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2.xml" ContentType="application/vnd.openxmlformats-officedocument.spreadsheetml.revisionLog+xml"/>
  <Override PartName="/xl/revisions/revisionLog11.xml" ContentType="application/vnd.openxmlformats-officedocument.spreadsheetml.revisionLog+xml"/>
  <Override PartName="/xl/revisions/revisionLog121.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3.xml" ContentType="application/vnd.openxmlformats-officedocument.spreadsheetml.revisionLog+xml"/>
  <Override PartName="/xl/revisions/revisionLog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5600" windowHeight="8910"/>
  </bookViews>
  <sheets>
    <sheet name="Tableau 1" sheetId="1" r:id="rId1"/>
    <sheet name="Graphique" sheetId="2" r:id="rId2"/>
    <sheet name="Tableau 2" sheetId="3" r:id="rId3"/>
    <sheet name="Tableau A (en ligne)" sheetId="5" r:id="rId4"/>
    <sheet name="Tableau B (en ligne)" sheetId="4" r:id="rId5"/>
    <sheet name="Tableau C (en ligne)" sheetId="6" r:id="rId6"/>
    <sheet name="calibrage" sheetId="7" state="hidden" r:id="rId7"/>
    <sheet name="Feuil1" sheetId="8" r:id="rId8"/>
  </sheets>
  <definedNames>
    <definedName name="DonnéesExternes_1" localSheetId="4">'Tableau B (en ligne)'!#REF!</definedName>
    <definedName name="Z_45ED0BDE_CCCA_44D9_A861_D2AC677FB727_.wvu.PrintArea" localSheetId="1" hidden="1">Graphique!$A$1:$J$15</definedName>
    <definedName name="Z_45ED0BDE_CCCA_44D9_A861_D2AC677FB727_.wvu.PrintArea" localSheetId="0" hidden="1">'Tableau 1'!$A$1:$F$28</definedName>
    <definedName name="Z_45ED0BDE_CCCA_44D9_A861_D2AC677FB727_.wvu.PrintArea" localSheetId="2" hidden="1">'Tableau 2'!$B$1:$L$32</definedName>
    <definedName name="Z_45ED0BDE_CCCA_44D9_A861_D2AC677FB727_.wvu.PrintArea" localSheetId="3" hidden="1">'Tableau A (en ligne)'!$A$1:$E$16</definedName>
    <definedName name="Z_45ED0BDE_CCCA_44D9_A861_D2AC677FB727_.wvu.PrintArea" localSheetId="4" hidden="1">'Tableau B (en ligne)'!$A$1:$F$52</definedName>
    <definedName name="Z_45ED0BDE_CCCA_44D9_A861_D2AC677FB727_.wvu.PrintArea" localSheetId="5" hidden="1">'Tableau C (en ligne)'!$B$1:$M$58</definedName>
    <definedName name="Z_47AA338E_B41F_4CD5_931B_684001AC5891_.wvu.PrintArea" localSheetId="1" hidden="1">Graphique!$A$1:$J$15</definedName>
    <definedName name="Z_47AA338E_B41F_4CD5_931B_684001AC5891_.wvu.PrintArea" localSheetId="0" hidden="1">'Tableau 1'!$A$1:$F$28</definedName>
    <definedName name="Z_47AA338E_B41F_4CD5_931B_684001AC5891_.wvu.PrintArea" localSheetId="2" hidden="1">'Tableau 2'!$B$1:$L$32</definedName>
    <definedName name="Z_47AA338E_B41F_4CD5_931B_684001AC5891_.wvu.PrintArea" localSheetId="3" hidden="1">'Tableau A (en ligne)'!$A$1:$E$16</definedName>
    <definedName name="Z_47AA338E_B41F_4CD5_931B_684001AC5891_.wvu.PrintArea" localSheetId="4" hidden="1">'Tableau B (en ligne)'!$A$1:$F$52</definedName>
    <definedName name="Z_47AA338E_B41F_4CD5_931B_684001AC5891_.wvu.PrintArea" localSheetId="5" hidden="1">'Tableau C (en ligne)'!$B$1:$M$58</definedName>
    <definedName name="Z_73B0ECE9_A847_4342_A697_3D6D03377FB3_.wvu.PrintArea" localSheetId="1" hidden="1">Graphique!$A$1:$J$15</definedName>
    <definedName name="Z_73B0ECE9_A847_4342_A697_3D6D03377FB3_.wvu.PrintArea" localSheetId="0" hidden="1">'Tableau 1'!$A$1:$F$28</definedName>
    <definedName name="Z_73B0ECE9_A847_4342_A697_3D6D03377FB3_.wvu.PrintArea" localSheetId="2" hidden="1">'Tableau 2'!$B$1:$L$32</definedName>
    <definedName name="Z_73B0ECE9_A847_4342_A697_3D6D03377FB3_.wvu.PrintArea" localSheetId="3" hidden="1">'Tableau A (en ligne)'!$A$1:$E$16</definedName>
    <definedName name="Z_73B0ECE9_A847_4342_A697_3D6D03377FB3_.wvu.PrintArea" localSheetId="4" hidden="1">'Tableau B (en ligne)'!$A$1:$F$52</definedName>
    <definedName name="Z_73B0ECE9_A847_4342_A697_3D6D03377FB3_.wvu.PrintArea" localSheetId="5" hidden="1">'Tableau C (en ligne)'!$B$1:$M$58</definedName>
    <definedName name="_xlnm.Print_Area" localSheetId="1">Graphique!$A$1:$J$15</definedName>
    <definedName name="_xlnm.Print_Area" localSheetId="0">'Tableau 1'!$A$1:$F$28</definedName>
    <definedName name="_xlnm.Print_Area" localSheetId="2">'Tableau 2'!$B$1:$L$32</definedName>
    <definedName name="_xlnm.Print_Area" localSheetId="3">'Tableau A (en ligne)'!$A$1:$E$16</definedName>
    <definedName name="_xlnm.Print_Area" localSheetId="4">'Tableau B (en ligne)'!$A$1:$F$52</definedName>
    <definedName name="_xlnm.Print_Area" localSheetId="5">'Tableau C (en ligne)'!$B$1:$M$58</definedName>
  </definedNames>
  <calcPr calcId="145621"/>
  <customWorkbookViews>
    <customWorkbookView name="DOUANGDARA, Souphaphone (DREES/DIRECTION) - Affichage personnalisé" guid="{73B0ECE9-A847-4342-A697-3D6D03377FB3}" mergeInterval="0" personalView="1" maximized="1" windowWidth="1676" windowHeight="791" activeSheetId="6"/>
    <customWorkbookView name="Mauro Léa - Affichage personnalisé" guid="{45ED0BDE-CCCA-44D9-A861-D2AC677FB727}" mergeInterval="0" personalView="1" maximized="1" xWindow="1" yWindow="1" windowWidth="1676" windowHeight="830" activeSheetId="6"/>
    <customWorkbookView name="bboisguerin - Affichage personnalisé" guid="{47AA338E-B41F-4CD5-931B-684001AC5891}" mergeInterval="0" personalView="1" maximized="1" xWindow="1" yWindow="1" windowWidth="1436" windowHeight="604" activeSheetId="5" showComments="commIndAndComment"/>
  </customWorkbookViews>
</workbook>
</file>

<file path=xl/calcChain.xml><?xml version="1.0" encoding="utf-8"?>
<calcChain xmlns="http://schemas.openxmlformats.org/spreadsheetml/2006/main">
  <c r="L32" i="3" l="1"/>
  <c r="K32" i="3"/>
  <c r="J32" i="3"/>
  <c r="I32" i="3"/>
  <c r="H32" i="3"/>
  <c r="G32" i="3"/>
  <c r="F32" i="3"/>
  <c r="E32" i="3"/>
  <c r="D32" i="3"/>
  <c r="C17" i="7"/>
  <c r="C16" i="7"/>
  <c r="C20" i="7" s="1"/>
  <c r="M31" i="6"/>
  <c r="L31" i="6"/>
  <c r="K31" i="6"/>
  <c r="J31" i="6"/>
  <c r="H31" i="6"/>
  <c r="G31" i="6"/>
  <c r="F31" i="6"/>
  <c r="E31" i="6"/>
  <c r="D31" i="6"/>
</calcChain>
</file>

<file path=xl/connections.xml><?xml version="1.0" encoding="utf-8"?>
<connections xmlns="http://schemas.openxmlformats.org/spreadsheetml/2006/main">
  <connection id="1" name="Connexion" type="4" refreshedVersion="3" background="1" saveData="1">
    <webPr sourceData="1" parsePre="1" consecutive="1" xl2000="1" url="file:///C:/Documents%20and%20Settings/bboisguerin/sashtml.htm#IDX25" htmlTables="1">
      <tables count="1">
        <x v="50"/>
      </tables>
    </webPr>
  </connection>
</connections>
</file>

<file path=xl/sharedStrings.xml><?xml version="1.0" encoding="utf-8"?>
<sst xmlns="http://schemas.openxmlformats.org/spreadsheetml/2006/main" count="354" uniqueCount="219">
  <si>
    <t>15-74 ans</t>
  </si>
  <si>
    <t>Mode de vie</t>
  </si>
  <si>
    <t>seul à domicile</t>
  </si>
  <si>
    <t>non seul à domicile</t>
  </si>
  <si>
    <t>en institution</t>
  </si>
  <si>
    <t xml:space="preserve">propres moyens </t>
  </si>
  <si>
    <t xml:space="preserve"> véhicule d'un tiers</t>
  </si>
  <si>
    <t>ambulance taxi</t>
  </si>
  <si>
    <t>pompiers ou SMUR</t>
  </si>
  <si>
    <t>domicile</t>
  </si>
  <si>
    <t>institution</t>
  </si>
  <si>
    <t>établissement de santé</t>
  </si>
  <si>
    <t>voie publique</t>
  </si>
  <si>
    <t>Motif de recours</t>
  </si>
  <si>
    <t>traumatologie</t>
  </si>
  <si>
    <t>cardiologique</t>
  </si>
  <si>
    <t>respiratoire</t>
  </si>
  <si>
    <t>neurologique</t>
  </si>
  <si>
    <t>gastrologique</t>
  </si>
  <si>
    <t>autre</t>
  </si>
  <si>
    <t>etablissement de santé</t>
  </si>
  <si>
    <t>adressé par un médecin libéral</t>
  </si>
  <si>
    <t>pour accès au plateau technique</t>
  </si>
  <si>
    <t>non attendu</t>
  </si>
  <si>
    <t>général</t>
  </si>
  <si>
    <t>hospitalisation</t>
  </si>
  <si>
    <t>Groupe 1</t>
  </si>
  <si>
    <t>Groupe 2</t>
  </si>
  <si>
    <t>Groupe 3</t>
  </si>
  <si>
    <t>Groupe 4</t>
  </si>
  <si>
    <t>Groupe 5</t>
  </si>
  <si>
    <t>Groupe 6</t>
  </si>
  <si>
    <t>Groupe 7</t>
  </si>
  <si>
    <t>Groupe 8</t>
  </si>
  <si>
    <t>Ensemble des patients</t>
  </si>
  <si>
    <t>Répartition des patients</t>
  </si>
  <si>
    <t>Variables actives dans l'analyse de données</t>
  </si>
  <si>
    <t>propres moyens ou véhicule d'un tiers</t>
  </si>
  <si>
    <t>ns</t>
  </si>
  <si>
    <t>ehpad</t>
  </si>
  <si>
    <t>UHCD</t>
  </si>
  <si>
    <t>lésions traumatiques</t>
  </si>
  <si>
    <t>pathologies cardiaques</t>
  </si>
  <si>
    <t>pathologies respiratoires</t>
  </si>
  <si>
    <t>pathologies neurologiques</t>
  </si>
  <si>
    <t>pathologies digestives et du métabolisme</t>
  </si>
  <si>
    <t>autres</t>
  </si>
  <si>
    <t>1 ou plus</t>
  </si>
  <si>
    <t>0 ou 1</t>
  </si>
  <si>
    <t>2 et plus</t>
  </si>
  <si>
    <t>Principales variables illustratives commentées dans l'analyse de données</t>
  </si>
  <si>
    <t>80-88 ans</t>
  </si>
  <si>
    <t>nr</t>
  </si>
  <si>
    <t>début depuis plusieurs jours</t>
  </si>
  <si>
    <t>démarches dans les 24 heures avant le recours aux urgences</t>
  </si>
  <si>
    <t>acte de soins</t>
  </si>
  <si>
    <t>avis spécialisé</t>
  </si>
  <si>
    <t>passage en salle d'accueil des urgences vitales</t>
  </si>
  <si>
    <t>Tableau 2 : Huit profils de patients âgés pris en charge aux urgences</t>
  </si>
  <si>
    <t>retour à domicile ou en EHPA ou EHPAD</t>
  </si>
  <si>
    <t>en EHPA ou EHPAD</t>
  </si>
  <si>
    <t>Les groupes 1, 2, 3, 4 et 6 ont comme proximité principale une pathologie précise alors que les groupes 5,7 et 8 ont comme proximité principale leur provenance avant leur arrivée aux urgences : un établissement de santé, un EHPAD ou la voie publique. Cela n'empêche par les patients des premiers groupes de provenir d'un établissement de santé, d'un EHPA, d'un EHPAD ou de la voie publique. De la même façon, parmi les patients des groupes 5, 7 et 8, certains souffrent également de pathologies cardiaques, respiratoires ou neurologiques.</t>
  </si>
  <si>
    <t>Dont auprès du médecin traitant ou d’un autre médecin (médecin de garde, SOS médecin)</t>
  </si>
  <si>
    <t>*</t>
  </si>
  <si>
    <t>***</t>
  </si>
  <si>
    <t>75-84 ans</t>
  </si>
  <si>
    <t>SMUR</t>
  </si>
  <si>
    <t>pompiers</t>
  </si>
  <si>
    <t>**</t>
  </si>
  <si>
    <t>pathologies digestives et endocriniennes</t>
  </si>
  <si>
    <t>pathologies autres</t>
  </si>
  <si>
    <t>acte type ECG</t>
  </si>
  <si>
    <t>CHR</t>
  </si>
  <si>
    <t>CH</t>
  </si>
  <si>
    <t>service spécialisé de gériatrie dans l'établissement</t>
  </si>
  <si>
    <t>sans service spécialisé de gériatrie dans l'établissement</t>
  </si>
  <si>
    <t>La classification a été construite en excluant certaines modalités rares et non réponses. Pour cette raison les résultats de l’ensemble des patients de la classification peuvent différer légèrement de l’ensemble des patients âgés.</t>
  </si>
  <si>
    <t>calibrage</t>
  </si>
  <si>
    <t>PAGE1 hors chapô</t>
  </si>
  <si>
    <t>PAGE2</t>
  </si>
  <si>
    <t>PAGE3</t>
  </si>
  <si>
    <t>PAGE4</t>
  </si>
  <si>
    <t>PAGE5</t>
  </si>
  <si>
    <t>PAGE6</t>
  </si>
  <si>
    <t>biblio</t>
  </si>
  <si>
    <t>Tableau 1</t>
  </si>
  <si>
    <t>1/4 page</t>
  </si>
  <si>
    <t>graphique</t>
  </si>
  <si>
    <t>tableau 2 classification</t>
  </si>
  <si>
    <t>TOTAL</t>
  </si>
  <si>
    <t xml:space="preserve">version </t>
  </si>
  <si>
    <t>Chapô </t>
  </si>
  <si>
    <t xml:space="preserve">Corps du texte (y compris illustrations mais hors chapô et titre) : </t>
  </si>
  <si>
    <t xml:space="preserve">Cible hors chapô : 31 000 </t>
  </si>
  <si>
    <t>Cible chapô : 1 200</t>
  </si>
  <si>
    <t>pas d'analyses biologiques</t>
  </si>
  <si>
    <t>pas d'acte type ECG</t>
  </si>
  <si>
    <t>pas d'avis spécialisé</t>
  </si>
  <si>
    <t>pas d'UHCD</t>
  </si>
  <si>
    <t xml:space="preserve"> </t>
  </si>
  <si>
    <t>40% page</t>
  </si>
  <si>
    <t>Etude_PA_ER1_envoiBPC_02022017.docx</t>
  </si>
  <si>
    <t>1 page</t>
  </si>
  <si>
    <t>Odds Ratio</t>
  </si>
  <si>
    <t>Encadré</t>
  </si>
  <si>
    <t>Patients majoritairement hospitalisés à l'issue du passage aux urgences</t>
  </si>
  <si>
    <t>Patients non hospitalisés à l'issue du passage aux urgences</t>
  </si>
  <si>
    <t>Modalité de regroupement principale</t>
  </si>
  <si>
    <t>symptômes divers</t>
  </si>
  <si>
    <t>affections cardiaques</t>
  </si>
  <si>
    <t>affections respiratoires</t>
  </si>
  <si>
    <t>affections neurologiques</t>
  </si>
  <si>
    <t>provenant d’un établissement de santé </t>
  </si>
  <si>
    <t>lésions sans gravité</t>
  </si>
  <si>
    <t>provenant d'un EHPAD</t>
  </si>
  <si>
    <t>provenant de la voie publique </t>
  </si>
  <si>
    <t>provenance des patients</t>
  </si>
  <si>
    <t>pathologies des patients</t>
  </si>
  <si>
    <t>pathologie des patients</t>
  </si>
  <si>
    <t>Modalité de regroupement secondaire</t>
  </si>
  <si>
    <t>Les chiffres en gras correspondent aux modalités dont la proportion est supérieure à celle de l'ensemble des patients.</t>
  </si>
  <si>
    <t>*** : significativité à 1 %; ** à 5 %; * à 10 % ; ns : coefficient non significatif.</t>
  </si>
  <si>
    <t>référence</t>
  </si>
  <si>
    <t>véhicule d'un tiers</t>
  </si>
  <si>
    <t>EHPAD</t>
  </si>
  <si>
    <t>non seul  à domicile ou en EHPA ou EHPAD</t>
  </si>
  <si>
    <t xml:space="preserve">symptômes </t>
  </si>
  <si>
    <t>pas de pathologie associée</t>
  </si>
  <si>
    <t>analyses biologiques</t>
  </si>
  <si>
    <t>Imagerie non conventionnelle</t>
  </si>
  <si>
    <t>Biologie</t>
  </si>
  <si>
    <t>Avis spécialisé</t>
  </si>
  <si>
    <t>Service d'accueil des urgences vitales</t>
  </si>
  <si>
    <t>Mode d'arrivée</t>
  </si>
  <si>
    <t>Provenance</t>
  </si>
  <si>
    <t>général et divers (1)</t>
  </si>
  <si>
    <t>Démarches entreprises (2)</t>
  </si>
  <si>
    <t>Séjour en UHCD</t>
  </si>
  <si>
    <t>Hospitalisation</t>
  </si>
  <si>
    <r>
      <rPr>
        <b/>
        <sz val="8"/>
        <color rgb="FF000000"/>
        <rFont val="Arial"/>
        <family val="2"/>
      </rPr>
      <t xml:space="preserve">Champ : </t>
    </r>
    <r>
      <rPr>
        <sz val="8"/>
        <color rgb="FF000000"/>
        <rFont val="Arial"/>
        <family val="2"/>
      </rPr>
      <t>Points d’accueil des structures d’urgences ayant une autorisation d’urgences générales.</t>
    </r>
  </si>
  <si>
    <t>Âge</t>
  </si>
  <si>
    <t>Pathologies</t>
  </si>
  <si>
    <t>Indice de gravité</t>
  </si>
  <si>
    <t>Pathologie associée</t>
  </si>
  <si>
    <t>Contenu de la prise en charge</t>
  </si>
  <si>
    <t>Caractéristiques du point d'accueil</t>
  </si>
  <si>
    <t>Cumul 3 types d'examens médicaux*</t>
  </si>
  <si>
    <r>
      <rPr>
        <b/>
        <sz val="8"/>
        <color rgb="FF000000"/>
        <rFont val="Arial"/>
        <family val="2"/>
      </rPr>
      <t>Champ</t>
    </r>
    <r>
      <rPr>
        <sz val="8"/>
        <color rgb="FF000000"/>
        <rFont val="Arial"/>
        <family val="2"/>
      </rPr>
      <t> : Points d’accueil des structures d’urgences ayant une autorisation d’urgences générales.</t>
    </r>
  </si>
  <si>
    <r>
      <rPr>
        <b/>
        <sz val="8"/>
        <color rgb="FF000000"/>
        <rFont val="Arial"/>
        <family val="2"/>
      </rPr>
      <t xml:space="preserve">Source : </t>
    </r>
    <r>
      <rPr>
        <sz val="8"/>
        <color rgb="FF000000"/>
        <rFont val="Arial"/>
        <family val="2"/>
      </rPr>
      <t>DREES, enquête nationale sur les structures des urgences hospitalières, juin 2013.</t>
    </r>
  </si>
  <si>
    <r>
      <rPr>
        <b/>
        <sz val="8"/>
        <color rgb="FF000000"/>
        <rFont val="Arial"/>
        <family val="2"/>
      </rPr>
      <t>Source </t>
    </r>
    <r>
      <rPr>
        <sz val="8"/>
        <color rgb="FF000000"/>
        <rFont val="Arial"/>
        <family val="2"/>
      </rPr>
      <t>: DREES, enquête nationale sur les structures des urgences hospitalières, juin 2013.</t>
    </r>
  </si>
  <si>
    <t>Tableau A : Contenu de la prise en charge durant le passage aux urgences</t>
  </si>
  <si>
    <t>Tableau B : Probabilté d'une hospitalisation dans un autre service 
après le passage aux urgences pour les patients âgés de 75 ans ou plus</t>
  </si>
  <si>
    <t>Tableau 1 : Modalités d’arrivée aux urgences selon l’âge des patients</t>
  </si>
  <si>
    <t>Graphique : Contenu de la prise en charge aux urgences et modalités de sortie selon l’âge des patients</t>
  </si>
  <si>
    <t>75 ans ou plus</t>
  </si>
  <si>
    <t>En % des patients</t>
  </si>
  <si>
    <t>75 ans 
ou plus</t>
  </si>
  <si>
    <t>2. Concernant la santé, dans les 24 heures précédant le recours aux urgences.</t>
  </si>
  <si>
    <t>1. La rubrique « général et divers » comprend les patients venus pour de la fièvre, 
un problème d’altération de l’état général, de la fatigue, des sutures, des pansements, etc.</t>
  </si>
  <si>
    <t>Cumul des trois types d'examens médicaux (1)</t>
  </si>
  <si>
    <t>1. Imagerie, biologie, autre acte diagnostic.</t>
  </si>
  <si>
    <t>Groupes de patients</t>
  </si>
  <si>
    <t>Prise en charge</t>
  </si>
  <si>
    <t>Diagnostic à la sortie</t>
  </si>
  <si>
    <t>Diagnostic associé</t>
  </si>
  <si>
    <t xml:space="preserve">Indice de gravité </t>
  </si>
  <si>
    <t>Durée du passage</t>
  </si>
  <si>
    <t>Modalité de sortie</t>
  </si>
  <si>
    <t>symptômes</t>
  </si>
  <si>
    <t>inférieure à 3 h</t>
  </si>
  <si>
    <t>de 3 h à 8 h</t>
  </si>
  <si>
    <t>8 h et plus</t>
  </si>
  <si>
    <t>8 h ou plus</t>
  </si>
  <si>
    <t>3 types d'examens médicaux</t>
  </si>
  <si>
    <t>Des variables supplémentaires illustratives (tranche d’âge, motif de recours, mode de vie, etc.) sont présentées dans le tableau complémentaire C sur le site internet de la DREES. Toutes les modalités sont</t>
  </si>
  <si>
    <t>significatives au seuil de 5 %. Les chiffres en gras correspondent aux modalités dont la proportion est supérieure à celle de l’ensemble des patients.</t>
  </si>
  <si>
    <t>Les groupes 1, 2, 3, 4 et 6 ont comme proximité principale une pathologie précise alors que les groupes 5, 7 et 8 ont comme proximité principale leur provenance avant leur arrivée aux urgences : un établissement</t>
  </si>
  <si>
    <t>de santé, un EHPAD ou la voie publique. Cela n’empêche pas les patients des premiers groupes de provenir d’un établissement de santé, d’un EHPA, d’un EHPAD ou de la voie publique. De la même façon, parmi</t>
  </si>
  <si>
    <t>les patients des groupes 5, 7 et 8, certains souffrent également de pathologies cardiaques, respiratoires ou neurologiques.</t>
  </si>
  <si>
    <t>La classification a été construite en excluant certaines modalités rares et non réponses. Pour cette raison les résultats de l’ensemble des patients de la classification peuvent différer légèrement de l’ensemble</t>
  </si>
  <si>
    <t>des patients âgés.</t>
  </si>
  <si>
    <t>De plus, les patients du groupe 1 sont significativement différents de la moyenne des patients âgés sur les modalités de la variable mode d’arrivée (valeur test inférieure à 5 %). Ils sont significativement plus pris</t>
  </si>
  <si>
    <t>en charge par une ambulance ou un taxi par exemple.</t>
  </si>
  <si>
    <r>
      <rPr>
        <b/>
        <sz val="8"/>
        <rFont val="Arial"/>
        <family val="2"/>
      </rPr>
      <t xml:space="preserve">Champ </t>
    </r>
    <r>
      <rPr>
        <sz val="8"/>
        <rFont val="Arial"/>
        <family val="2"/>
      </rPr>
      <t>• Patients âgés de 75 ans ou plus pris en compte dans la classification.</t>
    </r>
  </si>
  <si>
    <r>
      <rPr>
        <b/>
        <sz val="8"/>
        <rFont val="Arial"/>
        <family val="2"/>
      </rPr>
      <t xml:space="preserve">Source </t>
    </r>
    <r>
      <rPr>
        <sz val="8"/>
        <rFont val="Arial"/>
        <family val="2"/>
      </rPr>
      <t>• DREES, enquête nationale sur les structures des urgences hospitalières, juin 2013.</t>
    </r>
  </si>
  <si>
    <r>
      <rPr>
        <b/>
        <sz val="8"/>
        <rFont val="Arial"/>
        <family val="2"/>
      </rPr>
      <t xml:space="preserve">Lecture </t>
    </r>
    <r>
      <rPr>
        <sz val="8"/>
        <rFont val="Arial"/>
        <family val="2"/>
      </rPr>
      <t>• 19 % des patients du groupe 1 sont arrivés aux urgences par leurs propres moyens ou accompagnés par un tiers contre 32 % en moyenne sur l’ensemble des personnes âgées de 75 ans ou plus.</t>
    </r>
  </si>
  <si>
    <t>clinique privée à but non lucratif</t>
  </si>
  <si>
    <t>clinique privée à but lucratif</t>
  </si>
  <si>
    <t>Patients majoritairement hospitalisés 
à l'issue du passage aux urgences</t>
  </si>
  <si>
    <t>Patients non hospitalisés 
à l'issue du passage aux urgences</t>
  </si>
  <si>
    <r>
      <rPr>
        <b/>
        <sz val="8"/>
        <rFont val="Arial"/>
        <family val="2"/>
      </rPr>
      <t>Source :</t>
    </r>
    <r>
      <rPr>
        <sz val="8"/>
        <rFont val="Arial"/>
        <family val="2"/>
      </rPr>
      <t xml:space="preserve"> Enquête Urgences, DREES 2013.</t>
    </r>
  </si>
  <si>
    <t>Attendu aux urgences</t>
  </si>
  <si>
    <t>Début situation et démarches</t>
  </si>
  <si>
    <t>88 ans ou plus</t>
  </si>
  <si>
    <t>inférieur à  80 ans</t>
  </si>
  <si>
    <t>Tranche d'âge</t>
  </si>
  <si>
    <r>
      <rPr>
        <b/>
        <sz val="8"/>
        <rFont val="Arial"/>
        <family val="2"/>
      </rPr>
      <t>Champ :</t>
    </r>
    <r>
      <rPr>
        <sz val="8"/>
        <rFont val="Arial"/>
        <family val="2"/>
      </rPr>
      <t xml:space="preserve"> Patients âgés de 75 ans ou plus pris en compte dans la classification.</t>
    </r>
  </si>
  <si>
    <t>nombre de passages &lt; 40</t>
  </si>
  <si>
    <t>nombre de passages 40-79</t>
  </si>
  <si>
    <t>nombre de passages 80-119</t>
  </si>
  <si>
    <t>nombre de passages 120 ou plus</t>
  </si>
  <si>
    <t>Durée de passage de 8 heures ou plus</t>
  </si>
  <si>
    <t>CH : centre hospitalier ; CHR : centre hospitalier régional ; ECG : électrocardiogramme ; SMUR : service mobile d'urgence et de réanimation ; EHPA : établissement d'hébergement pour personnes âgées ; EHPAD : établissement d'hébergement pour personnes âgées dépendantes</t>
  </si>
  <si>
    <t>SMUR : service mobile d'urgence et de réanimation ; UHCD : unité d'hospitalisation de courte durée ; EHPA : établissement d'hébergement pour personnes âgées ; EHPAD : établissement d'hébergement pour personnes âgées dépendantes</t>
  </si>
  <si>
    <t>Provenance des patients</t>
  </si>
  <si>
    <t>Pathologie des patients</t>
  </si>
  <si>
    <t>Comparaison des patients âgés de 75 ans ou plus aux patients de 15-74 ans</t>
  </si>
  <si>
    <t>Autre acte diagnostic de type ECG</t>
  </si>
  <si>
    <t>*Patients ayant bénéficé des trois types d'actes diagnostics (imagerie, biologie et autre acte diagnostic type électrocardiogramme(ECG).</t>
  </si>
  <si>
    <r>
      <rPr>
        <b/>
        <sz val="8"/>
        <rFont val="Arial"/>
        <family val="2"/>
      </rPr>
      <t>Champ</t>
    </r>
    <r>
      <rPr>
        <sz val="8"/>
        <rFont val="Arial"/>
        <family val="2"/>
      </rPr>
      <t> : Points d’accueil des structures d’urgences ayant une autorisation d’urgences générales.</t>
    </r>
  </si>
  <si>
    <r>
      <rPr>
        <b/>
        <sz val="8"/>
        <rFont val="Arial"/>
        <family val="2"/>
      </rPr>
      <t>Source</t>
    </r>
    <r>
      <rPr>
        <sz val="8"/>
        <rFont val="Arial"/>
        <family val="2"/>
      </rPr>
      <t> : DREES, enquête nationale sur les structures des urgences hospitalières, juin 2013.</t>
    </r>
  </si>
  <si>
    <t>85 ans ou plus</t>
  </si>
  <si>
    <t>ambulance, taxi</t>
  </si>
  <si>
    <t>3 ou plus</t>
  </si>
  <si>
    <t>pathologie associée</t>
  </si>
  <si>
    <r>
      <rPr>
        <b/>
        <sz val="8"/>
        <rFont val="Arial"/>
        <family val="2"/>
      </rPr>
      <t>Champ</t>
    </r>
    <r>
      <rPr>
        <sz val="8"/>
        <rFont val="Arial"/>
        <family val="2"/>
      </rPr>
      <t xml:space="preserve"> : Patients âgés de 75 ans ou plus</t>
    </r>
  </si>
  <si>
    <r>
      <rPr>
        <b/>
        <sz val="8"/>
        <rFont val="Arial"/>
        <family val="2"/>
      </rPr>
      <t>Source </t>
    </r>
    <r>
      <rPr>
        <sz val="8"/>
        <rFont val="Arial"/>
        <family val="2"/>
      </rPr>
      <t>: DREES, enquête nationale sur les structures des urgences hospitalières, juin 2013</t>
    </r>
  </si>
  <si>
    <t xml:space="preserve">Toutes les modalités sont significatives au seuil de 5 %, sauf mention ns : modalité non significative et nr : modalité non renseignée (parce que patient non interrogé). </t>
  </si>
  <si>
    <r>
      <rPr>
        <b/>
        <sz val="8"/>
        <rFont val="Arial"/>
        <family val="2"/>
      </rPr>
      <t>Lecture</t>
    </r>
    <r>
      <rPr>
        <sz val="8"/>
        <rFont val="Arial"/>
        <family val="2"/>
      </rPr>
      <t xml:space="preserve"> : 19 % des patients du groupe 1 sont arrivés aux urgences par leurs propres moyens ou accompagnés par un tiers contre 32 % en moyenne sur l'ensemble des personnes âgées de 75 ans ou plus. De plus, les patients du groupe 1 sont significativement différents de la moyenne des patients âgés sur les modalités de la variables mode d'arrivée (valeur test inférieure à 5 %). Ils sont signifactivement plus pris en charge par une ambulance ou un taxi par exemple.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</si>
</sst>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sz val="8"/>
      <color theme="1"/>
      <name val="Arial"/>
      <family val="2"/>
    </font>
    <font>
      <sz val="8"/>
      <color rgb="FF000000"/>
      <name val="Arial"/>
      <family val="2"/>
    </font>
    <font>
      <sz val="8"/>
      <color rgb="FF002060"/>
      <name val="Arial"/>
      <family val="2"/>
    </font>
    <font>
      <sz val="8"/>
      <color rgb="FF003399"/>
      <name val="Arial"/>
      <family val="2"/>
    </font>
    <font>
      <sz val="8"/>
      <color theme="1"/>
      <name val="Calibri"/>
      <family val="2"/>
      <scheme val="minor"/>
    </font>
    <font>
      <b/>
      <sz val="8"/>
      <color rgb="FF003399"/>
      <name val="Arial"/>
      <family val="2"/>
    </font>
    <font>
      <sz val="10"/>
      <color theme="1"/>
      <name val="Arial"/>
      <family val="2"/>
    </font>
    <font>
      <sz val="8"/>
      <color theme="3" tint="-0.249977111117893"/>
      <name val="Arial"/>
      <family val="2"/>
    </font>
    <font>
      <sz val="10"/>
      <color rgb="FF000000"/>
      <name val="Arial"/>
      <family val="2"/>
    </font>
    <font>
      <sz val="11"/>
      <color rgb="FF000000"/>
      <name val="Calibri"/>
      <family val="2"/>
      <scheme val="minor"/>
    </font>
    <font>
      <b/>
      <sz val="10"/>
      <color rgb="FF000000"/>
      <name val="Arial"/>
      <family val="2"/>
    </font>
    <font>
      <b/>
      <sz val="11"/>
      <color theme="1"/>
      <name val="Calibri"/>
      <family val="2"/>
      <scheme val="minor"/>
    </font>
    <font>
      <b/>
      <sz val="10"/>
      <color theme="1"/>
      <name val="Arial"/>
      <family val="2"/>
    </font>
    <font>
      <sz val="8"/>
      <name val="Arial"/>
      <family val="2"/>
    </font>
    <font>
      <b/>
      <sz val="8"/>
      <color theme="1"/>
      <name val="Arial"/>
      <family val="2"/>
    </font>
    <font>
      <sz val="8"/>
      <color rgb="FF0000FF"/>
      <name val="Arial"/>
      <family val="2"/>
    </font>
    <font>
      <b/>
      <sz val="8"/>
      <color theme="3" tint="-0.249977111117893"/>
      <name val="Arial"/>
      <family val="2"/>
    </font>
    <font>
      <b/>
      <sz val="8"/>
      <color rgb="FF000000"/>
      <name val="Arial"/>
      <family val="2"/>
    </font>
    <font>
      <b/>
      <sz val="8"/>
      <name val="Arial"/>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bottom/>
      <diagonal/>
    </border>
    <border>
      <left style="dotted">
        <color auto="1"/>
      </left>
      <right/>
      <top/>
      <bottom/>
      <diagonal/>
    </border>
    <border>
      <left style="hair">
        <color auto="1"/>
      </left>
      <right/>
      <top/>
      <bottom style="thin">
        <color indexed="64"/>
      </bottom>
      <diagonal/>
    </border>
    <border>
      <left style="dotted">
        <color auto="1"/>
      </left>
      <right/>
      <top/>
      <bottom style="thin">
        <color indexed="64"/>
      </bottom>
      <diagonal/>
    </border>
    <border>
      <left style="hair">
        <color auto="1"/>
      </left>
      <right/>
      <top style="thin">
        <color indexed="64"/>
      </top>
      <bottom/>
      <diagonal/>
    </border>
    <border>
      <left style="dotted">
        <color auto="1"/>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medium">
        <color indexed="64"/>
      </top>
      <bottom/>
      <diagonal/>
    </border>
    <border>
      <left style="hair">
        <color auto="1"/>
      </left>
      <right style="thin">
        <color indexed="64"/>
      </right>
      <top style="thin">
        <color indexed="64"/>
      </top>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54">
    <xf numFmtId="0" fontId="0" fillId="0" borderId="0" xfId="0"/>
    <xf numFmtId="0" fontId="3" fillId="0" borderId="0" xfId="0" applyFont="1" applyAlignment="1"/>
    <xf numFmtId="0" fontId="5" fillId="0" borderId="0" xfId="0" applyFont="1" applyFill="1" applyBorder="1" applyAlignment="1">
      <alignment horizontal="center" vertical="center" wrapText="1"/>
    </xf>
    <xf numFmtId="1" fontId="4" fillId="0" borderId="0" xfId="0" applyNumberFormat="1" applyFont="1" applyFill="1" applyBorder="1" applyAlignment="1">
      <alignment horizontal="center" vertical="center"/>
    </xf>
    <xf numFmtId="0" fontId="2" fillId="0" borderId="0" xfId="0" applyFont="1" applyFill="1" applyBorder="1" applyAlignment="1">
      <alignment vertical="top" wrapText="1"/>
    </xf>
    <xf numFmtId="2" fontId="5" fillId="0" borderId="0" xfId="0" applyNumberFormat="1" applyFont="1" applyFill="1" applyBorder="1" applyAlignment="1">
      <alignment horizontal="center"/>
    </xf>
    <xf numFmtId="2" fontId="5" fillId="0" borderId="0" xfId="0" applyNumberFormat="1" applyFont="1" applyFill="1" applyBorder="1" applyAlignment="1">
      <alignment horizontal="right" vertical="center"/>
    </xf>
    <xf numFmtId="2" fontId="6" fillId="0" borderId="0" xfId="0" applyNumberFormat="1" applyFont="1" applyBorder="1"/>
    <xf numFmtId="2" fontId="4" fillId="0" borderId="0" xfId="0" applyNumberFormat="1" applyFont="1" applyFill="1" applyBorder="1" applyAlignment="1">
      <alignment horizontal="center" vertical="center"/>
    </xf>
    <xf numFmtId="2" fontId="2" fillId="0" borderId="0" xfId="0" applyNumberFormat="1" applyFont="1" applyBorder="1" applyAlignment="1">
      <alignment horizontal="center"/>
    </xf>
    <xf numFmtId="2" fontId="5" fillId="0" borderId="0" xfId="0" applyNumberFormat="1" applyFont="1" applyFill="1" applyBorder="1" applyAlignment="1">
      <alignment horizontal="center" vertical="center"/>
    </xf>
    <xf numFmtId="2" fontId="7" fillId="0" borderId="0" xfId="0" applyNumberFormat="1" applyFont="1" applyFill="1" applyBorder="1" applyAlignment="1">
      <alignment horizontal="right" vertical="top"/>
    </xf>
    <xf numFmtId="0" fontId="2" fillId="0" borderId="0" xfId="0" applyFont="1"/>
    <xf numFmtId="0" fontId="8" fillId="0" borderId="0" xfId="0" applyFont="1" applyAlignment="1">
      <alignment horizontal="justify"/>
    </xf>
    <xf numFmtId="0" fontId="10" fillId="0" borderId="0" xfId="0" applyFont="1"/>
    <xf numFmtId="0" fontId="11" fillId="0" borderId="0" xfId="0" applyFont="1" applyAlignment="1">
      <alignment horizontal="right"/>
    </xf>
    <xf numFmtId="3" fontId="10" fillId="0" borderId="0" xfId="0" applyNumberFormat="1" applyFont="1" applyAlignment="1">
      <alignment horizontal="right"/>
    </xf>
    <xf numFmtId="0" fontId="10" fillId="0" borderId="0" xfId="0" applyFont="1" applyAlignment="1">
      <alignment horizontal="right"/>
    </xf>
    <xf numFmtId="10" fontId="10" fillId="0" borderId="0" xfId="0" applyNumberFormat="1" applyFont="1"/>
    <xf numFmtId="3" fontId="12" fillId="0" borderId="0" xfId="0" applyNumberFormat="1" applyFont="1" applyAlignment="1">
      <alignment horizontal="right"/>
    </xf>
    <xf numFmtId="0" fontId="14" fillId="0" borderId="0" xfId="0" applyFont="1" applyAlignment="1">
      <alignment horizontal="justify"/>
    </xf>
    <xf numFmtId="0" fontId="13" fillId="0" borderId="0" xfId="0" applyFont="1"/>
    <xf numFmtId="3" fontId="13" fillId="0" borderId="0" xfId="0" applyNumberFormat="1" applyFont="1"/>
    <xf numFmtId="0" fontId="2" fillId="0" borderId="0" xfId="0" applyFont="1" applyBorder="1" applyAlignment="1">
      <alignment horizontal="center" vertical="center" wrapText="1"/>
    </xf>
    <xf numFmtId="0" fontId="6" fillId="0" borderId="0" xfId="0" applyFont="1" applyBorder="1" applyAlignment="1">
      <alignment vertical="top" wrapText="1"/>
    </xf>
    <xf numFmtId="0" fontId="6" fillId="0" borderId="0" xfId="0" applyFont="1"/>
    <xf numFmtId="0" fontId="6" fillId="0" borderId="0" xfId="0" applyFont="1" applyFill="1"/>
    <xf numFmtId="0" fontId="2" fillId="0" borderId="0" xfId="0" applyFont="1" applyBorder="1" applyAlignment="1">
      <alignment horizontal="center" vertical="center" wrapText="1"/>
    </xf>
    <xf numFmtId="1" fontId="2" fillId="0" borderId="0" xfId="0" applyNumberFormat="1" applyFont="1" applyFill="1" applyBorder="1" applyAlignment="1">
      <alignment horizontal="center" vertical="center"/>
    </xf>
    <xf numFmtId="1" fontId="2" fillId="0" borderId="0" xfId="0" applyNumberFormat="1" applyFont="1" applyBorder="1" applyAlignment="1">
      <alignment horizontal="center" vertical="center"/>
    </xf>
    <xf numFmtId="2" fontId="5" fillId="0" borderId="0" xfId="0" applyNumberFormat="1" applyFont="1" applyFill="1" applyBorder="1" applyAlignment="1">
      <alignment vertical="top"/>
    </xf>
    <xf numFmtId="0" fontId="2" fillId="0" borderId="0" xfId="0" applyFont="1" applyBorder="1" applyAlignment="1">
      <alignment horizontal="center" vertical="top" wrapText="1"/>
    </xf>
    <xf numFmtId="0" fontId="2" fillId="0" borderId="0" xfId="0" applyFont="1" applyBorder="1"/>
    <xf numFmtId="1" fontId="17" fillId="0" borderId="0" xfId="0" applyNumberFormat="1" applyFont="1" applyBorder="1" applyAlignment="1">
      <alignment horizontal="center" vertical="center"/>
    </xf>
    <xf numFmtId="2" fontId="18" fillId="0" borderId="0" xfId="0" applyNumberFormat="1" applyFont="1" applyFill="1" applyBorder="1" applyAlignment="1">
      <alignment horizontal="right" vertical="top"/>
    </xf>
    <xf numFmtId="2" fontId="9" fillId="0" borderId="0" xfId="0" applyNumberFormat="1" applyFont="1" applyBorder="1"/>
    <xf numFmtId="2" fontId="9" fillId="0" borderId="0" xfId="0" applyNumberFormat="1" applyFont="1" applyFill="1" applyBorder="1" applyAlignment="1">
      <alignment horizontal="right" vertical="top"/>
    </xf>
    <xf numFmtId="0" fontId="6" fillId="0" borderId="0" xfId="0" applyFont="1" applyBorder="1"/>
    <xf numFmtId="0" fontId="16" fillId="0" borderId="0" xfId="0" applyFont="1" applyBorder="1" applyAlignment="1">
      <alignment vertical="top" wrapText="1"/>
    </xf>
    <xf numFmtId="0" fontId="2" fillId="0" borderId="12" xfId="0" applyFont="1" applyBorder="1"/>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16" fillId="0" borderId="36" xfId="0" applyFont="1" applyBorder="1" applyAlignment="1">
      <alignment horizontal="center" vertical="center" wrapText="1"/>
    </xf>
    <xf numFmtId="0" fontId="16" fillId="0" borderId="24" xfId="0" applyFont="1" applyBorder="1" applyAlignment="1">
      <alignment horizontal="center" vertical="center" wrapText="1"/>
    </xf>
    <xf numFmtId="0" fontId="2" fillId="0" borderId="0" xfId="0" applyFont="1" applyBorder="1" applyAlignment="1">
      <alignment horizontal="right" vertical="center"/>
    </xf>
    <xf numFmtId="0" fontId="6" fillId="0" borderId="0" xfId="0" applyFont="1" applyBorder="1" applyAlignment="1">
      <alignment horizontal="right" vertical="top" wrapText="1"/>
    </xf>
    <xf numFmtId="0" fontId="2" fillId="0" borderId="0" xfId="0" applyFont="1" applyFill="1"/>
    <xf numFmtId="0" fontId="16" fillId="0" borderId="0" xfId="0" applyFont="1" applyAlignment="1">
      <alignment vertical="center"/>
    </xf>
    <xf numFmtId="1" fontId="2" fillId="0" borderId="12" xfId="0" applyNumberFormat="1" applyFont="1" applyBorder="1" applyAlignment="1">
      <alignment horizontal="center"/>
    </xf>
    <xf numFmtId="1" fontId="4" fillId="0" borderId="12" xfId="0" applyNumberFormat="1" applyFont="1" applyFill="1" applyBorder="1" applyAlignment="1">
      <alignment horizontal="center" vertical="center"/>
    </xf>
    <xf numFmtId="1" fontId="2" fillId="0" borderId="12" xfId="0" applyNumberFormat="1" applyFont="1" applyFill="1" applyBorder="1" applyAlignment="1">
      <alignment horizontal="center"/>
    </xf>
    <xf numFmtId="0" fontId="2" fillId="0" borderId="12" xfId="0" applyFont="1" applyBorder="1" applyAlignment="1">
      <alignment horizontal="center"/>
    </xf>
    <xf numFmtId="0" fontId="16" fillId="0" borderId="12" xfId="0" applyFont="1" applyBorder="1" applyAlignment="1">
      <alignment horizontal="center" vertical="center"/>
    </xf>
    <xf numFmtId="0" fontId="2" fillId="0" borderId="0" xfId="0" applyFont="1" applyBorder="1" applyAlignment="1">
      <alignment horizontal="right" vertical="center" wrapText="1"/>
    </xf>
    <xf numFmtId="0" fontId="20" fillId="0" borderId="0" xfId="0" applyFont="1"/>
    <xf numFmtId="0" fontId="15" fillId="0" borderId="0" xfId="0" applyFont="1"/>
    <xf numFmtId="0" fontId="20" fillId="0" borderId="0" xfId="0" applyFont="1" applyAlignment="1">
      <alignment wrapText="1"/>
    </xf>
    <xf numFmtId="0" fontId="20" fillId="0" borderId="1" xfId="0" applyFont="1" applyBorder="1" applyAlignment="1">
      <alignment vertical="center"/>
    </xf>
    <xf numFmtId="0" fontId="15" fillId="0" borderId="4" xfId="0" applyFont="1" applyBorder="1" applyAlignment="1"/>
    <xf numFmtId="0" fontId="20" fillId="2" borderId="14" xfId="0" applyFont="1" applyFill="1" applyBorder="1" applyAlignment="1">
      <alignment horizontal="center" vertical="center" wrapText="1"/>
    </xf>
    <xf numFmtId="0" fontId="15" fillId="0" borderId="4" xfId="0" applyFont="1" applyBorder="1" applyAlignment="1">
      <alignment horizontal="left"/>
    </xf>
    <xf numFmtId="0" fontId="15" fillId="2" borderId="14" xfId="0" applyFont="1" applyFill="1" applyBorder="1" applyAlignment="1">
      <alignment horizontal="center" vertical="center" wrapText="1"/>
    </xf>
    <xf numFmtId="9" fontId="20" fillId="2" borderId="14" xfId="1" applyFont="1" applyFill="1" applyBorder="1" applyAlignment="1">
      <alignment horizontal="center" vertical="center" wrapText="1"/>
    </xf>
    <xf numFmtId="9" fontId="20" fillId="0" borderId="12" xfId="1" applyFont="1" applyFill="1" applyBorder="1" applyAlignment="1">
      <alignment horizontal="center" vertical="center" wrapText="1"/>
    </xf>
    <xf numFmtId="1" fontId="15" fillId="2" borderId="17" xfId="0" applyNumberFormat="1" applyFont="1" applyFill="1" applyBorder="1" applyAlignment="1">
      <alignment horizontal="center" vertical="center"/>
    </xf>
    <xf numFmtId="1" fontId="20" fillId="0" borderId="5" xfId="0" applyNumberFormat="1" applyFont="1" applyFill="1" applyBorder="1" applyAlignment="1">
      <alignment horizontal="center" vertical="center"/>
    </xf>
    <xf numFmtId="1" fontId="20" fillId="2" borderId="17" xfId="0" applyNumberFormat="1" applyFont="1" applyFill="1" applyBorder="1" applyAlignment="1">
      <alignment horizontal="center" vertical="center"/>
    </xf>
    <xf numFmtId="1" fontId="15" fillId="2" borderId="19" xfId="0" applyNumberFormat="1" applyFont="1" applyFill="1" applyBorder="1" applyAlignment="1">
      <alignment horizontal="center" vertical="center"/>
    </xf>
    <xf numFmtId="1" fontId="20" fillId="2" borderId="19" xfId="0" applyNumberFormat="1" applyFont="1" applyFill="1" applyBorder="1" applyAlignment="1">
      <alignment horizontal="center" vertical="center"/>
    </xf>
    <xf numFmtId="1" fontId="20" fillId="0" borderId="7" xfId="0" applyNumberFormat="1" applyFont="1" applyFill="1" applyBorder="1" applyAlignment="1">
      <alignment horizontal="center" vertical="center"/>
    </xf>
    <xf numFmtId="1" fontId="15" fillId="2" borderId="21" xfId="0" applyNumberFormat="1" applyFont="1" applyFill="1" applyBorder="1" applyAlignment="1">
      <alignment horizontal="center" vertical="center"/>
    </xf>
    <xf numFmtId="1" fontId="20" fillId="0" borderId="4" xfId="0" applyNumberFormat="1" applyFont="1" applyFill="1" applyBorder="1" applyAlignment="1">
      <alignment horizontal="center" vertical="center"/>
    </xf>
    <xf numFmtId="1" fontId="15" fillId="2" borderId="13" xfId="0" applyNumberFormat="1" applyFont="1" applyFill="1" applyBorder="1" applyAlignment="1">
      <alignment horizontal="center" vertical="center"/>
    </xf>
    <xf numFmtId="1" fontId="20" fillId="0" borderId="16" xfId="0" applyNumberFormat="1" applyFont="1" applyFill="1" applyBorder="1" applyAlignment="1">
      <alignment horizontal="center" vertical="center"/>
    </xf>
    <xf numFmtId="1" fontId="20" fillId="2" borderId="21" xfId="0" applyNumberFormat="1" applyFont="1" applyFill="1" applyBorder="1" applyAlignment="1">
      <alignment horizontal="center" vertical="center"/>
    </xf>
    <xf numFmtId="0" fontId="15" fillId="0" borderId="0" xfId="0" applyFont="1" applyAlignment="1">
      <alignment vertical="top"/>
    </xf>
    <xf numFmtId="1" fontId="15" fillId="2" borderId="37" xfId="0" applyNumberFormat="1" applyFont="1" applyFill="1" applyBorder="1" applyAlignment="1">
      <alignment horizontal="center" vertical="center"/>
    </xf>
    <xf numFmtId="1" fontId="15" fillId="2" borderId="38" xfId="0" applyNumberFormat="1" applyFont="1" applyFill="1" applyBorder="1" applyAlignment="1">
      <alignment horizontal="center" vertical="center"/>
    </xf>
    <xf numFmtId="1" fontId="20" fillId="2" borderId="39" xfId="0" applyNumberFormat="1" applyFont="1" applyFill="1" applyBorder="1" applyAlignment="1">
      <alignment horizontal="center" vertical="center"/>
    </xf>
    <xf numFmtId="1" fontId="15" fillId="2" borderId="39" xfId="0" applyNumberFormat="1" applyFont="1" applyFill="1" applyBorder="1" applyAlignment="1">
      <alignment horizontal="center" vertical="center"/>
    </xf>
    <xf numFmtId="1" fontId="20" fillId="2" borderId="38" xfId="0" applyNumberFormat="1" applyFont="1" applyFill="1" applyBorder="1" applyAlignment="1">
      <alignment horizontal="center" vertical="center"/>
    </xf>
    <xf numFmtId="1" fontId="15" fillId="2" borderId="40" xfId="0" applyNumberFormat="1" applyFont="1" applyFill="1" applyBorder="1" applyAlignment="1">
      <alignment horizontal="center" vertical="center"/>
    </xf>
    <xf numFmtId="1" fontId="20" fillId="2" borderId="37" xfId="0" applyNumberFormat="1" applyFont="1" applyFill="1" applyBorder="1" applyAlignment="1">
      <alignment horizontal="center" vertical="center"/>
    </xf>
    <xf numFmtId="0" fontId="20" fillId="5"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1" fontId="20" fillId="5" borderId="1" xfId="0" applyNumberFormat="1" applyFont="1" applyFill="1" applyBorder="1" applyAlignment="1">
      <alignment horizontal="center" vertical="center"/>
    </xf>
    <xf numFmtId="1" fontId="15" fillId="5" borderId="9" xfId="0" applyNumberFormat="1" applyFont="1" applyFill="1" applyBorder="1" applyAlignment="1">
      <alignment horizontal="center" vertical="center"/>
    </xf>
    <xf numFmtId="1" fontId="15" fillId="5" borderId="10" xfId="0" applyNumberFormat="1" applyFont="1" applyFill="1" applyBorder="1" applyAlignment="1">
      <alignment horizontal="center" vertical="center"/>
    </xf>
    <xf numFmtId="1" fontId="15" fillId="5" borderId="1" xfId="0" applyNumberFormat="1" applyFont="1" applyFill="1" applyBorder="1" applyAlignment="1">
      <alignment horizontal="center" vertical="center"/>
    </xf>
    <xf numFmtId="1" fontId="20" fillId="5" borderId="9" xfId="0" applyNumberFormat="1" applyFont="1" applyFill="1" applyBorder="1" applyAlignment="1">
      <alignment horizontal="center" vertical="center"/>
    </xf>
    <xf numFmtId="1" fontId="20" fillId="5" borderId="10" xfId="0" applyNumberFormat="1" applyFont="1" applyFill="1" applyBorder="1" applyAlignment="1">
      <alignment horizontal="center" vertical="center"/>
    </xf>
    <xf numFmtId="1" fontId="15" fillId="5" borderId="11" xfId="0" applyNumberFormat="1" applyFont="1" applyFill="1" applyBorder="1" applyAlignment="1">
      <alignment horizontal="center" vertical="center"/>
    </xf>
    <xf numFmtId="1" fontId="15" fillId="5" borderId="17" xfId="0" applyNumberFormat="1" applyFont="1" applyFill="1" applyBorder="1" applyAlignment="1">
      <alignment horizontal="center" vertical="center"/>
    </xf>
    <xf numFmtId="1" fontId="20" fillId="5" borderId="17" xfId="0" applyNumberFormat="1" applyFont="1" applyFill="1" applyBorder="1" applyAlignment="1">
      <alignment horizontal="center" vertical="center"/>
    </xf>
    <xf numFmtId="1" fontId="15" fillId="5" borderId="19" xfId="0" applyNumberFormat="1" applyFont="1" applyFill="1" applyBorder="1" applyAlignment="1">
      <alignment horizontal="center" vertical="center"/>
    </xf>
    <xf numFmtId="1" fontId="20" fillId="5" borderId="19" xfId="0" applyNumberFormat="1" applyFont="1" applyFill="1" applyBorder="1" applyAlignment="1">
      <alignment horizontal="center" vertical="center"/>
    </xf>
    <xf numFmtId="1" fontId="20" fillId="5" borderId="21" xfId="0" applyNumberFormat="1" applyFont="1" applyFill="1" applyBorder="1" applyAlignment="1">
      <alignment horizontal="center" vertical="center"/>
    </xf>
    <xf numFmtId="1" fontId="15" fillId="5" borderId="21" xfId="0" applyNumberFormat="1" applyFont="1" applyFill="1" applyBorder="1" applyAlignment="1">
      <alignment horizontal="center" vertical="center"/>
    </xf>
    <xf numFmtId="1" fontId="20" fillId="5" borderId="11" xfId="0" applyNumberFormat="1" applyFont="1" applyFill="1" applyBorder="1" applyAlignment="1">
      <alignment horizontal="center" vertical="center"/>
    </xf>
    <xf numFmtId="1" fontId="20" fillId="5" borderId="13" xfId="0" applyNumberFormat="1" applyFont="1" applyFill="1" applyBorder="1" applyAlignment="1">
      <alignment horizontal="center" vertical="center"/>
    </xf>
    <xf numFmtId="1" fontId="15" fillId="5" borderId="13" xfId="0" applyNumberFormat="1" applyFont="1" applyFill="1" applyBorder="1" applyAlignment="1">
      <alignment horizontal="center" vertical="center"/>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5" fillId="5" borderId="13" xfId="0" applyFont="1" applyFill="1" applyBorder="1" applyAlignment="1">
      <alignment horizontal="center" vertical="center" wrapText="1"/>
    </xf>
    <xf numFmtId="9" fontId="20" fillId="5" borderId="11" xfId="1" applyFont="1" applyFill="1" applyBorder="1" applyAlignment="1">
      <alignment horizontal="center" vertical="center" wrapText="1"/>
    </xf>
    <xf numFmtId="9" fontId="20" fillId="5" borderId="13" xfId="1" applyFont="1" applyFill="1" applyBorder="1" applyAlignment="1">
      <alignment horizontal="center" vertical="center" wrapText="1"/>
    </xf>
    <xf numFmtId="9" fontId="20" fillId="5" borderId="14" xfId="1" applyFont="1" applyFill="1" applyBorder="1" applyAlignment="1">
      <alignment horizontal="center" vertical="center" wrapText="1"/>
    </xf>
    <xf numFmtId="1" fontId="15" fillId="2" borderId="18" xfId="0" applyNumberFormat="1" applyFont="1" applyFill="1" applyBorder="1" applyAlignment="1">
      <alignment horizontal="center" vertical="center"/>
    </xf>
    <xf numFmtId="1" fontId="15" fillId="2" borderId="5" xfId="0" applyNumberFormat="1" applyFont="1" applyFill="1" applyBorder="1" applyAlignment="1">
      <alignment horizontal="left" vertical="center"/>
    </xf>
    <xf numFmtId="1" fontId="20" fillId="2" borderId="18" xfId="0" applyNumberFormat="1" applyFont="1" applyFill="1" applyBorder="1" applyAlignment="1">
      <alignment horizontal="center" vertical="center"/>
    </xf>
    <xf numFmtId="1" fontId="20" fillId="2" borderId="5" xfId="0" applyNumberFormat="1" applyFont="1" applyFill="1" applyBorder="1" applyAlignment="1">
      <alignment horizontal="left" vertical="center"/>
    </xf>
    <xf numFmtId="1" fontId="15" fillId="2" borderId="20" xfId="0" applyNumberFormat="1" applyFont="1" applyFill="1" applyBorder="1" applyAlignment="1">
      <alignment horizontal="center" vertical="center"/>
    </xf>
    <xf numFmtId="1" fontId="15" fillId="2" borderId="7" xfId="0" applyNumberFormat="1" applyFont="1" applyFill="1" applyBorder="1" applyAlignment="1">
      <alignment horizontal="left" vertical="center"/>
    </xf>
    <xf numFmtId="1" fontId="15" fillId="2" borderId="22" xfId="0" applyNumberFormat="1" applyFont="1" applyFill="1" applyBorder="1" applyAlignment="1">
      <alignment horizontal="center" vertical="center"/>
    </xf>
    <xf numFmtId="1" fontId="15" fillId="2" borderId="4" xfId="0" applyNumberFormat="1" applyFont="1" applyFill="1" applyBorder="1" applyAlignment="1">
      <alignment horizontal="left" vertical="center"/>
    </xf>
    <xf numFmtId="0" fontId="15" fillId="2" borderId="18" xfId="0" applyFont="1" applyFill="1" applyBorder="1" applyAlignment="1">
      <alignment horizontal="center" vertical="center"/>
    </xf>
    <xf numFmtId="0" fontId="15" fillId="2" borderId="5" xfId="0" applyFont="1" applyFill="1" applyBorder="1" applyAlignment="1">
      <alignment horizontal="left" vertical="center"/>
    </xf>
    <xf numFmtId="1" fontId="15" fillId="2" borderId="16" xfId="0" applyNumberFormat="1" applyFont="1" applyFill="1" applyBorder="1" applyAlignment="1">
      <alignment horizontal="left" vertical="center"/>
    </xf>
    <xf numFmtId="1" fontId="20" fillId="2" borderId="20" xfId="0" applyNumberFormat="1" applyFont="1" applyFill="1" applyBorder="1" applyAlignment="1">
      <alignment horizontal="center" vertical="center"/>
    </xf>
    <xf numFmtId="1" fontId="15" fillId="2" borderId="0" xfId="0" applyNumberFormat="1" applyFont="1" applyFill="1" applyBorder="1" applyAlignment="1">
      <alignment horizontal="center" vertical="center"/>
    </xf>
    <xf numFmtId="1" fontId="20" fillId="2" borderId="0" xfId="0" applyNumberFormat="1" applyFont="1" applyFill="1" applyBorder="1" applyAlignment="1">
      <alignment horizontal="center" vertical="center"/>
    </xf>
    <xf numFmtId="1" fontId="15" fillId="2" borderId="8" xfId="0" applyNumberFormat="1" applyFont="1" applyFill="1" applyBorder="1" applyAlignment="1">
      <alignment horizontal="center" vertical="center"/>
    </xf>
    <xf numFmtId="1" fontId="15" fillId="2" borderId="2" xfId="0" applyNumberFormat="1" applyFont="1" applyFill="1" applyBorder="1" applyAlignment="1">
      <alignment horizontal="center" vertical="center"/>
    </xf>
    <xf numFmtId="0" fontId="15" fillId="2" borderId="0" xfId="0" applyFont="1" applyFill="1" applyBorder="1" applyAlignment="1">
      <alignment horizontal="center" vertical="center"/>
    </xf>
    <xf numFmtId="1" fontId="15" fillId="2" borderId="14" xfId="0" applyNumberFormat="1" applyFont="1" applyFill="1" applyBorder="1" applyAlignment="1">
      <alignment horizontal="center" vertical="center"/>
    </xf>
    <xf numFmtId="1" fontId="20" fillId="2" borderId="8" xfId="0" applyNumberFormat="1" applyFont="1" applyFill="1" applyBorder="1" applyAlignment="1">
      <alignment horizontal="center" vertical="center"/>
    </xf>
    <xf numFmtId="1" fontId="15" fillId="5" borderId="37" xfId="0" applyNumberFormat="1" applyFont="1" applyFill="1" applyBorder="1" applyAlignment="1">
      <alignment horizontal="center" vertical="center"/>
    </xf>
    <xf numFmtId="1" fontId="15" fillId="5" borderId="38" xfId="0" applyNumberFormat="1" applyFont="1" applyFill="1" applyBorder="1" applyAlignment="1">
      <alignment horizontal="center" vertical="center"/>
    </xf>
    <xf numFmtId="1" fontId="20" fillId="5" borderId="39" xfId="0" applyNumberFormat="1" applyFont="1" applyFill="1" applyBorder="1" applyAlignment="1">
      <alignment horizontal="center" vertical="center"/>
    </xf>
    <xf numFmtId="1" fontId="20" fillId="5" borderId="37" xfId="0" applyNumberFormat="1" applyFont="1" applyFill="1" applyBorder="1" applyAlignment="1">
      <alignment horizontal="center" vertical="center"/>
    </xf>
    <xf numFmtId="1" fontId="15" fillId="5" borderId="39" xfId="0" applyNumberFormat="1" applyFont="1" applyFill="1" applyBorder="1" applyAlignment="1">
      <alignment horizontal="center" vertical="center"/>
    </xf>
    <xf numFmtId="1" fontId="20" fillId="5" borderId="38" xfId="0" applyNumberFormat="1" applyFont="1" applyFill="1" applyBorder="1" applyAlignment="1">
      <alignment horizontal="center" vertical="center"/>
    </xf>
    <xf numFmtId="1" fontId="15" fillId="5" borderId="40" xfId="0" applyNumberFormat="1" applyFont="1" applyFill="1" applyBorder="1" applyAlignment="1">
      <alignment horizontal="center" vertical="center"/>
    </xf>
    <xf numFmtId="0" fontId="20" fillId="5" borderId="16" xfId="0" applyFont="1" applyFill="1" applyBorder="1" applyAlignment="1">
      <alignment horizontal="center" vertical="center" wrapText="1"/>
    </xf>
    <xf numFmtId="0" fontId="15" fillId="5" borderId="16" xfId="0" applyFont="1" applyFill="1" applyBorder="1" applyAlignment="1">
      <alignment horizontal="center" vertical="center" wrapText="1"/>
    </xf>
    <xf numFmtId="9" fontId="20" fillId="5" borderId="16" xfId="1" applyFont="1" applyFill="1" applyBorder="1" applyAlignment="1">
      <alignment horizontal="center" vertical="center" wrapText="1"/>
    </xf>
    <xf numFmtId="0" fontId="15" fillId="5" borderId="12" xfId="0" applyFont="1" applyFill="1" applyBorder="1" applyAlignment="1">
      <alignment horizontal="center" vertical="center" wrapText="1"/>
    </xf>
    <xf numFmtId="0" fontId="20" fillId="5" borderId="12" xfId="0" applyFont="1" applyFill="1" applyBorder="1" applyAlignment="1">
      <alignment horizontal="center" vertical="center" wrapText="1"/>
    </xf>
    <xf numFmtId="9" fontId="20" fillId="5" borderId="12" xfId="1" applyFont="1" applyFill="1" applyBorder="1" applyAlignment="1">
      <alignment horizontal="center" vertical="center" wrapText="1"/>
    </xf>
    <xf numFmtId="1" fontId="20" fillId="2" borderId="2" xfId="0" applyNumberFormat="1" applyFont="1" applyFill="1" applyBorder="1" applyAlignment="1">
      <alignment horizontal="center" vertical="center"/>
    </xf>
    <xf numFmtId="1" fontId="20" fillId="5" borderId="3" xfId="0" applyNumberFormat="1" applyFont="1" applyFill="1" applyBorder="1" applyAlignment="1">
      <alignment horizontal="center" vertical="center"/>
    </xf>
    <xf numFmtId="1" fontId="15" fillId="5" borderId="23" xfId="0" applyNumberFormat="1" applyFont="1" applyFill="1" applyBorder="1" applyAlignment="1">
      <alignment horizontal="center" vertical="center"/>
    </xf>
    <xf numFmtId="1" fontId="15" fillId="5" borderId="6" xfId="0" applyNumberFormat="1" applyFont="1" applyFill="1" applyBorder="1" applyAlignment="1">
      <alignment horizontal="center" vertical="center"/>
    </xf>
    <xf numFmtId="1" fontId="15" fillId="5" borderId="3" xfId="0" applyNumberFormat="1" applyFont="1" applyFill="1" applyBorder="1" applyAlignment="1">
      <alignment horizontal="center" vertical="center"/>
    </xf>
    <xf numFmtId="1" fontId="20" fillId="5" borderId="23" xfId="0" applyNumberFormat="1" applyFont="1" applyFill="1" applyBorder="1" applyAlignment="1">
      <alignment horizontal="center" vertical="center"/>
    </xf>
    <xf numFmtId="1" fontId="20" fillId="5" borderId="6" xfId="0" applyNumberFormat="1" applyFont="1" applyFill="1" applyBorder="1" applyAlignment="1">
      <alignment horizontal="center" vertical="center"/>
    </xf>
    <xf numFmtId="1" fontId="15" fillId="5" borderId="12" xfId="0" applyNumberFormat="1" applyFont="1" applyFill="1" applyBorder="1" applyAlignment="1">
      <alignment horizontal="center" vertical="center"/>
    </xf>
    <xf numFmtId="1" fontId="20" fillId="2" borderId="14" xfId="0"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7" xfId="0" applyFont="1" applyFill="1" applyBorder="1" applyAlignment="1">
      <alignment horizontal="left" vertical="center"/>
    </xf>
    <xf numFmtId="0" fontId="15" fillId="0" borderId="4"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0" fillId="0" borderId="0" xfId="0" applyFont="1" applyAlignment="1">
      <alignment horizontal="left" vertical="center"/>
    </xf>
    <xf numFmtId="0" fontId="15" fillId="0" borderId="5" xfId="0" applyFont="1" applyFill="1" applyBorder="1" applyAlignment="1">
      <alignment horizontal="left" vertical="center" wrapText="1"/>
    </xf>
    <xf numFmtId="1" fontId="20" fillId="0" borderId="4" xfId="0" applyNumberFormat="1" applyFont="1" applyBorder="1" applyAlignment="1">
      <alignment horizontal="center" vertical="center"/>
    </xf>
    <xf numFmtId="1" fontId="20" fillId="0" borderId="5" xfId="0" applyNumberFormat="1" applyFont="1" applyBorder="1" applyAlignment="1">
      <alignment horizontal="center" vertical="center"/>
    </xf>
    <xf numFmtId="1" fontId="20" fillId="0" borderId="7" xfId="0" applyNumberFormat="1" applyFont="1" applyBorder="1" applyAlignment="1">
      <alignment horizontal="center" vertical="center"/>
    </xf>
    <xf numFmtId="9" fontId="20" fillId="2" borderId="12" xfId="1"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15"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1" fontId="20" fillId="2" borderId="15" xfId="0" applyNumberFormat="1" applyFont="1" applyFill="1" applyBorder="1" applyAlignment="1">
      <alignment horizontal="center" vertical="center"/>
    </xf>
    <xf numFmtId="1" fontId="20" fillId="2" borderId="22" xfId="0" applyNumberFormat="1" applyFont="1" applyFill="1" applyBorder="1" applyAlignment="1">
      <alignment horizontal="center" vertical="center"/>
    </xf>
    <xf numFmtId="0" fontId="16" fillId="0" borderId="0" xfId="0" applyFont="1" applyBorder="1" applyAlignment="1">
      <alignment vertical="top" wrapText="1"/>
    </xf>
    <xf numFmtId="0" fontId="6" fillId="0" borderId="0" xfId="0" applyFont="1" applyBorder="1" applyAlignment="1">
      <alignment vertical="top" wrapText="1"/>
    </xf>
    <xf numFmtId="0" fontId="2" fillId="0" borderId="0" xfId="0" applyFont="1" applyBorder="1" applyAlignment="1">
      <alignment horizontal="center" vertical="center" wrapText="1"/>
    </xf>
    <xf numFmtId="0" fontId="16" fillId="0" borderId="34" xfId="0" applyFont="1" applyBorder="1" applyAlignment="1">
      <alignment horizontal="left" vertical="center" wrapText="1"/>
    </xf>
    <xf numFmtId="0" fontId="16" fillId="0" borderId="25" xfId="0" applyFont="1" applyBorder="1" applyAlignment="1">
      <alignment horizontal="left" vertical="center" wrapText="1"/>
    </xf>
    <xf numFmtId="0" fontId="16" fillId="0" borderId="35" xfId="0" applyFont="1" applyBorder="1" applyAlignment="1">
      <alignment horizontal="left" vertical="center" wrapText="1"/>
    </xf>
    <xf numFmtId="0" fontId="6" fillId="0" borderId="0" xfId="0" applyFont="1" applyBorder="1" applyAlignment="1">
      <alignment horizontal="center" vertical="center" wrapText="1"/>
    </xf>
    <xf numFmtId="0" fontId="3" fillId="0" borderId="0" xfId="0" applyFont="1" applyAlignment="1">
      <alignment wrapText="1"/>
    </xf>
    <xf numFmtId="0" fontId="6" fillId="0" borderId="0" xfId="0" applyFont="1" applyAlignment="1">
      <alignment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15" fillId="0" borderId="1"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20" fillId="3" borderId="11"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2" borderId="11"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6" xfId="0" applyFont="1" applyFill="1" applyBorder="1" applyAlignment="1">
      <alignment horizontal="center" vertical="center" wrapText="1"/>
    </xf>
    <xf numFmtId="9" fontId="20" fillId="2" borderId="11" xfId="1" applyFont="1" applyFill="1" applyBorder="1" applyAlignment="1">
      <alignment horizontal="center" vertical="center" wrapText="1"/>
    </xf>
    <xf numFmtId="9" fontId="20" fillId="2" borderId="16" xfId="1" applyFont="1" applyFill="1" applyBorder="1" applyAlignment="1">
      <alignment horizontal="center" vertical="center" wrapText="1"/>
    </xf>
    <xf numFmtId="0" fontId="15" fillId="0" borderId="0" xfId="0" applyFont="1" applyAlignment="1">
      <alignment horizontal="left" vertical="top" wrapText="1"/>
    </xf>
    <xf numFmtId="0" fontId="20" fillId="3" borderId="10"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7" xfId="0" applyFont="1" applyFill="1" applyBorder="1" applyAlignment="1">
      <alignment horizontal="left" vertical="center" wrapText="1"/>
    </xf>
    <xf numFmtId="1" fontId="15" fillId="4" borderId="22" xfId="0" applyNumberFormat="1" applyFont="1" applyFill="1" applyBorder="1" applyAlignment="1">
      <alignment horizontal="center" vertical="center"/>
    </xf>
    <xf numFmtId="1" fontId="15" fillId="4" borderId="4" xfId="0" applyNumberFormat="1" applyFont="1" applyFill="1" applyBorder="1" applyAlignment="1">
      <alignment horizontal="center" vertical="center"/>
    </xf>
    <xf numFmtId="1" fontId="15" fillId="4" borderId="18" xfId="0" applyNumberFormat="1" applyFont="1" applyFill="1" applyBorder="1" applyAlignment="1">
      <alignment horizontal="center" vertical="center"/>
    </xf>
    <xf numFmtId="1" fontId="15" fillId="4" borderId="5" xfId="0" applyNumberFormat="1" applyFont="1" applyFill="1" applyBorder="1" applyAlignment="1">
      <alignment horizontal="center" vertical="center"/>
    </xf>
    <xf numFmtId="1" fontId="15" fillId="4" borderId="20" xfId="0" applyNumberFormat="1" applyFont="1" applyFill="1" applyBorder="1" applyAlignment="1">
      <alignment horizontal="center" vertical="center"/>
    </xf>
    <xf numFmtId="1" fontId="15" fillId="4" borderId="7" xfId="0" applyNumberFormat="1" applyFont="1" applyFill="1" applyBorder="1" applyAlignment="1">
      <alignment horizontal="center" vertical="center"/>
    </xf>
    <xf numFmtId="0" fontId="15" fillId="0" borderId="0" xfId="0" applyFont="1" applyAlignment="1">
      <alignment horizontal="left" vertical="center" wrapText="1"/>
    </xf>
    <xf numFmtId="0" fontId="21" fillId="0" borderId="0" xfId="0" applyFont="1"/>
    <xf numFmtId="0" fontId="20" fillId="0" borderId="12" xfId="0" applyFont="1" applyBorder="1" applyAlignment="1">
      <alignment horizontal="center" vertical="center"/>
    </xf>
    <xf numFmtId="0" fontId="15" fillId="0" borderId="12" xfId="0" applyFont="1" applyBorder="1" applyAlignment="1">
      <alignment vertical="top" wrapText="1"/>
    </xf>
    <xf numFmtId="1" fontId="15" fillId="0" borderId="12" xfId="0" applyNumberFormat="1" applyFont="1" applyBorder="1"/>
    <xf numFmtId="0" fontId="15" fillId="0" borderId="0" xfId="0" applyFont="1" applyAlignment="1"/>
    <xf numFmtId="0" fontId="20" fillId="0" borderId="0" xfId="0" applyFont="1" applyAlignment="1">
      <alignment vertical="top" wrapText="1"/>
    </xf>
    <xf numFmtId="0" fontId="15" fillId="0" borderId="0" xfId="0" applyFont="1" applyBorder="1"/>
    <xf numFmtId="0" fontId="20" fillId="0" borderId="3" xfId="0" applyFont="1" applyBorder="1" applyAlignment="1">
      <alignment horizontal="center"/>
    </xf>
    <xf numFmtId="0" fontId="15" fillId="0" borderId="3" xfId="0" applyFont="1" applyBorder="1" applyAlignment="1">
      <alignment vertical="center"/>
    </xf>
    <xf numFmtId="0" fontId="20" fillId="0" borderId="12" xfId="0" applyNumberFormat="1" applyFont="1" applyBorder="1" applyAlignment="1">
      <alignment horizontal="left" vertical="center" wrapText="1"/>
    </xf>
    <xf numFmtId="0" fontId="15" fillId="0" borderId="12" xfId="0" applyFont="1" applyBorder="1" applyAlignment="1">
      <alignment horizontal="left"/>
    </xf>
    <xf numFmtId="164" fontId="15" fillId="0" borderId="12" xfId="0" applyNumberFormat="1" applyFont="1" applyBorder="1"/>
    <xf numFmtId="0" fontId="15" fillId="0" borderId="12" xfId="0" applyFont="1" applyBorder="1"/>
    <xf numFmtId="0" fontId="20" fillId="0" borderId="12" xfId="0" applyFont="1" applyBorder="1" applyAlignment="1">
      <alignment horizontal="left" vertical="center" wrapText="1"/>
    </xf>
    <xf numFmtId="0" fontId="15" fillId="0" borderId="12" xfId="0" applyFont="1" applyFill="1" applyBorder="1" applyAlignment="1">
      <alignment horizontal="left" vertical="center" wrapText="1"/>
    </xf>
    <xf numFmtId="164" fontId="15" fillId="0" borderId="12" xfId="0" applyNumberFormat="1" applyFont="1" applyBorder="1" applyAlignment="1">
      <alignment horizontal="right"/>
    </xf>
    <xf numFmtId="0" fontId="20" fillId="0" borderId="12" xfId="0" applyFont="1" applyBorder="1" applyAlignment="1">
      <alignment horizontal="left" vertical="center"/>
    </xf>
    <xf numFmtId="0" fontId="15" fillId="0" borderId="12" xfId="0" applyFont="1" applyFill="1" applyBorder="1" applyAlignment="1">
      <alignment horizontal="left" vertical="center"/>
    </xf>
    <xf numFmtId="0" fontId="15" fillId="0" borderId="12" xfId="0" applyFont="1" applyFill="1" applyBorder="1" applyAlignment="1">
      <alignment horizontal="left" vertical="top" wrapText="1"/>
    </xf>
    <xf numFmtId="0" fontId="20" fillId="0" borderId="12" xfId="0" applyFont="1" applyBorder="1" applyAlignment="1">
      <alignment horizontal="left" vertical="top" wrapText="1"/>
    </xf>
    <xf numFmtId="0" fontId="15" fillId="0" borderId="0" xfId="0" applyFont="1" applyAlignment="1">
      <alignment vertical="top" wrapText="1"/>
    </xf>
    <xf numFmtId="0" fontId="15" fillId="0" borderId="0" xfId="0" applyFont="1" applyAlignment="1">
      <alignment wrapText="1"/>
    </xf>
    <xf numFmtId="0" fontId="15" fillId="0" borderId="4" xfId="0" applyFont="1" applyFill="1" applyBorder="1" applyAlignment="1"/>
    <xf numFmtId="0" fontId="20" fillId="0" borderId="16" xfId="0" applyFont="1" applyFill="1" applyBorder="1" applyAlignment="1">
      <alignment horizontal="center" vertical="center" wrapText="1"/>
    </xf>
    <xf numFmtId="0" fontId="15" fillId="6" borderId="0" xfId="0" applyFont="1" applyFill="1"/>
    <xf numFmtId="0" fontId="15" fillId="6" borderId="0" xfId="0" applyFont="1" applyFill="1" applyBorder="1" applyAlignment="1">
      <alignment horizontal="left" vertical="center" wrapText="1"/>
    </xf>
    <xf numFmtId="1" fontId="15" fillId="6" borderId="0" xfId="0" applyNumberFormat="1" applyFont="1" applyFill="1" applyBorder="1" applyAlignment="1">
      <alignment horizontal="center" vertical="center"/>
    </xf>
    <xf numFmtId="1" fontId="20" fillId="6" borderId="0" xfId="0" applyNumberFormat="1" applyFont="1" applyFill="1" applyBorder="1" applyAlignment="1">
      <alignment horizontal="center" vertical="center"/>
    </xf>
    <xf numFmtId="1" fontId="15" fillId="6" borderId="0" xfId="0" applyNumberFormat="1" applyFont="1" applyFill="1" applyBorder="1" applyAlignment="1">
      <alignment horizontal="left" vertical="center"/>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9" Type="http://schemas.openxmlformats.org/officeDocument/2006/relationships/revisionLog" Target="NULL"/><Relationship Id="rId51" Type="http://schemas.openxmlformats.org/officeDocument/2006/relationships/revisionLog" Target="NULL"/><Relationship Id="rId72" Type="http://schemas.openxmlformats.org/officeDocument/2006/relationships/revisionLog" Target="revisionLog12.xml"/><Relationship Id="rId68" Type="http://schemas.openxmlformats.org/officeDocument/2006/relationships/revisionLog" Target="NULL"/><Relationship Id="rId34" Type="http://schemas.openxmlformats.org/officeDocument/2006/relationships/revisionLog" Target="NULL"/><Relationship Id="rId42" Type="http://schemas.openxmlformats.org/officeDocument/2006/relationships/revisionLog" Target="NULL"/><Relationship Id="rId47" Type="http://schemas.openxmlformats.org/officeDocument/2006/relationships/revisionLog" Target="NULL"/><Relationship Id="rId50" Type="http://schemas.openxmlformats.org/officeDocument/2006/relationships/revisionLog" Target="NULL"/><Relationship Id="rId55" Type="http://schemas.openxmlformats.org/officeDocument/2006/relationships/revisionLog" Target="NULL"/><Relationship Id="rId63" Type="http://schemas.openxmlformats.org/officeDocument/2006/relationships/revisionLog" Target="NULL"/><Relationship Id="rId76" Type="http://schemas.openxmlformats.org/officeDocument/2006/relationships/revisionLog" Target="revisionLog3.xml"/><Relationship Id="rId71" Type="http://schemas.openxmlformats.org/officeDocument/2006/relationships/revisionLog" Target="revisionLog11.xml"/><Relationship Id="rId67" Type="http://schemas.openxmlformats.org/officeDocument/2006/relationships/revisionLog" Target="NULL"/><Relationship Id="rId59" Type="http://schemas.openxmlformats.org/officeDocument/2006/relationships/revisionLog" Target="NULL"/><Relationship Id="rId46" Type="http://schemas.openxmlformats.org/officeDocument/2006/relationships/revisionLog" Target="NULL"/><Relationship Id="rId38" Type="http://schemas.openxmlformats.org/officeDocument/2006/relationships/revisionLog" Target="NULL"/><Relationship Id="rId70" Type="http://schemas.openxmlformats.org/officeDocument/2006/relationships/revisionLog" Target="revisionLog121.xml"/><Relationship Id="rId41" Type="http://schemas.openxmlformats.org/officeDocument/2006/relationships/revisionLog" Target="NULL"/><Relationship Id="rId62" Type="http://schemas.openxmlformats.org/officeDocument/2006/relationships/revisionLog" Target="NULL"/><Relationship Id="rId54" Type="http://schemas.openxmlformats.org/officeDocument/2006/relationships/revisionLog" Target="NULL"/><Relationship Id="rId75" Type="http://schemas.openxmlformats.org/officeDocument/2006/relationships/revisionLog" Target="revisionLog2.xml"/><Relationship Id="rId58" Type="http://schemas.openxmlformats.org/officeDocument/2006/relationships/revisionLog" Target="NULL"/><Relationship Id="rId66" Type="http://schemas.openxmlformats.org/officeDocument/2006/relationships/revisionLog" Target="NULL"/><Relationship Id="rId53" Type="http://schemas.openxmlformats.org/officeDocument/2006/relationships/revisionLog" Target="NULL"/><Relationship Id="rId45" Type="http://schemas.openxmlformats.org/officeDocument/2006/relationships/revisionLog" Target="NULL"/><Relationship Id="rId40" Type="http://schemas.openxmlformats.org/officeDocument/2006/relationships/revisionLog" Target="NULL"/><Relationship Id="rId37" Type="http://schemas.openxmlformats.org/officeDocument/2006/relationships/revisionLog" Target="NULL"/><Relationship Id="rId74" Type="http://schemas.openxmlformats.org/officeDocument/2006/relationships/revisionLog" Target="revisionLog1.xml"/><Relationship Id="rId61" Type="http://schemas.openxmlformats.org/officeDocument/2006/relationships/revisionLog" Target="NULL"/><Relationship Id="rId57" Type="http://schemas.openxmlformats.org/officeDocument/2006/relationships/revisionLog" Target="NULL"/><Relationship Id="rId49" Type="http://schemas.openxmlformats.org/officeDocument/2006/relationships/revisionLog" Target="NULL"/><Relationship Id="rId36" Type="http://schemas.openxmlformats.org/officeDocument/2006/relationships/revisionLog" Target="NULL"/><Relationship Id="rId73" Type="http://schemas.openxmlformats.org/officeDocument/2006/relationships/revisionLog" Target="revisionLog13.xml"/><Relationship Id="rId65" Type="http://schemas.openxmlformats.org/officeDocument/2006/relationships/revisionLog" Target="NULL"/><Relationship Id="rId60" Type="http://schemas.openxmlformats.org/officeDocument/2006/relationships/revisionLog" Target="NULL"/><Relationship Id="rId44" Type="http://schemas.openxmlformats.org/officeDocument/2006/relationships/revisionLog" Target="NULL"/><Relationship Id="rId52" Type="http://schemas.openxmlformats.org/officeDocument/2006/relationships/revisionLog" Target="NULL"/><Relationship Id="rId69" Type="http://schemas.openxmlformats.org/officeDocument/2006/relationships/revisionLog" Target="revisionLog111.xml"/><Relationship Id="rId64" Type="http://schemas.openxmlformats.org/officeDocument/2006/relationships/revisionLog" Target="NULL"/><Relationship Id="rId56" Type="http://schemas.openxmlformats.org/officeDocument/2006/relationships/revisionLog" Target="NULL"/><Relationship Id="rId48" Type="http://schemas.openxmlformats.org/officeDocument/2006/relationships/revisionLog" Target="NULL"/><Relationship Id="rId43" Type="http://schemas.openxmlformats.org/officeDocument/2006/relationships/revisionLog" Target="NULL"/><Relationship Id="rId35"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E578466-5711-48EC-93C1-F6661999E190}" diskRevisions="1" revisionId="546" version="3">
  <header guid="{2181064B-D9E6-4C1F-91F4-2D502E1C277B}" dateTime="2017-03-01T16:08:51" maxSheetId="8" userName="DOUANGDARA, Souphaphone (DREES/DIRECTION)" r:id="rId34" minRId="231" maxRId="240">
    <sheetIdMap count="7">
      <sheetId val="1"/>
      <sheetId val="2"/>
      <sheetId val="3"/>
      <sheetId val="5"/>
      <sheetId val="4"/>
      <sheetId val="6"/>
      <sheetId val="7"/>
    </sheetIdMap>
  </header>
  <header guid="{5F285532-D055-42A6-82BF-3F2920E4A702}" dateTime="2017-03-01T16:12:18" maxSheetId="8" userName="DOUANGDARA, Souphaphone (DREES/DIRECTION)" r:id="rId35" minRId="241">
    <sheetIdMap count="7">
      <sheetId val="1"/>
      <sheetId val="2"/>
      <sheetId val="3"/>
      <sheetId val="5"/>
      <sheetId val="4"/>
      <sheetId val="6"/>
      <sheetId val="7"/>
    </sheetIdMap>
  </header>
  <header guid="{E8BC5E76-2409-43D9-9208-9E408F15A7CC}" dateTime="2017-03-03T10:51:21" maxSheetId="8" userName="DOUANGDARA, Souphaphone (DREES/DIRECTION)" r:id="rId36" minRId="248">
    <sheetIdMap count="7">
      <sheetId val="1"/>
      <sheetId val="2"/>
      <sheetId val="3"/>
      <sheetId val="5"/>
      <sheetId val="4"/>
      <sheetId val="6"/>
      <sheetId val="7"/>
    </sheetIdMap>
  </header>
  <header guid="{B5EAEA67-7801-4B92-AC45-D7DE41CEC7AC}" dateTime="2017-03-03T10:53:39" maxSheetId="8" userName="DOUANGDARA, Souphaphone (DREES/DIRECTION)" r:id="rId37" minRId="249" maxRId="250">
    <sheetIdMap count="7">
      <sheetId val="1"/>
      <sheetId val="2"/>
      <sheetId val="3"/>
      <sheetId val="5"/>
      <sheetId val="4"/>
      <sheetId val="6"/>
      <sheetId val="7"/>
    </sheetIdMap>
  </header>
  <header guid="{0F82322D-8D3C-462C-82C0-E7A84F906555}" dateTime="2017-03-03T10:59:00" maxSheetId="8" userName="DOUANGDARA, Souphaphone (DREES/DIRECTION)" r:id="rId38" minRId="251">
    <sheetIdMap count="7">
      <sheetId val="1"/>
      <sheetId val="2"/>
      <sheetId val="3"/>
      <sheetId val="5"/>
      <sheetId val="4"/>
      <sheetId val="6"/>
      <sheetId val="7"/>
    </sheetIdMap>
  </header>
  <header guid="{81736D18-BBEA-4555-AC40-1F143EF94079}" dateTime="2017-03-03T10:59:57" maxSheetId="8" userName="DOUANGDARA, Souphaphone (DREES/DIRECTION)" r:id="rId39" minRId="252" maxRId="253">
    <sheetIdMap count="7">
      <sheetId val="1"/>
      <sheetId val="2"/>
      <sheetId val="3"/>
      <sheetId val="5"/>
      <sheetId val="4"/>
      <sheetId val="6"/>
      <sheetId val="7"/>
    </sheetIdMap>
  </header>
  <header guid="{3D8A929E-CF67-4BA9-AF22-51D3EAAA6A95}" dateTime="2017-03-03T11:23:08" maxSheetId="8" userName="DOUANGDARA, Souphaphone (DREES/DIRECTION)" r:id="rId40">
    <sheetIdMap count="7">
      <sheetId val="1"/>
      <sheetId val="2"/>
      <sheetId val="3"/>
      <sheetId val="5"/>
      <sheetId val="4"/>
      <sheetId val="6"/>
      <sheetId val="7"/>
    </sheetIdMap>
  </header>
  <header guid="{F224674A-0B36-434F-BF61-CF818341E5A8}" dateTime="2017-03-03T11:23:36" maxSheetId="9" userName="DOUANGDARA, Souphaphone (DREES/DIRECTION)" r:id="rId41" minRId="260">
    <sheetIdMap count="8">
      <sheetId val="1"/>
      <sheetId val="2"/>
      <sheetId val="3"/>
      <sheetId val="5"/>
      <sheetId val="4"/>
      <sheetId val="6"/>
      <sheetId val="7"/>
      <sheetId val="8"/>
    </sheetIdMap>
  </header>
  <header guid="{7A37D561-9AC3-4C88-B79A-415EE6EFA925}" dateTime="2017-03-03T13:49:17" maxSheetId="9" userName="DOUANGDARA, Souphaphone (DREES/DIRECTION)" r:id="rId42">
    <sheetIdMap count="8">
      <sheetId val="1"/>
      <sheetId val="2"/>
      <sheetId val="3"/>
      <sheetId val="5"/>
      <sheetId val="4"/>
      <sheetId val="6"/>
      <sheetId val="7"/>
      <sheetId val="8"/>
    </sheetIdMap>
  </header>
  <header guid="{B85102C3-2839-493D-A9B0-0BBE6A55AF17}" dateTime="2017-03-22T13:48:39" maxSheetId="9" userName="DOUANGDARA, Souphaphone (DREES/DIRECTION)" r:id="rId43" minRId="273">
    <sheetIdMap count="8">
      <sheetId val="1"/>
      <sheetId val="2"/>
      <sheetId val="3"/>
      <sheetId val="5"/>
      <sheetId val="4"/>
      <sheetId val="6"/>
      <sheetId val="7"/>
      <sheetId val="8"/>
    </sheetIdMap>
  </header>
  <header guid="{0F8932A3-FE7D-43EE-A837-AD48DC03590E}" dateTime="2017-03-22T13:50:28" maxSheetId="9" userName="DOUANGDARA, Souphaphone (DREES/DIRECTION)" r:id="rId44" minRId="280" maxRId="282">
    <sheetIdMap count="8">
      <sheetId val="1"/>
      <sheetId val="2"/>
      <sheetId val="3"/>
      <sheetId val="5"/>
      <sheetId val="4"/>
      <sheetId val="6"/>
      <sheetId val="7"/>
      <sheetId val="8"/>
    </sheetIdMap>
  </header>
  <header guid="{E6CA1178-4229-48EF-8111-DEB8430BC180}" dateTime="2017-03-22T13:54:16" maxSheetId="9" userName="DOUANGDARA, Souphaphone (DREES/DIRECTION)" r:id="rId45" minRId="289" maxRId="306">
    <sheetIdMap count="8">
      <sheetId val="1"/>
      <sheetId val="2"/>
      <sheetId val="3"/>
      <sheetId val="5"/>
      <sheetId val="4"/>
      <sheetId val="6"/>
      <sheetId val="7"/>
      <sheetId val="8"/>
    </sheetIdMap>
  </header>
  <header guid="{4AE09B20-A5AF-47AE-AD53-D5C779447213}" dateTime="2017-03-22T14:01:45" maxSheetId="9" userName="DOUANGDARA, Souphaphone (DREES/DIRECTION)" r:id="rId46" minRId="313" maxRId="314">
    <sheetIdMap count="8">
      <sheetId val="1"/>
      <sheetId val="2"/>
      <sheetId val="3"/>
      <sheetId val="5"/>
      <sheetId val="4"/>
      <sheetId val="6"/>
      <sheetId val="7"/>
      <sheetId val="8"/>
    </sheetIdMap>
  </header>
  <header guid="{5860699E-5095-4E50-969C-1C0764409D4F}" dateTime="2017-03-22T14:02:50" maxSheetId="9" userName="DOUANGDARA, Souphaphone (DREES/DIRECTION)" r:id="rId47" minRId="321" maxRId="332">
    <sheetIdMap count="8">
      <sheetId val="1"/>
      <sheetId val="2"/>
      <sheetId val="3"/>
      <sheetId val="5"/>
      <sheetId val="4"/>
      <sheetId val="6"/>
      <sheetId val="7"/>
      <sheetId val="8"/>
    </sheetIdMap>
  </header>
  <header guid="{79ABC4D1-115F-476E-B2EB-D8E4C2615227}" dateTime="2017-03-22T14:03:28" maxSheetId="9" userName="DOUANGDARA, Souphaphone (DREES/DIRECTION)" r:id="rId48" minRId="333" maxRId="334">
    <sheetIdMap count="8">
      <sheetId val="1"/>
      <sheetId val="2"/>
      <sheetId val="3"/>
      <sheetId val="5"/>
      <sheetId val="4"/>
      <sheetId val="6"/>
      <sheetId val="7"/>
      <sheetId val="8"/>
    </sheetIdMap>
  </header>
  <header guid="{EEE6F5B1-0369-40E0-B890-E047B6D97D15}" dateTime="2017-03-22T14:06:18" maxSheetId="9" userName="DOUANGDARA, Souphaphone (DREES/DIRECTION)" r:id="rId49" minRId="335" maxRId="355">
    <sheetIdMap count="8">
      <sheetId val="1"/>
      <sheetId val="2"/>
      <sheetId val="3"/>
      <sheetId val="5"/>
      <sheetId val="4"/>
      <sheetId val="6"/>
      <sheetId val="7"/>
      <sheetId val="8"/>
    </sheetIdMap>
  </header>
  <header guid="{63443C94-670B-4ADB-8A96-8279F91565B3}" dateTime="2017-03-22T14:08:05" maxSheetId="9" userName="DOUANGDARA, Souphaphone (DREES/DIRECTION)" r:id="rId50" minRId="356">
    <sheetIdMap count="8">
      <sheetId val="1"/>
      <sheetId val="2"/>
      <sheetId val="3"/>
      <sheetId val="5"/>
      <sheetId val="4"/>
      <sheetId val="6"/>
      <sheetId val="7"/>
      <sheetId val="8"/>
    </sheetIdMap>
  </header>
  <header guid="{903E9A9F-2CB6-46E2-8DAD-F290F6FD14A3}" dateTime="2017-03-22T14:09:24" maxSheetId="9" userName="DOUANGDARA, Souphaphone (DREES/DIRECTION)" r:id="rId51" minRId="357">
    <sheetIdMap count="8">
      <sheetId val="1"/>
      <sheetId val="2"/>
      <sheetId val="3"/>
      <sheetId val="5"/>
      <sheetId val="4"/>
      <sheetId val="6"/>
      <sheetId val="7"/>
      <sheetId val="8"/>
    </sheetIdMap>
  </header>
  <header guid="{2DC8C26B-0F4E-4F36-818B-891EC21CD476}" dateTime="2017-03-22T14:12:50" maxSheetId="9" userName="DOUANGDARA, Souphaphone (DREES/DIRECTION)" r:id="rId52" minRId="358" maxRId="372">
    <sheetIdMap count="8">
      <sheetId val="1"/>
      <sheetId val="2"/>
      <sheetId val="3"/>
      <sheetId val="5"/>
      <sheetId val="4"/>
      <sheetId val="6"/>
      <sheetId val="7"/>
      <sheetId val="8"/>
    </sheetIdMap>
  </header>
  <header guid="{536B803B-61E0-497D-94D7-514543E29C1E}" dateTime="2017-03-22T14:15:49" maxSheetId="9" userName="DOUANGDARA, Souphaphone (DREES/DIRECTION)" r:id="rId53" minRId="379" maxRId="391">
    <sheetIdMap count="8">
      <sheetId val="1"/>
      <sheetId val="2"/>
      <sheetId val="3"/>
      <sheetId val="5"/>
      <sheetId val="4"/>
      <sheetId val="6"/>
      <sheetId val="7"/>
      <sheetId val="8"/>
    </sheetIdMap>
  </header>
  <header guid="{D4DC7BA3-6C32-4C46-B063-D85CF7FCF815}" dateTime="2017-03-22T14:16:20" maxSheetId="9" userName="DOUANGDARA, Souphaphone (DREES/DIRECTION)" r:id="rId54" minRId="398">
    <sheetIdMap count="8">
      <sheetId val="1"/>
      <sheetId val="2"/>
      <sheetId val="3"/>
      <sheetId val="5"/>
      <sheetId val="4"/>
      <sheetId val="6"/>
      <sheetId val="7"/>
      <sheetId val="8"/>
    </sheetIdMap>
  </header>
  <header guid="{9407B3ED-9DE3-4047-878C-670ACF510215}" dateTime="2017-03-22T14:17:21" maxSheetId="9" userName="DOUANGDARA, Souphaphone (DREES/DIRECTION)" r:id="rId55" minRId="399" maxRId="403">
    <sheetIdMap count="8">
      <sheetId val="1"/>
      <sheetId val="2"/>
      <sheetId val="3"/>
      <sheetId val="5"/>
      <sheetId val="4"/>
      <sheetId val="6"/>
      <sheetId val="7"/>
      <sheetId val="8"/>
    </sheetIdMap>
  </header>
  <header guid="{14B8A9F6-CD80-4215-9332-76CCF2993DFF}" dateTime="2017-03-22T14:21:13" maxSheetId="9" userName="DOUANGDARA, Souphaphone (DREES/DIRECTION)" r:id="rId56" minRId="410" maxRId="411">
    <sheetIdMap count="8">
      <sheetId val="1"/>
      <sheetId val="2"/>
      <sheetId val="3"/>
      <sheetId val="5"/>
      <sheetId val="4"/>
      <sheetId val="6"/>
      <sheetId val="7"/>
      <sheetId val="8"/>
    </sheetIdMap>
  </header>
  <header guid="{26735D5B-DCD5-4922-B079-F92F3640C454}" dateTime="2017-03-22T14:24:14" maxSheetId="9" userName="DOUANGDARA, Souphaphone (DREES/DIRECTION)" r:id="rId57" minRId="412" maxRId="417">
    <sheetIdMap count="8">
      <sheetId val="1"/>
      <sheetId val="2"/>
      <sheetId val="3"/>
      <sheetId val="5"/>
      <sheetId val="4"/>
      <sheetId val="6"/>
      <sheetId val="7"/>
      <sheetId val="8"/>
    </sheetIdMap>
  </header>
  <header guid="{9B17184F-3CCB-41CB-B951-30794F922541}" dateTime="2017-03-22T14:25:05" maxSheetId="9" userName="DOUANGDARA, Souphaphone (DREES/DIRECTION)" r:id="rId58">
    <sheetIdMap count="8">
      <sheetId val="1"/>
      <sheetId val="2"/>
      <sheetId val="3"/>
      <sheetId val="5"/>
      <sheetId val="4"/>
      <sheetId val="6"/>
      <sheetId val="7"/>
      <sheetId val="8"/>
    </sheetIdMap>
  </header>
  <header guid="{540ADF83-A796-4200-B49D-E8AFF0D90136}" dateTime="2017-03-22T14:27:08" maxSheetId="9" userName="DOUANGDARA, Souphaphone (DREES/DIRECTION)" r:id="rId59" minRId="424" maxRId="426">
    <sheetIdMap count="8">
      <sheetId val="1"/>
      <sheetId val="2"/>
      <sheetId val="3"/>
      <sheetId val="5"/>
      <sheetId val="4"/>
      <sheetId val="6"/>
      <sheetId val="7"/>
      <sheetId val="8"/>
    </sheetIdMap>
  </header>
  <header guid="{8EF07ACB-3C30-4233-A737-C1F76E63465E}" dateTime="2017-03-22T14:28:48" maxSheetId="9" userName="DOUANGDARA, Souphaphone (DREES/DIRECTION)" r:id="rId60" minRId="433" maxRId="441">
    <sheetIdMap count="8">
      <sheetId val="1"/>
      <sheetId val="2"/>
      <sheetId val="3"/>
      <sheetId val="5"/>
      <sheetId val="4"/>
      <sheetId val="6"/>
      <sheetId val="7"/>
      <sheetId val="8"/>
    </sheetIdMap>
  </header>
  <header guid="{5BA42A8B-8F73-4194-A97D-6CFABAF7463C}" dateTime="2017-03-22T14:34:53" maxSheetId="9" userName="DOUANGDARA, Souphaphone (DREES/DIRECTION)" r:id="rId61" minRId="442" maxRId="451">
    <sheetIdMap count="8">
      <sheetId val="1"/>
      <sheetId val="2"/>
      <sheetId val="3"/>
      <sheetId val="5"/>
      <sheetId val="4"/>
      <sheetId val="6"/>
      <sheetId val="7"/>
      <sheetId val="8"/>
    </sheetIdMap>
  </header>
  <header guid="{EA029B8E-D712-4B8B-B2EB-0B99C0D211D7}" dateTime="2017-03-22T14:35:27" maxSheetId="9" userName="DOUANGDARA, Souphaphone (DREES/DIRECTION)" r:id="rId62">
    <sheetIdMap count="8">
      <sheetId val="1"/>
      <sheetId val="2"/>
      <sheetId val="3"/>
      <sheetId val="5"/>
      <sheetId val="4"/>
      <sheetId val="6"/>
      <sheetId val="7"/>
      <sheetId val="8"/>
    </sheetIdMap>
  </header>
  <header guid="{54B1995D-C4C4-4024-86D3-A645045219B9}" dateTime="2017-03-22T14:36:23" maxSheetId="9" userName="DOUANGDARA, Souphaphone (DREES/DIRECTION)" r:id="rId63" minRId="464">
    <sheetIdMap count="8">
      <sheetId val="1"/>
      <sheetId val="2"/>
      <sheetId val="3"/>
      <sheetId val="5"/>
      <sheetId val="4"/>
      <sheetId val="6"/>
      <sheetId val="7"/>
      <sheetId val="8"/>
    </sheetIdMap>
  </header>
  <header guid="{63DF7C10-5386-4479-A160-BCD60140A4DF}" dateTime="2017-03-22T14:38:03" maxSheetId="9" userName="DOUANGDARA, Souphaphone (DREES/DIRECTION)" r:id="rId64">
    <sheetIdMap count="8">
      <sheetId val="1"/>
      <sheetId val="2"/>
      <sheetId val="3"/>
      <sheetId val="5"/>
      <sheetId val="4"/>
      <sheetId val="6"/>
      <sheetId val="7"/>
      <sheetId val="8"/>
    </sheetIdMap>
  </header>
  <header guid="{2899C8DB-54B0-4934-84AF-9E9292A0609B}" dateTime="2017-03-22T14:47:36" maxSheetId="9" userName="bboisguerin" r:id="rId65">
    <sheetIdMap count="8">
      <sheetId val="1"/>
      <sheetId val="2"/>
      <sheetId val="3"/>
      <sheetId val="5"/>
      <sheetId val="4"/>
      <sheetId val="6"/>
      <sheetId val="7"/>
      <sheetId val="8"/>
    </sheetIdMap>
  </header>
  <header guid="{09FB6451-4490-4581-AFE8-4AE9BEABDC54}" dateTime="2017-03-22T14:48:32" maxSheetId="9" userName="bboisguerin" r:id="rId66" minRId="483">
    <sheetIdMap count="8">
      <sheetId val="1"/>
      <sheetId val="2"/>
      <sheetId val="3"/>
      <sheetId val="5"/>
      <sheetId val="4"/>
      <sheetId val="6"/>
      <sheetId val="7"/>
      <sheetId val="8"/>
    </sheetIdMap>
  </header>
  <header guid="{8BC8202B-F291-4D42-BC6A-D33C63C0EDE1}" dateTime="2017-03-22T14:50:22" maxSheetId="9" userName="bboisguerin" r:id="rId67" minRId="484">
    <sheetIdMap count="8">
      <sheetId val="1"/>
      <sheetId val="2"/>
      <sheetId val="3"/>
      <sheetId val="5"/>
      <sheetId val="4"/>
      <sheetId val="6"/>
      <sheetId val="7"/>
      <sheetId val="8"/>
    </sheetIdMap>
  </header>
  <header guid="{EDE981C9-C805-4D45-86C6-BF17A63E3FC2}" dateTime="2017-03-22T14:57:05" maxSheetId="9" userName="bboisguerin" r:id="rId68" minRId="485">
    <sheetIdMap count="8">
      <sheetId val="1"/>
      <sheetId val="2"/>
      <sheetId val="3"/>
      <sheetId val="5"/>
      <sheetId val="4"/>
      <sheetId val="6"/>
      <sheetId val="7"/>
      <sheetId val="8"/>
    </sheetIdMap>
  </header>
  <header guid="{668E7760-3194-4B22-B890-DA5B77CF70B5}" dateTime="2017-03-22T15:05:50" maxSheetId="9" userName="Mauro Léa" r:id="rId69" minRId="486" maxRId="491">
    <sheetIdMap count="8">
      <sheetId val="1"/>
      <sheetId val="2"/>
      <sheetId val="3"/>
      <sheetId val="5"/>
      <sheetId val="4"/>
      <sheetId val="6"/>
      <sheetId val="7"/>
      <sheetId val="8"/>
    </sheetIdMap>
  </header>
  <header guid="{BDB1479D-4943-4200-A455-0549DA31DE36}" dateTime="2017-03-22T15:13:38" maxSheetId="9" userName="Mauro Léa" r:id="rId70" minRId="498" maxRId="499">
    <sheetIdMap count="8">
      <sheetId val="1"/>
      <sheetId val="2"/>
      <sheetId val="3"/>
      <sheetId val="5"/>
      <sheetId val="4"/>
      <sheetId val="6"/>
      <sheetId val="7"/>
      <sheetId val="8"/>
    </sheetIdMap>
  </header>
  <header guid="{A33C4C3C-954C-4687-9B82-168EAA134E0D}" dateTime="2017-03-22T15:16:16" maxSheetId="9" userName="Mauro Léa" r:id="rId71" minRId="506" maxRId="510">
    <sheetIdMap count="8">
      <sheetId val="1"/>
      <sheetId val="2"/>
      <sheetId val="3"/>
      <sheetId val="5"/>
      <sheetId val="4"/>
      <sheetId val="6"/>
      <sheetId val="7"/>
      <sheetId val="8"/>
    </sheetIdMap>
  </header>
  <header guid="{67FE1334-6341-4E03-A14F-EF6D455F8DB4}" dateTime="2017-03-22T15:17:06" maxSheetId="9" userName="Mauro Léa" r:id="rId72" minRId="517" maxRId="524">
    <sheetIdMap count="8">
      <sheetId val="1"/>
      <sheetId val="2"/>
      <sheetId val="3"/>
      <sheetId val="5"/>
      <sheetId val="4"/>
      <sheetId val="6"/>
      <sheetId val="7"/>
      <sheetId val="8"/>
    </sheetIdMap>
  </header>
  <header guid="{E0C5D09A-435D-45FF-9CBC-3139C6C90EE9}" dateTime="2017-03-22T15:17:53" maxSheetId="9" userName="Mauro Léa" r:id="rId73" minRId="531" maxRId="534">
    <sheetIdMap count="8">
      <sheetId val="1"/>
      <sheetId val="2"/>
      <sheetId val="3"/>
      <sheetId val="5"/>
      <sheetId val="4"/>
      <sheetId val="6"/>
      <sheetId val="7"/>
      <sheetId val="8"/>
    </sheetIdMap>
  </header>
  <header guid="{7CCB005F-CE1C-4D77-93EB-CFCBEF767E2E}" dateTime="2017-03-22T15:24:36" maxSheetId="9" userName="Mauro Léa" r:id="rId74">
    <sheetIdMap count="8">
      <sheetId val="1"/>
      <sheetId val="2"/>
      <sheetId val="3"/>
      <sheetId val="5"/>
      <sheetId val="4"/>
      <sheetId val="6"/>
      <sheetId val="7"/>
      <sheetId val="8"/>
    </sheetIdMap>
  </header>
  <header guid="{DB4A7861-B013-4F02-81BA-FA8A4FC9089A}" dateTime="2017-03-22T15:29:45" maxSheetId="9" userName="DOUANGDARA, Souphaphone (DREES/DIRECTION)" r:id="rId75">
    <sheetIdMap count="8">
      <sheetId val="1"/>
      <sheetId val="2"/>
      <sheetId val="3"/>
      <sheetId val="5"/>
      <sheetId val="4"/>
      <sheetId val="6"/>
      <sheetId val="7"/>
      <sheetId val="8"/>
    </sheetIdMap>
  </header>
  <header guid="{AE578466-5711-48EC-93C1-F6661999E190}" dateTime="2017-03-22T15:30:23" maxSheetId="9" userName="DOUANGDARA, Souphaphone (DREES/DIRECTION)" r:id="rId76">
    <sheetIdMap count="8">
      <sheetId val="1"/>
      <sheetId val="2"/>
      <sheetId val="3"/>
      <sheetId val="5"/>
      <sheetId val="4"/>
      <sheetId val="6"/>
      <sheetId val="7"/>
      <sheetId val="8"/>
    </sheetIdMap>
  </header>
</headers>
</file>

<file path=xl/revisions/revisionLog1.xml><?xml version="1.0" encoding="utf-8"?>
<revisions xmlns="http://schemas.openxmlformats.org/spreadsheetml/2006/main" xmlns:r="http://schemas.openxmlformats.org/officeDocument/2006/relationships">
  <rfmt sheetId="6" sqref="F10" start="0" length="2147483647">
    <dxf>
      <font>
        <b/>
      </font>
    </dxf>
  </rfmt>
  <rfmt sheetId="6" sqref="F11" start="0" length="2147483647">
    <dxf>
      <font>
        <b/>
      </font>
    </dxf>
  </rfmt>
  <rfmt sheetId="6" sqref="K17" start="0" length="2147483647">
    <dxf>
      <font>
        <b/>
      </font>
    </dxf>
  </rfmt>
  <rfmt sheetId="6" sqref="H18:H19" start="0" length="2147483647">
    <dxf>
      <font>
        <b/>
      </font>
    </dxf>
  </rfmt>
  <rfmt sheetId="6" sqref="E19" start="0" length="2147483647">
    <dxf>
      <font>
        <b/>
      </font>
    </dxf>
  </rfmt>
  <rfmt sheetId="6" sqref="H20:H21" start="0" length="2147483647">
    <dxf>
      <font>
        <b/>
      </font>
    </dxf>
  </rfmt>
  <rfmt sheetId="6" sqref="H24" start="0" length="2147483647">
    <dxf>
      <font>
        <b/>
      </font>
    </dxf>
  </rfmt>
  <rfmt sheetId="6" sqref="H26" start="0" length="2147483647">
    <dxf>
      <font>
        <b/>
      </font>
    </dxf>
  </rfmt>
  <rfmt sheetId="6" sqref="G26" start="0" length="2147483647">
    <dxf>
      <font>
        <b/>
      </font>
    </dxf>
  </rfmt>
  <rfmt sheetId="6" sqref="H27" start="0" length="2147483647">
    <dxf>
      <font>
        <b/>
      </font>
    </dxf>
  </rfmt>
  <rfmt sheetId="6" sqref="E29" start="0" length="2147483647">
    <dxf>
      <font>
        <b/>
      </font>
    </dxf>
  </rfmt>
</revisions>
</file>

<file path=xl/revisions/revisionLog11.xml><?xml version="1.0" encoding="utf-8"?>
<revisions xmlns="http://schemas.openxmlformats.org/spreadsheetml/2006/main" xmlns:r="http://schemas.openxmlformats.org/officeDocument/2006/relationships">
  <rcc rId="506" sId="6">
    <oc r="B54" t="inlineStr">
      <is>
        <t>UHCD : unité d'hospitalisation de courte durée ; EHPA : établissement d'hébergement pour personnes âgées ; EHPAD : établissement d'hébergement pour personnes âgées dépendantes</t>
      </is>
    </oc>
    <nc r="B54" t="inlineStr">
      <is>
        <t>SMUR : service mobile d'urgence et de réanimation ; UHCD : unité d'hospitalisation de courte durée ; EHPA : établissement d'hébergement pour personnes âgées ; EHPAD : établissement d'hébergement pour personnes âgées dépendantes</t>
      </is>
    </nc>
  </rcc>
  <rrc rId="507" sId="6" ref="A60:XFD60" action="insertRow"/>
  <rm rId="508" sheetId="6" source="A57:XFD57" destination="A60:XFD60" sourceSheetId="6">
    <rfmt sheetId="6" xfDxf="1" sqref="A60:XFD60" start="0" length="0">
      <dxf>
        <font>
          <sz val="8"/>
          <color auto="1"/>
          <name val="Arial"/>
          <scheme val="none"/>
        </font>
      </dxf>
    </rfmt>
    <rfmt sheetId="6" sqref="B60" start="0" length="0">
      <dxf>
        <alignment horizontal="left" vertical="center" wrapText="1" readingOrder="0"/>
      </dxf>
    </rfmt>
    <rfmt sheetId="6" sqref="C60" start="0" length="0">
      <dxf>
        <alignment horizontal="left" vertical="center" wrapText="1" readingOrder="0"/>
      </dxf>
    </rfmt>
    <rfmt sheetId="6" sqref="D60" start="0" length="0">
      <dxf>
        <alignment horizontal="left" vertical="center" wrapText="1" readingOrder="0"/>
      </dxf>
    </rfmt>
    <rfmt sheetId="6" sqref="E60" start="0" length="0">
      <dxf>
        <alignment horizontal="left" vertical="center" wrapText="1" readingOrder="0"/>
      </dxf>
    </rfmt>
    <rfmt sheetId="6" sqref="F60" start="0" length="0">
      <dxf>
        <alignment horizontal="left" vertical="center" wrapText="1" readingOrder="0"/>
      </dxf>
    </rfmt>
    <rfmt sheetId="6" sqref="G60" start="0" length="0">
      <dxf>
        <alignment horizontal="left" vertical="center" wrapText="1" readingOrder="0"/>
      </dxf>
    </rfmt>
    <rfmt sheetId="6" sqref="H60" start="0" length="0">
      <dxf>
        <alignment horizontal="left" vertical="center" wrapText="1" readingOrder="0"/>
      </dxf>
    </rfmt>
    <rfmt sheetId="6" sqref="I60" start="0" length="0">
      <dxf>
        <alignment horizontal="left" vertical="center" wrapText="1" readingOrder="0"/>
      </dxf>
    </rfmt>
    <rfmt sheetId="6" sqref="J60" start="0" length="0">
      <dxf>
        <alignment horizontal="left" vertical="center" wrapText="1" readingOrder="0"/>
      </dxf>
    </rfmt>
    <rfmt sheetId="6" sqref="K60" start="0" length="0">
      <dxf>
        <alignment horizontal="left" vertical="center" wrapText="1" readingOrder="0"/>
      </dxf>
    </rfmt>
    <rfmt sheetId="6" sqref="L60" start="0" length="0">
      <dxf>
        <alignment horizontal="left" vertical="center" wrapText="1" readingOrder="0"/>
      </dxf>
    </rfmt>
    <rfmt sheetId="6" sqref="M60" start="0" length="0">
      <dxf>
        <alignment horizontal="left" vertical="center" wrapText="1" readingOrder="0"/>
      </dxf>
    </rfmt>
  </rm>
  <rrc rId="509" sId="6" ref="A57:XFD57" action="deleteRow">
    <rfmt sheetId="6" xfDxf="1" sqref="A57:XFD57" start="0" length="0">
      <dxf>
        <font>
          <sz val="8"/>
          <color auto="1"/>
          <name val="Arial"/>
          <scheme val="none"/>
        </font>
      </dxf>
    </rfmt>
  </rrc>
  <rcc rId="510" sId="6">
    <oc r="B59" t="inlineStr">
      <is>
        <r>
          <rPr>
            <b/>
            <sz val="8"/>
            <rFont val="Arial"/>
            <family val="2"/>
          </rPr>
          <t>Note de lecture</t>
        </r>
        <r>
          <rPr>
            <sz val="8"/>
            <rFont val="Arial"/>
            <family val="2"/>
          </rPr>
          <t xml:space="preserve"> : 19 % des patients du groupe 1 sont arrivés aux urgences par leurs propres moyens ou accompagnés par un tiers contre 32 % en moyenne sur l'ensemble des personnes âgées </t>
        </r>
        <r>
          <rPr>
            <sz val="8"/>
            <color rgb="FFFF0000"/>
            <rFont val="Arial"/>
            <family val="2"/>
          </rPr>
          <t>de 75 ans ou plus</t>
        </r>
        <r>
          <rPr>
            <sz val="8"/>
            <rFont val="Arial"/>
            <family val="2"/>
          </rPr>
          <t>. De plus, les patients du groupe 1 sont significativement différents de la moyenne des patients âgés sur les modalités de la variables mode d'arrivée (valeur test inférieure à 5 %). Ils sont signifactivement plus pris en charge par une ambulance ou un taxi par exemple.</t>
        </r>
      </is>
    </oc>
    <nc r="B59" t="inlineStr">
      <is>
        <r>
          <rPr>
            <b/>
            <sz val="8"/>
            <color rgb="FFFF0000"/>
            <rFont val="Arial"/>
            <family val="2"/>
          </rPr>
          <t>L</t>
        </r>
        <r>
          <rPr>
            <b/>
            <sz val="8"/>
            <rFont val="Arial"/>
            <family val="2"/>
          </rPr>
          <t>ecture</t>
        </r>
        <r>
          <rPr>
            <sz val="8"/>
            <rFont val="Arial"/>
            <family val="2"/>
          </rPr>
          <t xml:space="preserve"> : 19 % des patients du groupe 1 sont arrivés aux urgences par leurs propres moyens ou accompagnés par un tiers contre 32 % en moyenne sur l'ensemble des personnes âgées </t>
        </r>
        <r>
          <rPr>
            <sz val="8"/>
            <color rgb="FFFF0000"/>
            <rFont val="Arial"/>
            <family val="2"/>
          </rPr>
          <t>de 75 ans ou plus</t>
        </r>
        <r>
          <rPr>
            <sz val="8"/>
            <rFont val="Arial"/>
            <family val="2"/>
          </rPr>
          <t>. De plus, les patients du groupe 1 sont significativement différents de la moyenne des patients âgés sur les modalités de la variables mode d'arrivée (valeur test inférieure à 5 %). Ils sont signifactivement plus pris en charge par une ambulance ou un taxi par exemple.</t>
        </r>
      </is>
    </nc>
  </rcc>
  <rcv guid="{45ED0BDE-CCCA-44D9-A861-D2AC677FB727}" action="delete"/>
  <rdn rId="0" localSheetId="1" customView="1" name="Z_45ED0BDE_CCCA_44D9_A861_D2AC677FB727_.wvu.PrintArea" hidden="1" oldHidden="1">
    <formula>'Tableau 1'!$A$1:$F$28</formula>
    <oldFormula>'Tableau 1'!$A$1:$F$28</oldFormula>
  </rdn>
  <rdn rId="0" localSheetId="2" customView="1" name="Z_45ED0BDE_CCCA_44D9_A861_D2AC677FB727_.wvu.PrintArea" hidden="1" oldHidden="1">
    <formula>Graphique!$A$1:$J$15</formula>
    <oldFormula>Graphique!$A$1:$J$15</oldFormula>
  </rdn>
  <rdn rId="0" localSheetId="3" customView="1" name="Z_45ED0BDE_CCCA_44D9_A861_D2AC677FB727_.wvu.PrintArea" hidden="1" oldHidden="1">
    <formula>'Tableau 2'!$B$1:$L$32</formula>
    <oldFormula>'Tableau 2'!$B$1:$L$32</oldFormula>
  </rdn>
  <rdn rId="0" localSheetId="5" customView="1" name="Z_45ED0BDE_CCCA_44D9_A861_D2AC677FB727_.wvu.PrintArea" hidden="1" oldHidden="1">
    <formula>'Tableau A (en ligne)'!$A$1:$E$16</formula>
    <oldFormula>'Tableau A (en ligne)'!$A$1:$E$16</oldFormula>
  </rdn>
  <rdn rId="0" localSheetId="4" customView="1" name="Z_45ED0BDE_CCCA_44D9_A861_D2AC677FB727_.wvu.PrintArea" hidden="1" oldHidden="1">
    <formula>'Tableau B (en ligne)'!$A$1:$F$52</formula>
    <oldFormula>'Tableau B (en ligne)'!$A$1:$F$52</oldFormula>
  </rdn>
  <rdn rId="0" localSheetId="6" customView="1" name="Z_45ED0BDE_CCCA_44D9_A861_D2AC677FB727_.wvu.PrintArea" hidden="1" oldHidden="1">
    <formula>'Tableau C (en ligne)'!$B$1:$M$58</formula>
    <oldFormula>'Tableau C (en ligne)'!$B$1:$M$58</oldFormula>
  </rdn>
  <rcv guid="{45ED0BDE-CCCA-44D9-A861-D2AC677FB727}" action="add"/>
</revisions>
</file>

<file path=xl/revisions/revisionLog111.xml><?xml version="1.0" encoding="utf-8"?>
<revisions xmlns="http://schemas.openxmlformats.org/spreadsheetml/2006/main" xmlns:r="http://schemas.openxmlformats.org/officeDocument/2006/relationships">
  <rcc rId="486" sId="6">
    <nc r="B55" t="inlineStr">
      <is>
        <r>
          <t>Toutes les modalités sont significatives au seuil de 5 %, sauf mention ns : modalité non significative et nr modalité non renseignée</t>
        </r>
        <r>
          <rPr>
            <sz val="8"/>
            <color rgb="FFFF0000"/>
            <rFont val="Arial"/>
            <family val="2"/>
          </rPr>
          <t xml:space="preserve"> (parce que non interrogé)</t>
        </r>
        <r>
          <rPr>
            <sz val="8"/>
            <rFont val="Arial"/>
            <family val="2"/>
          </rPr>
          <t xml:space="preserve">. </t>
        </r>
      </is>
    </nc>
  </rcc>
  <rcc rId="487" sId="6">
    <nc r="B55" t="inlineStr">
      <is>
        <r>
          <t xml:space="preserve">Toutes les modalités sont significatives au seuil de 5 %, sauf mention ns : modalité non significative et nr </t>
        </r>
        <r>
          <rPr>
            <sz val="8"/>
            <color rgb="FFFF0000"/>
            <rFont val="Arial"/>
            <family val="2"/>
          </rPr>
          <t xml:space="preserve">: </t>
        </r>
        <r>
          <rPr>
            <sz val="8"/>
            <rFont val="Arial"/>
            <family val="2"/>
          </rPr>
          <t>modalité non renseignée</t>
        </r>
        <r>
          <rPr>
            <sz val="8"/>
            <color rgb="FFFF0000"/>
            <rFont val="Arial"/>
            <family val="2"/>
          </rPr>
          <t xml:space="preserve"> (parce que non interrogé)</t>
        </r>
        <r>
          <rPr>
            <sz val="8"/>
            <rFont val="Arial"/>
            <family val="2"/>
          </rPr>
          <t xml:space="preserve">. </t>
        </r>
      </is>
    </nc>
  </rcc>
  <rcc rId="488" sId="6">
    <oc r="B54" t="inlineStr">
      <is>
        <t>nr : non renseigné parce que non interrogé ; ns  : non significatif ; UHCD : unité d'hospitalisation de courte durée ; EHPA : établissement d'hébergement pour personnes âgées ; EHPAD : établissement d'hébergement pour personnes âgées dépendantes</t>
      </is>
    </oc>
    <nc r="B54" t="inlineStr">
      <is>
        <t>UHCD : unité d'hospitalisation de courte durée ; EHPA : établissement d'hébergement pour personnes âgées ; EHPAD : établissement d'hébergement pour personnes âgées dépendantes</t>
      </is>
    </nc>
  </rcc>
  <rcc rId="489" sId="6">
    <oc r="B55" t="inlineStr">
      <is>
        <t xml:space="preserve">Toutes les modalités sont significatives au seuil de 5 %, sauf mention ns : modalité non significative et nr modalité non renseignée. </t>
      </is>
    </oc>
    <nc r="B55" t="inlineStr">
      <is>
        <r>
          <t xml:space="preserve">Toutes les modalités sont significatives au seuil de 5 %, sauf mention ns : modalité non significative et nr </t>
        </r>
        <r>
          <rPr>
            <sz val="8"/>
            <color rgb="FFFF0000"/>
            <rFont val="Arial"/>
            <family val="2"/>
          </rPr>
          <t xml:space="preserve">: </t>
        </r>
        <r>
          <rPr>
            <sz val="8"/>
            <rFont val="Arial"/>
            <family val="2"/>
          </rPr>
          <t>modalité non renseignée</t>
        </r>
        <r>
          <rPr>
            <sz val="8"/>
            <color rgb="FFFF0000"/>
            <rFont val="Arial"/>
            <family val="2"/>
          </rPr>
          <t xml:space="preserve"> (parce que patient non interrogé)</t>
        </r>
        <r>
          <rPr>
            <sz val="8"/>
            <rFont val="Arial"/>
            <family val="2"/>
          </rPr>
          <t xml:space="preserve">. </t>
        </r>
      </is>
    </nc>
  </rcc>
  <rcc rId="490" sId="5">
    <nc r="A7" t="inlineStr">
      <is>
        <r>
          <t xml:space="preserve">Autre acte </t>
        </r>
        <r>
          <rPr>
            <sz val="8"/>
            <color rgb="FFFF0000"/>
            <rFont val="Arial"/>
            <family val="2"/>
          </rPr>
          <t>diagnostic</t>
        </r>
        <r>
          <rPr>
            <sz val="8"/>
            <color theme="1"/>
            <rFont val="Arial"/>
            <family val="2"/>
          </rPr>
          <t xml:space="preserve"> type ECG</t>
        </r>
      </is>
    </nc>
  </rcc>
  <rcc rId="491" sId="5">
    <oc r="A7" t="inlineStr">
      <is>
        <t>Autre acte dg type ECG…</t>
      </is>
    </oc>
    <nc r="A7" t="inlineStr">
      <is>
        <r>
          <t xml:space="preserve">Autre acte </t>
        </r>
        <r>
          <rPr>
            <sz val="8"/>
            <color rgb="FFFF0000"/>
            <rFont val="Arial"/>
            <family val="2"/>
          </rPr>
          <t>diagnostic</t>
        </r>
        <r>
          <rPr>
            <sz val="8"/>
            <color theme="1"/>
            <rFont val="Arial"/>
            <family val="2"/>
          </rPr>
          <t xml:space="preserve"> </t>
        </r>
        <r>
          <rPr>
            <sz val="8"/>
            <color rgb="FFFF0000"/>
            <rFont val="Arial"/>
            <family val="2"/>
          </rPr>
          <t>de</t>
        </r>
        <r>
          <rPr>
            <sz val="8"/>
            <color theme="1"/>
            <rFont val="Arial"/>
            <family val="2"/>
          </rPr>
          <t xml:space="preserve"> type ECG</t>
        </r>
      </is>
    </nc>
  </rcc>
  <rdn rId="0" localSheetId="1" customView="1" name="Z_45ED0BDE_CCCA_44D9_A861_D2AC677FB727_.wvu.PrintArea" hidden="1" oldHidden="1">
    <formula>'Tableau 1'!$A$1:$F$28</formula>
  </rdn>
  <rdn rId="0" localSheetId="2" customView="1" name="Z_45ED0BDE_CCCA_44D9_A861_D2AC677FB727_.wvu.PrintArea" hidden="1" oldHidden="1">
    <formula>Graphique!$A$1:$J$15</formula>
  </rdn>
  <rdn rId="0" localSheetId="3" customView="1" name="Z_45ED0BDE_CCCA_44D9_A861_D2AC677FB727_.wvu.PrintArea" hidden="1" oldHidden="1">
    <formula>'Tableau 2'!$B$1:$L$32</formula>
  </rdn>
  <rdn rId="0" localSheetId="5" customView="1" name="Z_45ED0BDE_CCCA_44D9_A861_D2AC677FB727_.wvu.PrintArea" hidden="1" oldHidden="1">
    <formula>'Tableau A (en ligne)'!$A$1:$E$16</formula>
  </rdn>
  <rdn rId="0" localSheetId="4" customView="1" name="Z_45ED0BDE_CCCA_44D9_A861_D2AC677FB727_.wvu.PrintArea" hidden="1" oldHidden="1">
    <formula>'Tableau B (en ligne)'!$A$1:$F$52</formula>
  </rdn>
  <rdn rId="0" localSheetId="6" customView="1" name="Z_45ED0BDE_CCCA_44D9_A861_D2AC677FB727_.wvu.PrintArea" hidden="1" oldHidden="1">
    <formula>'Tableau C (en ligne)'!$B$1:$M$59</formula>
  </rdn>
  <rcv guid="{45ED0BDE-CCCA-44D9-A861-D2AC677FB727}" action="add"/>
</revisions>
</file>

<file path=xl/revisions/revisionLog12.xml><?xml version="1.0" encoding="utf-8"?>
<revisions xmlns="http://schemas.openxmlformats.org/spreadsheetml/2006/main" xmlns:r="http://schemas.openxmlformats.org/officeDocument/2006/relationships">
  <rcc rId="517" sId="6" odxf="1" dxf="1">
    <oc r="D5" t="inlineStr">
      <is>
        <t>Patients hospitalisés pour symptômes divers</t>
      </is>
    </oc>
    <nc r="D5" t="inlineStr">
      <is>
        <t>symptômes divers</t>
      </is>
    </nc>
    <odxf/>
    <ndxf/>
  </rcc>
  <rcc rId="518" sId="6">
    <oc r="E5" t="inlineStr">
      <is>
        <t>Patients hospitalisés pour affections cardiaques</t>
      </is>
    </oc>
    <nc r="E5" t="inlineStr">
      <is>
        <t>affections cardiaques</t>
      </is>
    </nc>
  </rcc>
  <rcc rId="519" sId="6">
    <oc r="F5" t="inlineStr">
      <is>
        <t>Patients hospitalisés pour affections respiratoires</t>
      </is>
    </oc>
    <nc r="F5" t="inlineStr">
      <is>
        <t>affections respiratoires</t>
      </is>
    </nc>
  </rcc>
  <rcc rId="520" sId="6" odxf="1" dxf="1">
    <oc r="G5" t="inlineStr">
      <is>
        <t>Patients hospitalisés pour affections neurologiques</t>
      </is>
    </oc>
    <nc r="G5" t="inlineStr">
      <is>
        <t>affections neurologiques</t>
      </is>
    </nc>
    <odxf/>
    <ndxf/>
  </rcc>
  <rcc rId="521" sId="6">
    <oc r="H5" t="inlineStr">
      <is>
        <t>Patients hospitalisés provenant d’un établissement de santé </t>
      </is>
    </oc>
    <nc r="H5" t="inlineStr">
      <is>
        <t>provenant d’un établissement de santé </t>
      </is>
    </nc>
  </rcc>
  <rcc rId="522" sId="6">
    <oc r="J5" t="inlineStr">
      <is>
        <t>Patients non hospitalisés, venus avec des lésions sans gravité</t>
      </is>
    </oc>
    <nc r="J5" t="inlineStr">
      <is>
        <t>lésions sans gravité</t>
      </is>
    </nc>
  </rcc>
  <rcc rId="523" sId="6" odxf="1" dxf="1">
    <oc r="K5" t="inlineStr">
      <is>
        <t>Patients non hospitalisés provenant d'un EHPAD</t>
      </is>
    </oc>
    <nc r="K5" t="inlineStr">
      <is>
        <t>provenant d'un EHPAD</t>
      </is>
    </nc>
    <odxf/>
    <ndxf/>
  </rcc>
  <rcc rId="524" sId="6" odxf="1" dxf="1">
    <oc r="L5" t="inlineStr">
      <is>
        <t>Patients non hospitalisés provenant de la voie publique </t>
      </is>
    </oc>
    <nc r="L5" t="inlineStr">
      <is>
        <t>provenant de la voie publique </t>
      </is>
    </nc>
    <odxf/>
    <ndxf/>
  </rcc>
  <rcv guid="{45ED0BDE-CCCA-44D9-A861-D2AC677FB727}" action="delete"/>
  <rdn rId="0" localSheetId="1" customView="1" name="Z_45ED0BDE_CCCA_44D9_A861_D2AC677FB727_.wvu.PrintArea" hidden="1" oldHidden="1">
    <formula>'Tableau 1'!$A$1:$F$28</formula>
    <oldFormula>'Tableau 1'!$A$1:$F$28</oldFormula>
  </rdn>
  <rdn rId="0" localSheetId="2" customView="1" name="Z_45ED0BDE_CCCA_44D9_A861_D2AC677FB727_.wvu.PrintArea" hidden="1" oldHidden="1">
    <formula>Graphique!$A$1:$J$15</formula>
    <oldFormula>Graphique!$A$1:$J$15</oldFormula>
  </rdn>
  <rdn rId="0" localSheetId="3" customView="1" name="Z_45ED0BDE_CCCA_44D9_A861_D2AC677FB727_.wvu.PrintArea" hidden="1" oldHidden="1">
    <formula>'Tableau 2'!$B$1:$L$32</formula>
    <oldFormula>'Tableau 2'!$B$1:$L$32</oldFormula>
  </rdn>
  <rdn rId="0" localSheetId="5" customView="1" name="Z_45ED0BDE_CCCA_44D9_A861_D2AC677FB727_.wvu.PrintArea" hidden="1" oldHidden="1">
    <formula>'Tableau A (en ligne)'!$A$1:$E$16</formula>
    <oldFormula>'Tableau A (en ligne)'!$A$1:$E$16</oldFormula>
  </rdn>
  <rdn rId="0" localSheetId="4" customView="1" name="Z_45ED0BDE_CCCA_44D9_A861_D2AC677FB727_.wvu.PrintArea" hidden="1" oldHidden="1">
    <formula>'Tableau B (en ligne)'!$A$1:$F$52</formula>
    <oldFormula>'Tableau B (en ligne)'!$A$1:$F$52</oldFormula>
  </rdn>
  <rdn rId="0" localSheetId="6" customView="1" name="Z_45ED0BDE_CCCA_44D9_A861_D2AC677FB727_.wvu.PrintArea" hidden="1" oldHidden="1">
    <formula>'Tableau C (en ligne)'!$B$1:$M$58</formula>
    <oldFormula>'Tableau C (en ligne)'!$B$1:$M$58</oldFormula>
  </rdn>
  <rcv guid="{45ED0BDE-CCCA-44D9-A861-D2AC677FB727}" action="add"/>
</revisions>
</file>

<file path=xl/revisions/revisionLog121.xml><?xml version="1.0" encoding="utf-8"?>
<revisions xmlns="http://schemas.openxmlformats.org/spreadsheetml/2006/main" xmlns:r="http://schemas.openxmlformats.org/officeDocument/2006/relationships">
  <rcc rId="498" sId="5">
    <oc r="A2" t="inlineStr">
      <is>
        <t>Comparaison des patients âgés de 75 ans et plus aux patients de 15-74 ans</t>
      </is>
    </oc>
    <nc r="A2" t="inlineStr">
      <is>
        <r>
          <t xml:space="preserve">Comparaison des patients âgés de 75 ans </t>
        </r>
        <r>
          <rPr>
            <b/>
            <sz val="8"/>
            <color rgb="FFFF0000"/>
            <rFont val="Arial"/>
            <family val="2"/>
          </rPr>
          <t xml:space="preserve">ou </t>
        </r>
        <r>
          <rPr>
            <b/>
            <sz val="8"/>
            <color theme="1"/>
            <rFont val="Arial"/>
            <family val="2"/>
          </rPr>
          <t>plus aux patients de 15-74 ans</t>
        </r>
      </is>
    </nc>
  </rcc>
  <rfmt sheetId="4" sqref="A5:A6">
    <dxf>
      <alignment wrapText="0" readingOrder="0"/>
    </dxf>
  </rfmt>
  <rfmt sheetId="4" sqref="A5:A6">
    <dxf>
      <alignment wrapText="1" readingOrder="0"/>
    </dxf>
  </rfmt>
  <rcc rId="499" sId="4">
    <oc r="A50" t="inlineStr">
      <is>
        <t>CH : centre hospitalier ; CHR : centre hospitalier régional ; ECG : électrocardiogramme ; SMUR : service mobile d'urgence et de réanimation ; ns : non significatif ; EHPA : établissement d'hébergement pour personnes âgées ; EHPAD : établissement d'hébergement pour personnes âgées dépendantes</t>
      </is>
    </oc>
    <nc r="A50" t="inlineStr">
      <is>
        <t>CH : centre hospitalier ; CHR : centre hospitalier régional ; ECG : électrocardiogramme ; SMUR : service mobile d'urgence et de réanimation ; EHPA : établissement d'hébergement pour personnes âgées ; EHPAD : établissement d'hébergement pour personnes âgées dépendantes</t>
      </is>
    </nc>
  </rcc>
  <rfmt sheetId="6" sqref="H34" start="0" length="2147483647">
    <dxf>
      <font>
        <b/>
      </font>
    </dxf>
  </rfmt>
  <rfmt sheetId="6" sqref="D34" start="0" length="2147483647">
    <dxf>
      <font>
        <b/>
      </font>
    </dxf>
  </rfmt>
  <rfmt sheetId="6" sqref="H35" start="0" length="2147483647">
    <dxf>
      <font>
        <b/>
      </font>
    </dxf>
  </rfmt>
  <rfmt sheetId="6" sqref="E35:F35" start="0" length="2147483647">
    <dxf>
      <font>
        <b/>
      </font>
    </dxf>
  </rfmt>
  <rfmt sheetId="6" sqref="L38" start="0" length="2147483647">
    <dxf>
      <font>
        <b/>
      </font>
    </dxf>
  </rfmt>
  <rfmt sheetId="6" sqref="K42" start="0" length="2147483647">
    <dxf>
      <font>
        <b/>
      </font>
    </dxf>
  </rfmt>
  <rfmt sheetId="6" sqref="D43:E43" start="0" length="2147483647">
    <dxf>
      <font>
        <b/>
      </font>
    </dxf>
  </rfmt>
  <rfmt sheetId="6" sqref="G44" start="0" length="2147483647">
    <dxf>
      <font>
        <b/>
      </font>
    </dxf>
  </rfmt>
  <rfmt sheetId="6" sqref="E44:F44" start="0" length="2147483647">
    <dxf>
      <font>
        <b/>
      </font>
    </dxf>
  </rfmt>
  <rfmt sheetId="6" sqref="F47:G47" start="0" length="2147483647">
    <dxf>
      <font>
        <b/>
      </font>
    </dxf>
  </rfmt>
  <rfmt sheetId="6" sqref="K47" start="0" length="2147483647">
    <dxf>
      <font>
        <b/>
      </font>
    </dxf>
  </rfmt>
  <rfmt sheetId="6" sqref="J49" start="0" length="2147483647">
    <dxf>
      <font>
        <b/>
      </font>
    </dxf>
  </rfmt>
  <rfmt sheetId="6" sqref="K51:L51" start="0" length="2147483647">
    <dxf>
      <font>
        <b/>
      </font>
    </dxf>
  </rfmt>
  <rfmt sheetId="6" sqref="G53" start="0" length="2147483647">
    <dxf>
      <font>
        <b/>
      </font>
    </dxf>
  </rfmt>
  <rfmt sheetId="6" sqref="D53" start="0" length="2147483647">
    <dxf>
      <font>
        <b/>
      </font>
    </dxf>
  </rfmt>
  <rcv guid="{45ED0BDE-CCCA-44D9-A861-D2AC677FB727}" action="delete"/>
  <rdn rId="0" localSheetId="1" customView="1" name="Z_45ED0BDE_CCCA_44D9_A861_D2AC677FB727_.wvu.PrintArea" hidden="1" oldHidden="1">
    <formula>'Tableau 1'!$A$1:$F$28</formula>
    <oldFormula>'Tableau 1'!$A$1:$F$28</oldFormula>
  </rdn>
  <rdn rId="0" localSheetId="2" customView="1" name="Z_45ED0BDE_CCCA_44D9_A861_D2AC677FB727_.wvu.PrintArea" hidden="1" oldHidden="1">
    <formula>Graphique!$A$1:$J$15</formula>
    <oldFormula>Graphique!$A$1:$J$15</oldFormula>
  </rdn>
  <rdn rId="0" localSheetId="3" customView="1" name="Z_45ED0BDE_CCCA_44D9_A861_D2AC677FB727_.wvu.PrintArea" hidden="1" oldHidden="1">
    <formula>'Tableau 2'!$B$1:$L$32</formula>
    <oldFormula>'Tableau 2'!$B$1:$L$32</oldFormula>
  </rdn>
  <rdn rId="0" localSheetId="5" customView="1" name="Z_45ED0BDE_CCCA_44D9_A861_D2AC677FB727_.wvu.PrintArea" hidden="1" oldHidden="1">
    <formula>'Tableau A (en ligne)'!$A$1:$E$16</formula>
    <oldFormula>'Tableau A (en ligne)'!$A$1:$E$16</oldFormula>
  </rdn>
  <rdn rId="0" localSheetId="4" customView="1" name="Z_45ED0BDE_CCCA_44D9_A861_D2AC677FB727_.wvu.PrintArea" hidden="1" oldHidden="1">
    <formula>'Tableau B (en ligne)'!$A$1:$F$52</formula>
    <oldFormula>'Tableau B (en ligne)'!$A$1:$F$52</oldFormula>
  </rdn>
  <rdn rId="0" localSheetId="6" customView="1" name="Z_45ED0BDE_CCCA_44D9_A861_D2AC677FB727_.wvu.PrintArea" hidden="1" oldHidden="1">
    <formula>'Tableau C (en ligne)'!$B$1:$M$59</formula>
    <oldFormula>'Tableau C (en ligne)'!$B$1:$M$59</oldFormula>
  </rdn>
  <rcv guid="{45ED0BDE-CCCA-44D9-A861-D2AC677FB727}" action="add"/>
</revisions>
</file>

<file path=xl/revisions/revisionLog13.xml><?xml version="1.0" encoding="utf-8"?>
<revisions xmlns="http://schemas.openxmlformats.org/spreadsheetml/2006/main" xmlns:r="http://schemas.openxmlformats.org/officeDocument/2006/relationships">
  <rcc rId="531" sId="6">
    <oc r="K3" t="inlineStr">
      <is>
        <t>provenance des patients</t>
      </is>
    </oc>
    <nc r="K3" t="inlineStr">
      <is>
        <t>Provenance des patients</t>
      </is>
    </nc>
  </rcc>
  <rcc rId="532" sId="6">
    <oc r="J3" t="inlineStr">
      <is>
        <t>pathologie des patients</t>
      </is>
    </oc>
    <nc r="J3" t="inlineStr">
      <is>
        <t>Pathologie des patients</t>
      </is>
    </nc>
  </rcc>
  <rcc rId="533" sId="6">
    <oc r="H3" t="inlineStr">
      <is>
        <t>provenance des patients</t>
      </is>
    </oc>
    <nc r="H3" t="inlineStr">
      <is>
        <t>Provenance des patients</t>
      </is>
    </nc>
  </rcc>
  <rcc rId="534" sId="6">
    <oc r="D3" t="inlineStr">
      <is>
        <t>pathologie des patients</t>
      </is>
    </oc>
    <nc r="D3" t="inlineStr">
      <is>
        <t>Pathologie des patients</t>
      </is>
    </nc>
  </rcc>
  <rcv guid="{45ED0BDE-CCCA-44D9-A861-D2AC677FB727}" action="delete"/>
  <rdn rId="0" localSheetId="1" customView="1" name="Z_45ED0BDE_CCCA_44D9_A861_D2AC677FB727_.wvu.PrintArea" hidden="1" oldHidden="1">
    <formula>'Tableau 1'!$A$1:$F$28</formula>
    <oldFormula>'Tableau 1'!$A$1:$F$28</oldFormula>
  </rdn>
  <rdn rId="0" localSheetId="2" customView="1" name="Z_45ED0BDE_CCCA_44D9_A861_D2AC677FB727_.wvu.PrintArea" hidden="1" oldHidden="1">
    <formula>Graphique!$A$1:$J$15</formula>
    <oldFormula>Graphique!$A$1:$J$15</oldFormula>
  </rdn>
  <rdn rId="0" localSheetId="3" customView="1" name="Z_45ED0BDE_CCCA_44D9_A861_D2AC677FB727_.wvu.PrintArea" hidden="1" oldHidden="1">
    <formula>'Tableau 2'!$B$1:$L$32</formula>
    <oldFormula>'Tableau 2'!$B$1:$L$32</oldFormula>
  </rdn>
  <rdn rId="0" localSheetId="5" customView="1" name="Z_45ED0BDE_CCCA_44D9_A861_D2AC677FB727_.wvu.PrintArea" hidden="1" oldHidden="1">
    <formula>'Tableau A (en ligne)'!$A$1:$E$16</formula>
    <oldFormula>'Tableau A (en ligne)'!$A$1:$E$16</oldFormula>
  </rdn>
  <rdn rId="0" localSheetId="4" customView="1" name="Z_45ED0BDE_CCCA_44D9_A861_D2AC677FB727_.wvu.PrintArea" hidden="1" oldHidden="1">
    <formula>'Tableau B (en ligne)'!$A$1:$F$52</formula>
    <oldFormula>'Tableau B (en ligne)'!$A$1:$F$52</oldFormula>
  </rdn>
  <rdn rId="0" localSheetId="6" customView="1" name="Z_45ED0BDE_CCCA_44D9_A861_D2AC677FB727_.wvu.PrintArea" hidden="1" oldHidden="1">
    <formula>'Tableau C (en ligne)'!$B$1:$M$58</formula>
    <oldFormula>'Tableau C (en ligne)'!$B$1:$M$58</oldFormula>
  </rdn>
  <rcv guid="{45ED0BDE-CCCA-44D9-A861-D2AC677FB72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B0ECE9-A847-4342-A697-3D6D03377FB3}" action="delete"/>
  <rdn rId="0" localSheetId="1" customView="1" name="Z_73B0ECE9_A847_4342_A697_3D6D03377FB3_.wvu.PrintArea" hidden="1" oldHidden="1">
    <formula>'Tableau 1'!$A$1:$F$28</formula>
    <oldFormula>'Tableau 1'!$A$1:$F$28</oldFormula>
  </rdn>
  <rdn rId="0" localSheetId="2" customView="1" name="Z_73B0ECE9_A847_4342_A697_3D6D03377FB3_.wvu.PrintArea" hidden="1" oldHidden="1">
    <formula>Graphique!$A$1:$J$15</formula>
    <oldFormula>Graphique!$A$1:$J$15</oldFormula>
  </rdn>
  <rdn rId="0" localSheetId="3" customView="1" name="Z_73B0ECE9_A847_4342_A697_3D6D03377FB3_.wvu.PrintArea" hidden="1" oldHidden="1">
    <formula>'Tableau 2'!$B$1:$L$32</formula>
    <oldFormula>'Tableau 2'!$B$1:$L$32</oldFormula>
  </rdn>
  <rdn rId="0" localSheetId="5" customView="1" name="Z_73B0ECE9_A847_4342_A697_3D6D03377FB3_.wvu.PrintArea" hidden="1" oldHidden="1">
    <formula>'Tableau A (en ligne)'!$A$1:$E$16</formula>
    <oldFormula>'Tableau A (en ligne)'!$A$1:$E$16</oldFormula>
  </rdn>
  <rdn rId="0" localSheetId="4" customView="1" name="Z_73B0ECE9_A847_4342_A697_3D6D03377FB3_.wvu.PrintArea" hidden="1" oldHidden="1">
    <formula>'Tableau B (en ligne)'!$A$1:$F$52</formula>
    <oldFormula>'Tableau B (en ligne)'!$A$1:$F$52</oldFormula>
  </rdn>
  <rdn rId="0" localSheetId="6" customView="1" name="Z_73B0ECE9_A847_4342_A697_3D6D03377FB3_.wvu.PrintArea" hidden="1" oldHidden="1">
    <formula>'Tableau C (en ligne)'!$B$1:$M$58</formula>
    <oldFormula>'Tableau C (en ligne)'!$B$1:$M$58</oldFormula>
  </rdn>
  <rcv guid="{73B0ECE9-A847-4342-A697-3D6D03377FB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1:XFD1048576" start="0" length="2147483647">
    <dxf>
      <font>
        <color auto="1"/>
      </font>
    </dxf>
  </rfmt>
  <rfmt sheetId="4" sqref="A1:XFD1048576" start="0" length="2147483647">
    <dxf>
      <font>
        <color auto="1"/>
      </font>
    </dxf>
  </rfmt>
  <rfmt sheetId="6" sqref="A1:XFD1048576" start="0" length="2147483647">
    <dxf>
      <font>
        <color auto="1"/>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tabSelected="1" zoomScaleNormal="130" workbookViewId="0">
      <selection activeCell="G12" sqref="G12:G14"/>
    </sheetView>
  </sheetViews>
  <sheetFormatPr baseColWidth="10" defaultRowHeight="11.25" x14ac:dyDescent="0.2"/>
  <cols>
    <col min="1" max="1" width="14.28515625" style="25" customWidth="1"/>
    <col min="2" max="2" width="22" style="25" customWidth="1"/>
    <col min="3" max="16384" width="11.42578125" style="25"/>
  </cols>
  <sheetData>
    <row r="1" spans="1:16" ht="27.75" customHeight="1" x14ac:dyDescent="0.2">
      <c r="A1" s="177" t="s">
        <v>152</v>
      </c>
      <c r="B1" s="178"/>
      <c r="C1" s="178"/>
      <c r="D1" s="178"/>
      <c r="H1" s="26"/>
      <c r="I1" s="26"/>
      <c r="J1" s="26"/>
      <c r="K1" s="26"/>
      <c r="L1" s="26"/>
      <c r="M1" s="26"/>
      <c r="N1" s="26"/>
      <c r="O1" s="26"/>
      <c r="P1" s="26"/>
    </row>
    <row r="2" spans="1:16" ht="23.25" thickBot="1" x14ac:dyDescent="0.25">
      <c r="A2" s="38"/>
      <c r="B2" s="24"/>
      <c r="C2" s="24"/>
      <c r="D2" s="50" t="s">
        <v>155</v>
      </c>
      <c r="H2" s="26"/>
      <c r="I2" s="26"/>
      <c r="J2" s="26"/>
      <c r="K2" s="26"/>
      <c r="L2" s="26"/>
      <c r="M2" s="26"/>
      <c r="N2" s="26"/>
      <c r="O2" s="26"/>
      <c r="P2" s="26"/>
    </row>
    <row r="3" spans="1:16" ht="23.25" thickBot="1" x14ac:dyDescent="0.25">
      <c r="A3" s="41"/>
      <c r="B3" s="49"/>
      <c r="C3" s="47" t="s">
        <v>0</v>
      </c>
      <c r="D3" s="48" t="s">
        <v>156</v>
      </c>
      <c r="G3" s="3"/>
      <c r="H3" s="3"/>
      <c r="I3" s="2"/>
      <c r="J3" s="2"/>
      <c r="K3" s="2"/>
    </row>
    <row r="4" spans="1:16" x14ac:dyDescent="0.2">
      <c r="A4" s="180" t="s">
        <v>1</v>
      </c>
      <c r="B4" s="169" t="s">
        <v>2</v>
      </c>
      <c r="C4" s="42">
        <v>32</v>
      </c>
      <c r="D4" s="43">
        <v>43</v>
      </c>
      <c r="G4" s="179"/>
      <c r="H4" s="4"/>
      <c r="I4" s="28"/>
      <c r="J4" s="28"/>
      <c r="K4" s="5"/>
    </row>
    <row r="5" spans="1:16" x14ac:dyDescent="0.2">
      <c r="A5" s="181"/>
      <c r="B5" s="170" t="s">
        <v>3</v>
      </c>
      <c r="C5" s="40">
        <v>64</v>
      </c>
      <c r="D5" s="44">
        <v>42</v>
      </c>
      <c r="G5" s="179"/>
      <c r="H5" s="4"/>
      <c r="I5" s="28"/>
      <c r="J5" s="28"/>
      <c r="K5" s="6"/>
    </row>
    <row r="6" spans="1:16" ht="12" thickBot="1" x14ac:dyDescent="0.25">
      <c r="A6" s="182"/>
      <c r="B6" s="171" t="s">
        <v>4</v>
      </c>
      <c r="C6" s="45">
        <v>2</v>
      </c>
      <c r="D6" s="46">
        <v>14</v>
      </c>
      <c r="G6" s="179"/>
      <c r="H6" s="4"/>
      <c r="I6" s="28"/>
      <c r="J6" s="28"/>
      <c r="K6" s="6"/>
    </row>
    <row r="7" spans="1:16" x14ac:dyDescent="0.2">
      <c r="A7" s="180" t="s">
        <v>133</v>
      </c>
      <c r="B7" s="169" t="s">
        <v>5</v>
      </c>
      <c r="C7" s="42">
        <v>51</v>
      </c>
      <c r="D7" s="43">
        <v>16</v>
      </c>
      <c r="G7" s="23"/>
      <c r="H7" s="4"/>
      <c r="I7" s="28"/>
      <c r="J7" s="28"/>
      <c r="K7" s="6"/>
    </row>
    <row r="8" spans="1:16" x14ac:dyDescent="0.2">
      <c r="A8" s="181"/>
      <c r="B8" s="170" t="s">
        <v>6</v>
      </c>
      <c r="C8" s="40">
        <v>22</v>
      </c>
      <c r="D8" s="44">
        <v>15</v>
      </c>
      <c r="G8" s="23"/>
      <c r="H8" s="4"/>
      <c r="I8" s="28"/>
      <c r="J8" s="28"/>
      <c r="K8" s="5"/>
    </row>
    <row r="9" spans="1:16" x14ac:dyDescent="0.2">
      <c r="A9" s="181"/>
      <c r="B9" s="170" t="s">
        <v>7</v>
      </c>
      <c r="C9" s="40">
        <v>10</v>
      </c>
      <c r="D9" s="44">
        <v>45</v>
      </c>
      <c r="G9" s="179"/>
      <c r="H9" s="4"/>
      <c r="I9" s="29"/>
      <c r="J9" s="29"/>
      <c r="K9" s="5"/>
    </row>
    <row r="10" spans="1:16" ht="12" thickBot="1" x14ac:dyDescent="0.25">
      <c r="A10" s="182"/>
      <c r="B10" s="171" t="s">
        <v>8</v>
      </c>
      <c r="C10" s="45">
        <v>15</v>
      </c>
      <c r="D10" s="46">
        <v>23</v>
      </c>
      <c r="G10" s="179"/>
      <c r="H10" s="4"/>
      <c r="I10" s="29"/>
      <c r="J10" s="29"/>
      <c r="K10" s="7"/>
    </row>
    <row r="11" spans="1:16" x14ac:dyDescent="0.2">
      <c r="A11" s="180" t="s">
        <v>134</v>
      </c>
      <c r="B11" s="169" t="s">
        <v>9</v>
      </c>
      <c r="C11" s="42">
        <v>67</v>
      </c>
      <c r="D11" s="43">
        <v>75</v>
      </c>
      <c r="G11" s="179"/>
      <c r="H11" s="4"/>
      <c r="I11" s="29"/>
      <c r="J11" s="29"/>
      <c r="K11" s="7"/>
    </row>
    <row r="12" spans="1:16" x14ac:dyDescent="0.2">
      <c r="A12" s="181"/>
      <c r="B12" s="170" t="s">
        <v>10</v>
      </c>
      <c r="C12" s="40">
        <v>1</v>
      </c>
      <c r="D12" s="44">
        <v>11</v>
      </c>
      <c r="G12" s="179"/>
      <c r="H12" s="2"/>
      <c r="I12" s="3"/>
      <c r="J12" s="3"/>
      <c r="K12" s="8"/>
    </row>
    <row r="13" spans="1:16" x14ac:dyDescent="0.2">
      <c r="A13" s="181"/>
      <c r="B13" s="170" t="s">
        <v>11</v>
      </c>
      <c r="C13" s="40">
        <v>1</v>
      </c>
      <c r="D13" s="44">
        <v>3</v>
      </c>
      <c r="G13" s="179"/>
      <c r="H13" s="2"/>
      <c r="I13" s="3"/>
      <c r="J13" s="3"/>
      <c r="K13" s="8"/>
    </row>
    <row r="14" spans="1:16" ht="12" thickBot="1" x14ac:dyDescent="0.25">
      <c r="A14" s="182"/>
      <c r="B14" s="171" t="s">
        <v>12</v>
      </c>
      <c r="C14" s="45">
        <v>23</v>
      </c>
      <c r="D14" s="46">
        <v>5</v>
      </c>
      <c r="G14" s="179"/>
      <c r="H14" s="2"/>
      <c r="I14" s="3"/>
      <c r="J14" s="3"/>
      <c r="K14" s="8"/>
    </row>
    <row r="15" spans="1:16" x14ac:dyDescent="0.2">
      <c r="A15" s="180" t="s">
        <v>13</v>
      </c>
      <c r="B15" s="169" t="s">
        <v>135</v>
      </c>
      <c r="C15" s="42">
        <v>5</v>
      </c>
      <c r="D15" s="43">
        <v>12</v>
      </c>
      <c r="G15" s="179"/>
      <c r="H15" s="2"/>
      <c r="I15" s="3"/>
      <c r="J15" s="3"/>
      <c r="K15" s="9"/>
    </row>
    <row r="16" spans="1:16" x14ac:dyDescent="0.2">
      <c r="A16" s="181"/>
      <c r="B16" s="170" t="s">
        <v>14</v>
      </c>
      <c r="C16" s="40">
        <v>35</v>
      </c>
      <c r="D16" s="44">
        <v>25</v>
      </c>
      <c r="G16" s="179"/>
      <c r="H16" s="2"/>
      <c r="I16" s="3"/>
      <c r="J16" s="3"/>
      <c r="K16" s="8"/>
    </row>
    <row r="17" spans="1:11" x14ac:dyDescent="0.2">
      <c r="A17" s="181"/>
      <c r="B17" s="170" t="s">
        <v>15</v>
      </c>
      <c r="C17" s="40">
        <v>11</v>
      </c>
      <c r="D17" s="44">
        <v>17</v>
      </c>
      <c r="G17" s="179"/>
      <c r="H17" s="2"/>
      <c r="I17" s="3"/>
      <c r="J17" s="3"/>
      <c r="K17" s="8"/>
    </row>
    <row r="18" spans="1:11" x14ac:dyDescent="0.2">
      <c r="A18" s="181"/>
      <c r="B18" s="170" t="s">
        <v>16</v>
      </c>
      <c r="C18" s="40">
        <v>3</v>
      </c>
      <c r="D18" s="44">
        <v>12</v>
      </c>
      <c r="G18" s="183"/>
      <c r="H18" s="2"/>
      <c r="I18" s="3"/>
      <c r="J18" s="3"/>
      <c r="K18" s="8"/>
    </row>
    <row r="19" spans="1:11" x14ac:dyDescent="0.2">
      <c r="A19" s="181"/>
      <c r="B19" s="170" t="s">
        <v>17</v>
      </c>
      <c r="C19" s="40">
        <v>6</v>
      </c>
      <c r="D19" s="44">
        <v>9</v>
      </c>
      <c r="G19" s="179"/>
      <c r="H19" s="4"/>
      <c r="I19" s="29"/>
      <c r="J19" s="29"/>
      <c r="K19" s="10"/>
    </row>
    <row r="20" spans="1:11" x14ac:dyDescent="0.2">
      <c r="A20" s="181"/>
      <c r="B20" s="170" t="s">
        <v>18</v>
      </c>
      <c r="C20" s="40">
        <v>11</v>
      </c>
      <c r="D20" s="44">
        <v>10</v>
      </c>
      <c r="G20" s="179"/>
      <c r="H20" s="4"/>
      <c r="I20" s="29"/>
      <c r="J20" s="29"/>
      <c r="K20" s="6"/>
    </row>
    <row r="21" spans="1:11" ht="12" thickBot="1" x14ac:dyDescent="0.25">
      <c r="A21" s="182"/>
      <c r="B21" s="171" t="s">
        <v>19</v>
      </c>
      <c r="C21" s="45">
        <v>30</v>
      </c>
      <c r="D21" s="46">
        <v>15</v>
      </c>
      <c r="G21" s="179"/>
      <c r="H21" s="4"/>
      <c r="I21" s="29"/>
      <c r="J21" s="29"/>
      <c r="K21" s="11"/>
    </row>
    <row r="22" spans="1:11" x14ac:dyDescent="0.2">
      <c r="A22" s="186" t="s">
        <v>136</v>
      </c>
      <c r="B22" s="187"/>
      <c r="C22" s="42">
        <v>35</v>
      </c>
      <c r="D22" s="43">
        <v>58</v>
      </c>
      <c r="G22" s="27"/>
      <c r="H22" s="4"/>
      <c r="I22" s="29"/>
      <c r="J22" s="29"/>
      <c r="K22" s="11"/>
    </row>
    <row r="23" spans="1:11" ht="12" thickBot="1" x14ac:dyDescent="0.25">
      <c r="A23" s="188" t="s">
        <v>62</v>
      </c>
      <c r="B23" s="189"/>
      <c r="C23" s="45">
        <v>25</v>
      </c>
      <c r="D23" s="46">
        <v>47</v>
      </c>
      <c r="G23" s="27"/>
      <c r="H23" s="4"/>
      <c r="I23" s="29"/>
      <c r="J23" s="29"/>
      <c r="K23" s="11"/>
    </row>
    <row r="24" spans="1:11" x14ac:dyDescent="0.2">
      <c r="A24" s="58"/>
      <c r="B24" s="58"/>
      <c r="C24" s="41"/>
      <c r="D24" s="41"/>
      <c r="G24" s="27"/>
      <c r="H24" s="4"/>
      <c r="I24" s="29"/>
      <c r="J24" s="29"/>
      <c r="K24" s="11"/>
    </row>
    <row r="25" spans="1:11" ht="21.75" customHeight="1" x14ac:dyDescent="0.2">
      <c r="A25" s="184" t="s">
        <v>158</v>
      </c>
      <c r="B25" s="185"/>
      <c r="C25" s="185"/>
      <c r="D25" s="185"/>
      <c r="E25" s="185"/>
      <c r="F25" s="185"/>
      <c r="G25" s="27"/>
      <c r="H25" s="4"/>
      <c r="I25" s="29"/>
      <c r="J25" s="29"/>
      <c r="K25" s="11"/>
    </row>
    <row r="26" spans="1:11" x14ac:dyDescent="0.2">
      <c r="A26" s="1" t="s">
        <v>157</v>
      </c>
      <c r="G26" s="179"/>
      <c r="H26" s="4"/>
      <c r="I26" s="28"/>
      <c r="J26" s="28"/>
      <c r="K26" s="5"/>
    </row>
    <row r="27" spans="1:11" x14ac:dyDescent="0.2">
      <c r="A27" s="1" t="s">
        <v>147</v>
      </c>
      <c r="G27" s="179"/>
      <c r="H27" s="4"/>
      <c r="I27" s="28"/>
      <c r="J27" s="28"/>
      <c r="K27" s="30"/>
    </row>
    <row r="28" spans="1:11" x14ac:dyDescent="0.2">
      <c r="A28" s="1" t="s">
        <v>149</v>
      </c>
      <c r="G28" s="31"/>
      <c r="H28" s="32"/>
      <c r="I28" s="33"/>
      <c r="J28" s="33"/>
      <c r="K28" s="5"/>
    </row>
    <row r="29" spans="1:11" x14ac:dyDescent="0.2">
      <c r="G29" s="179"/>
      <c r="H29" s="4"/>
      <c r="I29" s="28"/>
      <c r="J29" s="28"/>
      <c r="K29" s="5"/>
    </row>
    <row r="30" spans="1:11" x14ac:dyDescent="0.2">
      <c r="G30" s="179"/>
      <c r="H30" s="4"/>
      <c r="I30" s="28"/>
      <c r="J30" s="28"/>
      <c r="K30" s="34"/>
    </row>
    <row r="31" spans="1:11" x14ac:dyDescent="0.2">
      <c r="G31" s="179"/>
      <c r="H31" s="4"/>
      <c r="I31" s="28"/>
      <c r="J31" s="28"/>
      <c r="K31" s="35"/>
    </row>
    <row r="32" spans="1:11" x14ac:dyDescent="0.2">
      <c r="G32" s="179"/>
      <c r="H32" s="4"/>
      <c r="I32" s="28"/>
      <c r="J32" s="28"/>
      <c r="K32" s="36"/>
    </row>
    <row r="33" spans="7:11" x14ac:dyDescent="0.2">
      <c r="G33" s="179"/>
      <c r="H33" s="4"/>
      <c r="I33" s="28"/>
      <c r="J33" s="28"/>
      <c r="K33" s="35"/>
    </row>
    <row r="34" spans="7:11" x14ac:dyDescent="0.2">
      <c r="G34" s="179"/>
      <c r="H34" s="4"/>
      <c r="I34" s="28"/>
      <c r="J34" s="28"/>
      <c r="K34" s="36"/>
    </row>
    <row r="35" spans="7:11" x14ac:dyDescent="0.2">
      <c r="G35" s="179"/>
      <c r="H35" s="4"/>
      <c r="I35" s="28"/>
      <c r="J35" s="28"/>
      <c r="K35" s="36"/>
    </row>
    <row r="36" spans="7:11" x14ac:dyDescent="0.2">
      <c r="G36" s="37"/>
      <c r="H36" s="37"/>
      <c r="I36" s="37"/>
      <c r="J36" s="37"/>
      <c r="K36" s="37"/>
    </row>
    <row r="37" spans="7:11" x14ac:dyDescent="0.2">
      <c r="G37" s="37"/>
      <c r="H37" s="37"/>
      <c r="I37" s="37"/>
      <c r="J37" s="37"/>
      <c r="K37" s="37"/>
    </row>
    <row r="38" spans="7:11" x14ac:dyDescent="0.2">
      <c r="G38" s="37"/>
      <c r="H38" s="37"/>
      <c r="I38" s="37"/>
      <c r="J38" s="37"/>
      <c r="K38" s="37"/>
    </row>
    <row r="39" spans="7:11" x14ac:dyDescent="0.2">
      <c r="G39" s="37"/>
      <c r="H39" s="37"/>
      <c r="I39" s="37"/>
      <c r="J39" s="37"/>
      <c r="K39" s="37"/>
    </row>
    <row r="40" spans="7:11" x14ac:dyDescent="0.2">
      <c r="G40" s="37"/>
      <c r="H40" s="37"/>
      <c r="I40" s="37"/>
      <c r="J40" s="37"/>
      <c r="K40" s="37"/>
    </row>
    <row r="41" spans="7:11" x14ac:dyDescent="0.2">
      <c r="G41" s="37"/>
      <c r="H41" s="37"/>
      <c r="I41" s="37"/>
      <c r="J41" s="37"/>
      <c r="K41" s="37"/>
    </row>
    <row r="42" spans="7:11" x14ac:dyDescent="0.2">
      <c r="G42" s="37"/>
      <c r="H42" s="37"/>
      <c r="I42" s="37"/>
      <c r="J42" s="37"/>
      <c r="K42" s="37"/>
    </row>
    <row r="43" spans="7:11" x14ac:dyDescent="0.2">
      <c r="G43" s="37"/>
      <c r="H43" s="37"/>
      <c r="I43" s="37"/>
      <c r="J43" s="37"/>
      <c r="K43" s="37"/>
    </row>
    <row r="44" spans="7:11" x14ac:dyDescent="0.2">
      <c r="G44" s="37"/>
      <c r="H44" s="37"/>
      <c r="I44" s="37"/>
      <c r="J44" s="37"/>
      <c r="K44" s="37"/>
    </row>
    <row r="45" spans="7:11" x14ac:dyDescent="0.2">
      <c r="G45" s="37"/>
      <c r="H45" s="37"/>
      <c r="I45" s="37"/>
      <c r="J45" s="37"/>
      <c r="K45" s="37"/>
    </row>
    <row r="46" spans="7:11" x14ac:dyDescent="0.2">
      <c r="G46" s="37"/>
      <c r="H46" s="37"/>
      <c r="I46" s="37"/>
      <c r="J46" s="37"/>
      <c r="K46" s="37"/>
    </row>
    <row r="47" spans="7:11" x14ac:dyDescent="0.2">
      <c r="G47" s="37"/>
      <c r="H47" s="37"/>
      <c r="I47" s="37"/>
      <c r="J47" s="37"/>
      <c r="K47" s="37"/>
    </row>
    <row r="48" spans="7:11" x14ac:dyDescent="0.2">
      <c r="G48" s="37"/>
      <c r="H48" s="37"/>
      <c r="I48" s="37"/>
      <c r="J48" s="37"/>
      <c r="K48" s="37"/>
    </row>
    <row r="49" spans="7:11" x14ac:dyDescent="0.2">
      <c r="G49" s="37"/>
      <c r="H49" s="37"/>
      <c r="I49" s="37"/>
      <c r="J49" s="37"/>
      <c r="K49" s="37"/>
    </row>
    <row r="50" spans="7:11" x14ac:dyDescent="0.2">
      <c r="G50" s="37"/>
      <c r="H50" s="37"/>
      <c r="I50" s="37"/>
      <c r="J50" s="37"/>
      <c r="K50" s="37"/>
    </row>
    <row r="51" spans="7:11" x14ac:dyDescent="0.2">
      <c r="G51" s="37"/>
      <c r="H51" s="37"/>
      <c r="I51" s="37"/>
      <c r="J51" s="37"/>
      <c r="K51" s="37"/>
    </row>
    <row r="52" spans="7:11" x14ac:dyDescent="0.2">
      <c r="G52" s="37"/>
      <c r="H52" s="37"/>
      <c r="I52" s="37"/>
      <c r="J52" s="37"/>
      <c r="K52" s="37"/>
    </row>
    <row r="53" spans="7:11" x14ac:dyDescent="0.2">
      <c r="G53" s="37"/>
      <c r="H53" s="37"/>
      <c r="I53" s="37"/>
      <c r="J53" s="37"/>
      <c r="K53" s="37"/>
    </row>
    <row r="54" spans="7:11" x14ac:dyDescent="0.2">
      <c r="G54" s="37"/>
      <c r="H54" s="37"/>
      <c r="I54" s="37"/>
      <c r="J54" s="37"/>
      <c r="K54" s="37"/>
    </row>
    <row r="55" spans="7:11" x14ac:dyDescent="0.2">
      <c r="G55" s="37"/>
      <c r="H55" s="37"/>
      <c r="I55" s="37"/>
      <c r="J55" s="37"/>
      <c r="K55" s="37"/>
    </row>
    <row r="56" spans="7:11" x14ac:dyDescent="0.2">
      <c r="G56" s="37"/>
      <c r="H56" s="37"/>
      <c r="I56" s="37"/>
      <c r="J56" s="37"/>
      <c r="K56" s="37"/>
    </row>
    <row r="57" spans="7:11" x14ac:dyDescent="0.2">
      <c r="G57" s="37"/>
      <c r="H57" s="37"/>
      <c r="I57" s="37"/>
      <c r="J57" s="37"/>
      <c r="K57" s="37"/>
    </row>
    <row r="58" spans="7:11" x14ac:dyDescent="0.2">
      <c r="G58" s="37"/>
      <c r="H58" s="37"/>
      <c r="I58" s="37"/>
      <c r="J58" s="37"/>
      <c r="K58" s="37"/>
    </row>
    <row r="59" spans="7:11" x14ac:dyDescent="0.2">
      <c r="G59" s="37"/>
      <c r="H59" s="37"/>
      <c r="I59" s="37"/>
      <c r="J59" s="37"/>
      <c r="K59" s="37"/>
    </row>
    <row r="60" spans="7:11" x14ac:dyDescent="0.2">
      <c r="G60" s="37"/>
      <c r="H60" s="37"/>
      <c r="I60" s="37"/>
      <c r="J60" s="37"/>
      <c r="K60" s="37"/>
    </row>
    <row r="61" spans="7:11" x14ac:dyDescent="0.2">
      <c r="G61" s="37"/>
      <c r="H61" s="37"/>
      <c r="I61" s="37"/>
      <c r="J61" s="37"/>
      <c r="K61" s="37"/>
    </row>
    <row r="62" spans="7:11" x14ac:dyDescent="0.2">
      <c r="G62" s="37"/>
      <c r="H62" s="37"/>
      <c r="I62" s="37"/>
      <c r="J62" s="37"/>
      <c r="K62" s="37"/>
    </row>
    <row r="63" spans="7:11" x14ac:dyDescent="0.2">
      <c r="G63" s="37"/>
      <c r="H63" s="37"/>
      <c r="I63" s="37"/>
      <c r="J63" s="37"/>
      <c r="K63" s="37"/>
    </row>
    <row r="64" spans="7:11" x14ac:dyDescent="0.2">
      <c r="G64" s="37"/>
      <c r="H64" s="37"/>
      <c r="I64" s="37"/>
      <c r="J64" s="37"/>
      <c r="K64" s="37"/>
    </row>
    <row r="65" spans="7:11" x14ac:dyDescent="0.2">
      <c r="G65" s="37"/>
      <c r="H65" s="37"/>
      <c r="I65" s="37"/>
      <c r="J65" s="37"/>
      <c r="K65" s="37"/>
    </row>
    <row r="66" spans="7:11" x14ac:dyDescent="0.2">
      <c r="G66" s="37"/>
      <c r="H66" s="37"/>
      <c r="I66" s="37"/>
      <c r="J66" s="37"/>
      <c r="K66" s="37"/>
    </row>
    <row r="67" spans="7:11" x14ac:dyDescent="0.2">
      <c r="G67" s="37"/>
      <c r="H67" s="37"/>
      <c r="I67" s="37"/>
      <c r="J67" s="37"/>
      <c r="K67" s="37"/>
    </row>
    <row r="68" spans="7:11" x14ac:dyDescent="0.2">
      <c r="G68" s="37"/>
      <c r="H68" s="37"/>
      <c r="I68" s="37"/>
      <c r="J68" s="37"/>
      <c r="K68" s="37"/>
    </row>
    <row r="69" spans="7:11" x14ac:dyDescent="0.2">
      <c r="G69" s="37"/>
      <c r="H69" s="37"/>
      <c r="I69" s="37"/>
      <c r="J69" s="37"/>
      <c r="K69" s="37"/>
    </row>
    <row r="70" spans="7:11" x14ac:dyDescent="0.2">
      <c r="G70" s="37"/>
      <c r="H70" s="37"/>
      <c r="I70" s="37"/>
      <c r="J70" s="37"/>
      <c r="K70" s="37"/>
    </row>
    <row r="71" spans="7:11" x14ac:dyDescent="0.2">
      <c r="G71" s="37"/>
      <c r="H71" s="37"/>
      <c r="I71" s="37"/>
      <c r="J71" s="37"/>
      <c r="K71" s="37"/>
    </row>
  </sheetData>
  <customSheetViews>
    <customSheetView guid="{73B0ECE9-A847-4342-A697-3D6D03377FB3}" showPageBreaks="1" fitToPage="1" printArea="1">
      <selection activeCell="G12" sqref="G12:G14"/>
      <pageMargins left="0.7" right="0.7" top="0.75" bottom="0.75" header="0.3" footer="0.3"/>
      <pageSetup paperSize="9" fitToHeight="0" orientation="portrait" r:id="rId1"/>
    </customSheetView>
    <customSheetView guid="{45ED0BDE-CCCA-44D9-A861-D2AC677FB727}" scale="130" fitToPage="1">
      <selection activeCell="G12" sqref="G12:G14"/>
      <pageMargins left="0.7" right="0.7" top="0.75" bottom="0.75" header="0.3" footer="0.3"/>
      <pageSetup paperSize="9" fitToHeight="0" orientation="portrait" r:id="rId2"/>
    </customSheetView>
    <customSheetView guid="{47AA338E-B41F-4CD5-931B-684001AC5891}" fitToPage="1">
      <selection activeCell="G12" sqref="G12:G14"/>
      <pageMargins left="0.7" right="0.7" top="0.75" bottom="0.75" header="0.3" footer="0.3"/>
      <pageSetup paperSize="9" fitToHeight="0" orientation="portrait" r:id="rId3"/>
    </customSheetView>
  </customSheetViews>
  <mergeCells count="15">
    <mergeCell ref="A1:D1"/>
    <mergeCell ref="G26:G27"/>
    <mergeCell ref="G29:G35"/>
    <mergeCell ref="A4:A6"/>
    <mergeCell ref="A7:A10"/>
    <mergeCell ref="A11:A14"/>
    <mergeCell ref="A15:A21"/>
    <mergeCell ref="G4:G6"/>
    <mergeCell ref="G9:G11"/>
    <mergeCell ref="G12:G14"/>
    <mergeCell ref="G15:G18"/>
    <mergeCell ref="G19:G21"/>
    <mergeCell ref="A25:F25"/>
    <mergeCell ref="A22:B22"/>
    <mergeCell ref="A23:B23"/>
  </mergeCells>
  <pageMargins left="0.7" right="0.7" top="0.75" bottom="0.75" header="0.3" footer="0.3"/>
  <pageSetup paperSize="9"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30" workbookViewId="0">
      <selection activeCell="C35" sqref="C35"/>
    </sheetView>
  </sheetViews>
  <sheetFormatPr baseColWidth="10" defaultRowHeight="11.25" x14ac:dyDescent="0.2"/>
  <cols>
    <col min="1" max="1" width="35.28515625" style="12" customWidth="1"/>
    <col min="2" max="2" width="11.42578125" style="12"/>
    <col min="3" max="3" width="13" style="12" customWidth="1"/>
    <col min="4" max="16384" width="11.42578125" style="12"/>
  </cols>
  <sheetData>
    <row r="1" spans="1:3" ht="23.25" customHeight="1" x14ac:dyDescent="0.2">
      <c r="A1" s="52" t="s">
        <v>153</v>
      </c>
    </row>
    <row r="2" spans="1:3" ht="18.75" customHeight="1" x14ac:dyDescent="0.2">
      <c r="A2" s="39"/>
      <c r="B2" s="57" t="s">
        <v>0</v>
      </c>
      <c r="C2" s="57" t="s">
        <v>154</v>
      </c>
    </row>
    <row r="3" spans="1:3" x14ac:dyDescent="0.2">
      <c r="A3" s="39" t="s">
        <v>159</v>
      </c>
      <c r="B3" s="53">
        <v>14.26</v>
      </c>
      <c r="C3" s="53">
        <v>49.57</v>
      </c>
    </row>
    <row r="4" spans="1:3" x14ac:dyDescent="0.2">
      <c r="A4" s="39" t="s">
        <v>137</v>
      </c>
      <c r="B4" s="54">
        <v>7.8036399767543303</v>
      </c>
      <c r="C4" s="54">
        <v>18.437698320379699</v>
      </c>
    </row>
    <row r="5" spans="1:3" x14ac:dyDescent="0.2">
      <c r="A5" s="39" t="s">
        <v>201</v>
      </c>
      <c r="B5" s="55">
        <v>9.59</v>
      </c>
      <c r="C5" s="55">
        <v>23.47</v>
      </c>
    </row>
    <row r="6" spans="1:3" x14ac:dyDescent="0.2">
      <c r="A6" s="39" t="s">
        <v>138</v>
      </c>
      <c r="B6" s="56">
        <v>17</v>
      </c>
      <c r="C6" s="53">
        <v>56.02</v>
      </c>
    </row>
    <row r="8" spans="1:3" x14ac:dyDescent="0.2">
      <c r="A8" s="12" t="s">
        <v>160</v>
      </c>
    </row>
    <row r="9" spans="1:3" x14ac:dyDescent="0.2">
      <c r="A9" s="1" t="s">
        <v>139</v>
      </c>
    </row>
    <row r="10" spans="1:3" x14ac:dyDescent="0.2">
      <c r="A10" s="1" t="s">
        <v>148</v>
      </c>
    </row>
    <row r="12" spans="1:3" s="51" customFormat="1" x14ac:dyDescent="0.2"/>
  </sheetData>
  <customSheetViews>
    <customSheetView guid="{73B0ECE9-A847-4342-A697-3D6D03377FB3}" showPageBreaks="1" fitToPage="1" printArea="1">
      <selection activeCell="C35" sqref="C35"/>
      <pageMargins left="0.7" right="0.7" top="0.75" bottom="0.75" header="0.3" footer="0.3"/>
      <pageSetup paperSize="9" scale="62" fitToHeight="0" orientation="portrait" r:id="rId1"/>
    </customSheetView>
    <customSheetView guid="{45ED0BDE-CCCA-44D9-A861-D2AC677FB727}" scale="130" fitToPage="1">
      <selection activeCell="C35" sqref="C35"/>
      <pageMargins left="0.7" right="0.7" top="0.75" bottom="0.75" header="0.3" footer="0.3"/>
      <pageSetup paperSize="9" scale="62" fitToHeight="0" orientation="portrait" r:id="rId2"/>
    </customSheetView>
    <customSheetView guid="{47AA338E-B41F-4CD5-931B-684001AC5891}" fitToPage="1">
      <selection activeCell="C35" sqref="C35"/>
      <pageMargins left="0.7" right="0.7" top="0.75" bottom="0.75" header="0.3" footer="0.3"/>
      <pageSetup paperSize="9" scale="62" fitToHeight="0" orientation="portrait" r:id="rId3"/>
    </customSheetView>
  </customSheetViews>
  <pageMargins left="0.7" right="0.7" top="0.75" bottom="0.75" header="0.3" footer="0.3"/>
  <pageSetup paperSize="9" scale="62"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5"/>
  <sheetViews>
    <sheetView showGridLines="0" zoomScaleNormal="130" workbookViewId="0">
      <selection activeCell="C17" sqref="C17"/>
    </sheetView>
  </sheetViews>
  <sheetFormatPr baseColWidth="10" defaultRowHeight="11.25" x14ac:dyDescent="0.2"/>
  <cols>
    <col min="1" max="1" width="1.42578125" style="60" customWidth="1"/>
    <col min="2" max="2" width="11.42578125" style="60"/>
    <col min="3" max="3" width="26.85546875" style="60" customWidth="1"/>
    <col min="4" max="11" width="11.140625" style="60" customWidth="1"/>
    <col min="12" max="12" width="9.85546875" style="60" customWidth="1"/>
    <col min="13" max="16384" width="11.42578125" style="60"/>
  </cols>
  <sheetData>
    <row r="1" spans="2:14" x14ac:dyDescent="0.2">
      <c r="B1" s="59" t="s">
        <v>58</v>
      </c>
      <c r="N1" s="61"/>
    </row>
    <row r="2" spans="2:14" x14ac:dyDescent="0.2">
      <c r="B2" s="59"/>
      <c r="N2" s="61"/>
    </row>
    <row r="3" spans="2:14" ht="48" customHeight="1" x14ac:dyDescent="0.2">
      <c r="B3" s="62" t="s">
        <v>107</v>
      </c>
      <c r="C3" s="63"/>
      <c r="D3" s="196" t="s">
        <v>105</v>
      </c>
      <c r="E3" s="197"/>
      <c r="F3" s="197"/>
      <c r="G3" s="197"/>
      <c r="H3" s="197"/>
      <c r="I3" s="196" t="s">
        <v>106</v>
      </c>
      <c r="J3" s="197"/>
      <c r="K3" s="197"/>
      <c r="L3" s="198" t="s">
        <v>34</v>
      </c>
    </row>
    <row r="4" spans="2:14" ht="52.5" customHeight="1" x14ac:dyDescent="0.2">
      <c r="B4" s="62" t="s">
        <v>119</v>
      </c>
      <c r="C4" s="63"/>
      <c r="D4" s="201" t="s">
        <v>117</v>
      </c>
      <c r="E4" s="202"/>
      <c r="F4" s="202"/>
      <c r="G4" s="203"/>
      <c r="H4" s="66" t="s">
        <v>116</v>
      </c>
      <c r="I4" s="141" t="s">
        <v>118</v>
      </c>
      <c r="J4" s="204" t="s">
        <v>116</v>
      </c>
      <c r="K4" s="204"/>
      <c r="L4" s="199"/>
    </row>
    <row r="5" spans="2:14" ht="15" customHeight="1" x14ac:dyDescent="0.2">
      <c r="B5" s="62" t="s">
        <v>161</v>
      </c>
      <c r="C5" s="63"/>
      <c r="D5" s="88" t="s">
        <v>26</v>
      </c>
      <c r="E5" s="106" t="s">
        <v>27</v>
      </c>
      <c r="F5" s="106" t="s">
        <v>28</v>
      </c>
      <c r="G5" s="138" t="s">
        <v>29</v>
      </c>
      <c r="H5" s="64" t="s">
        <v>30</v>
      </c>
      <c r="I5" s="142" t="s">
        <v>31</v>
      </c>
      <c r="J5" s="64" t="s">
        <v>32</v>
      </c>
      <c r="K5" s="64" t="s">
        <v>33</v>
      </c>
      <c r="L5" s="199"/>
    </row>
    <row r="6" spans="2:14" ht="45" customHeight="1" x14ac:dyDescent="0.2">
      <c r="B6" s="62"/>
      <c r="C6" s="65"/>
      <c r="D6" s="89" t="s">
        <v>108</v>
      </c>
      <c r="E6" s="108" t="s">
        <v>109</v>
      </c>
      <c r="F6" s="108" t="s">
        <v>110</v>
      </c>
      <c r="G6" s="139" t="s">
        <v>111</v>
      </c>
      <c r="H6" s="66" t="s">
        <v>112</v>
      </c>
      <c r="I6" s="141" t="s">
        <v>113</v>
      </c>
      <c r="J6" s="66" t="s">
        <v>114</v>
      </c>
      <c r="K6" s="66" t="s">
        <v>115</v>
      </c>
      <c r="L6" s="200"/>
    </row>
    <row r="7" spans="2:14" x14ac:dyDescent="0.2">
      <c r="B7" s="205" t="s">
        <v>35</v>
      </c>
      <c r="C7" s="206"/>
      <c r="D7" s="109">
        <v>0.39333913800609488</v>
      </c>
      <c r="E7" s="110">
        <v>0.10753156290814106</v>
      </c>
      <c r="F7" s="110">
        <v>5.7466260339573354E-2</v>
      </c>
      <c r="G7" s="140">
        <v>4.4188071397474965E-2</v>
      </c>
      <c r="H7" s="67">
        <v>3.2651284283848496E-2</v>
      </c>
      <c r="I7" s="143">
        <v>0.27949499346974316</v>
      </c>
      <c r="J7" s="67">
        <v>3.8963865912059206E-2</v>
      </c>
      <c r="K7" s="67">
        <v>4.6364823683064868E-2</v>
      </c>
      <c r="L7" s="68">
        <v>1</v>
      </c>
    </row>
    <row r="8" spans="2:14" x14ac:dyDescent="0.2">
      <c r="B8" s="193" t="s">
        <v>36</v>
      </c>
      <c r="C8" s="194"/>
      <c r="D8" s="194"/>
      <c r="E8" s="194"/>
      <c r="F8" s="194"/>
      <c r="G8" s="194"/>
      <c r="H8" s="194"/>
      <c r="I8" s="194"/>
      <c r="J8" s="194"/>
      <c r="K8" s="194"/>
      <c r="L8" s="195"/>
    </row>
    <row r="9" spans="2:14" ht="22.5" x14ac:dyDescent="0.2">
      <c r="B9" s="192" t="s">
        <v>133</v>
      </c>
      <c r="C9" s="153" t="s">
        <v>37</v>
      </c>
      <c r="D9" s="93">
        <v>19.399999999999999</v>
      </c>
      <c r="E9" s="102">
        <v>27.5</v>
      </c>
      <c r="F9" s="102">
        <v>21.6</v>
      </c>
      <c r="G9" s="131">
        <v>25.1</v>
      </c>
      <c r="H9" s="124">
        <v>12.7</v>
      </c>
      <c r="I9" s="145">
        <v>61.6</v>
      </c>
      <c r="J9" s="127">
        <v>2.8</v>
      </c>
      <c r="K9" s="81">
        <v>17.399999999999999</v>
      </c>
      <c r="L9" s="70">
        <v>31.5</v>
      </c>
    </row>
    <row r="10" spans="2:14" x14ac:dyDescent="0.2">
      <c r="B10" s="192"/>
      <c r="C10" s="153" t="s">
        <v>7</v>
      </c>
      <c r="D10" s="94">
        <v>56.8</v>
      </c>
      <c r="E10" s="98">
        <v>50.8</v>
      </c>
      <c r="F10" s="98">
        <v>54.2</v>
      </c>
      <c r="G10" s="132">
        <v>42.9</v>
      </c>
      <c r="H10" s="125">
        <v>74.7</v>
      </c>
      <c r="I10" s="146">
        <v>25.7</v>
      </c>
      <c r="J10" s="125">
        <v>80.400000000000006</v>
      </c>
      <c r="K10" s="82">
        <v>8.5</v>
      </c>
      <c r="L10" s="70">
        <v>46</v>
      </c>
    </row>
    <row r="11" spans="2:14" x14ac:dyDescent="0.2">
      <c r="B11" s="191"/>
      <c r="C11" s="154" t="s">
        <v>8</v>
      </c>
      <c r="D11" s="95">
        <v>23.8</v>
      </c>
      <c r="E11" s="99">
        <v>21.7</v>
      </c>
      <c r="F11" s="100">
        <v>24.2</v>
      </c>
      <c r="G11" s="133">
        <v>32</v>
      </c>
      <c r="H11" s="126">
        <v>12.7</v>
      </c>
      <c r="I11" s="147">
        <v>12.7</v>
      </c>
      <c r="J11" s="126">
        <v>16.8</v>
      </c>
      <c r="K11" s="83">
        <v>74.2</v>
      </c>
      <c r="L11" s="74">
        <v>22.6</v>
      </c>
    </row>
    <row r="12" spans="2:14" x14ac:dyDescent="0.2">
      <c r="B12" s="190" t="s">
        <v>134</v>
      </c>
      <c r="C12" s="155" t="s">
        <v>9</v>
      </c>
      <c r="D12" s="90">
        <v>88.7</v>
      </c>
      <c r="E12" s="101">
        <v>89.7</v>
      </c>
      <c r="F12" s="102">
        <v>84.1</v>
      </c>
      <c r="G12" s="134">
        <v>88.2</v>
      </c>
      <c r="H12" s="127">
        <v>0</v>
      </c>
      <c r="I12" s="145">
        <v>96.7</v>
      </c>
      <c r="J12" s="127">
        <v>13.4</v>
      </c>
      <c r="K12" s="81">
        <v>0</v>
      </c>
      <c r="L12" s="76">
        <v>80.8</v>
      </c>
    </row>
    <row r="13" spans="2:14" x14ac:dyDescent="0.2">
      <c r="B13" s="192"/>
      <c r="C13" s="153" t="s">
        <v>39</v>
      </c>
      <c r="D13" s="91">
        <v>11.3</v>
      </c>
      <c r="E13" s="97">
        <v>10.3</v>
      </c>
      <c r="F13" s="98">
        <v>15.9</v>
      </c>
      <c r="G13" s="132">
        <v>10.3</v>
      </c>
      <c r="H13" s="128">
        <v>0</v>
      </c>
      <c r="I13" s="146">
        <v>3.3</v>
      </c>
      <c r="J13" s="125">
        <v>86</v>
      </c>
      <c r="K13" s="82">
        <v>0</v>
      </c>
      <c r="L13" s="70">
        <v>11.2</v>
      </c>
    </row>
    <row r="14" spans="2:14" x14ac:dyDescent="0.2">
      <c r="B14" s="192"/>
      <c r="C14" s="153" t="s">
        <v>20</v>
      </c>
      <c r="D14" s="91">
        <v>0</v>
      </c>
      <c r="E14" s="97">
        <v>0</v>
      </c>
      <c r="F14" s="97">
        <v>0</v>
      </c>
      <c r="G14" s="132">
        <v>0</v>
      </c>
      <c r="H14" s="125">
        <v>100</v>
      </c>
      <c r="I14" s="146">
        <v>0</v>
      </c>
      <c r="J14" s="124">
        <v>0</v>
      </c>
      <c r="K14" s="82">
        <v>0</v>
      </c>
      <c r="L14" s="70">
        <v>3.3</v>
      </c>
    </row>
    <row r="15" spans="2:14" x14ac:dyDescent="0.2">
      <c r="B15" s="191"/>
      <c r="C15" s="154" t="s">
        <v>12</v>
      </c>
      <c r="D15" s="92">
        <v>0</v>
      </c>
      <c r="E15" s="99">
        <v>0</v>
      </c>
      <c r="F15" s="99">
        <v>0</v>
      </c>
      <c r="G15" s="135">
        <v>1.5</v>
      </c>
      <c r="H15" s="126">
        <v>0</v>
      </c>
      <c r="I15" s="147">
        <v>0</v>
      </c>
      <c r="J15" s="126">
        <v>0.6</v>
      </c>
      <c r="K15" s="83">
        <v>100</v>
      </c>
      <c r="L15" s="74">
        <v>4.7</v>
      </c>
    </row>
    <row r="16" spans="2:14" x14ac:dyDescent="0.2">
      <c r="B16" s="190" t="s">
        <v>162</v>
      </c>
      <c r="C16" s="153" t="s">
        <v>173</v>
      </c>
      <c r="D16" s="90">
        <v>65.7</v>
      </c>
      <c r="E16" s="101">
        <v>78.7</v>
      </c>
      <c r="F16" s="101">
        <v>87.5</v>
      </c>
      <c r="G16" s="134">
        <v>83.3</v>
      </c>
      <c r="H16" s="127">
        <v>44</v>
      </c>
      <c r="I16" s="148">
        <v>8.9</v>
      </c>
      <c r="J16" s="127">
        <v>33.5</v>
      </c>
      <c r="K16" s="81">
        <v>33.799999999999997</v>
      </c>
      <c r="L16" s="76">
        <v>49.8</v>
      </c>
    </row>
    <row r="17" spans="2:12" x14ac:dyDescent="0.2">
      <c r="B17" s="191"/>
      <c r="C17" s="154" t="s">
        <v>40</v>
      </c>
      <c r="D17" s="95">
        <v>27.3</v>
      </c>
      <c r="E17" s="100">
        <v>21.3</v>
      </c>
      <c r="F17" s="100">
        <v>26.1</v>
      </c>
      <c r="G17" s="133">
        <v>22.7</v>
      </c>
      <c r="H17" s="126">
        <v>13.3</v>
      </c>
      <c r="I17" s="147">
        <v>3</v>
      </c>
      <c r="J17" s="126">
        <v>11.2</v>
      </c>
      <c r="K17" s="84">
        <v>13.1</v>
      </c>
      <c r="L17" s="74">
        <v>17.8</v>
      </c>
    </row>
    <row r="18" spans="2:12" x14ac:dyDescent="0.2">
      <c r="B18" s="190" t="s">
        <v>163</v>
      </c>
      <c r="C18" s="155" t="s">
        <v>168</v>
      </c>
      <c r="D18" s="90">
        <v>48.5</v>
      </c>
      <c r="E18" s="101">
        <v>0</v>
      </c>
      <c r="F18" s="102">
        <v>0</v>
      </c>
      <c r="G18" s="131">
        <v>0</v>
      </c>
      <c r="H18" s="127">
        <v>24.7</v>
      </c>
      <c r="I18" s="148">
        <v>14</v>
      </c>
      <c r="J18" s="127">
        <v>30.2</v>
      </c>
      <c r="K18" s="81">
        <v>23.9</v>
      </c>
      <c r="L18" s="76">
        <v>26.1</v>
      </c>
    </row>
    <row r="19" spans="2:12" x14ac:dyDescent="0.2">
      <c r="B19" s="192"/>
      <c r="C19" s="153" t="s">
        <v>41</v>
      </c>
      <c r="D19" s="91">
        <v>15.9</v>
      </c>
      <c r="E19" s="97">
        <v>0</v>
      </c>
      <c r="F19" s="97">
        <v>0</v>
      </c>
      <c r="G19" s="132">
        <v>0</v>
      </c>
      <c r="H19" s="125">
        <v>26</v>
      </c>
      <c r="I19" s="149">
        <v>47.4</v>
      </c>
      <c r="J19" s="125">
        <v>46.4</v>
      </c>
      <c r="K19" s="85">
        <v>62.4</v>
      </c>
      <c r="L19" s="70">
        <v>25.1</v>
      </c>
    </row>
    <row r="20" spans="2:12" x14ac:dyDescent="0.2">
      <c r="B20" s="192"/>
      <c r="C20" s="153" t="s">
        <v>42</v>
      </c>
      <c r="D20" s="91">
        <v>0</v>
      </c>
      <c r="E20" s="97">
        <v>100</v>
      </c>
      <c r="F20" s="97">
        <v>0</v>
      </c>
      <c r="G20" s="132">
        <v>0</v>
      </c>
      <c r="H20" s="124">
        <v>13.3</v>
      </c>
      <c r="I20" s="146">
        <v>0.5</v>
      </c>
      <c r="J20" s="124">
        <v>1.1000000000000001</v>
      </c>
      <c r="K20" s="82">
        <v>4.7</v>
      </c>
      <c r="L20" s="70">
        <v>11.6</v>
      </c>
    </row>
    <row r="21" spans="2:12" x14ac:dyDescent="0.2">
      <c r="B21" s="192"/>
      <c r="C21" s="153" t="s">
        <v>43</v>
      </c>
      <c r="D21" s="91">
        <v>0</v>
      </c>
      <c r="E21" s="97">
        <v>0</v>
      </c>
      <c r="F21" s="98">
        <v>100</v>
      </c>
      <c r="G21" s="132">
        <v>0</v>
      </c>
      <c r="H21" s="124">
        <v>8</v>
      </c>
      <c r="I21" s="146">
        <v>0</v>
      </c>
      <c r="J21" s="124">
        <v>3.4</v>
      </c>
      <c r="K21" s="82">
        <v>0</v>
      </c>
      <c r="L21" s="70">
        <v>6.1</v>
      </c>
    </row>
    <row r="22" spans="2:12" x14ac:dyDescent="0.2">
      <c r="B22" s="192"/>
      <c r="C22" s="153" t="s">
        <v>44</v>
      </c>
      <c r="D22" s="91">
        <v>0</v>
      </c>
      <c r="E22" s="97">
        <v>0</v>
      </c>
      <c r="F22" s="97">
        <v>0</v>
      </c>
      <c r="G22" s="136">
        <v>100</v>
      </c>
      <c r="H22" s="124">
        <v>6</v>
      </c>
      <c r="I22" s="146">
        <v>0</v>
      </c>
      <c r="J22" s="124">
        <v>2.2000000000000002</v>
      </c>
      <c r="K22" s="82">
        <v>0.5</v>
      </c>
      <c r="L22" s="70">
        <v>4.7</v>
      </c>
    </row>
    <row r="23" spans="2:12" ht="22.5" x14ac:dyDescent="0.2">
      <c r="B23" s="192"/>
      <c r="C23" s="153" t="s">
        <v>45</v>
      </c>
      <c r="D23" s="94">
        <v>15.7</v>
      </c>
      <c r="E23" s="98">
        <v>0</v>
      </c>
      <c r="F23" s="97">
        <v>0</v>
      </c>
      <c r="G23" s="132">
        <v>0</v>
      </c>
      <c r="H23" s="124">
        <v>6.7</v>
      </c>
      <c r="I23" s="146">
        <v>4.5</v>
      </c>
      <c r="J23" s="124">
        <v>3.9</v>
      </c>
      <c r="K23" s="82">
        <v>1.4</v>
      </c>
      <c r="L23" s="70">
        <v>7.9</v>
      </c>
    </row>
    <row r="24" spans="2:12" x14ac:dyDescent="0.2">
      <c r="B24" s="191"/>
      <c r="C24" s="154" t="s">
        <v>46</v>
      </c>
      <c r="D24" s="95">
        <v>19.899999999999999</v>
      </c>
      <c r="E24" s="100">
        <v>0</v>
      </c>
      <c r="F24" s="99">
        <v>0</v>
      </c>
      <c r="G24" s="135">
        <v>0</v>
      </c>
      <c r="H24" s="126">
        <v>15.3</v>
      </c>
      <c r="I24" s="150">
        <v>33.299999999999997</v>
      </c>
      <c r="J24" s="126">
        <v>12.8</v>
      </c>
      <c r="K24" s="84">
        <v>7</v>
      </c>
      <c r="L24" s="74">
        <v>18.5</v>
      </c>
    </row>
    <row r="25" spans="2:12" ht="22.5" x14ac:dyDescent="0.2">
      <c r="B25" s="156" t="s">
        <v>164</v>
      </c>
      <c r="C25" s="157" t="s">
        <v>47</v>
      </c>
      <c r="D25" s="103">
        <v>33.1</v>
      </c>
      <c r="E25" s="104">
        <v>38.700000000000003</v>
      </c>
      <c r="F25" s="104">
        <v>43.2</v>
      </c>
      <c r="G25" s="137">
        <v>24.1</v>
      </c>
      <c r="H25" s="152">
        <v>28</v>
      </c>
      <c r="I25" s="151">
        <v>13.8</v>
      </c>
      <c r="J25" s="129">
        <v>17.899999999999999</v>
      </c>
      <c r="K25" s="86">
        <v>24.4</v>
      </c>
      <c r="L25" s="78">
        <v>27.3</v>
      </c>
    </row>
    <row r="26" spans="2:12" x14ac:dyDescent="0.2">
      <c r="B26" s="190" t="s">
        <v>165</v>
      </c>
      <c r="C26" s="153" t="s">
        <v>48</v>
      </c>
      <c r="D26" s="90">
        <v>51.3</v>
      </c>
      <c r="E26" s="101">
        <v>1.6</v>
      </c>
      <c r="F26" s="102">
        <v>4.9000000000000004</v>
      </c>
      <c r="G26" s="131">
        <v>6.9</v>
      </c>
      <c r="H26" s="127">
        <v>45.4</v>
      </c>
      <c r="I26" s="145">
        <v>76.8</v>
      </c>
      <c r="J26" s="144">
        <v>69.800000000000011</v>
      </c>
      <c r="K26" s="87">
        <v>67.099999999999994</v>
      </c>
      <c r="L26" s="76">
        <v>49.7</v>
      </c>
    </row>
    <row r="27" spans="2:12" x14ac:dyDescent="0.2">
      <c r="B27" s="191"/>
      <c r="C27" s="153" t="s">
        <v>49</v>
      </c>
      <c r="D27" s="95">
        <v>48.800000000000004</v>
      </c>
      <c r="E27" s="100">
        <v>98.3</v>
      </c>
      <c r="F27" s="100">
        <v>95.1</v>
      </c>
      <c r="G27" s="133">
        <v>93.1</v>
      </c>
      <c r="H27" s="130">
        <v>54.7</v>
      </c>
      <c r="I27" s="147">
        <v>23.1</v>
      </c>
      <c r="J27" s="126">
        <v>30.1</v>
      </c>
      <c r="K27" s="84">
        <v>32.9</v>
      </c>
      <c r="L27" s="74">
        <v>50.3</v>
      </c>
    </row>
    <row r="28" spans="2:12" x14ac:dyDescent="0.2">
      <c r="B28" s="190" t="s">
        <v>166</v>
      </c>
      <c r="C28" s="158" t="s">
        <v>169</v>
      </c>
      <c r="D28" s="93">
        <v>11.6</v>
      </c>
      <c r="E28" s="102">
        <v>18.8</v>
      </c>
      <c r="F28" s="102">
        <v>15.5</v>
      </c>
      <c r="G28" s="131">
        <v>17.2</v>
      </c>
      <c r="H28" s="144">
        <v>36</v>
      </c>
      <c r="I28" s="145">
        <v>62.2</v>
      </c>
      <c r="J28" s="144">
        <v>37.4</v>
      </c>
      <c r="K28" s="87">
        <v>46.9</v>
      </c>
      <c r="L28" s="76">
        <v>30</v>
      </c>
    </row>
    <row r="29" spans="2:12" x14ac:dyDescent="0.2">
      <c r="B29" s="192"/>
      <c r="C29" s="159" t="s">
        <v>170</v>
      </c>
      <c r="D29" s="94">
        <v>55.7</v>
      </c>
      <c r="E29" s="98">
        <v>56.7</v>
      </c>
      <c r="F29" s="98">
        <v>52.3</v>
      </c>
      <c r="G29" s="132">
        <v>47.3</v>
      </c>
      <c r="H29" s="124">
        <v>46.7</v>
      </c>
      <c r="I29" s="146">
        <v>32.700000000000003</v>
      </c>
      <c r="J29" s="125">
        <v>47.5</v>
      </c>
      <c r="K29" s="82">
        <v>40.799999999999997</v>
      </c>
      <c r="L29" s="70">
        <v>47.8</v>
      </c>
    </row>
    <row r="30" spans="2:12" x14ac:dyDescent="0.2">
      <c r="B30" s="191"/>
      <c r="C30" s="160" t="s">
        <v>172</v>
      </c>
      <c r="D30" s="94">
        <v>32.799999999999997</v>
      </c>
      <c r="E30" s="97">
        <v>24.5</v>
      </c>
      <c r="F30" s="98">
        <v>32.200000000000003</v>
      </c>
      <c r="G30" s="136">
        <v>35.5</v>
      </c>
      <c r="H30" s="124">
        <v>17.3</v>
      </c>
      <c r="I30" s="146">
        <v>5.0999999999999996</v>
      </c>
      <c r="J30" s="124">
        <v>15.1</v>
      </c>
      <c r="K30" s="82">
        <v>12.2</v>
      </c>
      <c r="L30" s="70">
        <v>22.3</v>
      </c>
    </row>
    <row r="31" spans="2:12" ht="25.5" customHeight="1" x14ac:dyDescent="0.2">
      <c r="B31" s="190" t="s">
        <v>167</v>
      </c>
      <c r="C31" s="161" t="s">
        <v>59</v>
      </c>
      <c r="D31" s="93">
        <v>21.8</v>
      </c>
      <c r="E31" s="102">
        <v>16.600000000000001</v>
      </c>
      <c r="F31" s="102">
        <v>17.8</v>
      </c>
      <c r="G31" s="131">
        <v>13.8</v>
      </c>
      <c r="H31" s="127">
        <v>29.3</v>
      </c>
      <c r="I31" s="145">
        <v>86.5</v>
      </c>
      <c r="J31" s="144">
        <v>100</v>
      </c>
      <c r="K31" s="87">
        <v>70.900000000000006</v>
      </c>
      <c r="L31" s="76">
        <v>44.3</v>
      </c>
    </row>
    <row r="32" spans="2:12" x14ac:dyDescent="0.2">
      <c r="B32" s="191"/>
      <c r="C32" s="162" t="s">
        <v>25</v>
      </c>
      <c r="D32" s="95">
        <f t="shared" ref="D32:L32" si="0">100-D31</f>
        <v>78.2</v>
      </c>
      <c r="E32" s="100">
        <f t="shared" si="0"/>
        <v>83.4</v>
      </c>
      <c r="F32" s="100">
        <f t="shared" si="0"/>
        <v>82.2</v>
      </c>
      <c r="G32" s="133">
        <f t="shared" si="0"/>
        <v>86.2</v>
      </c>
      <c r="H32" s="130">
        <f t="shared" si="0"/>
        <v>70.7</v>
      </c>
      <c r="I32" s="147">
        <f t="shared" si="0"/>
        <v>13.5</v>
      </c>
      <c r="J32" s="126">
        <f t="shared" si="0"/>
        <v>0</v>
      </c>
      <c r="K32" s="84">
        <f t="shared" si="0"/>
        <v>29.099999999999994</v>
      </c>
      <c r="L32" s="74">
        <f t="shared" si="0"/>
        <v>55.7</v>
      </c>
    </row>
    <row r="34" spans="2:2" x14ac:dyDescent="0.2">
      <c r="B34" s="60" t="s">
        <v>174</v>
      </c>
    </row>
    <row r="35" spans="2:2" x14ac:dyDescent="0.2">
      <c r="B35" s="60" t="s">
        <v>175</v>
      </c>
    </row>
    <row r="36" spans="2:2" x14ac:dyDescent="0.2">
      <c r="B36" s="60" t="s">
        <v>176</v>
      </c>
    </row>
    <row r="37" spans="2:2" x14ac:dyDescent="0.2">
      <c r="B37" s="60" t="s">
        <v>177</v>
      </c>
    </row>
    <row r="38" spans="2:2" x14ac:dyDescent="0.2">
      <c r="B38" s="60" t="s">
        <v>178</v>
      </c>
    </row>
    <row r="39" spans="2:2" x14ac:dyDescent="0.2">
      <c r="B39" s="60" t="s">
        <v>179</v>
      </c>
    </row>
    <row r="40" spans="2:2" x14ac:dyDescent="0.2">
      <c r="B40" s="60" t="s">
        <v>180</v>
      </c>
    </row>
    <row r="41" spans="2:2" x14ac:dyDescent="0.2">
      <c r="B41" s="60" t="s">
        <v>185</v>
      </c>
    </row>
    <row r="42" spans="2:2" x14ac:dyDescent="0.2">
      <c r="B42" s="60" t="s">
        <v>181</v>
      </c>
    </row>
    <row r="43" spans="2:2" x14ac:dyDescent="0.2">
      <c r="B43" s="60" t="s">
        <v>182</v>
      </c>
    </row>
    <row r="44" spans="2:2" x14ac:dyDescent="0.2">
      <c r="B44" s="60" t="s">
        <v>183</v>
      </c>
    </row>
    <row r="45" spans="2:2" x14ac:dyDescent="0.2">
      <c r="B45" s="60" t="s">
        <v>184</v>
      </c>
    </row>
  </sheetData>
  <customSheetViews>
    <customSheetView guid="{73B0ECE9-A847-4342-A697-3D6D03377FB3}" showPageBreaks="1" showGridLines="0" fitToPage="1" printArea="1" topLeftCell="A7">
      <selection activeCell="C17" sqref="C17"/>
      <pageMargins left="0.35433070866141736" right="0.27559055118110237" top="0.47244094488188981" bottom="0.43307086614173229" header="0.31496062992125984" footer="0.31496062992125984"/>
      <pageSetup paperSize="9" scale="70" orientation="portrait" r:id="rId1"/>
    </customSheetView>
    <customSheetView guid="{45ED0BDE-CCCA-44D9-A861-D2AC677FB727}" scale="130" showGridLines="0" fitToPage="1" topLeftCell="A16">
      <selection activeCell="C17" sqref="C17"/>
      <pageMargins left="0.35433070866141736" right="0.27559055118110237" top="0.47244094488188981" bottom="0.43307086614173229" header="0.31496062992125984" footer="0.31496062992125984"/>
      <pageSetup paperSize="9" scale="70" orientation="portrait" r:id="rId2"/>
    </customSheetView>
    <customSheetView guid="{47AA338E-B41F-4CD5-931B-684001AC5891}" showGridLines="0" fitToPage="1" topLeftCell="A31">
      <selection activeCell="C17" sqref="C17"/>
      <pageMargins left="0.35433070866141736" right="0.27559055118110237" top="0.47244094488188981" bottom="0.43307086614173229" header="0.31496062992125984" footer="0.31496062992125984"/>
      <pageSetup paperSize="9" scale="70" orientation="portrait" r:id="rId3"/>
    </customSheetView>
  </customSheetViews>
  <mergeCells count="14">
    <mergeCell ref="B8:L8"/>
    <mergeCell ref="D3:H3"/>
    <mergeCell ref="I3:K3"/>
    <mergeCell ref="L3:L6"/>
    <mergeCell ref="D4:G4"/>
    <mergeCell ref="J4:K4"/>
    <mergeCell ref="B7:C7"/>
    <mergeCell ref="B31:B32"/>
    <mergeCell ref="B9:B11"/>
    <mergeCell ref="B12:B15"/>
    <mergeCell ref="B16:B17"/>
    <mergeCell ref="B18:B24"/>
    <mergeCell ref="B26:B27"/>
    <mergeCell ref="B28:B30"/>
  </mergeCells>
  <pageMargins left="0.35433070866141736" right="0.27559055118110237" top="0.47244094488188981" bottom="0.43307086614173229" header="0.31496062992125984" footer="0.31496062992125984"/>
  <pageSetup paperSize="9" scale="70"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Normal="130" workbookViewId="0">
      <selection activeCell="D25" sqref="D25"/>
    </sheetView>
  </sheetViews>
  <sheetFormatPr baseColWidth="10" defaultRowHeight="11.25" x14ac:dyDescent="0.2"/>
  <cols>
    <col min="1" max="1" width="32.28515625" style="225" customWidth="1"/>
    <col min="2" max="2" width="17.7109375" style="225" customWidth="1"/>
    <col min="3" max="3" width="16.28515625" style="225" customWidth="1"/>
    <col min="4" max="4" width="11.42578125" style="225"/>
    <col min="5" max="5" width="25.42578125" style="225" customWidth="1"/>
    <col min="6" max="6" width="14.85546875" style="225" customWidth="1"/>
    <col min="7" max="16384" width="11.42578125" style="225"/>
  </cols>
  <sheetData>
    <row r="1" spans="1:5" s="225" customFormat="1" x14ac:dyDescent="0.2">
      <c r="A1" s="59" t="s">
        <v>150</v>
      </c>
      <c r="B1" s="60"/>
      <c r="C1" s="60"/>
      <c r="D1" s="60"/>
      <c r="E1" s="60"/>
    </row>
    <row r="2" spans="1:5" s="225" customFormat="1" x14ac:dyDescent="0.2">
      <c r="A2" s="59" t="s">
        <v>206</v>
      </c>
      <c r="B2" s="60"/>
      <c r="C2" s="60"/>
      <c r="D2" s="60"/>
      <c r="E2" s="60"/>
    </row>
    <row r="3" spans="1:5" s="225" customFormat="1" x14ac:dyDescent="0.2">
      <c r="A3" s="59"/>
      <c r="B3" s="60"/>
      <c r="C3" s="60"/>
      <c r="D3" s="60"/>
      <c r="E3" s="60"/>
    </row>
    <row r="4" spans="1:5" s="225" customFormat="1" x14ac:dyDescent="0.2">
      <c r="A4" s="60"/>
      <c r="B4" s="226" t="s">
        <v>0</v>
      </c>
      <c r="C4" s="226" t="s">
        <v>154</v>
      </c>
      <c r="D4" s="60"/>
      <c r="E4" s="60"/>
    </row>
    <row r="5" spans="1:5" s="225" customFormat="1" x14ac:dyDescent="0.2">
      <c r="A5" s="227" t="s">
        <v>129</v>
      </c>
      <c r="B5" s="228">
        <v>13.1</v>
      </c>
      <c r="C5" s="228">
        <v>22.64</v>
      </c>
      <c r="D5" s="60"/>
      <c r="E5" s="60"/>
    </row>
    <row r="6" spans="1:5" s="225" customFormat="1" x14ac:dyDescent="0.2">
      <c r="A6" s="227" t="s">
        <v>130</v>
      </c>
      <c r="B6" s="228">
        <v>37.130000000000003</v>
      </c>
      <c r="C6" s="228">
        <v>74.3</v>
      </c>
      <c r="D6" s="60"/>
      <c r="E6" s="60"/>
    </row>
    <row r="7" spans="1:5" s="225" customFormat="1" x14ac:dyDescent="0.2">
      <c r="A7" s="227" t="s">
        <v>207</v>
      </c>
      <c r="B7" s="228">
        <v>28.91</v>
      </c>
      <c r="C7" s="228">
        <v>67.83</v>
      </c>
      <c r="D7" s="60"/>
      <c r="E7" s="60"/>
    </row>
    <row r="8" spans="1:5" s="225" customFormat="1" x14ac:dyDescent="0.2">
      <c r="A8" s="227" t="s">
        <v>146</v>
      </c>
      <c r="B8" s="228">
        <v>14.26</v>
      </c>
      <c r="C8" s="228">
        <v>49.57</v>
      </c>
      <c r="D8" s="60"/>
      <c r="E8" s="60"/>
    </row>
    <row r="9" spans="1:5" s="225" customFormat="1" x14ac:dyDescent="0.2">
      <c r="A9" s="227" t="s">
        <v>131</v>
      </c>
      <c r="B9" s="228">
        <v>21.21</v>
      </c>
      <c r="C9" s="228">
        <v>33.020000000000003</v>
      </c>
      <c r="D9" s="60"/>
      <c r="E9" s="60"/>
    </row>
    <row r="10" spans="1:5" s="225" customFormat="1" x14ac:dyDescent="0.2">
      <c r="A10" s="227" t="s">
        <v>132</v>
      </c>
      <c r="B10" s="228">
        <v>4.83</v>
      </c>
      <c r="C10" s="228">
        <v>12.32</v>
      </c>
      <c r="D10" s="60"/>
      <c r="E10" s="60"/>
    </row>
    <row r="11" spans="1:5" s="225" customFormat="1" x14ac:dyDescent="0.2">
      <c r="A11" s="60"/>
      <c r="B11" s="60"/>
      <c r="C11" s="60"/>
      <c r="D11" s="60"/>
      <c r="E11" s="60"/>
    </row>
    <row r="12" spans="1:5" s="225" customFormat="1" x14ac:dyDescent="0.2">
      <c r="A12" s="60" t="s">
        <v>208</v>
      </c>
      <c r="B12" s="60"/>
      <c r="C12" s="60"/>
      <c r="D12" s="60"/>
      <c r="E12" s="60"/>
    </row>
    <row r="13" spans="1:5" s="225" customFormat="1" x14ac:dyDescent="0.2">
      <c r="A13" s="229" t="s">
        <v>209</v>
      </c>
      <c r="B13" s="60"/>
      <c r="C13" s="60"/>
      <c r="D13" s="60"/>
      <c r="E13" s="60"/>
    </row>
    <row r="14" spans="1:5" s="225" customFormat="1" x14ac:dyDescent="0.2">
      <c r="A14" s="229" t="s">
        <v>210</v>
      </c>
      <c r="B14" s="60"/>
      <c r="C14" s="60"/>
      <c r="D14" s="60"/>
      <c r="E14" s="60"/>
    </row>
  </sheetData>
  <customSheetViews>
    <customSheetView guid="{73B0ECE9-A847-4342-A697-3D6D03377FB3}" showPageBreaks="1" fitToPage="1" printArea="1">
      <selection activeCell="D37" sqref="D37"/>
      <pageMargins left="0.7" right="0.7" top="0.75" bottom="0.75" header="0.3" footer="0.3"/>
      <pageSetup paperSize="9" scale="84" fitToHeight="0" orientation="portrait" r:id="rId1"/>
    </customSheetView>
    <customSheetView guid="{45ED0BDE-CCCA-44D9-A861-D2AC677FB727}" scale="130" fitToPage="1">
      <selection activeCell="A13" sqref="A13"/>
      <pageMargins left="0.7" right="0.7" top="0.75" bottom="0.75" header="0.3" footer="0.3"/>
      <pageSetup paperSize="9" scale="84" fitToHeight="0" orientation="portrait" r:id="rId2"/>
    </customSheetView>
    <customSheetView guid="{47AA338E-B41F-4CD5-931B-684001AC5891}" fitToPage="1">
      <selection activeCell="A12" sqref="A12"/>
      <pageMargins left="0.7" right="0.7" top="0.75" bottom="0.75" header="0.3" footer="0.3"/>
      <pageSetup paperSize="9" scale="84" fitToHeight="0" orientation="portrait" r:id="rId3"/>
    </customSheetView>
  </customSheetViews>
  <pageMargins left="0.7" right="0.7" top="0.75" bottom="0.75" header="0.3" footer="0.3"/>
  <pageSetup paperSize="9" scale="84" fitToHeight="0"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topLeftCell="A16" zoomScaleNormal="145" workbookViewId="0">
      <selection activeCell="F66" sqref="F66"/>
    </sheetView>
  </sheetViews>
  <sheetFormatPr baseColWidth="10" defaultRowHeight="11.25" x14ac:dyDescent="0.2"/>
  <cols>
    <col min="1" max="1" width="16" style="60" customWidth="1"/>
    <col min="2" max="2" width="33.28515625" style="60" customWidth="1"/>
    <col min="3" max="3" width="11.42578125" style="60"/>
    <col min="4" max="4" width="6.140625" style="60" customWidth="1"/>
    <col min="5" max="16384" width="11.42578125" style="60"/>
  </cols>
  <sheetData>
    <row r="2" spans="1:4" ht="22.5" customHeight="1" x14ac:dyDescent="0.2">
      <c r="A2" s="230" t="s">
        <v>151</v>
      </c>
      <c r="B2" s="230"/>
      <c r="C2" s="230"/>
    </row>
    <row r="4" spans="1:4" x14ac:dyDescent="0.2">
      <c r="A4" s="231"/>
      <c r="B4" s="231"/>
      <c r="C4" s="232" t="s">
        <v>103</v>
      </c>
      <c r="D4" s="233"/>
    </row>
    <row r="5" spans="1:4" x14ac:dyDescent="0.2">
      <c r="A5" s="234" t="s">
        <v>140</v>
      </c>
      <c r="B5" s="235" t="s">
        <v>211</v>
      </c>
      <c r="C5" s="236">
        <v>1.2091898428053205</v>
      </c>
      <c r="D5" s="237" t="s">
        <v>64</v>
      </c>
    </row>
    <row r="6" spans="1:4" x14ac:dyDescent="0.2">
      <c r="A6" s="234"/>
      <c r="B6" s="235" t="s">
        <v>65</v>
      </c>
      <c r="C6" s="236" t="s">
        <v>122</v>
      </c>
      <c r="D6" s="237"/>
    </row>
    <row r="7" spans="1:4" x14ac:dyDescent="0.2">
      <c r="A7" s="238" t="s">
        <v>133</v>
      </c>
      <c r="B7" s="239" t="s">
        <v>66</v>
      </c>
      <c r="C7" s="236" t="s">
        <v>38</v>
      </c>
      <c r="D7" s="237"/>
    </row>
    <row r="8" spans="1:4" x14ac:dyDescent="0.2">
      <c r="A8" s="238"/>
      <c r="B8" s="239" t="s">
        <v>5</v>
      </c>
      <c r="C8" s="240">
        <v>0.38400000000000001</v>
      </c>
      <c r="D8" s="237" t="s">
        <v>64</v>
      </c>
    </row>
    <row r="9" spans="1:4" x14ac:dyDescent="0.2">
      <c r="A9" s="238"/>
      <c r="B9" s="239" t="s">
        <v>123</v>
      </c>
      <c r="C9" s="240">
        <v>0.48699999999999999</v>
      </c>
      <c r="D9" s="237" t="s">
        <v>64</v>
      </c>
    </row>
    <row r="10" spans="1:4" x14ac:dyDescent="0.2">
      <c r="A10" s="238"/>
      <c r="B10" s="239" t="s">
        <v>67</v>
      </c>
      <c r="C10" s="240">
        <v>0.79700000000000004</v>
      </c>
      <c r="D10" s="237" t="s">
        <v>68</v>
      </c>
    </row>
    <row r="11" spans="1:4" x14ac:dyDescent="0.2">
      <c r="A11" s="238"/>
      <c r="B11" s="239" t="s">
        <v>212</v>
      </c>
      <c r="C11" s="236" t="s">
        <v>122</v>
      </c>
      <c r="D11" s="237"/>
    </row>
    <row r="12" spans="1:4" x14ac:dyDescent="0.2">
      <c r="A12" s="238" t="s">
        <v>134</v>
      </c>
      <c r="B12" s="239" t="s">
        <v>9</v>
      </c>
      <c r="C12" s="240">
        <v>1.575</v>
      </c>
      <c r="D12" s="237" t="s">
        <v>64</v>
      </c>
    </row>
    <row r="13" spans="1:4" x14ac:dyDescent="0.2">
      <c r="A13" s="238"/>
      <c r="B13" s="239" t="s">
        <v>11</v>
      </c>
      <c r="C13" s="240">
        <v>2.9289999999999998</v>
      </c>
      <c r="D13" s="237" t="s">
        <v>64</v>
      </c>
    </row>
    <row r="14" spans="1:4" x14ac:dyDescent="0.2">
      <c r="A14" s="238"/>
      <c r="B14" s="239" t="s">
        <v>12</v>
      </c>
      <c r="C14" s="236" t="s">
        <v>38</v>
      </c>
      <c r="D14" s="237"/>
    </row>
    <row r="15" spans="1:4" x14ac:dyDescent="0.2">
      <c r="A15" s="238"/>
      <c r="B15" s="239" t="s">
        <v>124</v>
      </c>
      <c r="C15" s="236" t="s">
        <v>122</v>
      </c>
      <c r="D15" s="237"/>
    </row>
    <row r="16" spans="1:4" x14ac:dyDescent="0.2">
      <c r="A16" s="241" t="s">
        <v>1</v>
      </c>
      <c r="B16" s="242" t="s">
        <v>2</v>
      </c>
      <c r="C16" s="240">
        <v>1.238</v>
      </c>
      <c r="D16" s="237" t="s">
        <v>64</v>
      </c>
    </row>
    <row r="17" spans="1:4" x14ac:dyDescent="0.2">
      <c r="A17" s="241"/>
      <c r="B17" s="243" t="s">
        <v>125</v>
      </c>
      <c r="C17" s="236" t="s">
        <v>122</v>
      </c>
      <c r="D17" s="237"/>
    </row>
    <row r="18" spans="1:4" x14ac:dyDescent="0.2">
      <c r="A18" s="238" t="s">
        <v>141</v>
      </c>
      <c r="B18" s="235" t="s">
        <v>69</v>
      </c>
      <c r="C18" s="240">
        <v>1.42</v>
      </c>
      <c r="D18" s="237" t="s">
        <v>68</v>
      </c>
    </row>
    <row r="19" spans="1:4" x14ac:dyDescent="0.2">
      <c r="A19" s="238"/>
      <c r="B19" s="235" t="s">
        <v>70</v>
      </c>
      <c r="C19" s="240">
        <v>1.242</v>
      </c>
      <c r="D19" s="237" t="s">
        <v>63</v>
      </c>
    </row>
    <row r="20" spans="1:4" x14ac:dyDescent="0.2">
      <c r="A20" s="238"/>
      <c r="B20" s="235" t="s">
        <v>126</v>
      </c>
      <c r="C20" s="240">
        <v>0.63600000000000001</v>
      </c>
      <c r="D20" s="237" t="s">
        <v>64</v>
      </c>
    </row>
    <row r="21" spans="1:4" x14ac:dyDescent="0.2">
      <c r="A21" s="238"/>
      <c r="B21" s="235" t="s">
        <v>43</v>
      </c>
      <c r="C21" s="240">
        <v>1.843</v>
      </c>
      <c r="D21" s="237" t="s">
        <v>64</v>
      </c>
    </row>
    <row r="22" spans="1:4" x14ac:dyDescent="0.2">
      <c r="A22" s="238"/>
      <c r="B22" s="235" t="s">
        <v>42</v>
      </c>
      <c r="C22" s="240">
        <v>1.518</v>
      </c>
      <c r="D22" s="237" t="s">
        <v>64</v>
      </c>
    </row>
    <row r="23" spans="1:4" x14ac:dyDescent="0.2">
      <c r="A23" s="238"/>
      <c r="B23" s="235" t="s">
        <v>44</v>
      </c>
      <c r="C23" s="240">
        <v>2.2170000000000001</v>
      </c>
      <c r="D23" s="237" t="s">
        <v>64</v>
      </c>
    </row>
    <row r="24" spans="1:4" x14ac:dyDescent="0.2">
      <c r="A24" s="238"/>
      <c r="B24" s="235" t="s">
        <v>14</v>
      </c>
      <c r="C24" s="236" t="s">
        <v>122</v>
      </c>
      <c r="D24" s="237"/>
    </row>
    <row r="25" spans="1:4" x14ac:dyDescent="0.2">
      <c r="A25" s="238" t="s">
        <v>142</v>
      </c>
      <c r="B25" s="235">
        <v>0</v>
      </c>
      <c r="C25" s="240">
        <v>0.34200000000000003</v>
      </c>
      <c r="D25" s="237" t="s">
        <v>64</v>
      </c>
    </row>
    <row r="26" spans="1:4" x14ac:dyDescent="0.2">
      <c r="A26" s="238"/>
      <c r="B26" s="235">
        <v>1</v>
      </c>
      <c r="C26" s="240">
        <v>0.66900000000000004</v>
      </c>
      <c r="D26" s="237" t="s">
        <v>64</v>
      </c>
    </row>
    <row r="27" spans="1:4" x14ac:dyDescent="0.2">
      <c r="A27" s="238"/>
      <c r="B27" s="235">
        <v>2</v>
      </c>
      <c r="C27" s="240">
        <v>0.70399999999999996</v>
      </c>
      <c r="D27" s="237" t="s">
        <v>64</v>
      </c>
    </row>
    <row r="28" spans="1:4" x14ac:dyDescent="0.2">
      <c r="A28" s="238"/>
      <c r="B28" s="235" t="s">
        <v>213</v>
      </c>
      <c r="C28" s="236" t="s">
        <v>122</v>
      </c>
      <c r="D28" s="237"/>
    </row>
    <row r="29" spans="1:4" ht="13.5" customHeight="1" x14ac:dyDescent="0.2">
      <c r="A29" s="244" t="s">
        <v>143</v>
      </c>
      <c r="B29" s="235" t="s">
        <v>127</v>
      </c>
      <c r="C29" s="240">
        <v>0.66100000000000003</v>
      </c>
      <c r="D29" s="237" t="s">
        <v>64</v>
      </c>
    </row>
    <row r="30" spans="1:4" x14ac:dyDescent="0.2">
      <c r="A30" s="244"/>
      <c r="B30" s="235" t="s">
        <v>214</v>
      </c>
      <c r="C30" s="236" t="s">
        <v>122</v>
      </c>
      <c r="D30" s="237"/>
    </row>
    <row r="31" spans="1:4" x14ac:dyDescent="0.2">
      <c r="A31" s="238" t="s">
        <v>144</v>
      </c>
      <c r="B31" s="235" t="s">
        <v>95</v>
      </c>
      <c r="C31" s="237" t="s">
        <v>122</v>
      </c>
      <c r="D31" s="237"/>
    </row>
    <row r="32" spans="1:4" x14ac:dyDescent="0.2">
      <c r="A32" s="238"/>
      <c r="B32" s="235" t="s">
        <v>128</v>
      </c>
      <c r="C32" s="236">
        <v>6.6225165562913908</v>
      </c>
      <c r="D32" s="237" t="s">
        <v>64</v>
      </c>
    </row>
    <row r="33" spans="1:10" x14ac:dyDescent="0.2">
      <c r="A33" s="238"/>
      <c r="B33" s="235" t="s">
        <v>96</v>
      </c>
      <c r="C33" s="237" t="s">
        <v>122</v>
      </c>
      <c r="D33" s="237"/>
    </row>
    <row r="34" spans="1:10" x14ac:dyDescent="0.2">
      <c r="A34" s="238"/>
      <c r="B34" s="235" t="s">
        <v>71</v>
      </c>
      <c r="C34" s="236">
        <v>1.7421602787456447</v>
      </c>
      <c r="D34" s="237" t="s">
        <v>64</v>
      </c>
    </row>
    <row r="35" spans="1:10" x14ac:dyDescent="0.2">
      <c r="A35" s="238"/>
      <c r="B35" s="235" t="s">
        <v>97</v>
      </c>
      <c r="C35" s="237" t="s">
        <v>122</v>
      </c>
      <c r="D35" s="237"/>
    </row>
    <row r="36" spans="1:10" x14ac:dyDescent="0.2">
      <c r="A36" s="238"/>
      <c r="B36" s="235" t="s">
        <v>56</v>
      </c>
      <c r="C36" s="236">
        <v>2.5510204081632653</v>
      </c>
      <c r="D36" s="237" t="s">
        <v>64</v>
      </c>
    </row>
    <row r="37" spans="1:10" x14ac:dyDescent="0.2">
      <c r="A37" s="238"/>
      <c r="B37" s="235" t="s">
        <v>98</v>
      </c>
      <c r="C37" s="237" t="s">
        <v>122</v>
      </c>
      <c r="D37" s="237"/>
    </row>
    <row r="38" spans="1:10" x14ac:dyDescent="0.2">
      <c r="A38" s="238"/>
      <c r="B38" s="235" t="s">
        <v>40</v>
      </c>
      <c r="C38" s="240">
        <v>1.2010000000000001</v>
      </c>
      <c r="D38" s="237" t="s">
        <v>68</v>
      </c>
      <c r="J38" s="60" t="s">
        <v>99</v>
      </c>
    </row>
    <row r="39" spans="1:10" x14ac:dyDescent="0.2">
      <c r="A39" s="238" t="s">
        <v>145</v>
      </c>
      <c r="B39" s="235" t="s">
        <v>72</v>
      </c>
      <c r="C39" s="240">
        <v>0.69799999999999995</v>
      </c>
      <c r="D39" s="237" t="s">
        <v>64</v>
      </c>
    </row>
    <row r="40" spans="1:10" x14ac:dyDescent="0.2">
      <c r="A40" s="238"/>
      <c r="B40" s="235" t="s">
        <v>186</v>
      </c>
      <c r="C40" s="236" t="s">
        <v>38</v>
      </c>
      <c r="D40" s="237"/>
    </row>
    <row r="41" spans="1:10" x14ac:dyDescent="0.2">
      <c r="A41" s="238"/>
      <c r="B41" s="235" t="s">
        <v>187</v>
      </c>
      <c r="C41" s="236" t="s">
        <v>38</v>
      </c>
      <c r="D41" s="237"/>
    </row>
    <row r="42" spans="1:10" x14ac:dyDescent="0.2">
      <c r="A42" s="238"/>
      <c r="B42" s="235" t="s">
        <v>73</v>
      </c>
      <c r="C42" s="236" t="s">
        <v>122</v>
      </c>
      <c r="D42" s="237"/>
    </row>
    <row r="43" spans="1:10" x14ac:dyDescent="0.2">
      <c r="A43" s="238"/>
      <c r="B43" s="235" t="s">
        <v>197</v>
      </c>
      <c r="C43" s="240">
        <v>1.4530000000000001</v>
      </c>
      <c r="D43" s="237" t="s">
        <v>68</v>
      </c>
    </row>
    <row r="44" spans="1:10" x14ac:dyDescent="0.2">
      <c r="A44" s="238"/>
      <c r="B44" s="235" t="s">
        <v>198</v>
      </c>
      <c r="C44" s="240">
        <v>1.2150000000000001</v>
      </c>
      <c r="D44" s="237" t="s">
        <v>63</v>
      </c>
    </row>
    <row r="45" spans="1:10" x14ac:dyDescent="0.2">
      <c r="A45" s="238"/>
      <c r="B45" s="235" t="s">
        <v>199</v>
      </c>
      <c r="C45" s="236" t="s">
        <v>38</v>
      </c>
      <c r="D45" s="237"/>
    </row>
    <row r="46" spans="1:10" x14ac:dyDescent="0.2">
      <c r="A46" s="238"/>
      <c r="B46" s="235" t="s">
        <v>200</v>
      </c>
      <c r="C46" s="236" t="s">
        <v>122</v>
      </c>
      <c r="D46" s="237"/>
    </row>
    <row r="47" spans="1:10" ht="22.5" x14ac:dyDescent="0.2">
      <c r="A47" s="238"/>
      <c r="B47" s="243" t="s">
        <v>75</v>
      </c>
      <c r="C47" s="240">
        <v>0.751</v>
      </c>
      <c r="D47" s="237" t="s">
        <v>64</v>
      </c>
    </row>
    <row r="48" spans="1:10" ht="22.5" x14ac:dyDescent="0.2">
      <c r="A48" s="238"/>
      <c r="B48" s="243" t="s">
        <v>74</v>
      </c>
      <c r="C48" s="236" t="s">
        <v>122</v>
      </c>
      <c r="D48" s="237"/>
      <c r="E48" s="245"/>
    </row>
    <row r="49" spans="1:5" x14ac:dyDescent="0.2">
      <c r="A49" s="60" t="s">
        <v>121</v>
      </c>
      <c r="D49" s="245"/>
    </row>
    <row r="50" spans="1:5" x14ac:dyDescent="0.2">
      <c r="A50" s="229" t="s">
        <v>202</v>
      </c>
      <c r="B50" s="246"/>
      <c r="C50" s="246"/>
      <c r="D50" s="245"/>
      <c r="E50" s="246"/>
    </row>
    <row r="51" spans="1:5" x14ac:dyDescent="0.2">
      <c r="A51" s="60" t="s">
        <v>215</v>
      </c>
    </row>
    <row r="52" spans="1:5" x14ac:dyDescent="0.2">
      <c r="A52" s="60" t="s">
        <v>216</v>
      </c>
    </row>
    <row r="53" spans="1:5" x14ac:dyDescent="0.2">
      <c r="A53" s="246"/>
      <c r="B53" s="246"/>
      <c r="C53" s="246"/>
      <c r="D53" s="246"/>
      <c r="E53" s="246"/>
    </row>
  </sheetData>
  <customSheetViews>
    <customSheetView guid="{73B0ECE9-A847-4342-A697-3D6D03377FB3}" showPageBreaks="1" printArea="1" topLeftCell="A13">
      <selection activeCell="J38" sqref="J38"/>
      <pageMargins left="0.7" right="0.7" top="0.39" bottom="0.38" header="0.3" footer="0.3"/>
      <pageSetup paperSize="9" orientation="portrait" r:id="rId1"/>
    </customSheetView>
    <customSheetView guid="{45ED0BDE-CCCA-44D9-A861-D2AC677FB727}" scale="145" topLeftCell="A28">
      <selection activeCell="A50" sqref="A50"/>
      <pageMargins left="0.7" right="0.7" top="0.39" bottom="0.38" header="0.3" footer="0.3"/>
      <pageSetup paperSize="9" orientation="portrait" r:id="rId2"/>
    </customSheetView>
    <customSheetView guid="{47AA338E-B41F-4CD5-931B-684001AC5891}" topLeftCell="A31">
      <selection activeCell="J38" sqref="J38"/>
      <pageMargins left="0.7" right="0.7" top="0.39" bottom="0.38" header="0.3" footer="0.3"/>
      <pageSetup paperSize="9" orientation="portrait" r:id="rId3"/>
    </customSheetView>
  </customSheetViews>
  <mergeCells count="7">
    <mergeCell ref="A2:C2"/>
    <mergeCell ref="A39:A48"/>
    <mergeCell ref="A7:A11"/>
    <mergeCell ref="A18:A24"/>
    <mergeCell ref="A12:A15"/>
    <mergeCell ref="A25:A28"/>
    <mergeCell ref="A31:A38"/>
  </mergeCells>
  <pageMargins left="0.7" right="0.7" top="0.39" bottom="0.38"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1"/>
  <sheetViews>
    <sheetView showGridLines="0" topLeftCell="A37" zoomScale="130" zoomScaleNormal="130" workbookViewId="0">
      <selection activeCell="D5" sqref="D5"/>
    </sheetView>
  </sheetViews>
  <sheetFormatPr baseColWidth="10" defaultRowHeight="11.25" x14ac:dyDescent="0.2"/>
  <cols>
    <col min="1" max="1" width="1.42578125" style="60" customWidth="1"/>
    <col min="2" max="2" width="11.42578125" style="60"/>
    <col min="3" max="3" width="26.85546875" style="60" customWidth="1"/>
    <col min="4" max="6" width="11.140625" style="60" customWidth="1"/>
    <col min="7" max="7" width="13.85546875" style="60" customWidth="1"/>
    <col min="8" max="8" width="11.140625" style="60" customWidth="1"/>
    <col min="9" max="9" width="3.140625" style="60" customWidth="1"/>
    <col min="10" max="12" width="11.140625" style="60" customWidth="1"/>
    <col min="13" max="13" width="9.85546875" style="60" customWidth="1"/>
    <col min="14" max="16384" width="11.42578125" style="60"/>
  </cols>
  <sheetData>
    <row r="1" spans="2:13" ht="23.25" customHeight="1" x14ac:dyDescent="0.2">
      <c r="B1" s="163" t="s">
        <v>58</v>
      </c>
    </row>
    <row r="2" spans="2:13" ht="23.25" customHeight="1" x14ac:dyDescent="0.2">
      <c r="B2" s="62" t="s">
        <v>107</v>
      </c>
      <c r="C2" s="247"/>
      <c r="D2" s="196" t="s">
        <v>188</v>
      </c>
      <c r="E2" s="197"/>
      <c r="F2" s="197"/>
      <c r="G2" s="197"/>
      <c r="H2" s="197"/>
      <c r="I2" s="248"/>
      <c r="J2" s="196" t="s">
        <v>189</v>
      </c>
      <c r="K2" s="197"/>
      <c r="L2" s="197"/>
      <c r="M2" s="198" t="s">
        <v>34</v>
      </c>
    </row>
    <row r="3" spans="2:13" ht="36" customHeight="1" x14ac:dyDescent="0.2">
      <c r="B3" s="62" t="s">
        <v>119</v>
      </c>
      <c r="C3" s="247"/>
      <c r="D3" s="201" t="s">
        <v>205</v>
      </c>
      <c r="E3" s="202"/>
      <c r="F3" s="202"/>
      <c r="G3" s="202"/>
      <c r="H3" s="210" t="s">
        <v>204</v>
      </c>
      <c r="I3" s="211"/>
      <c r="J3" s="141" t="s">
        <v>205</v>
      </c>
      <c r="K3" s="204" t="s">
        <v>204</v>
      </c>
      <c r="L3" s="204"/>
      <c r="M3" s="199"/>
    </row>
    <row r="4" spans="2:13" ht="15" customHeight="1" x14ac:dyDescent="0.2">
      <c r="B4" s="62" t="s">
        <v>161</v>
      </c>
      <c r="C4" s="63"/>
      <c r="D4" s="88" t="s">
        <v>26</v>
      </c>
      <c r="E4" s="106" t="s">
        <v>27</v>
      </c>
      <c r="F4" s="106" t="s">
        <v>28</v>
      </c>
      <c r="G4" s="107" t="s">
        <v>29</v>
      </c>
      <c r="H4" s="208" t="s">
        <v>30</v>
      </c>
      <c r="I4" s="209"/>
      <c r="J4" s="142" t="s">
        <v>31</v>
      </c>
      <c r="K4" s="64" t="s">
        <v>32</v>
      </c>
      <c r="L4" s="64" t="s">
        <v>33</v>
      </c>
      <c r="M4" s="199"/>
    </row>
    <row r="5" spans="2:13" ht="33.75" x14ac:dyDescent="0.2">
      <c r="B5" s="62"/>
      <c r="C5" s="65"/>
      <c r="D5" s="172" t="s">
        <v>108</v>
      </c>
      <c r="E5" s="108" t="s">
        <v>109</v>
      </c>
      <c r="F5" s="108" t="s">
        <v>110</v>
      </c>
      <c r="G5" s="173" t="s">
        <v>111</v>
      </c>
      <c r="H5" s="210" t="s">
        <v>112</v>
      </c>
      <c r="I5" s="211"/>
      <c r="J5" s="141" t="s">
        <v>113</v>
      </c>
      <c r="K5" s="174" t="s">
        <v>114</v>
      </c>
      <c r="L5" s="174" t="s">
        <v>115</v>
      </c>
      <c r="M5" s="200"/>
    </row>
    <row r="6" spans="2:13" x14ac:dyDescent="0.2">
      <c r="B6" s="205" t="s">
        <v>35</v>
      </c>
      <c r="C6" s="206"/>
      <c r="D6" s="109">
        <v>0.39333913800609499</v>
      </c>
      <c r="E6" s="110">
        <v>0.10753156290814106</v>
      </c>
      <c r="F6" s="110">
        <v>5.7466260339573354E-2</v>
      </c>
      <c r="G6" s="111">
        <v>4.4188071397474965E-2</v>
      </c>
      <c r="H6" s="212">
        <v>3.2651284283848496E-2</v>
      </c>
      <c r="I6" s="213"/>
      <c r="J6" s="168">
        <v>0.27949499346974316</v>
      </c>
      <c r="K6" s="67">
        <v>3.8963865912059206E-2</v>
      </c>
      <c r="L6" s="67">
        <v>4.6364823683064868E-2</v>
      </c>
      <c r="M6" s="68">
        <v>1</v>
      </c>
    </row>
    <row r="7" spans="2:13" x14ac:dyDescent="0.2">
      <c r="B7" s="193" t="s">
        <v>36</v>
      </c>
      <c r="C7" s="194"/>
      <c r="D7" s="207"/>
      <c r="E7" s="207"/>
      <c r="F7" s="207"/>
      <c r="G7" s="207"/>
      <c r="H7" s="207"/>
      <c r="I7" s="207"/>
      <c r="J7" s="207"/>
      <c r="K7" s="207"/>
      <c r="L7" s="207"/>
      <c r="M7" s="195"/>
    </row>
    <row r="8" spans="2:13" ht="22.5" x14ac:dyDescent="0.2">
      <c r="B8" s="190" t="s">
        <v>133</v>
      </c>
      <c r="C8" s="155" t="s">
        <v>37</v>
      </c>
      <c r="D8" s="91">
        <v>19.399999999999999</v>
      </c>
      <c r="E8" s="97">
        <v>27.5</v>
      </c>
      <c r="F8" s="97">
        <v>21.6</v>
      </c>
      <c r="G8" s="97">
        <v>25.1</v>
      </c>
      <c r="H8" s="112">
        <v>12.7</v>
      </c>
      <c r="I8" s="113"/>
      <c r="J8" s="90">
        <v>61.6</v>
      </c>
      <c r="K8" s="75">
        <v>2.8</v>
      </c>
      <c r="L8" s="81">
        <v>17.399999999999999</v>
      </c>
      <c r="M8" s="76">
        <v>31.5</v>
      </c>
    </row>
    <row r="9" spans="2:13" x14ac:dyDescent="0.2">
      <c r="B9" s="192"/>
      <c r="C9" s="153" t="s">
        <v>7</v>
      </c>
      <c r="D9" s="94">
        <v>56.8</v>
      </c>
      <c r="E9" s="98">
        <v>50.8</v>
      </c>
      <c r="F9" s="98">
        <v>54.2</v>
      </c>
      <c r="G9" s="97">
        <v>42.9</v>
      </c>
      <c r="H9" s="114">
        <v>74.7</v>
      </c>
      <c r="I9" s="115"/>
      <c r="J9" s="91">
        <v>25.7</v>
      </c>
      <c r="K9" s="71">
        <v>80.400000000000006</v>
      </c>
      <c r="L9" s="82">
        <v>8.5</v>
      </c>
      <c r="M9" s="70">
        <v>46</v>
      </c>
    </row>
    <row r="10" spans="2:13" x14ac:dyDescent="0.2">
      <c r="B10" s="191"/>
      <c r="C10" s="154" t="s">
        <v>8</v>
      </c>
      <c r="D10" s="95">
        <v>23.8</v>
      </c>
      <c r="E10" s="99">
        <v>21.7</v>
      </c>
      <c r="F10" s="100">
        <v>24.2</v>
      </c>
      <c r="G10" s="100">
        <v>32</v>
      </c>
      <c r="H10" s="116">
        <v>12.7</v>
      </c>
      <c r="I10" s="117"/>
      <c r="J10" s="92">
        <v>12.7</v>
      </c>
      <c r="K10" s="72">
        <v>16.8</v>
      </c>
      <c r="L10" s="83">
        <v>74.2</v>
      </c>
      <c r="M10" s="74">
        <v>22.6</v>
      </c>
    </row>
    <row r="11" spans="2:13" x14ac:dyDescent="0.2">
      <c r="B11" s="190" t="s">
        <v>134</v>
      </c>
      <c r="C11" s="155" t="s">
        <v>9</v>
      </c>
      <c r="D11" s="90">
        <v>88.7</v>
      </c>
      <c r="E11" s="101">
        <v>89.7</v>
      </c>
      <c r="F11" s="101">
        <v>84.1</v>
      </c>
      <c r="G11" s="101">
        <v>88.2</v>
      </c>
      <c r="H11" s="118">
        <v>0</v>
      </c>
      <c r="I11" s="119"/>
      <c r="J11" s="90">
        <v>96.7</v>
      </c>
      <c r="K11" s="75">
        <v>13.4</v>
      </c>
      <c r="L11" s="81">
        <v>0</v>
      </c>
      <c r="M11" s="76">
        <v>80.8</v>
      </c>
    </row>
    <row r="12" spans="2:13" x14ac:dyDescent="0.2">
      <c r="B12" s="192"/>
      <c r="C12" s="153" t="s">
        <v>39</v>
      </c>
      <c r="D12" s="91">
        <v>11.3</v>
      </c>
      <c r="E12" s="97">
        <v>10.3</v>
      </c>
      <c r="F12" s="98">
        <v>15.9</v>
      </c>
      <c r="G12" s="97">
        <v>10.3</v>
      </c>
      <c r="H12" s="120">
        <v>0</v>
      </c>
      <c r="I12" s="121"/>
      <c r="J12" s="91">
        <v>3.3</v>
      </c>
      <c r="K12" s="71">
        <v>86</v>
      </c>
      <c r="L12" s="82">
        <v>0</v>
      </c>
      <c r="M12" s="70">
        <v>11.2</v>
      </c>
    </row>
    <row r="13" spans="2:13" x14ac:dyDescent="0.2">
      <c r="B13" s="192"/>
      <c r="C13" s="153" t="s">
        <v>20</v>
      </c>
      <c r="D13" s="91">
        <v>0</v>
      </c>
      <c r="E13" s="97">
        <v>0</v>
      </c>
      <c r="F13" s="97">
        <v>0</v>
      </c>
      <c r="G13" s="97">
        <v>0</v>
      </c>
      <c r="H13" s="114">
        <v>100</v>
      </c>
      <c r="I13" s="115"/>
      <c r="J13" s="91">
        <v>0</v>
      </c>
      <c r="K13" s="69">
        <v>0</v>
      </c>
      <c r="L13" s="82">
        <v>0</v>
      </c>
      <c r="M13" s="70">
        <v>3.3</v>
      </c>
    </row>
    <row r="14" spans="2:13" x14ac:dyDescent="0.2">
      <c r="B14" s="191"/>
      <c r="C14" s="154" t="s">
        <v>12</v>
      </c>
      <c r="D14" s="92">
        <v>0</v>
      </c>
      <c r="E14" s="99">
        <v>0</v>
      </c>
      <c r="F14" s="99">
        <v>0</v>
      </c>
      <c r="G14" s="99">
        <v>1.5</v>
      </c>
      <c r="H14" s="116">
        <v>0</v>
      </c>
      <c r="I14" s="117"/>
      <c r="J14" s="92">
        <v>0</v>
      </c>
      <c r="K14" s="72">
        <v>0.6</v>
      </c>
      <c r="L14" s="83">
        <v>100</v>
      </c>
      <c r="M14" s="74">
        <v>4.7</v>
      </c>
    </row>
    <row r="15" spans="2:13" x14ac:dyDescent="0.2">
      <c r="B15" s="190" t="s">
        <v>162</v>
      </c>
      <c r="C15" s="153" t="s">
        <v>173</v>
      </c>
      <c r="D15" s="90">
        <v>65.7</v>
      </c>
      <c r="E15" s="101">
        <v>78.7</v>
      </c>
      <c r="F15" s="101">
        <v>87.5</v>
      </c>
      <c r="G15" s="101">
        <v>83.3</v>
      </c>
      <c r="H15" s="118">
        <v>44</v>
      </c>
      <c r="I15" s="119"/>
      <c r="J15" s="93">
        <v>8.9</v>
      </c>
      <c r="K15" s="75">
        <v>33.5</v>
      </c>
      <c r="L15" s="81">
        <v>33.799999999999997</v>
      </c>
      <c r="M15" s="76">
        <v>49.8</v>
      </c>
    </row>
    <row r="16" spans="2:13" x14ac:dyDescent="0.2">
      <c r="B16" s="191"/>
      <c r="C16" s="154" t="s">
        <v>40</v>
      </c>
      <c r="D16" s="95">
        <v>27.3</v>
      </c>
      <c r="E16" s="100">
        <v>21.3</v>
      </c>
      <c r="F16" s="100">
        <v>26.1</v>
      </c>
      <c r="G16" s="100">
        <v>22.7</v>
      </c>
      <c r="H16" s="116">
        <v>13.3</v>
      </c>
      <c r="I16" s="117"/>
      <c r="J16" s="92">
        <v>3</v>
      </c>
      <c r="K16" s="72">
        <v>11.2</v>
      </c>
      <c r="L16" s="84">
        <v>13.1</v>
      </c>
      <c r="M16" s="74">
        <v>17.8</v>
      </c>
    </row>
    <row r="17" spans="2:13" x14ac:dyDescent="0.2">
      <c r="B17" s="190" t="s">
        <v>163</v>
      </c>
      <c r="C17" s="155" t="s">
        <v>168</v>
      </c>
      <c r="D17" s="90">
        <v>48.5</v>
      </c>
      <c r="E17" s="101">
        <v>0</v>
      </c>
      <c r="F17" s="102">
        <v>0</v>
      </c>
      <c r="G17" s="102">
        <v>0</v>
      </c>
      <c r="H17" s="118">
        <v>24.7</v>
      </c>
      <c r="I17" s="119"/>
      <c r="J17" s="93">
        <v>14</v>
      </c>
      <c r="K17" s="79">
        <v>30.2</v>
      </c>
      <c r="L17" s="81">
        <v>23.9</v>
      </c>
      <c r="M17" s="76">
        <v>26.1</v>
      </c>
    </row>
    <row r="18" spans="2:13" x14ac:dyDescent="0.2">
      <c r="B18" s="192"/>
      <c r="C18" s="153" t="s">
        <v>41</v>
      </c>
      <c r="D18" s="91">
        <v>15.9</v>
      </c>
      <c r="E18" s="97">
        <v>0</v>
      </c>
      <c r="F18" s="97">
        <v>0</v>
      </c>
      <c r="G18" s="97">
        <v>0</v>
      </c>
      <c r="H18" s="114">
        <v>26</v>
      </c>
      <c r="I18" s="113"/>
      <c r="J18" s="94">
        <v>47.4</v>
      </c>
      <c r="K18" s="71">
        <v>46.4</v>
      </c>
      <c r="L18" s="85">
        <v>62.4</v>
      </c>
      <c r="M18" s="70">
        <v>25.1</v>
      </c>
    </row>
    <row r="19" spans="2:13" x14ac:dyDescent="0.2">
      <c r="B19" s="192"/>
      <c r="C19" s="153" t="s">
        <v>42</v>
      </c>
      <c r="D19" s="91">
        <v>0</v>
      </c>
      <c r="E19" s="98">
        <v>100</v>
      </c>
      <c r="F19" s="97">
        <v>0</v>
      </c>
      <c r="G19" s="97">
        <v>0</v>
      </c>
      <c r="H19" s="114">
        <v>13.3</v>
      </c>
      <c r="I19" s="113"/>
      <c r="J19" s="91">
        <v>0.5</v>
      </c>
      <c r="K19" s="69">
        <v>1.1000000000000001</v>
      </c>
      <c r="L19" s="82">
        <v>4.7</v>
      </c>
      <c r="M19" s="70">
        <v>11.6</v>
      </c>
    </row>
    <row r="20" spans="2:13" x14ac:dyDescent="0.2">
      <c r="B20" s="192"/>
      <c r="C20" s="153" t="s">
        <v>43</v>
      </c>
      <c r="D20" s="91">
        <v>0</v>
      </c>
      <c r="E20" s="97">
        <v>0</v>
      </c>
      <c r="F20" s="98">
        <v>100</v>
      </c>
      <c r="G20" s="97">
        <v>0</v>
      </c>
      <c r="H20" s="114">
        <v>8</v>
      </c>
      <c r="I20" s="113"/>
      <c r="J20" s="91">
        <v>0</v>
      </c>
      <c r="K20" s="69">
        <v>3.4</v>
      </c>
      <c r="L20" s="82">
        <v>0</v>
      </c>
      <c r="M20" s="70">
        <v>6.1</v>
      </c>
    </row>
    <row r="21" spans="2:13" x14ac:dyDescent="0.2">
      <c r="B21" s="192"/>
      <c r="C21" s="153" t="s">
        <v>44</v>
      </c>
      <c r="D21" s="91">
        <v>0</v>
      </c>
      <c r="E21" s="97">
        <v>0</v>
      </c>
      <c r="F21" s="97">
        <v>0</v>
      </c>
      <c r="G21" s="98">
        <v>100</v>
      </c>
      <c r="H21" s="114">
        <v>6</v>
      </c>
      <c r="I21" s="113"/>
      <c r="J21" s="91">
        <v>0</v>
      </c>
      <c r="K21" s="69">
        <v>2.2000000000000002</v>
      </c>
      <c r="L21" s="82">
        <v>0.5</v>
      </c>
      <c r="M21" s="70">
        <v>4.7</v>
      </c>
    </row>
    <row r="22" spans="2:13" ht="22.5" x14ac:dyDescent="0.2">
      <c r="B22" s="192"/>
      <c r="C22" s="153" t="s">
        <v>45</v>
      </c>
      <c r="D22" s="94">
        <v>15.7</v>
      </c>
      <c r="E22" s="98">
        <v>0</v>
      </c>
      <c r="F22" s="97">
        <v>0</v>
      </c>
      <c r="G22" s="97">
        <v>0</v>
      </c>
      <c r="H22" s="112">
        <v>6.7</v>
      </c>
      <c r="I22" s="113"/>
      <c r="J22" s="91">
        <v>4.5</v>
      </c>
      <c r="K22" s="69">
        <v>3.9</v>
      </c>
      <c r="L22" s="82">
        <v>1.4</v>
      </c>
      <c r="M22" s="70">
        <v>7.9</v>
      </c>
    </row>
    <row r="23" spans="2:13" x14ac:dyDescent="0.2">
      <c r="B23" s="191"/>
      <c r="C23" s="154" t="s">
        <v>46</v>
      </c>
      <c r="D23" s="95">
        <v>19.899999999999999</v>
      </c>
      <c r="E23" s="100">
        <v>0</v>
      </c>
      <c r="F23" s="99">
        <v>0</v>
      </c>
      <c r="G23" s="99">
        <v>0</v>
      </c>
      <c r="H23" s="116">
        <v>15.3</v>
      </c>
      <c r="I23" s="117"/>
      <c r="J23" s="95">
        <v>33.299999999999997</v>
      </c>
      <c r="K23" s="72">
        <v>12.8</v>
      </c>
      <c r="L23" s="84">
        <v>7</v>
      </c>
      <c r="M23" s="74">
        <v>18.5</v>
      </c>
    </row>
    <row r="24" spans="2:13" ht="22.5" x14ac:dyDescent="0.2">
      <c r="B24" s="156" t="s">
        <v>164</v>
      </c>
      <c r="C24" s="157" t="s">
        <v>47</v>
      </c>
      <c r="D24" s="103">
        <v>33.1</v>
      </c>
      <c r="E24" s="104">
        <v>38.700000000000003</v>
      </c>
      <c r="F24" s="104">
        <v>43.2</v>
      </c>
      <c r="G24" s="105">
        <v>24.1</v>
      </c>
      <c r="H24" s="175">
        <v>28</v>
      </c>
      <c r="I24" s="122"/>
      <c r="J24" s="96">
        <v>13.8</v>
      </c>
      <c r="K24" s="77">
        <v>17.899999999999999</v>
      </c>
      <c r="L24" s="86">
        <v>24.4</v>
      </c>
      <c r="M24" s="78">
        <v>27.3</v>
      </c>
    </row>
    <row r="25" spans="2:13" x14ac:dyDescent="0.2">
      <c r="B25" s="190" t="s">
        <v>165</v>
      </c>
      <c r="C25" s="153" t="s">
        <v>48</v>
      </c>
      <c r="D25" s="90">
        <v>51.3</v>
      </c>
      <c r="E25" s="101">
        <v>1.6</v>
      </c>
      <c r="F25" s="102">
        <v>4.9000000000000004</v>
      </c>
      <c r="G25" s="102">
        <v>6.9</v>
      </c>
      <c r="H25" s="118">
        <v>45.4</v>
      </c>
      <c r="I25" s="119"/>
      <c r="J25" s="90">
        <v>76.8</v>
      </c>
      <c r="K25" s="79">
        <v>69.800000000000011</v>
      </c>
      <c r="L25" s="87">
        <v>67.099999999999994</v>
      </c>
      <c r="M25" s="76">
        <v>49.7</v>
      </c>
    </row>
    <row r="26" spans="2:13" x14ac:dyDescent="0.2">
      <c r="B26" s="191"/>
      <c r="C26" s="153" t="s">
        <v>49</v>
      </c>
      <c r="D26" s="95">
        <v>48.800000000000004</v>
      </c>
      <c r="E26" s="100">
        <v>98.3</v>
      </c>
      <c r="F26" s="100">
        <v>95.1</v>
      </c>
      <c r="G26" s="100">
        <v>93.1</v>
      </c>
      <c r="H26" s="123">
        <v>54.7</v>
      </c>
      <c r="I26" s="117"/>
      <c r="J26" s="92">
        <v>23.1</v>
      </c>
      <c r="K26" s="72">
        <v>30.1</v>
      </c>
      <c r="L26" s="84">
        <v>32.9</v>
      </c>
      <c r="M26" s="74">
        <v>50.3</v>
      </c>
    </row>
    <row r="27" spans="2:13" x14ac:dyDescent="0.2">
      <c r="B27" s="190" t="s">
        <v>166</v>
      </c>
      <c r="C27" s="158" t="s">
        <v>169</v>
      </c>
      <c r="D27" s="93">
        <v>11.6</v>
      </c>
      <c r="E27" s="102">
        <v>18.8</v>
      </c>
      <c r="F27" s="102">
        <v>15.5</v>
      </c>
      <c r="G27" s="102">
        <v>17.2</v>
      </c>
      <c r="H27" s="176">
        <v>36</v>
      </c>
      <c r="I27" s="119"/>
      <c r="J27" s="90">
        <v>62.2</v>
      </c>
      <c r="K27" s="79">
        <v>37.4</v>
      </c>
      <c r="L27" s="87">
        <v>46.9</v>
      </c>
      <c r="M27" s="76">
        <v>30</v>
      </c>
    </row>
    <row r="28" spans="2:13" x14ac:dyDescent="0.2">
      <c r="B28" s="192"/>
      <c r="C28" s="159" t="s">
        <v>170</v>
      </c>
      <c r="D28" s="94">
        <v>55.7</v>
      </c>
      <c r="E28" s="98">
        <v>56.7</v>
      </c>
      <c r="F28" s="98">
        <v>52.3</v>
      </c>
      <c r="G28" s="97">
        <v>47.3</v>
      </c>
      <c r="H28" s="112">
        <v>46.7</v>
      </c>
      <c r="I28" s="113"/>
      <c r="J28" s="91">
        <v>32.700000000000003</v>
      </c>
      <c r="K28" s="69">
        <v>47.5</v>
      </c>
      <c r="L28" s="82">
        <v>40.799999999999997</v>
      </c>
      <c r="M28" s="70">
        <v>47.8</v>
      </c>
    </row>
    <row r="29" spans="2:13" x14ac:dyDescent="0.2">
      <c r="B29" s="191"/>
      <c r="C29" s="160" t="s">
        <v>171</v>
      </c>
      <c r="D29" s="94">
        <v>32.799999999999997</v>
      </c>
      <c r="E29" s="98">
        <v>24.5</v>
      </c>
      <c r="F29" s="98">
        <v>32.200000000000003</v>
      </c>
      <c r="G29" s="98">
        <v>35.5</v>
      </c>
      <c r="H29" s="112">
        <v>17.3</v>
      </c>
      <c r="I29" s="113"/>
      <c r="J29" s="91">
        <v>5.0999999999999996</v>
      </c>
      <c r="K29" s="69">
        <v>15.1</v>
      </c>
      <c r="L29" s="82">
        <v>12.2</v>
      </c>
      <c r="M29" s="70">
        <v>22.3</v>
      </c>
    </row>
    <row r="30" spans="2:13" ht="25.5" customHeight="1" x14ac:dyDescent="0.2">
      <c r="B30" s="190" t="s">
        <v>167</v>
      </c>
      <c r="C30" s="161" t="s">
        <v>59</v>
      </c>
      <c r="D30" s="93">
        <v>21.8</v>
      </c>
      <c r="E30" s="102">
        <v>16.600000000000001</v>
      </c>
      <c r="F30" s="102">
        <v>17.8</v>
      </c>
      <c r="G30" s="102">
        <v>13.8</v>
      </c>
      <c r="H30" s="118">
        <v>29.3</v>
      </c>
      <c r="I30" s="119"/>
      <c r="J30" s="90">
        <v>86.5</v>
      </c>
      <c r="K30" s="79">
        <v>100</v>
      </c>
      <c r="L30" s="87">
        <v>70.900000000000006</v>
      </c>
      <c r="M30" s="76">
        <v>44.3</v>
      </c>
    </row>
    <row r="31" spans="2:13" x14ac:dyDescent="0.2">
      <c r="B31" s="191"/>
      <c r="C31" s="162" t="s">
        <v>25</v>
      </c>
      <c r="D31" s="95">
        <f>100-D30</f>
        <v>78.2</v>
      </c>
      <c r="E31" s="100">
        <f>100-E30</f>
        <v>83.4</v>
      </c>
      <c r="F31" s="100">
        <f>100-F30</f>
        <v>82.2</v>
      </c>
      <c r="G31" s="100">
        <f>100-G30</f>
        <v>86.2</v>
      </c>
      <c r="H31" s="123">
        <f>100-H30</f>
        <v>70.7</v>
      </c>
      <c r="I31" s="117"/>
      <c r="J31" s="92">
        <f>100-J30</f>
        <v>13.5</v>
      </c>
      <c r="K31" s="72">
        <f>100-K30</f>
        <v>0</v>
      </c>
      <c r="L31" s="84">
        <f>100-L30</f>
        <v>29.099999999999994</v>
      </c>
      <c r="M31" s="74">
        <f>100-M30</f>
        <v>55.7</v>
      </c>
    </row>
    <row r="32" spans="2:13" x14ac:dyDescent="0.2">
      <c r="B32" s="215" t="s">
        <v>50</v>
      </c>
      <c r="C32" s="216"/>
      <c r="D32" s="216"/>
      <c r="E32" s="216"/>
      <c r="F32" s="216"/>
      <c r="G32" s="216"/>
      <c r="H32" s="216"/>
      <c r="I32" s="216"/>
      <c r="J32" s="216"/>
      <c r="K32" s="216"/>
      <c r="L32" s="216"/>
      <c r="M32" s="217"/>
    </row>
    <row r="33" spans="2:13" ht="15" customHeight="1" x14ac:dyDescent="0.2">
      <c r="B33" s="190" t="s">
        <v>195</v>
      </c>
      <c r="C33" s="161" t="s">
        <v>194</v>
      </c>
      <c r="D33" s="93">
        <v>24.24</v>
      </c>
      <c r="E33" s="102">
        <v>25.71</v>
      </c>
      <c r="F33" s="102">
        <v>26.52</v>
      </c>
      <c r="G33" s="102">
        <v>25.12</v>
      </c>
      <c r="H33" s="118">
        <v>22.67</v>
      </c>
      <c r="I33" s="119" t="s">
        <v>38</v>
      </c>
      <c r="J33" s="90">
        <v>33.909999999999997</v>
      </c>
      <c r="K33" s="75">
        <v>11.17</v>
      </c>
      <c r="L33" s="87">
        <v>37.090000000000003</v>
      </c>
      <c r="M33" s="76">
        <v>27.144101001306055</v>
      </c>
    </row>
    <row r="34" spans="2:13" x14ac:dyDescent="0.2">
      <c r="B34" s="192"/>
      <c r="C34" s="164" t="s">
        <v>51</v>
      </c>
      <c r="D34" s="94">
        <v>47.8</v>
      </c>
      <c r="E34" s="97">
        <v>45.14</v>
      </c>
      <c r="F34" s="97">
        <v>42.8</v>
      </c>
      <c r="G34" s="98">
        <v>51.72</v>
      </c>
      <c r="H34" s="114">
        <v>49.33</v>
      </c>
      <c r="I34" s="113" t="s">
        <v>38</v>
      </c>
      <c r="J34" s="94">
        <v>45.36</v>
      </c>
      <c r="K34" s="69">
        <v>39.659999999999997</v>
      </c>
      <c r="L34" s="82">
        <v>42.72</v>
      </c>
      <c r="M34" s="70">
        <v>46.255986068785369</v>
      </c>
    </row>
    <row r="35" spans="2:13" x14ac:dyDescent="0.2">
      <c r="B35" s="191"/>
      <c r="C35" s="162" t="s">
        <v>193</v>
      </c>
      <c r="D35" s="94">
        <v>27.96</v>
      </c>
      <c r="E35" s="98">
        <v>29.15</v>
      </c>
      <c r="F35" s="98">
        <v>30.68</v>
      </c>
      <c r="G35" s="97">
        <v>23.15</v>
      </c>
      <c r="H35" s="114">
        <v>28</v>
      </c>
      <c r="I35" s="113" t="s">
        <v>38</v>
      </c>
      <c r="J35" s="91">
        <v>20.73</v>
      </c>
      <c r="K35" s="71">
        <v>49.16</v>
      </c>
      <c r="L35" s="82">
        <v>20.190000000000001</v>
      </c>
      <c r="M35" s="70">
        <v>26.599912929908577</v>
      </c>
    </row>
    <row r="36" spans="2:13" x14ac:dyDescent="0.2">
      <c r="B36" s="190" t="s">
        <v>13</v>
      </c>
      <c r="C36" s="155" t="s">
        <v>24</v>
      </c>
      <c r="D36" s="90">
        <v>18.7</v>
      </c>
      <c r="E36" s="102">
        <v>6.3</v>
      </c>
      <c r="F36" s="102">
        <v>10.61</v>
      </c>
      <c r="G36" s="102">
        <v>3</v>
      </c>
      <c r="H36" s="218" t="s">
        <v>52</v>
      </c>
      <c r="I36" s="219"/>
      <c r="J36" s="93">
        <v>7.6</v>
      </c>
      <c r="K36" s="75">
        <v>3.9</v>
      </c>
      <c r="L36" s="81">
        <v>1.4</v>
      </c>
      <c r="M36" s="165">
        <v>11.1</v>
      </c>
    </row>
    <row r="37" spans="2:13" x14ac:dyDescent="0.2">
      <c r="B37" s="192"/>
      <c r="C37" s="153" t="s">
        <v>14</v>
      </c>
      <c r="D37" s="91">
        <v>15.5</v>
      </c>
      <c r="E37" s="97">
        <v>1.2</v>
      </c>
      <c r="F37" s="97">
        <v>1.5</v>
      </c>
      <c r="G37" s="97">
        <v>1.5</v>
      </c>
      <c r="H37" s="220"/>
      <c r="I37" s="221"/>
      <c r="J37" s="94">
        <v>45</v>
      </c>
      <c r="K37" s="71">
        <v>46.4</v>
      </c>
      <c r="L37" s="85">
        <v>65.7</v>
      </c>
      <c r="M37" s="166">
        <v>23.8</v>
      </c>
    </row>
    <row r="38" spans="2:13" x14ac:dyDescent="0.2">
      <c r="B38" s="192"/>
      <c r="C38" s="153" t="s">
        <v>15</v>
      </c>
      <c r="D38" s="94">
        <v>18.600000000000001</v>
      </c>
      <c r="E38" s="98">
        <v>49.8</v>
      </c>
      <c r="F38" s="97">
        <v>7.2</v>
      </c>
      <c r="G38" s="97">
        <v>9.9</v>
      </c>
      <c r="H38" s="220"/>
      <c r="I38" s="221"/>
      <c r="J38" s="91">
        <v>6.5</v>
      </c>
      <c r="K38" s="69">
        <v>11.73</v>
      </c>
      <c r="L38" s="85">
        <v>20.190000000000001</v>
      </c>
      <c r="M38" s="166">
        <v>16.7</v>
      </c>
    </row>
    <row r="39" spans="2:13" x14ac:dyDescent="0.2">
      <c r="B39" s="192"/>
      <c r="C39" s="153" t="s">
        <v>16</v>
      </c>
      <c r="D39" s="91">
        <v>8.1999999999999993</v>
      </c>
      <c r="E39" s="98">
        <v>33.4</v>
      </c>
      <c r="F39" s="98">
        <v>71.599999999999994</v>
      </c>
      <c r="G39" s="97">
        <v>0.5</v>
      </c>
      <c r="H39" s="220"/>
      <c r="I39" s="221"/>
      <c r="J39" s="91">
        <v>1.7</v>
      </c>
      <c r="K39" s="69">
        <v>5.6</v>
      </c>
      <c r="L39" s="82">
        <v>0.9</v>
      </c>
      <c r="M39" s="166">
        <v>11.7</v>
      </c>
    </row>
    <row r="40" spans="2:13" x14ac:dyDescent="0.2">
      <c r="B40" s="192"/>
      <c r="C40" s="153" t="s">
        <v>17</v>
      </c>
      <c r="D40" s="91">
        <v>6.8</v>
      </c>
      <c r="E40" s="97">
        <v>3.4</v>
      </c>
      <c r="F40" s="97">
        <v>2.2999999999999998</v>
      </c>
      <c r="G40" s="98">
        <v>81.3</v>
      </c>
      <c r="H40" s="220"/>
      <c r="I40" s="221"/>
      <c r="J40" s="91">
        <v>3.7</v>
      </c>
      <c r="K40" s="69">
        <v>7.82</v>
      </c>
      <c r="L40" s="82">
        <v>3.3</v>
      </c>
      <c r="M40" s="166">
        <v>8.1999999999999993</v>
      </c>
    </row>
    <row r="41" spans="2:13" x14ac:dyDescent="0.2">
      <c r="B41" s="192"/>
      <c r="C41" s="153" t="s">
        <v>18</v>
      </c>
      <c r="D41" s="94">
        <v>18</v>
      </c>
      <c r="E41" s="97">
        <v>2</v>
      </c>
      <c r="F41" s="97">
        <v>3.4</v>
      </c>
      <c r="G41" s="97">
        <v>0.5</v>
      </c>
      <c r="H41" s="220"/>
      <c r="I41" s="221"/>
      <c r="J41" s="91">
        <v>6.9</v>
      </c>
      <c r="K41" s="69">
        <v>6.7</v>
      </c>
      <c r="L41" s="82">
        <v>3.3</v>
      </c>
      <c r="M41" s="166">
        <v>9.9</v>
      </c>
    </row>
    <row r="42" spans="2:13" x14ac:dyDescent="0.2">
      <c r="B42" s="191"/>
      <c r="C42" s="154" t="s">
        <v>19</v>
      </c>
      <c r="D42" s="92">
        <v>13.17</v>
      </c>
      <c r="E42" s="99">
        <v>2</v>
      </c>
      <c r="F42" s="99">
        <v>3</v>
      </c>
      <c r="G42" s="99">
        <v>2.5</v>
      </c>
      <c r="H42" s="222"/>
      <c r="I42" s="223"/>
      <c r="J42" s="95">
        <v>27.3</v>
      </c>
      <c r="K42" s="73">
        <v>16.760000000000002</v>
      </c>
      <c r="L42" s="84">
        <v>5</v>
      </c>
      <c r="M42" s="74">
        <v>14.2</v>
      </c>
    </row>
    <row r="43" spans="2:13" x14ac:dyDescent="0.2">
      <c r="B43" s="190" t="s">
        <v>1</v>
      </c>
      <c r="C43" s="155" t="s">
        <v>2</v>
      </c>
      <c r="D43" s="90">
        <v>45.55</v>
      </c>
      <c r="E43" s="101">
        <v>45.34</v>
      </c>
      <c r="F43" s="102">
        <v>37.119999999999997</v>
      </c>
      <c r="G43" s="102">
        <v>39.409999999999997</v>
      </c>
      <c r="H43" s="118">
        <v>24.7</v>
      </c>
      <c r="I43" s="119"/>
      <c r="J43" s="90">
        <v>48.1</v>
      </c>
      <c r="K43" s="75">
        <v>5</v>
      </c>
      <c r="L43" s="87">
        <v>60.6</v>
      </c>
      <c r="M43" s="76">
        <v>43.9</v>
      </c>
    </row>
    <row r="44" spans="2:13" x14ac:dyDescent="0.2">
      <c r="B44" s="192"/>
      <c r="C44" s="153" t="s">
        <v>3</v>
      </c>
      <c r="D44" s="91">
        <v>42.28</v>
      </c>
      <c r="E44" s="98">
        <v>43.72</v>
      </c>
      <c r="F44" s="98">
        <v>43.18</v>
      </c>
      <c r="G44" s="98">
        <v>49.26</v>
      </c>
      <c r="H44" s="112">
        <v>30.7</v>
      </c>
      <c r="I44" s="113"/>
      <c r="J44" s="94">
        <v>47.7</v>
      </c>
      <c r="K44" s="69">
        <v>3.4</v>
      </c>
      <c r="L44" s="82">
        <v>35.68</v>
      </c>
      <c r="M44" s="70">
        <v>42.1</v>
      </c>
    </row>
    <row r="45" spans="2:13" x14ac:dyDescent="0.2">
      <c r="B45" s="191"/>
      <c r="C45" s="154" t="s">
        <v>60</v>
      </c>
      <c r="D45" s="92">
        <v>12.2</v>
      </c>
      <c r="E45" s="99">
        <v>10.93</v>
      </c>
      <c r="F45" s="100">
        <v>19.7</v>
      </c>
      <c r="G45" s="99">
        <v>11.33</v>
      </c>
      <c r="H45" s="123">
        <v>44.7</v>
      </c>
      <c r="I45" s="117"/>
      <c r="J45" s="92">
        <v>4.2</v>
      </c>
      <c r="K45" s="73">
        <v>91.6</v>
      </c>
      <c r="L45" s="84">
        <v>3.8</v>
      </c>
      <c r="M45" s="74">
        <v>14</v>
      </c>
    </row>
    <row r="46" spans="2:13" x14ac:dyDescent="0.2">
      <c r="B46" s="190" t="s">
        <v>191</v>
      </c>
      <c r="C46" s="155" t="s">
        <v>21</v>
      </c>
      <c r="D46" s="90">
        <v>23.9</v>
      </c>
      <c r="E46" s="101">
        <v>27.7</v>
      </c>
      <c r="F46" s="101">
        <v>25</v>
      </c>
      <c r="G46" s="102">
        <v>21.18</v>
      </c>
      <c r="H46" s="218" t="s">
        <v>52</v>
      </c>
      <c r="I46" s="219"/>
      <c r="J46" s="93">
        <v>13.2</v>
      </c>
      <c r="K46" s="75">
        <v>18.440000000000001</v>
      </c>
      <c r="L46" s="81">
        <v>5.6</v>
      </c>
      <c r="M46" s="165">
        <v>19.399999999999999</v>
      </c>
    </row>
    <row r="47" spans="2:13" x14ac:dyDescent="0.2">
      <c r="B47" s="192"/>
      <c r="C47" s="153" t="s">
        <v>22</v>
      </c>
      <c r="D47" s="94">
        <v>12.5</v>
      </c>
      <c r="E47" s="98">
        <v>14.4</v>
      </c>
      <c r="F47" s="98">
        <v>13.26</v>
      </c>
      <c r="G47" s="98">
        <v>12.32</v>
      </c>
      <c r="H47" s="220"/>
      <c r="I47" s="221"/>
      <c r="J47" s="91">
        <v>6.9</v>
      </c>
      <c r="K47" s="71">
        <v>15.64</v>
      </c>
      <c r="L47" s="82">
        <v>10.8</v>
      </c>
      <c r="M47" s="166">
        <v>10.8</v>
      </c>
    </row>
    <row r="48" spans="2:13" x14ac:dyDescent="0.2">
      <c r="B48" s="191"/>
      <c r="C48" s="154" t="s">
        <v>23</v>
      </c>
      <c r="D48" s="92">
        <v>63.6</v>
      </c>
      <c r="E48" s="99">
        <v>57.9</v>
      </c>
      <c r="F48" s="99">
        <v>61.74</v>
      </c>
      <c r="G48" s="99">
        <v>66.5</v>
      </c>
      <c r="H48" s="220"/>
      <c r="I48" s="221"/>
      <c r="J48" s="95">
        <v>79.900000000000006</v>
      </c>
      <c r="K48" s="72">
        <v>65.92</v>
      </c>
      <c r="L48" s="83">
        <v>83.6</v>
      </c>
      <c r="M48" s="167">
        <v>66.5</v>
      </c>
    </row>
    <row r="49" spans="2:13" x14ac:dyDescent="0.2">
      <c r="B49" s="190" t="s">
        <v>192</v>
      </c>
      <c r="C49" s="155" t="s">
        <v>53</v>
      </c>
      <c r="D49" s="90">
        <v>38.1</v>
      </c>
      <c r="E49" s="101">
        <v>44.3</v>
      </c>
      <c r="F49" s="101">
        <v>47.3</v>
      </c>
      <c r="G49" s="102">
        <v>17.2</v>
      </c>
      <c r="H49" s="220"/>
      <c r="I49" s="221"/>
      <c r="J49" s="90">
        <v>36.21</v>
      </c>
      <c r="K49" s="75">
        <v>23.5</v>
      </c>
      <c r="L49" s="81">
        <v>7</v>
      </c>
      <c r="M49" s="165">
        <v>34.6</v>
      </c>
    </row>
    <row r="50" spans="2:13" ht="22.5" x14ac:dyDescent="0.2">
      <c r="B50" s="191"/>
      <c r="C50" s="154" t="s">
        <v>54</v>
      </c>
      <c r="D50" s="95">
        <v>65.5</v>
      </c>
      <c r="E50" s="100">
        <v>70</v>
      </c>
      <c r="F50" s="100">
        <v>70.8</v>
      </c>
      <c r="G50" s="99">
        <v>58.62</v>
      </c>
      <c r="H50" s="222"/>
      <c r="I50" s="223"/>
      <c r="J50" s="92">
        <v>47.5</v>
      </c>
      <c r="K50" s="72">
        <v>54.19</v>
      </c>
      <c r="L50" s="84">
        <v>30</v>
      </c>
      <c r="M50" s="74">
        <v>58.6</v>
      </c>
    </row>
    <row r="51" spans="2:13" x14ac:dyDescent="0.2">
      <c r="B51" s="190" t="s">
        <v>162</v>
      </c>
      <c r="C51" s="155" t="s">
        <v>55</v>
      </c>
      <c r="D51" s="93">
        <v>51.85</v>
      </c>
      <c r="E51" s="102">
        <v>52.23</v>
      </c>
      <c r="F51" s="101">
        <v>70.5</v>
      </c>
      <c r="G51" s="102">
        <v>38.4</v>
      </c>
      <c r="H51" s="118">
        <v>50</v>
      </c>
      <c r="I51" s="119" t="s">
        <v>38</v>
      </c>
      <c r="J51" s="93">
        <v>51.01</v>
      </c>
      <c r="K51" s="79">
        <v>55.31</v>
      </c>
      <c r="L51" s="87">
        <v>54.46</v>
      </c>
      <c r="M51" s="76">
        <v>52.3</v>
      </c>
    </row>
    <row r="52" spans="2:13" x14ac:dyDescent="0.2">
      <c r="B52" s="192"/>
      <c r="C52" s="153" t="s">
        <v>56</v>
      </c>
      <c r="D52" s="94">
        <v>39.700000000000003</v>
      </c>
      <c r="E52" s="98">
        <v>48.2</v>
      </c>
      <c r="F52" s="97">
        <v>32.049999999999997</v>
      </c>
      <c r="G52" s="98">
        <v>53.2</v>
      </c>
      <c r="H52" s="114">
        <v>45.3</v>
      </c>
      <c r="I52" s="113"/>
      <c r="J52" s="91">
        <v>19.399999999999999</v>
      </c>
      <c r="K52" s="69">
        <v>19</v>
      </c>
      <c r="L52" s="82">
        <v>21.6</v>
      </c>
      <c r="M52" s="166">
        <v>33.700000000000003</v>
      </c>
    </row>
    <row r="53" spans="2:13" ht="22.5" x14ac:dyDescent="0.2">
      <c r="B53" s="191"/>
      <c r="C53" s="154" t="s">
        <v>57</v>
      </c>
      <c r="D53" s="95">
        <v>13.23</v>
      </c>
      <c r="E53" s="100">
        <v>30.6</v>
      </c>
      <c r="F53" s="100">
        <v>25.8</v>
      </c>
      <c r="G53" s="100">
        <v>14.29</v>
      </c>
      <c r="H53" s="123">
        <v>18.7</v>
      </c>
      <c r="I53" s="117"/>
      <c r="J53" s="92">
        <v>2.6</v>
      </c>
      <c r="K53" s="72">
        <v>4.5</v>
      </c>
      <c r="L53" s="84">
        <v>4.2</v>
      </c>
      <c r="M53" s="167">
        <v>12.3</v>
      </c>
    </row>
    <row r="54" spans="2:13" s="249" customFormat="1" x14ac:dyDescent="0.2">
      <c r="B54" s="249" t="s">
        <v>203</v>
      </c>
      <c r="C54" s="250"/>
      <c r="D54" s="251"/>
      <c r="E54" s="252"/>
      <c r="F54" s="252"/>
      <c r="G54" s="251"/>
      <c r="H54" s="252"/>
      <c r="I54" s="253"/>
      <c r="J54" s="251"/>
      <c r="K54" s="251"/>
      <c r="L54" s="251"/>
      <c r="M54" s="252"/>
    </row>
    <row r="55" spans="2:13" x14ac:dyDescent="0.2">
      <c r="B55" s="60" t="s">
        <v>217</v>
      </c>
    </row>
    <row r="56" spans="2:13" x14ac:dyDescent="0.2">
      <c r="B56" s="60" t="s">
        <v>120</v>
      </c>
    </row>
    <row r="57" spans="2:13" ht="35.25" customHeight="1" x14ac:dyDescent="0.2">
      <c r="B57" s="214" t="s">
        <v>61</v>
      </c>
      <c r="C57" s="214"/>
      <c r="D57" s="214"/>
      <c r="E57" s="214"/>
      <c r="F57" s="214"/>
      <c r="G57" s="214"/>
      <c r="H57" s="214"/>
      <c r="I57" s="214"/>
      <c r="J57" s="214"/>
      <c r="K57" s="214"/>
      <c r="L57" s="214"/>
      <c r="M57" s="214"/>
    </row>
    <row r="58" spans="2:13" ht="26.25" customHeight="1" x14ac:dyDescent="0.2">
      <c r="B58" s="224" t="s">
        <v>76</v>
      </c>
      <c r="C58" s="224"/>
      <c r="D58" s="224"/>
      <c r="E58" s="224"/>
      <c r="F58" s="224"/>
      <c r="G58" s="224"/>
      <c r="H58" s="224"/>
      <c r="I58" s="224"/>
      <c r="J58" s="224"/>
      <c r="K58" s="224"/>
      <c r="L58" s="224"/>
      <c r="M58" s="224"/>
    </row>
    <row r="59" spans="2:13" s="80" customFormat="1" ht="34.5" customHeight="1" x14ac:dyDescent="0.25">
      <c r="B59" s="214" t="s">
        <v>218</v>
      </c>
      <c r="C59" s="214"/>
      <c r="D59" s="214"/>
      <c r="E59" s="214"/>
      <c r="F59" s="214"/>
      <c r="G59" s="214"/>
      <c r="H59" s="214"/>
      <c r="I59" s="214"/>
      <c r="J59" s="214"/>
      <c r="K59" s="214"/>
      <c r="L59" s="214"/>
      <c r="M59" s="214"/>
    </row>
    <row r="60" spans="2:13" x14ac:dyDescent="0.2">
      <c r="B60" s="60" t="s">
        <v>196</v>
      </c>
    </row>
    <row r="61" spans="2:13" x14ac:dyDescent="0.2">
      <c r="B61" s="60" t="s">
        <v>190</v>
      </c>
    </row>
  </sheetData>
  <customSheetViews>
    <customSheetView guid="{73B0ECE9-A847-4342-A697-3D6D03377FB3}" scale="130" showPageBreaks="1" showGridLines="0" fitToPage="1" printArea="1" topLeftCell="A4">
      <selection activeCell="E29" sqref="E29"/>
      <pageMargins left="0.35433070866141736" right="0.27559055118110237" top="0.47244094488188981" bottom="0.43307086614173229" header="0.31496062992125984" footer="0.31496062992125984"/>
      <pageSetup paperSize="9" scale="33" orientation="portrait" r:id="rId1"/>
    </customSheetView>
    <customSheetView guid="{45ED0BDE-CCCA-44D9-A861-D2AC677FB727}" scale="130" showGridLines="0" fitToPage="1" printArea="1" topLeftCell="A37">
      <selection activeCell="H64" sqref="H64"/>
      <pageMargins left="0.35433070866141736" right="0.27559055118110237" top="0.47244094488188981" bottom="0.43307086614173229" header="0.31496062992125984" footer="0.31496062992125984"/>
      <pageSetup paperSize="9" scale="68" orientation="portrait" r:id="rId2"/>
    </customSheetView>
    <customSheetView guid="{47AA338E-B41F-4CD5-931B-684001AC5891}" showGridLines="0" fitToPage="1" topLeftCell="A28">
      <selection activeCell="B54" sqref="B54"/>
      <pageMargins left="0.35433070866141736" right="0.27559055118110237" top="0.47244094488188981" bottom="0.43307086614173229" header="0.31496062992125984" footer="0.31496062992125984"/>
      <pageSetup paperSize="9" scale="68" orientation="portrait" r:id="rId3"/>
    </customSheetView>
  </customSheetViews>
  <mergeCells count="30">
    <mergeCell ref="H46:I50"/>
    <mergeCell ref="B49:B50"/>
    <mergeCell ref="B51:B53"/>
    <mergeCell ref="B59:M59"/>
    <mergeCell ref="B57:M57"/>
    <mergeCell ref="B43:B45"/>
    <mergeCell ref="B8:B10"/>
    <mergeCell ref="B11:B14"/>
    <mergeCell ref="B15:B16"/>
    <mergeCell ref="B17:B23"/>
    <mergeCell ref="B25:B26"/>
    <mergeCell ref="B27:B29"/>
    <mergeCell ref="B30:B31"/>
    <mergeCell ref="B32:M32"/>
    <mergeCell ref="B33:B35"/>
    <mergeCell ref="B36:B42"/>
    <mergeCell ref="H36:I42"/>
    <mergeCell ref="B58:M58"/>
    <mergeCell ref="B46:B48"/>
    <mergeCell ref="B7:M7"/>
    <mergeCell ref="D2:I2"/>
    <mergeCell ref="J2:L2"/>
    <mergeCell ref="M2:M5"/>
    <mergeCell ref="D3:G3"/>
    <mergeCell ref="H3:I3"/>
    <mergeCell ref="K3:L3"/>
    <mergeCell ref="H4:I4"/>
    <mergeCell ref="H5:I5"/>
    <mergeCell ref="B6:C6"/>
    <mergeCell ref="H6:I6"/>
  </mergeCells>
  <pageMargins left="0.35433070866141736" right="0.27559055118110237" top="0.47244094488188981" bottom="0.43307086614173229" header="0.31496062992125984" footer="0.31496062992125984"/>
  <pageSetup paperSize="9" scale="68"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F24" sqref="F24"/>
    </sheetView>
  </sheetViews>
  <sheetFormatPr baseColWidth="10" defaultRowHeight="15" x14ac:dyDescent="0.25"/>
  <cols>
    <col min="1" max="1" width="24.85546875" customWidth="1"/>
    <col min="2" max="2" width="23" customWidth="1"/>
  </cols>
  <sheetData>
    <row r="1" spans="1:3" x14ac:dyDescent="0.25">
      <c r="A1" t="s">
        <v>77</v>
      </c>
      <c r="B1" t="s">
        <v>90</v>
      </c>
      <c r="C1" t="s">
        <v>101</v>
      </c>
    </row>
    <row r="2" spans="1:3" x14ac:dyDescent="0.25">
      <c r="A2" s="20" t="s">
        <v>93</v>
      </c>
    </row>
    <row r="3" spans="1:3" x14ac:dyDescent="0.25">
      <c r="A3" s="21" t="s">
        <v>94</v>
      </c>
      <c r="B3" s="13" t="s">
        <v>91</v>
      </c>
      <c r="C3">
        <v>1063</v>
      </c>
    </row>
    <row r="4" spans="1:3" ht="39" x14ac:dyDescent="0.25">
      <c r="B4" s="13" t="s">
        <v>92</v>
      </c>
    </row>
    <row r="5" spans="1:3" x14ac:dyDescent="0.25">
      <c r="A5" s="13"/>
    </row>
    <row r="6" spans="1:3" x14ac:dyDescent="0.25">
      <c r="B6" s="14" t="s">
        <v>78</v>
      </c>
      <c r="C6" s="15">
        <v>2223</v>
      </c>
    </row>
    <row r="7" spans="1:3" x14ac:dyDescent="0.25">
      <c r="B7" s="14" t="s">
        <v>79</v>
      </c>
      <c r="C7" s="15">
        <v>1047</v>
      </c>
    </row>
    <row r="8" spans="1:3" x14ac:dyDescent="0.25">
      <c r="B8" s="14" t="s">
        <v>80</v>
      </c>
      <c r="C8" s="15">
        <v>3225</v>
      </c>
    </row>
    <row r="9" spans="1:3" x14ac:dyDescent="0.25">
      <c r="B9" s="14" t="s">
        <v>81</v>
      </c>
      <c r="C9" s="15">
        <v>2291</v>
      </c>
    </row>
    <row r="10" spans="1:3" x14ac:dyDescent="0.25">
      <c r="B10" s="14" t="s">
        <v>82</v>
      </c>
      <c r="C10" s="15">
        <v>3898</v>
      </c>
    </row>
    <row r="11" spans="1:3" x14ac:dyDescent="0.25">
      <c r="B11" s="14" t="s">
        <v>83</v>
      </c>
      <c r="C11" s="15">
        <v>2194</v>
      </c>
    </row>
    <row r="12" spans="1:3" x14ac:dyDescent="0.25">
      <c r="B12" s="14"/>
      <c r="C12" s="15"/>
    </row>
    <row r="13" spans="1:3" x14ac:dyDescent="0.25">
      <c r="B13" s="14" t="s">
        <v>104</v>
      </c>
      <c r="C13" s="15">
        <v>3402</v>
      </c>
    </row>
    <row r="14" spans="1:3" x14ac:dyDescent="0.25">
      <c r="B14" s="14"/>
      <c r="C14" s="15"/>
    </row>
    <row r="15" spans="1:3" x14ac:dyDescent="0.25">
      <c r="B15" s="14" t="s">
        <v>84</v>
      </c>
      <c r="C15" s="15">
        <v>1622</v>
      </c>
    </row>
    <row r="16" spans="1:3" x14ac:dyDescent="0.25">
      <c r="A16" s="18" t="s">
        <v>100</v>
      </c>
      <c r="B16" s="14" t="s">
        <v>85</v>
      </c>
      <c r="C16" s="16">
        <f>0.4*6600</f>
        <v>2640</v>
      </c>
    </row>
    <row r="17" spans="1:3" x14ac:dyDescent="0.25">
      <c r="A17" s="14" t="s">
        <v>86</v>
      </c>
      <c r="B17" s="14" t="s">
        <v>87</v>
      </c>
      <c r="C17" s="16">
        <f>0.25*6600</f>
        <v>1650</v>
      </c>
    </row>
    <row r="18" spans="1:3" x14ac:dyDescent="0.25">
      <c r="A18" s="14" t="s">
        <v>102</v>
      </c>
      <c r="B18" s="14" t="s">
        <v>88</v>
      </c>
      <c r="C18">
        <v>6600</v>
      </c>
    </row>
    <row r="19" spans="1:3" x14ac:dyDescent="0.25">
      <c r="A19" s="14"/>
      <c r="B19" s="14"/>
      <c r="C19" s="17"/>
    </row>
    <row r="20" spans="1:3" x14ac:dyDescent="0.25">
      <c r="B20" s="14" t="s">
        <v>89</v>
      </c>
      <c r="C20" s="19">
        <f>SUM(C6:C19)</f>
        <v>30792</v>
      </c>
    </row>
    <row r="23" spans="1:3" x14ac:dyDescent="0.25">
      <c r="B23" s="14"/>
      <c r="C23" s="22"/>
    </row>
    <row r="24" spans="1:3" x14ac:dyDescent="0.25">
      <c r="B24" s="14"/>
    </row>
    <row r="25" spans="1:3" x14ac:dyDescent="0.25">
      <c r="B25" s="14"/>
    </row>
  </sheetData>
  <customSheetViews>
    <customSheetView guid="{73B0ECE9-A847-4342-A697-3D6D03377FB3}" state="hidden">
      <selection activeCell="F24" sqref="F24"/>
      <pageMargins left="0.7" right="0.7" top="0.75" bottom="0.75" header="0.3" footer="0.3"/>
      <pageSetup paperSize="9" orientation="portrait" verticalDpi="0" r:id="rId1"/>
    </customSheetView>
    <customSheetView guid="{45ED0BDE-CCCA-44D9-A861-D2AC677FB727}" state="hidden">
      <selection activeCell="F24" sqref="F24"/>
      <pageMargins left="0.7" right="0.7" top="0.75" bottom="0.75" header="0.3" footer="0.3"/>
      <pageSetup paperSize="9" orientation="portrait" verticalDpi="0" r:id="rId2"/>
    </customSheetView>
    <customSheetView guid="{47AA338E-B41F-4CD5-931B-684001AC5891}" state="hidden">
      <selection activeCell="F24" sqref="F24"/>
      <pageMargins left="0.7" right="0.7" top="0.75" bottom="0.75" header="0.3" footer="0.3"/>
      <pageSetup paperSize="9" orientation="portrait" verticalDpi="0" r:id="rId3"/>
    </customSheetView>
  </customSheetViews>
  <pageMargins left="0.7" right="0.7" top="0.75" bottom="0.75" header="0.3" footer="0.3"/>
  <pageSetup paperSize="9" orientation="portrait" vertic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73B0ECE9-A847-4342-A697-3D6D03377FB3}">
      <pageMargins left="0.7" right="0.7" top="0.75" bottom="0.75" header="0.3" footer="0.3"/>
    </customSheetView>
    <customSheetView guid="{45ED0BDE-CCCA-44D9-A861-D2AC677FB727}">
      <pageMargins left="0.7" right="0.7" top="0.75" bottom="0.75" header="0.3" footer="0.3"/>
    </customSheetView>
    <customSheetView guid="{47AA338E-B41F-4CD5-931B-684001AC589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Tableau 1</vt:lpstr>
      <vt:lpstr>Graphique</vt:lpstr>
      <vt:lpstr>Tableau 2</vt:lpstr>
      <vt:lpstr>Tableau A (en ligne)</vt:lpstr>
      <vt:lpstr>Tableau B (en ligne)</vt:lpstr>
      <vt:lpstr>Tableau C (en ligne)</vt:lpstr>
      <vt:lpstr>calibrage</vt:lpstr>
      <vt:lpstr>Feuil1</vt:lpstr>
      <vt:lpstr>Graphique!Zone_d_impression</vt:lpstr>
      <vt:lpstr>'Tableau 1'!Zone_d_impression</vt:lpstr>
      <vt:lpstr>'Tableau 2'!Zone_d_impression</vt:lpstr>
      <vt:lpstr>'Tableau A (en ligne)'!Zone_d_impression</vt:lpstr>
      <vt:lpstr>'Tableau B (en ligne)'!Zone_d_impression</vt:lpstr>
      <vt:lpstr>'Tableau C (en ligne)'!Zone_d_impression</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bboisguerin</dc:creator>
  <cp:lastModifiedBy>DOUANGDARA, Souphaphone (DREES/DIRECTION)</cp:lastModifiedBy>
  <cp:lastPrinted>2017-02-13T14:24:21Z</cp:lastPrinted>
  <dcterms:created xsi:type="dcterms:W3CDTF">2016-08-04T13:01:20Z</dcterms:created>
  <dcterms:modified xsi:type="dcterms:W3CDTF">2017-03-22T14:30:23Z</dcterms:modified>
</cp:coreProperties>
</file>