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6180" windowWidth="8400" windowHeight="6210" tabRatio="492"/>
  </bookViews>
  <sheets>
    <sheet name="graphique 1" sheetId="1" r:id="rId1"/>
    <sheet name="graphique 2" sheetId="3" r:id="rId2"/>
    <sheet name="graphique 3" sheetId="7" r:id="rId3"/>
    <sheet name="graphique 4" sheetId="5" r:id="rId4"/>
  </sheets>
  <definedNames>
    <definedName name="CESSATION_AGE_SEXE">#REF!</definedName>
    <definedName name="CESSATIONS">#REF!</definedName>
    <definedName name="CESSATIONS_AGE">#REF!</definedName>
    <definedName name="DIP_ETR_AGE">#REF!</definedName>
    <definedName name="DIPLOMES_ETRANGERS">#REF!</definedName>
    <definedName name="DIPLOMES_FRANCAIS">#REF!</definedName>
    <definedName name="LIBSAL_VERS_INAC_ANNEE">#REF!</definedName>
    <definedName name="MODEEX_AGE">#REF!</definedName>
    <definedName name="MODEEX_ANNEE_AGE">#REF!</definedName>
    <definedName name="MODEEX_FEMMES">#REF!</definedName>
    <definedName name="MODEEX_HOMMES">#REF!</definedName>
    <definedName name="MODEEX_SEXE_AGE">#REF!</definedName>
    <definedName name="MODEEX_SEXEAGE">#REF!</definedName>
    <definedName name="MOYENNE_AGE">#REF!</definedName>
    <definedName name="PRIMO_AGE_ANNEE">#REF!</definedName>
    <definedName name="PRIMO_AGE_SEXE">#REF!</definedName>
    <definedName name="PRIMO_ANNEE">#REF!</definedName>
    <definedName name="PRIMO_FRANCAIS">#REF!</definedName>
    <definedName name="REPART_SEXE">#REF!</definedName>
    <definedName name="REPRISE">#REF!</definedName>
    <definedName name="REPRISE_AGE">#REF!</definedName>
    <definedName name="REPRISE_AGE_SEXE">#REF!</definedName>
  </definedNames>
  <calcPr calcId="145621"/>
</workbook>
</file>

<file path=xl/calcChain.xml><?xml version="1.0" encoding="utf-8"?>
<calcChain xmlns="http://schemas.openxmlformats.org/spreadsheetml/2006/main">
  <c r="E28" i="7" l="1"/>
  <c r="G28" i="7" s="1"/>
  <c r="E27" i="7"/>
  <c r="G27" i="7" s="1"/>
  <c r="E26" i="7"/>
  <c r="G26" i="7" s="1"/>
  <c r="E25" i="7"/>
  <c r="G25" i="7" s="1"/>
  <c r="E24" i="7"/>
  <c r="G24" i="7" s="1"/>
  <c r="E23" i="7"/>
  <c r="G23" i="7" s="1"/>
  <c r="E22" i="7"/>
  <c r="G22" i="7" s="1"/>
  <c r="E21" i="7"/>
  <c r="G21" i="7" s="1"/>
  <c r="E20" i="7"/>
  <c r="G20" i="7" s="1"/>
  <c r="E19" i="7"/>
  <c r="G19" i="7" s="1"/>
  <c r="E18" i="7"/>
  <c r="G18" i="7" s="1"/>
  <c r="E17" i="7"/>
  <c r="G17" i="7" s="1"/>
  <c r="E16" i="7"/>
  <c r="G16" i="7" s="1"/>
  <c r="E15" i="7"/>
  <c r="G15" i="7" s="1"/>
  <c r="E14" i="7"/>
  <c r="G14" i="7" s="1"/>
  <c r="E13" i="7"/>
  <c r="G13" i="7" s="1"/>
  <c r="E12" i="7"/>
  <c r="G12" i="7" s="1"/>
  <c r="E11" i="7"/>
  <c r="G11" i="7" s="1"/>
  <c r="E10" i="7"/>
  <c r="G10" i="7" s="1"/>
  <c r="E9" i="7"/>
  <c r="G9" i="7" s="1"/>
  <c r="E8" i="7"/>
  <c r="G8" i="7" s="1"/>
  <c r="E7" i="7"/>
  <c r="G7" i="7" s="1"/>
  <c r="E6" i="7"/>
  <c r="G6" i="7" s="1"/>
  <c r="E5" i="7"/>
  <c r="G5" i="7" s="1"/>
  <c r="E4" i="7"/>
  <c r="G4" i="7" s="1"/>
  <c r="S6" i="1" l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<sst xmlns="http://schemas.openxmlformats.org/spreadsheetml/2006/main" count="44" uniqueCount="41">
  <si>
    <t>Européen ou hors UE</t>
  </si>
  <si>
    <t>France</t>
  </si>
  <si>
    <t>Scénario tendanciel</t>
  </si>
  <si>
    <t>annee</t>
  </si>
  <si>
    <t>Effectifs</t>
  </si>
  <si>
    <t xml:space="preserve">Densité </t>
  </si>
  <si>
    <t xml:space="preserve">Densité standardisée </t>
  </si>
  <si>
    <t>Densité standardisée de l'offre de soins (ETP pour 100 000 habitants)</t>
  </si>
  <si>
    <t>Offre de soins (ETP)</t>
  </si>
  <si>
    <t>Variante 1a - Baisse des quotas de 10%</t>
  </si>
  <si>
    <t>Variante 2a - Suppression du flux de diplômés à l'étranger</t>
  </si>
  <si>
    <t>Variante 2b - Augmentation du flux de diplômés à l'étranger de 5% par an jusque 2020</t>
  </si>
  <si>
    <t>Variante 3 - Allongement des carrières</t>
  </si>
  <si>
    <t>Année</t>
  </si>
  <si>
    <t>Nombre de diplômés français</t>
  </si>
  <si>
    <t>Nombre de nouvelles entrées</t>
  </si>
  <si>
    <t>Nombre de cessations ou décès</t>
  </si>
  <si>
    <t>Différence entre entrées et sorties</t>
  </si>
  <si>
    <t>Graphique 1. Évolution du nombre et de la part des primo-inscrits diplômés à l’étranger</t>
  </si>
  <si>
    <t>Part des primo-inscrits diplômés à l’étranger</t>
  </si>
  <si>
    <t>Total</t>
  </si>
  <si>
    <t>année</t>
  </si>
  <si>
    <t>Graphique 2. Effectifs de masseurs-kinésithérapeutes en activité selon le scénario tendanciel et les différentes variantes</t>
  </si>
  <si>
    <t>Graphique 4. Effectifs de masseurs-kinésithérapeutes en activité, offre de soins, densité et densité standardisée selon le scénario tendanciel</t>
  </si>
  <si>
    <t>Lecture • 1 175 masseurs-kinésithérapeutes inscrits pour la première fois auprès de l’ARS en 2015 étaient diplômés à l’étranger, ce qui représente 33 % de l’ensemble des primo-inscrits de l’année 2015.</t>
  </si>
  <si>
    <t>Champ • Ensemble des masseurs-kinésithérapeutes actifs de 70 ans ou moins au 1er janvier n+1, inscrits pour la première fois auprès de l’ARS l’année n, France entière.</t>
  </si>
  <si>
    <t>Source • Répertoire Adeli.</t>
  </si>
  <si>
    <t xml:space="preserve">Note • La densité standardisée est le rapport entre le nombre de professionnels de santé et le besoin de soins estimé par une population dite standardisée. Cette dernière se calcule ainsi : le nombre de personnes de chaque tranche d’âge quinquennale est multiplié par un poids proportionnel à sa consommation moyenne de soins en kinésithérapie. Ainsi cette méthode corrige la densité des différences de niveaux de recours selon l’âge, et l´évolution de cet indicateur permet d’intégrer la hausse du besoin de soins que génère le vieillissement. L’offre de soins correspond à des équivalents temps plein (ETP). La densité standardisée de l’offre de soins correspond à un nombre d’ETP pour 100 000 habitants. Cette densité est calculée en rapportant le nombre de masseurs-kinésithérapeutes exprimé en ETP à une population standardisée par sa consommation de soin de kinésithérapie. </t>
  </si>
  <si>
    <t>Lecture • Selon le scénario tendanciel, les effectifs de masseurs-kinésithérapeutes augmenteraient pour atteindre 133 000 en 2040. La densité standardisée passerait de 126 masseurs-kinésithérapeutes pour 100 000 habitants en 2016 à 151 en 2040.</t>
  </si>
  <si>
    <t>Champ • Ensemble des masseurs-kinésithérapeutes actifs âgés de 20 à 70 ans, France entière.</t>
  </si>
  <si>
    <t>Sources • Adeli, projections DREES ; Insee, projections de population (scénario central) 2013-2070.</t>
  </si>
  <si>
    <t>Nombre de primo-entrants diplômés à l'étranger</t>
  </si>
  <si>
    <t>Graphique 3. Évolutions des entrées et des sorties de 2016 à 2040 selon le scénario tendanciel</t>
  </si>
  <si>
    <t>Note • Les primo-inscrits en année n ici considérés sont ceux déjà inscrits et toujours actifs au 1er janvier de l’année n+1.</t>
  </si>
  <si>
    <t xml:space="preserve">Lecture • Selon le scénario tendanciel, les effectifs de masseurs-kinésithérapeutes augmenteraient pour atteindre 133 000 en 2040. </t>
  </si>
  <si>
    <t>Note • En 2018, la différence entre les entrées et les sorties sera négative en raison de la réforme de la durée des études conduisant au diplôme d’État de masseur-kinésithérapeute. Il n’y a pas de diplômés en France en 2018 (et donc pas d’entrants diplômés en France cette année-là).</t>
  </si>
  <si>
    <t>Lecture • Selon le scénario tendanciel, les cessations d’activité des masseurs-kinésithérapeutes diminueraient entre 2016 et 2021, se stabiliseraient autour de 1 600 sorties entre 2022 et 2035 puis augmenteraient jusqu’à la fin de la période de projection.</t>
  </si>
  <si>
    <t>Sources • Adeli, projections DREES ; Insee, projections de population (scénario central), 2013-2070.</t>
  </si>
  <si>
    <t>Variante 1b - Augmentation des quotas de 10%</t>
  </si>
  <si>
    <t>Variante 1c - Maintien de la densité</t>
  </si>
  <si>
    <t>Variante 1d - Maintien de la densité standardisée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</si>
</sst>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9" fontId="3" fillId="0" borderId="1" xfId="1" applyFont="1" applyFill="1" applyBorder="1" applyAlignment="1">
      <alignment horizontal="center" wrapText="1"/>
    </xf>
    <xf numFmtId="9" fontId="3" fillId="0" borderId="0" xfId="1" applyFont="1" applyFill="1" applyAlignment="1">
      <alignment horizontal="center" wrapText="1"/>
    </xf>
    <xf numFmtId="9" fontId="3" fillId="0" borderId="0" xfId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9" fontId="3" fillId="0" borderId="0" xfId="3" applyFont="1" applyFill="1" applyAlignment="1">
      <alignment horizontal="center"/>
    </xf>
    <xf numFmtId="9" fontId="3" fillId="0" borderId="0" xfId="2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2" applyFont="1" applyFill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ourcentage" xfId="1" builtinId="5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/>
  </sheetViews>
  <sheetFormatPr baseColWidth="10" defaultRowHeight="11.25" x14ac:dyDescent="0.2"/>
  <cols>
    <col min="1" max="1" width="3.7109375" style="3" customWidth="1"/>
    <col min="2" max="2" width="33.140625" style="3" customWidth="1"/>
    <col min="3" max="16384" width="11.42578125" style="3"/>
  </cols>
  <sheetData>
    <row r="1" spans="1:19" x14ac:dyDescent="0.2">
      <c r="A1" s="21"/>
      <c r="B1" s="23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C3" s="25">
        <v>1999</v>
      </c>
      <c r="D3" s="25">
        <v>2000</v>
      </c>
      <c r="E3" s="25">
        <v>2001</v>
      </c>
      <c r="F3" s="25">
        <v>2002</v>
      </c>
      <c r="G3" s="25">
        <v>2003</v>
      </c>
      <c r="H3" s="25">
        <v>2004</v>
      </c>
      <c r="I3" s="25">
        <v>2005</v>
      </c>
      <c r="J3" s="25">
        <v>2006</v>
      </c>
      <c r="K3" s="25">
        <v>2007</v>
      </c>
      <c r="L3" s="25">
        <v>2008</v>
      </c>
      <c r="M3" s="25">
        <v>2009</v>
      </c>
      <c r="N3" s="25">
        <v>2010</v>
      </c>
      <c r="O3" s="25">
        <v>2011</v>
      </c>
      <c r="P3" s="25">
        <v>2012</v>
      </c>
      <c r="Q3" s="25">
        <v>2013</v>
      </c>
      <c r="R3" s="25">
        <v>2014</v>
      </c>
      <c r="S3" s="25">
        <v>2015</v>
      </c>
    </row>
    <row r="4" spans="1:19" x14ac:dyDescent="0.2">
      <c r="B4" s="26" t="s">
        <v>0</v>
      </c>
      <c r="C4" s="6">
        <v>162</v>
      </c>
      <c r="D4" s="7">
        <v>298</v>
      </c>
      <c r="E4" s="7">
        <v>278</v>
      </c>
      <c r="F4" s="7">
        <v>472</v>
      </c>
      <c r="G4" s="7">
        <v>866</v>
      </c>
      <c r="H4" s="7">
        <v>758</v>
      </c>
      <c r="I4" s="7">
        <v>774</v>
      </c>
      <c r="J4" s="7">
        <v>742</v>
      </c>
      <c r="K4" s="7">
        <v>759</v>
      </c>
      <c r="L4" s="7">
        <v>1240</v>
      </c>
      <c r="M4" s="7">
        <v>1032</v>
      </c>
      <c r="N4" s="7">
        <v>1057</v>
      </c>
      <c r="O4" s="7">
        <v>973</v>
      </c>
      <c r="P4" s="7">
        <v>1022</v>
      </c>
      <c r="Q4" s="7">
        <v>1146</v>
      </c>
      <c r="R4" s="7">
        <v>1224</v>
      </c>
      <c r="S4" s="7">
        <v>1175</v>
      </c>
    </row>
    <row r="5" spans="1:19" x14ac:dyDescent="0.2">
      <c r="B5" s="26" t="s">
        <v>1</v>
      </c>
      <c r="C5" s="4">
        <v>1394</v>
      </c>
      <c r="D5" s="4">
        <v>1533</v>
      </c>
      <c r="E5" s="4">
        <v>1438</v>
      </c>
      <c r="F5" s="4">
        <v>1430</v>
      </c>
      <c r="G5" s="4">
        <v>1314</v>
      </c>
      <c r="H5" s="4">
        <v>1482</v>
      </c>
      <c r="I5" s="4">
        <v>1457</v>
      </c>
      <c r="J5" s="4">
        <v>1501</v>
      </c>
      <c r="K5" s="4">
        <v>1627</v>
      </c>
      <c r="L5" s="4">
        <v>1876</v>
      </c>
      <c r="M5" s="4">
        <v>1942</v>
      </c>
      <c r="N5" s="4">
        <v>1917</v>
      </c>
      <c r="O5" s="4">
        <v>1949</v>
      </c>
      <c r="P5" s="4">
        <v>2110</v>
      </c>
      <c r="Q5" s="4">
        <v>2216</v>
      </c>
      <c r="R5" s="4">
        <v>2306</v>
      </c>
      <c r="S5" s="4">
        <v>2389</v>
      </c>
    </row>
    <row r="6" spans="1:19" x14ac:dyDescent="0.2">
      <c r="B6" s="26" t="s">
        <v>20</v>
      </c>
      <c r="C6" s="4">
        <f>C4+C5</f>
        <v>1556</v>
      </c>
      <c r="D6" s="4">
        <f t="shared" ref="D6:S6" si="0">D4+D5</f>
        <v>1831</v>
      </c>
      <c r="E6" s="4">
        <f t="shared" si="0"/>
        <v>1716</v>
      </c>
      <c r="F6" s="4">
        <f t="shared" si="0"/>
        <v>1902</v>
      </c>
      <c r="G6" s="4">
        <f t="shared" si="0"/>
        <v>2180</v>
      </c>
      <c r="H6" s="4">
        <f t="shared" si="0"/>
        <v>2240</v>
      </c>
      <c r="I6" s="4">
        <f t="shared" si="0"/>
        <v>2231</v>
      </c>
      <c r="J6" s="4">
        <f t="shared" si="0"/>
        <v>2243</v>
      </c>
      <c r="K6" s="4">
        <f t="shared" si="0"/>
        <v>2386</v>
      </c>
      <c r="L6" s="4">
        <f t="shared" si="0"/>
        <v>3116</v>
      </c>
      <c r="M6" s="4">
        <f t="shared" si="0"/>
        <v>2974</v>
      </c>
      <c r="N6" s="4">
        <f t="shared" si="0"/>
        <v>2974</v>
      </c>
      <c r="O6" s="4">
        <f t="shared" si="0"/>
        <v>2922</v>
      </c>
      <c r="P6" s="4">
        <f t="shared" si="0"/>
        <v>3132</v>
      </c>
      <c r="Q6" s="4">
        <f t="shared" si="0"/>
        <v>3362</v>
      </c>
      <c r="R6" s="4">
        <f t="shared" si="0"/>
        <v>3530</v>
      </c>
      <c r="S6" s="4">
        <f t="shared" si="0"/>
        <v>3564</v>
      </c>
    </row>
    <row r="7" spans="1:19" x14ac:dyDescent="0.2">
      <c r="B7" s="26" t="s">
        <v>19</v>
      </c>
      <c r="C7" s="8">
        <v>0.10411311053984576</v>
      </c>
      <c r="D7" s="8">
        <v>0.16275259421081376</v>
      </c>
      <c r="E7" s="8">
        <v>0.16200466200466201</v>
      </c>
      <c r="F7" s="8">
        <v>0.24815983175604628</v>
      </c>
      <c r="G7" s="8">
        <v>0.39724770642201834</v>
      </c>
      <c r="H7" s="8">
        <v>0.33839285714285716</v>
      </c>
      <c r="I7" s="8">
        <v>0.34692962796952037</v>
      </c>
      <c r="J7" s="8">
        <v>0.33080695497102097</v>
      </c>
      <c r="K7" s="8">
        <v>0.31810561609388099</v>
      </c>
      <c r="L7" s="8">
        <v>0.39794608472400511</v>
      </c>
      <c r="M7" s="8">
        <v>0.34700739744451914</v>
      </c>
      <c r="N7" s="8">
        <v>0.35541358439811699</v>
      </c>
      <c r="O7" s="8">
        <v>0.33299110198494181</v>
      </c>
      <c r="P7" s="8">
        <v>0.32630906768837803</v>
      </c>
      <c r="Q7" s="8">
        <v>0.34086853063652589</v>
      </c>
      <c r="R7" s="8">
        <v>0.34674220963172803</v>
      </c>
      <c r="S7" s="8">
        <v>0.32968574635241304</v>
      </c>
    </row>
    <row r="8" spans="1:19" x14ac:dyDescent="0.2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">
      <c r="C9" s="10"/>
    </row>
    <row r="10" spans="1:19" x14ac:dyDescent="0.2">
      <c r="B10" s="3" t="s">
        <v>33</v>
      </c>
    </row>
    <row r="11" spans="1:19" x14ac:dyDescent="0.2">
      <c r="B11" s="3" t="s">
        <v>24</v>
      </c>
    </row>
    <row r="12" spans="1:19" x14ac:dyDescent="0.2">
      <c r="B12" s="3" t="s">
        <v>25</v>
      </c>
    </row>
    <row r="13" spans="1:19" x14ac:dyDescent="0.2">
      <c r="B13" s="3" t="s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/>
  </sheetViews>
  <sheetFormatPr baseColWidth="10" defaultRowHeight="11.25" x14ac:dyDescent="0.2"/>
  <cols>
    <col min="1" max="1" width="3.7109375" style="3" customWidth="1"/>
    <col min="2" max="3" width="11.42578125" style="3"/>
    <col min="4" max="4" width="14.85546875" style="3" customWidth="1"/>
    <col min="5" max="5" width="19.42578125" style="3" customWidth="1"/>
    <col min="6" max="6" width="18.7109375" style="3" customWidth="1"/>
    <col min="7" max="7" width="20.42578125" style="3" customWidth="1"/>
    <col min="8" max="8" width="19.140625" style="3" customWidth="1"/>
    <col min="9" max="9" width="26.140625" style="3" customWidth="1"/>
    <col min="10" max="10" width="17.7109375" style="3" customWidth="1"/>
    <col min="11" max="16384" width="11.42578125" style="3"/>
  </cols>
  <sheetData>
    <row r="1" spans="1:10" x14ac:dyDescent="0.2">
      <c r="A1" s="21"/>
      <c r="B1" s="23" t="s">
        <v>22</v>
      </c>
    </row>
    <row r="3" spans="1:10" ht="45" x14ac:dyDescent="0.2">
      <c r="B3" s="27" t="s">
        <v>21</v>
      </c>
      <c r="C3" s="27" t="s">
        <v>2</v>
      </c>
      <c r="D3" s="27" t="s">
        <v>9</v>
      </c>
      <c r="E3" s="27" t="s">
        <v>38</v>
      </c>
      <c r="F3" s="27" t="s">
        <v>39</v>
      </c>
      <c r="G3" s="27" t="s">
        <v>40</v>
      </c>
      <c r="H3" s="27" t="s">
        <v>10</v>
      </c>
      <c r="I3" s="27" t="s">
        <v>11</v>
      </c>
      <c r="J3" s="27" t="s">
        <v>12</v>
      </c>
    </row>
    <row r="4" spans="1:10" x14ac:dyDescent="0.2">
      <c r="B4" s="5">
        <v>2010</v>
      </c>
      <c r="C4" s="6">
        <v>70203</v>
      </c>
      <c r="D4" s="11"/>
      <c r="E4" s="11"/>
      <c r="F4" s="11"/>
      <c r="G4" s="11"/>
      <c r="H4" s="11"/>
      <c r="I4" s="11"/>
      <c r="J4" s="11"/>
    </row>
    <row r="5" spans="1:10" x14ac:dyDescent="0.2">
      <c r="B5" s="5">
        <v>2011</v>
      </c>
      <c r="C5" s="6">
        <v>72274</v>
      </c>
      <c r="D5" s="11"/>
      <c r="E5" s="11"/>
      <c r="F5" s="11"/>
      <c r="G5" s="11"/>
      <c r="H5" s="11"/>
      <c r="I5" s="11"/>
      <c r="J5" s="11"/>
    </row>
    <row r="6" spans="1:10" x14ac:dyDescent="0.2">
      <c r="B6" s="5">
        <v>2012</v>
      </c>
      <c r="C6" s="6">
        <v>74452</v>
      </c>
      <c r="D6" s="11"/>
      <c r="E6" s="11"/>
      <c r="F6" s="11"/>
      <c r="G6" s="11"/>
      <c r="H6" s="11"/>
      <c r="I6" s="11"/>
      <c r="J6" s="11"/>
    </row>
    <row r="7" spans="1:10" x14ac:dyDescent="0.2">
      <c r="B7" s="5">
        <v>2013</v>
      </c>
      <c r="C7" s="6">
        <v>76988</v>
      </c>
      <c r="D7" s="11"/>
      <c r="E7" s="11"/>
      <c r="F7" s="11"/>
      <c r="G7" s="11"/>
      <c r="H7" s="11"/>
      <c r="I7" s="11"/>
      <c r="J7" s="11"/>
    </row>
    <row r="8" spans="1:10" x14ac:dyDescent="0.2">
      <c r="B8" s="5">
        <v>2014</v>
      </c>
      <c r="C8" s="6">
        <v>79765</v>
      </c>
      <c r="D8" s="11"/>
      <c r="E8" s="11"/>
      <c r="F8" s="11"/>
      <c r="G8" s="11"/>
      <c r="H8" s="11"/>
      <c r="I8" s="11"/>
      <c r="J8" s="11"/>
    </row>
    <row r="9" spans="1:10" x14ac:dyDescent="0.2">
      <c r="B9" s="5">
        <v>2015</v>
      </c>
      <c r="C9" s="6">
        <v>82390</v>
      </c>
      <c r="D9" s="11"/>
      <c r="E9" s="11"/>
      <c r="F9" s="11"/>
      <c r="G9" s="11"/>
      <c r="H9" s="11"/>
      <c r="I9" s="11"/>
      <c r="J9" s="11"/>
    </row>
    <row r="10" spans="1:10" x14ac:dyDescent="0.2">
      <c r="B10" s="5">
        <v>2016</v>
      </c>
      <c r="C10" s="6">
        <v>84951</v>
      </c>
      <c r="D10" s="6">
        <v>84951</v>
      </c>
      <c r="E10" s="6">
        <v>84951</v>
      </c>
      <c r="F10" s="6">
        <v>84951</v>
      </c>
      <c r="G10" s="6">
        <v>84951</v>
      </c>
      <c r="H10" s="6">
        <v>84951</v>
      </c>
      <c r="I10" s="6">
        <v>84951</v>
      </c>
      <c r="J10" s="6">
        <v>84951</v>
      </c>
    </row>
    <row r="11" spans="1:10" x14ac:dyDescent="0.2">
      <c r="B11" s="5">
        <v>2017</v>
      </c>
      <c r="C11" s="6">
        <v>86468.178559868815</v>
      </c>
      <c r="D11" s="6">
        <v>86468.178559868815</v>
      </c>
      <c r="E11" s="6">
        <v>86468.178559868815</v>
      </c>
      <c r="F11" s="6">
        <v>86468.18</v>
      </c>
      <c r="G11" s="6">
        <v>86468.18</v>
      </c>
      <c r="H11" s="6">
        <v>85293.178559868844</v>
      </c>
      <c r="I11" s="6">
        <v>86527.178559868815</v>
      </c>
      <c r="J11" s="6">
        <v>86468.178559868815</v>
      </c>
    </row>
    <row r="12" spans="1:10" x14ac:dyDescent="0.2">
      <c r="B12" s="5">
        <v>2018</v>
      </c>
      <c r="C12" s="6">
        <v>87961.84067759692</v>
      </c>
      <c r="D12" s="6">
        <v>87961.84067759692</v>
      </c>
      <c r="E12" s="6">
        <v>87961.84067759692</v>
      </c>
      <c r="F12" s="6">
        <v>87961.84</v>
      </c>
      <c r="G12" s="6">
        <v>87961.84</v>
      </c>
      <c r="H12" s="6">
        <v>85612.234967178796</v>
      </c>
      <c r="I12" s="6">
        <v>88141.820879226419</v>
      </c>
      <c r="J12" s="6">
        <v>87961.84067759692</v>
      </c>
    </row>
    <row r="13" spans="1:10" x14ac:dyDescent="0.2">
      <c r="B13" s="5">
        <v>2019</v>
      </c>
      <c r="C13" s="6">
        <v>87109.409566243776</v>
      </c>
      <c r="D13" s="6">
        <v>87109.409566243776</v>
      </c>
      <c r="E13" s="6">
        <v>87109.409566243776</v>
      </c>
      <c r="F13" s="6">
        <v>87109.41</v>
      </c>
      <c r="G13" s="6">
        <v>87109.41</v>
      </c>
      <c r="H13" s="6">
        <v>83585.496594793789</v>
      </c>
      <c r="I13" s="6">
        <v>87475.334178466292</v>
      </c>
      <c r="J13" s="6">
        <v>87354.782333404568</v>
      </c>
    </row>
    <row r="14" spans="1:10" x14ac:dyDescent="0.2">
      <c r="B14" s="5">
        <v>2020</v>
      </c>
      <c r="C14" s="6">
        <v>88932.919710510294</v>
      </c>
      <c r="D14" s="6">
        <v>88932.919710510294</v>
      </c>
      <c r="E14" s="6">
        <v>88932.919710510294</v>
      </c>
      <c r="F14" s="6">
        <v>88932.92</v>
      </c>
      <c r="G14" s="6">
        <v>88932.92</v>
      </c>
      <c r="H14" s="6">
        <v>84235.198106532334</v>
      </c>
      <c r="I14" s="6">
        <v>89552.726136077792</v>
      </c>
      <c r="J14" s="6">
        <v>89349.500211838182</v>
      </c>
    </row>
    <row r="15" spans="1:10" x14ac:dyDescent="0.2">
      <c r="B15" s="5">
        <v>2021</v>
      </c>
      <c r="C15" s="6">
        <v>90983.015220283778</v>
      </c>
      <c r="D15" s="6">
        <v>90983.015220283778</v>
      </c>
      <c r="E15" s="6">
        <v>90983.015220283778</v>
      </c>
      <c r="F15" s="6">
        <v>90983.02</v>
      </c>
      <c r="G15" s="6">
        <v>90983.02</v>
      </c>
      <c r="H15" s="6">
        <v>85112.125436877075</v>
      </c>
      <c r="I15" s="6">
        <v>91856.605661237249</v>
      </c>
      <c r="J15" s="6">
        <v>91531.774399403512</v>
      </c>
    </row>
    <row r="16" spans="1:10" x14ac:dyDescent="0.2">
      <c r="B16" s="5">
        <v>2022</v>
      </c>
      <c r="C16" s="6">
        <v>93183.637041760026</v>
      </c>
      <c r="D16" s="6">
        <v>93183.637041760026</v>
      </c>
      <c r="E16" s="6">
        <v>93183.637041760026</v>
      </c>
      <c r="F16" s="6">
        <v>93183.64</v>
      </c>
      <c r="G16" s="6">
        <v>93183.64</v>
      </c>
      <c r="H16" s="6">
        <v>86140.189884101332</v>
      </c>
      <c r="I16" s="6">
        <v>94310.902178092147</v>
      </c>
      <c r="J16" s="6">
        <v>93853.182981346996</v>
      </c>
    </row>
    <row r="17" spans="2:10" x14ac:dyDescent="0.2">
      <c r="B17" s="5">
        <v>2023</v>
      </c>
      <c r="C17" s="6">
        <v>95404.749627641722</v>
      </c>
      <c r="D17" s="6">
        <v>95139.540185599981</v>
      </c>
      <c r="E17" s="6">
        <v>95669.959069683406</v>
      </c>
      <c r="F17" s="6">
        <v>93525.22</v>
      </c>
      <c r="G17" s="6">
        <v>94149.81</v>
      </c>
      <c r="H17" s="6">
        <v>87189.46068670119</v>
      </c>
      <c r="I17" s="6">
        <v>96785.557011711731</v>
      </c>
      <c r="J17" s="6">
        <v>96197.606828929594</v>
      </c>
    </row>
    <row r="18" spans="2:10" x14ac:dyDescent="0.2">
      <c r="B18" s="5">
        <v>2024</v>
      </c>
      <c r="C18" s="6">
        <v>97628.281493488816</v>
      </c>
      <c r="D18" s="6">
        <v>97095.191915093397</v>
      </c>
      <c r="E18" s="6">
        <v>98161.371071884219</v>
      </c>
      <c r="F18" s="6">
        <v>93850.3</v>
      </c>
      <c r="G18" s="6">
        <v>95134.59</v>
      </c>
      <c r="H18" s="6">
        <v>88242.108154651753</v>
      </c>
      <c r="I18" s="6">
        <v>99262.474439743426</v>
      </c>
      <c r="J18" s="6">
        <v>98514.609995831226</v>
      </c>
    </row>
    <row r="19" spans="2:10" x14ac:dyDescent="0.2">
      <c r="B19" s="5">
        <v>2025</v>
      </c>
      <c r="C19" s="6">
        <v>99873.59950199892</v>
      </c>
      <c r="D19" s="6">
        <v>99072.643774395663</v>
      </c>
      <c r="E19" s="6">
        <v>100674.55522960222</v>
      </c>
      <c r="F19" s="6">
        <v>94197.26</v>
      </c>
      <c r="G19" s="6">
        <v>96141.51</v>
      </c>
      <c r="H19" s="6">
        <v>89317.605870960833</v>
      </c>
      <c r="I19" s="6">
        <v>101760.99912678286</v>
      </c>
      <c r="J19" s="6">
        <v>100800.18023244318</v>
      </c>
    </row>
    <row r="20" spans="2:10" x14ac:dyDescent="0.2">
      <c r="B20" s="5">
        <v>2026</v>
      </c>
      <c r="C20" s="6">
        <v>102140.85844154349</v>
      </c>
      <c r="D20" s="6">
        <v>101072.06096571263</v>
      </c>
      <c r="E20" s="6">
        <v>103209.6559173743</v>
      </c>
      <c r="F20" s="6">
        <v>94470.25</v>
      </c>
      <c r="G20" s="6">
        <v>97141.67</v>
      </c>
      <c r="H20" s="6">
        <v>90416.353080421191</v>
      </c>
      <c r="I20" s="6">
        <v>104281.24851510859</v>
      </c>
      <c r="J20" s="6">
        <v>103088.12379459386</v>
      </c>
    </row>
    <row r="21" spans="2:10" x14ac:dyDescent="0.2">
      <c r="B21" s="5">
        <v>2027</v>
      </c>
      <c r="C21" s="6">
        <v>104423.01104961132</v>
      </c>
      <c r="D21" s="6">
        <v>103086.39984718322</v>
      </c>
      <c r="E21" s="6">
        <v>105759.62225203935</v>
      </c>
      <c r="F21" s="6">
        <v>94853.45</v>
      </c>
      <c r="G21" s="6">
        <v>98156.55</v>
      </c>
      <c r="H21" s="6">
        <v>91531.430452476416</v>
      </c>
      <c r="I21" s="6">
        <v>106816.13612252957</v>
      </c>
      <c r="J21" s="6">
        <v>105388.51534248605</v>
      </c>
    </row>
    <row r="22" spans="2:10" x14ac:dyDescent="0.2">
      <c r="B22" s="5">
        <v>2028</v>
      </c>
      <c r="C22" s="6">
        <v>106694.20879438863</v>
      </c>
      <c r="D22" s="6">
        <v>105089.81186891822</v>
      </c>
      <c r="E22" s="6">
        <v>108298.605719859</v>
      </c>
      <c r="F22" s="6">
        <v>95130.77</v>
      </c>
      <c r="G22" s="6">
        <v>99352.79</v>
      </c>
      <c r="H22" s="6">
        <v>92637.42956593298</v>
      </c>
      <c r="I22" s="6">
        <v>109339.76486833312</v>
      </c>
      <c r="J22" s="6">
        <v>107675.08833317613</v>
      </c>
    </row>
    <row r="23" spans="2:10" x14ac:dyDescent="0.2">
      <c r="B23" s="5">
        <v>2029</v>
      </c>
      <c r="C23" s="6">
        <v>108952.20817710758</v>
      </c>
      <c r="D23" s="6">
        <v>107080.05489560723</v>
      </c>
      <c r="E23" s="6">
        <v>110824.36145860791</v>
      </c>
      <c r="F23" s="6">
        <v>95442.19</v>
      </c>
      <c r="G23" s="6">
        <v>100470.65</v>
      </c>
      <c r="H23" s="6">
        <v>93732.698980093643</v>
      </c>
      <c r="I23" s="6">
        <v>111849.81707766774</v>
      </c>
      <c r="J23" s="6">
        <v>109936.15190823401</v>
      </c>
    </row>
    <row r="24" spans="2:10" x14ac:dyDescent="0.2">
      <c r="B24" s="5">
        <v>2030</v>
      </c>
      <c r="C24" s="6">
        <v>111217.96777078907</v>
      </c>
      <c r="D24" s="6">
        <v>109078.10127832051</v>
      </c>
      <c r="E24" s="6">
        <v>113357.83426325765</v>
      </c>
      <c r="F24" s="6">
        <v>95762.17</v>
      </c>
      <c r="G24" s="6">
        <v>101595.78</v>
      </c>
      <c r="H24" s="6">
        <v>94838.058009141416</v>
      </c>
      <c r="I24" s="6">
        <v>114367.19532534819</v>
      </c>
      <c r="J24" s="6">
        <v>112197.72666420758</v>
      </c>
    </row>
    <row r="25" spans="2:10" x14ac:dyDescent="0.2">
      <c r="B25" s="5">
        <v>2031</v>
      </c>
      <c r="C25" s="6">
        <v>113482.79403793636</v>
      </c>
      <c r="D25" s="6">
        <v>111075.25254049293</v>
      </c>
      <c r="E25" s="6">
        <v>115890.33553537981</v>
      </c>
      <c r="F25" s="6">
        <v>96081.48</v>
      </c>
      <c r="G25" s="6">
        <v>102720.14</v>
      </c>
      <c r="H25" s="6">
        <v>95944.986484004927</v>
      </c>
      <c r="I25" s="6">
        <v>116883.14649431515</v>
      </c>
      <c r="J25" s="6">
        <v>114460.42876593405</v>
      </c>
    </row>
    <row r="26" spans="2:10" x14ac:dyDescent="0.2">
      <c r="B26" s="5">
        <v>2032</v>
      </c>
      <c r="C26" s="6">
        <v>115753.27224017581</v>
      </c>
      <c r="D26" s="6">
        <v>113078.10754998084</v>
      </c>
      <c r="E26" s="6">
        <v>118428.43693037072</v>
      </c>
      <c r="F26" s="6">
        <v>96406.83</v>
      </c>
      <c r="G26" s="6">
        <v>104013.74</v>
      </c>
      <c r="H26" s="6">
        <v>97060.038243398682</v>
      </c>
      <c r="I26" s="6">
        <v>119404.22171596954</v>
      </c>
      <c r="J26" s="6">
        <v>116744.55862872775</v>
      </c>
    </row>
    <row r="27" spans="2:10" x14ac:dyDescent="0.2">
      <c r="B27" s="5">
        <v>2033</v>
      </c>
      <c r="C27" s="6">
        <v>118014.49214517533</v>
      </c>
      <c r="D27" s="6">
        <v>115071.75515506616</v>
      </c>
      <c r="E27" s="6">
        <v>120957.22913528454</v>
      </c>
      <c r="F27" s="6">
        <v>96723.28</v>
      </c>
      <c r="G27" s="6">
        <v>105299.95</v>
      </c>
      <c r="H27" s="6">
        <v>98168.546932207173</v>
      </c>
      <c r="I27" s="6">
        <v>121915.49863893108</v>
      </c>
      <c r="J27" s="6">
        <v>119008.2461750127</v>
      </c>
    </row>
    <row r="28" spans="2:10" x14ac:dyDescent="0.2">
      <c r="B28" s="5">
        <v>2034</v>
      </c>
      <c r="C28" s="6">
        <v>120259.34163834353</v>
      </c>
      <c r="D28" s="6">
        <v>117049.10472642849</v>
      </c>
      <c r="E28" s="6">
        <v>123469.57855025849</v>
      </c>
      <c r="F28" s="6">
        <v>97023.88</v>
      </c>
      <c r="G28" s="6">
        <v>106570.11</v>
      </c>
      <c r="H28" s="6">
        <v>99263.852861550869</v>
      </c>
      <c r="I28" s="6">
        <v>124409.82126769898</v>
      </c>
      <c r="J28" s="6">
        <v>121253.17224741781</v>
      </c>
    </row>
    <row r="29" spans="2:10" x14ac:dyDescent="0.2">
      <c r="B29" s="5">
        <v>2035</v>
      </c>
      <c r="C29" s="6">
        <v>122480.94375615586</v>
      </c>
      <c r="D29" s="6">
        <v>119003.32613082076</v>
      </c>
      <c r="E29" s="6">
        <v>125958.56138149084</v>
      </c>
      <c r="F29" s="6">
        <v>97350.14</v>
      </c>
      <c r="G29" s="6">
        <v>107846.37</v>
      </c>
      <c r="H29" s="6">
        <v>100339.11287185768</v>
      </c>
      <c r="I29" s="6">
        <v>126880.27539612055</v>
      </c>
      <c r="J29" s="6">
        <v>123481.18059138194</v>
      </c>
    </row>
    <row r="30" spans="2:10" x14ac:dyDescent="0.2">
      <c r="B30" s="5">
        <v>2036</v>
      </c>
      <c r="C30" s="6">
        <v>124682.31937956875</v>
      </c>
      <c r="D30" s="6">
        <v>120937.5173880724</v>
      </c>
      <c r="E30" s="6">
        <v>128427.12137106503</v>
      </c>
      <c r="F30" s="6">
        <v>97658.06</v>
      </c>
      <c r="G30" s="6">
        <v>109103.58</v>
      </c>
      <c r="H30" s="6">
        <v>101397.9670781961</v>
      </c>
      <c r="I30" s="6">
        <v>129329.80988644605</v>
      </c>
      <c r="J30" s="6">
        <v>125693.73232981471</v>
      </c>
    </row>
    <row r="31" spans="2:10" x14ac:dyDescent="0.2">
      <c r="B31" s="5">
        <v>2037</v>
      </c>
      <c r="C31" s="6">
        <v>126843.71348973076</v>
      </c>
      <c r="D31" s="6">
        <v>122832.14214312495</v>
      </c>
      <c r="E31" s="6">
        <v>130855.28483633656</v>
      </c>
      <c r="F31" s="6">
        <v>97928.95</v>
      </c>
      <c r="G31" s="6">
        <v>110322.72</v>
      </c>
      <c r="H31" s="6">
        <v>102421.15430265106</v>
      </c>
      <c r="I31" s="6">
        <v>131738.58419528318</v>
      </c>
      <c r="J31" s="6">
        <v>127881.25432691106</v>
      </c>
    </row>
    <row r="32" spans="2:10" x14ac:dyDescent="0.2">
      <c r="B32" s="5">
        <v>2038</v>
      </c>
      <c r="C32" s="6">
        <v>128941.32055708652</v>
      </c>
      <c r="D32" s="6">
        <v>124663.28720867584</v>
      </c>
      <c r="E32" s="6">
        <v>133219.35390549721</v>
      </c>
      <c r="F32" s="6">
        <v>98186.3</v>
      </c>
      <c r="G32" s="6">
        <v>111479.45</v>
      </c>
      <c r="H32" s="6">
        <v>103385.23186570844</v>
      </c>
      <c r="I32" s="6">
        <v>134082.71230356459</v>
      </c>
      <c r="J32" s="6">
        <v>130009.63781602074</v>
      </c>
    </row>
    <row r="33" spans="2:10" x14ac:dyDescent="0.2">
      <c r="B33" s="5">
        <v>2039</v>
      </c>
      <c r="C33" s="6">
        <v>131001.1064551412</v>
      </c>
      <c r="D33" s="6">
        <v>126456.89122920169</v>
      </c>
      <c r="E33" s="6">
        <v>135545.32168108065</v>
      </c>
      <c r="F33" s="6">
        <v>98456.38</v>
      </c>
      <c r="G33" s="6">
        <v>112599.6</v>
      </c>
      <c r="H33" s="6">
        <v>104316.61616390276</v>
      </c>
      <c r="I33" s="6">
        <v>136388.0551612706</v>
      </c>
      <c r="J33" s="6">
        <v>132111.03393550403</v>
      </c>
    </row>
    <row r="34" spans="2:10" x14ac:dyDescent="0.2">
      <c r="B34" s="5">
        <v>2040</v>
      </c>
      <c r="C34" s="6">
        <v>133011.72102808813</v>
      </c>
      <c r="D34" s="6">
        <v>128201.61847112118</v>
      </c>
      <c r="E34" s="6">
        <v>137821.82358505513</v>
      </c>
      <c r="F34" s="6">
        <v>98728.01</v>
      </c>
      <c r="G34" s="6">
        <v>113643.06</v>
      </c>
      <c r="H34" s="6">
        <v>105204.95987361492</v>
      </c>
      <c r="I34" s="6">
        <v>138643.1398330513</v>
      </c>
      <c r="J34" s="6">
        <v>134157.69811757104</v>
      </c>
    </row>
    <row r="36" spans="2:10" x14ac:dyDescent="0.2">
      <c r="B36" s="21" t="s">
        <v>34</v>
      </c>
      <c r="D36" s="20"/>
      <c r="E36" s="20"/>
      <c r="F36" s="20"/>
      <c r="G36" s="20"/>
    </row>
    <row r="37" spans="2:10" x14ac:dyDescent="0.2">
      <c r="B37" s="21" t="s">
        <v>29</v>
      </c>
    </row>
    <row r="38" spans="2:10" x14ac:dyDescent="0.2">
      <c r="B38" s="21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baseColWidth="10" defaultRowHeight="11.25" x14ac:dyDescent="0.2"/>
  <cols>
    <col min="1" max="1" width="3.7109375" style="14" customWidth="1"/>
    <col min="2" max="2" width="11.42578125" style="14"/>
    <col min="3" max="3" width="19.28515625" style="14" bestFit="1" customWidth="1"/>
    <col min="4" max="4" width="18.140625" style="14" customWidth="1"/>
    <col min="5" max="5" width="16.42578125" style="14" customWidth="1"/>
    <col min="6" max="6" width="21.28515625" style="14" customWidth="1"/>
    <col min="7" max="7" width="17.5703125" style="14" customWidth="1"/>
    <col min="8" max="257" width="11.42578125" style="14"/>
    <col min="258" max="258" width="19.28515625" style="14" bestFit="1" customWidth="1"/>
    <col min="259" max="513" width="11.42578125" style="14"/>
    <col min="514" max="514" width="19.28515625" style="14" bestFit="1" customWidth="1"/>
    <col min="515" max="769" width="11.42578125" style="14"/>
    <col min="770" max="770" width="19.28515625" style="14" bestFit="1" customWidth="1"/>
    <col min="771" max="1025" width="11.42578125" style="14"/>
    <col min="1026" max="1026" width="19.28515625" style="14" bestFit="1" customWidth="1"/>
    <col min="1027" max="1281" width="11.42578125" style="14"/>
    <col min="1282" max="1282" width="19.28515625" style="14" bestFit="1" customWidth="1"/>
    <col min="1283" max="1537" width="11.42578125" style="14"/>
    <col min="1538" max="1538" width="19.28515625" style="14" bestFit="1" customWidth="1"/>
    <col min="1539" max="1793" width="11.42578125" style="14"/>
    <col min="1794" max="1794" width="19.28515625" style="14" bestFit="1" customWidth="1"/>
    <col min="1795" max="2049" width="11.42578125" style="14"/>
    <col min="2050" max="2050" width="19.28515625" style="14" bestFit="1" customWidth="1"/>
    <col min="2051" max="2305" width="11.42578125" style="14"/>
    <col min="2306" max="2306" width="19.28515625" style="14" bestFit="1" customWidth="1"/>
    <col min="2307" max="2561" width="11.42578125" style="14"/>
    <col min="2562" max="2562" width="19.28515625" style="14" bestFit="1" customWidth="1"/>
    <col min="2563" max="2817" width="11.42578125" style="14"/>
    <col min="2818" max="2818" width="19.28515625" style="14" bestFit="1" customWidth="1"/>
    <col min="2819" max="3073" width="11.42578125" style="14"/>
    <col min="3074" max="3074" width="19.28515625" style="14" bestFit="1" customWidth="1"/>
    <col min="3075" max="3329" width="11.42578125" style="14"/>
    <col min="3330" max="3330" width="19.28515625" style="14" bestFit="1" customWidth="1"/>
    <col min="3331" max="3585" width="11.42578125" style="14"/>
    <col min="3586" max="3586" width="19.28515625" style="14" bestFit="1" customWidth="1"/>
    <col min="3587" max="3841" width="11.42578125" style="14"/>
    <col min="3842" max="3842" width="19.28515625" style="14" bestFit="1" customWidth="1"/>
    <col min="3843" max="4097" width="11.42578125" style="14"/>
    <col min="4098" max="4098" width="19.28515625" style="14" bestFit="1" customWidth="1"/>
    <col min="4099" max="4353" width="11.42578125" style="14"/>
    <col min="4354" max="4354" width="19.28515625" style="14" bestFit="1" customWidth="1"/>
    <col min="4355" max="4609" width="11.42578125" style="14"/>
    <col min="4610" max="4610" width="19.28515625" style="14" bestFit="1" customWidth="1"/>
    <col min="4611" max="4865" width="11.42578125" style="14"/>
    <col min="4866" max="4866" width="19.28515625" style="14" bestFit="1" customWidth="1"/>
    <col min="4867" max="5121" width="11.42578125" style="14"/>
    <col min="5122" max="5122" width="19.28515625" style="14" bestFit="1" customWidth="1"/>
    <col min="5123" max="5377" width="11.42578125" style="14"/>
    <col min="5378" max="5378" width="19.28515625" style="14" bestFit="1" customWidth="1"/>
    <col min="5379" max="5633" width="11.42578125" style="14"/>
    <col min="5634" max="5634" width="19.28515625" style="14" bestFit="1" customWidth="1"/>
    <col min="5635" max="5889" width="11.42578125" style="14"/>
    <col min="5890" max="5890" width="19.28515625" style="14" bestFit="1" customWidth="1"/>
    <col min="5891" max="6145" width="11.42578125" style="14"/>
    <col min="6146" max="6146" width="19.28515625" style="14" bestFit="1" customWidth="1"/>
    <col min="6147" max="6401" width="11.42578125" style="14"/>
    <col min="6402" max="6402" width="19.28515625" style="14" bestFit="1" customWidth="1"/>
    <col min="6403" max="6657" width="11.42578125" style="14"/>
    <col min="6658" max="6658" width="19.28515625" style="14" bestFit="1" customWidth="1"/>
    <col min="6659" max="6913" width="11.42578125" style="14"/>
    <col min="6914" max="6914" width="19.28515625" style="14" bestFit="1" customWidth="1"/>
    <col min="6915" max="7169" width="11.42578125" style="14"/>
    <col min="7170" max="7170" width="19.28515625" style="14" bestFit="1" customWidth="1"/>
    <col min="7171" max="7425" width="11.42578125" style="14"/>
    <col min="7426" max="7426" width="19.28515625" style="14" bestFit="1" customWidth="1"/>
    <col min="7427" max="7681" width="11.42578125" style="14"/>
    <col min="7682" max="7682" width="19.28515625" style="14" bestFit="1" customWidth="1"/>
    <col min="7683" max="7937" width="11.42578125" style="14"/>
    <col min="7938" max="7938" width="19.28515625" style="14" bestFit="1" customWidth="1"/>
    <col min="7939" max="8193" width="11.42578125" style="14"/>
    <col min="8194" max="8194" width="19.28515625" style="14" bestFit="1" customWidth="1"/>
    <col min="8195" max="8449" width="11.42578125" style="14"/>
    <col min="8450" max="8450" width="19.28515625" style="14" bestFit="1" customWidth="1"/>
    <col min="8451" max="8705" width="11.42578125" style="14"/>
    <col min="8706" max="8706" width="19.28515625" style="14" bestFit="1" customWidth="1"/>
    <col min="8707" max="8961" width="11.42578125" style="14"/>
    <col min="8962" max="8962" width="19.28515625" style="14" bestFit="1" customWidth="1"/>
    <col min="8963" max="9217" width="11.42578125" style="14"/>
    <col min="9218" max="9218" width="19.28515625" style="14" bestFit="1" customWidth="1"/>
    <col min="9219" max="9473" width="11.42578125" style="14"/>
    <col min="9474" max="9474" width="19.28515625" style="14" bestFit="1" customWidth="1"/>
    <col min="9475" max="9729" width="11.42578125" style="14"/>
    <col min="9730" max="9730" width="19.28515625" style="14" bestFit="1" customWidth="1"/>
    <col min="9731" max="9985" width="11.42578125" style="14"/>
    <col min="9986" max="9986" width="19.28515625" style="14" bestFit="1" customWidth="1"/>
    <col min="9987" max="10241" width="11.42578125" style="14"/>
    <col min="10242" max="10242" width="19.28515625" style="14" bestFit="1" customWidth="1"/>
    <col min="10243" max="10497" width="11.42578125" style="14"/>
    <col min="10498" max="10498" width="19.28515625" style="14" bestFit="1" customWidth="1"/>
    <col min="10499" max="10753" width="11.42578125" style="14"/>
    <col min="10754" max="10754" width="19.28515625" style="14" bestFit="1" customWidth="1"/>
    <col min="10755" max="11009" width="11.42578125" style="14"/>
    <col min="11010" max="11010" width="19.28515625" style="14" bestFit="1" customWidth="1"/>
    <col min="11011" max="11265" width="11.42578125" style="14"/>
    <col min="11266" max="11266" width="19.28515625" style="14" bestFit="1" customWidth="1"/>
    <col min="11267" max="11521" width="11.42578125" style="14"/>
    <col min="11522" max="11522" width="19.28515625" style="14" bestFit="1" customWidth="1"/>
    <col min="11523" max="11777" width="11.42578125" style="14"/>
    <col min="11778" max="11778" width="19.28515625" style="14" bestFit="1" customWidth="1"/>
    <col min="11779" max="12033" width="11.42578125" style="14"/>
    <col min="12034" max="12034" width="19.28515625" style="14" bestFit="1" customWidth="1"/>
    <col min="12035" max="12289" width="11.42578125" style="14"/>
    <col min="12290" max="12290" width="19.28515625" style="14" bestFit="1" customWidth="1"/>
    <col min="12291" max="12545" width="11.42578125" style="14"/>
    <col min="12546" max="12546" width="19.28515625" style="14" bestFit="1" customWidth="1"/>
    <col min="12547" max="12801" width="11.42578125" style="14"/>
    <col min="12802" max="12802" width="19.28515625" style="14" bestFit="1" customWidth="1"/>
    <col min="12803" max="13057" width="11.42578125" style="14"/>
    <col min="13058" max="13058" width="19.28515625" style="14" bestFit="1" customWidth="1"/>
    <col min="13059" max="13313" width="11.42578125" style="14"/>
    <col min="13314" max="13314" width="19.28515625" style="14" bestFit="1" customWidth="1"/>
    <col min="13315" max="13569" width="11.42578125" style="14"/>
    <col min="13570" max="13570" width="19.28515625" style="14" bestFit="1" customWidth="1"/>
    <col min="13571" max="13825" width="11.42578125" style="14"/>
    <col min="13826" max="13826" width="19.28515625" style="14" bestFit="1" customWidth="1"/>
    <col min="13827" max="14081" width="11.42578125" style="14"/>
    <col min="14082" max="14082" width="19.28515625" style="14" bestFit="1" customWidth="1"/>
    <col min="14083" max="14337" width="11.42578125" style="14"/>
    <col min="14338" max="14338" width="19.28515625" style="14" bestFit="1" customWidth="1"/>
    <col min="14339" max="14593" width="11.42578125" style="14"/>
    <col min="14594" max="14594" width="19.28515625" style="14" bestFit="1" customWidth="1"/>
    <col min="14595" max="14849" width="11.42578125" style="14"/>
    <col min="14850" max="14850" width="19.28515625" style="14" bestFit="1" customWidth="1"/>
    <col min="14851" max="15105" width="11.42578125" style="14"/>
    <col min="15106" max="15106" width="19.28515625" style="14" bestFit="1" customWidth="1"/>
    <col min="15107" max="15361" width="11.42578125" style="14"/>
    <col min="15362" max="15362" width="19.28515625" style="14" bestFit="1" customWidth="1"/>
    <col min="15363" max="15617" width="11.42578125" style="14"/>
    <col min="15618" max="15618" width="19.28515625" style="14" bestFit="1" customWidth="1"/>
    <col min="15619" max="15873" width="11.42578125" style="14"/>
    <col min="15874" max="15874" width="19.28515625" style="14" bestFit="1" customWidth="1"/>
    <col min="15875" max="16129" width="11.42578125" style="14"/>
    <col min="16130" max="16130" width="19.28515625" style="14" bestFit="1" customWidth="1"/>
    <col min="16131" max="16384" width="11.42578125" style="14"/>
  </cols>
  <sheetData>
    <row r="1" spans="1:11" x14ac:dyDescent="0.2">
      <c r="A1" s="22"/>
      <c r="B1" s="24" t="s">
        <v>32</v>
      </c>
    </row>
    <row r="2" spans="1:11" x14ac:dyDescent="0.2">
      <c r="B2" s="15"/>
    </row>
    <row r="3" spans="1:11" ht="33.75" x14ac:dyDescent="0.2">
      <c r="B3" s="28" t="s">
        <v>13</v>
      </c>
      <c r="C3" s="29" t="s">
        <v>14</v>
      </c>
      <c r="D3" s="29" t="s">
        <v>31</v>
      </c>
      <c r="E3" s="29" t="s">
        <v>15</v>
      </c>
      <c r="F3" s="29" t="s">
        <v>16</v>
      </c>
      <c r="G3" s="29" t="s">
        <v>17</v>
      </c>
    </row>
    <row r="4" spans="1:11" x14ac:dyDescent="0.2">
      <c r="B4" s="16">
        <v>2016</v>
      </c>
      <c r="C4" s="17">
        <v>2509.8598768639999</v>
      </c>
      <c r="D4" s="16">
        <v>1175</v>
      </c>
      <c r="E4" s="17">
        <f>C4+D4</f>
        <v>3684.8598768639999</v>
      </c>
      <c r="F4" s="17">
        <v>2141.544605445572</v>
      </c>
      <c r="G4" s="17">
        <f t="shared" ref="G4:G28" si="0">E4-F4</f>
        <v>1543.315271418428</v>
      </c>
    </row>
    <row r="5" spans="1:11" x14ac:dyDescent="0.2">
      <c r="B5" s="16">
        <v>2017</v>
      </c>
      <c r="C5" s="17">
        <v>2513.7815329216</v>
      </c>
      <c r="D5" s="16">
        <v>1175</v>
      </c>
      <c r="E5" s="17">
        <f t="shared" ref="E5:E28" si="1">C5+D5</f>
        <v>3688.7815329216</v>
      </c>
      <c r="F5" s="17">
        <v>2169.9427754693243</v>
      </c>
      <c r="G5" s="17">
        <f t="shared" si="0"/>
        <v>1518.8387574522758</v>
      </c>
      <c r="I5" s="18"/>
    </row>
    <row r="6" spans="1:11" x14ac:dyDescent="0.2">
      <c r="B6" s="16">
        <v>2018</v>
      </c>
      <c r="C6" s="17">
        <v>0</v>
      </c>
      <c r="D6" s="16">
        <v>1175</v>
      </c>
      <c r="E6" s="17">
        <f t="shared" si="1"/>
        <v>1175</v>
      </c>
      <c r="F6" s="17">
        <v>2052.3175485290881</v>
      </c>
      <c r="G6" s="17">
        <f t="shared" si="0"/>
        <v>-877.31754852908807</v>
      </c>
      <c r="I6" s="18"/>
    </row>
    <row r="7" spans="1:11" x14ac:dyDescent="0.2">
      <c r="B7" s="16">
        <v>2019</v>
      </c>
      <c r="C7" s="17">
        <v>2581.4300999152001</v>
      </c>
      <c r="D7" s="16">
        <v>1175</v>
      </c>
      <c r="E7" s="17">
        <f t="shared" si="1"/>
        <v>3756.4300999152001</v>
      </c>
      <c r="F7" s="17">
        <v>1881.5494966603351</v>
      </c>
      <c r="G7" s="17">
        <f t="shared" si="0"/>
        <v>1874.880603254865</v>
      </c>
      <c r="I7" s="18"/>
    </row>
    <row r="8" spans="1:11" x14ac:dyDescent="0.2">
      <c r="B8" s="16">
        <v>2020</v>
      </c>
      <c r="C8" s="17">
        <v>2640.2549407791998</v>
      </c>
      <c r="D8" s="16">
        <v>1175</v>
      </c>
      <c r="E8" s="17">
        <f t="shared" si="1"/>
        <v>3815.2549407791998</v>
      </c>
      <c r="F8" s="17">
        <v>1738.1745156734114</v>
      </c>
      <c r="G8" s="17">
        <f t="shared" si="0"/>
        <v>2077.0804251057884</v>
      </c>
      <c r="I8" s="18"/>
    </row>
    <row r="9" spans="1:11" x14ac:dyDescent="0.2">
      <c r="B9" s="16">
        <v>2021</v>
      </c>
      <c r="C9" s="17">
        <v>2702.0210236864</v>
      </c>
      <c r="D9" s="16">
        <v>1175</v>
      </c>
      <c r="E9" s="17">
        <f t="shared" si="1"/>
        <v>3877.0210236864</v>
      </c>
      <c r="F9" s="17">
        <v>1648.7675077524864</v>
      </c>
      <c r="G9" s="17">
        <f t="shared" si="0"/>
        <v>2228.2535159339136</v>
      </c>
      <c r="I9" s="18"/>
      <c r="J9" s="19"/>
    </row>
    <row r="10" spans="1:11" x14ac:dyDescent="0.2">
      <c r="B10" s="16">
        <v>2022</v>
      </c>
      <c r="C10" s="17">
        <v>2702.0210236864</v>
      </c>
      <c r="D10" s="16">
        <v>1175</v>
      </c>
      <c r="E10" s="17">
        <f t="shared" si="1"/>
        <v>3877.0210236864</v>
      </c>
      <c r="F10" s="17">
        <v>1628.8882275678332</v>
      </c>
      <c r="G10" s="17">
        <f t="shared" si="0"/>
        <v>2248.1327961185671</v>
      </c>
      <c r="H10" s="18"/>
      <c r="I10" s="18"/>
      <c r="K10" s="18"/>
    </row>
    <row r="11" spans="1:11" x14ac:dyDescent="0.2">
      <c r="B11" s="16">
        <v>2023</v>
      </c>
      <c r="C11" s="17">
        <v>2702.0210236864</v>
      </c>
      <c r="D11" s="16">
        <v>1175</v>
      </c>
      <c r="E11" s="17">
        <f t="shared" si="1"/>
        <v>3877.0210236864</v>
      </c>
      <c r="F11" s="17">
        <v>1626.4689476024591</v>
      </c>
      <c r="G11" s="17">
        <f t="shared" si="0"/>
        <v>2250.5520760839408</v>
      </c>
      <c r="I11" s="18"/>
    </row>
    <row r="12" spans="1:11" x14ac:dyDescent="0.2">
      <c r="B12" s="16">
        <v>2024</v>
      </c>
      <c r="C12" s="17">
        <v>2702.0210236864</v>
      </c>
      <c r="D12" s="16">
        <v>1175</v>
      </c>
      <c r="E12" s="17">
        <f t="shared" si="1"/>
        <v>3877.0210236864</v>
      </c>
      <c r="F12" s="17">
        <v>1604.6828049393885</v>
      </c>
      <c r="G12" s="17">
        <f t="shared" si="0"/>
        <v>2272.3382187470115</v>
      </c>
      <c r="I12" s="18"/>
    </row>
    <row r="13" spans="1:11" x14ac:dyDescent="0.2">
      <c r="B13" s="16">
        <v>2025</v>
      </c>
      <c r="C13" s="17">
        <v>2702.0210236864</v>
      </c>
      <c r="D13" s="16">
        <v>1175</v>
      </c>
      <c r="E13" s="17">
        <f t="shared" si="1"/>
        <v>3877.0210236864</v>
      </c>
      <c r="F13" s="17">
        <v>1582.7418739050026</v>
      </c>
      <c r="G13" s="17">
        <f t="shared" si="0"/>
        <v>2294.2791497813973</v>
      </c>
      <c r="I13" s="18"/>
    </row>
    <row r="14" spans="1:11" x14ac:dyDescent="0.2">
      <c r="B14" s="16">
        <v>2026</v>
      </c>
      <c r="C14" s="17">
        <v>2702.0210236864</v>
      </c>
      <c r="D14" s="16">
        <v>1175</v>
      </c>
      <c r="E14" s="17">
        <f t="shared" si="1"/>
        <v>3877.0210236864</v>
      </c>
      <c r="F14" s="17">
        <v>1567.848205381702</v>
      </c>
      <c r="G14" s="17">
        <f t="shared" si="0"/>
        <v>2309.172818304698</v>
      </c>
      <c r="I14" s="18"/>
    </row>
    <row r="15" spans="1:11" x14ac:dyDescent="0.2">
      <c r="B15" s="16">
        <v>2027</v>
      </c>
      <c r="C15" s="17">
        <v>2702.0210236864</v>
      </c>
      <c r="D15" s="16">
        <v>1175</v>
      </c>
      <c r="E15" s="17">
        <f t="shared" si="1"/>
        <v>3877.0210236864</v>
      </c>
      <c r="F15" s="17">
        <v>1578.8030686722511</v>
      </c>
      <c r="G15" s="17">
        <f t="shared" si="0"/>
        <v>2298.2179550141491</v>
      </c>
      <c r="I15" s="18"/>
    </row>
    <row r="16" spans="1:11" x14ac:dyDescent="0.2">
      <c r="B16" s="16">
        <v>2028</v>
      </c>
      <c r="C16" s="17">
        <v>2702.0210236864</v>
      </c>
      <c r="D16" s="16">
        <v>1175</v>
      </c>
      <c r="E16" s="17">
        <f t="shared" si="1"/>
        <v>3877.0210236864</v>
      </c>
      <c r="F16" s="17">
        <v>1592.0014307305623</v>
      </c>
      <c r="G16" s="17">
        <f t="shared" si="0"/>
        <v>2285.0195929558377</v>
      </c>
      <c r="I16" s="18"/>
    </row>
    <row r="17" spans="2:9" x14ac:dyDescent="0.2">
      <c r="B17" s="16">
        <v>2029</v>
      </c>
      <c r="C17" s="17">
        <v>2702.0210236864</v>
      </c>
      <c r="D17" s="16">
        <v>1175</v>
      </c>
      <c r="E17" s="17">
        <f t="shared" si="1"/>
        <v>3877.0210236864</v>
      </c>
      <c r="F17" s="17">
        <v>1584.2412197679703</v>
      </c>
      <c r="G17" s="17">
        <f t="shared" si="0"/>
        <v>2292.7798039184299</v>
      </c>
      <c r="I17" s="18"/>
    </row>
    <row r="18" spans="2:9" x14ac:dyDescent="0.2">
      <c r="B18" s="16">
        <v>2030</v>
      </c>
      <c r="C18" s="17">
        <v>2702.0210236864</v>
      </c>
      <c r="D18" s="16">
        <v>1175</v>
      </c>
      <c r="E18" s="17">
        <f t="shared" si="1"/>
        <v>3877.0210236864</v>
      </c>
      <c r="F18" s="17">
        <v>1585.1745463022778</v>
      </c>
      <c r="G18" s="17">
        <f t="shared" si="0"/>
        <v>2291.8464773841224</v>
      </c>
      <c r="I18" s="18"/>
    </row>
    <row r="19" spans="2:9" x14ac:dyDescent="0.2">
      <c r="B19" s="16">
        <v>2031</v>
      </c>
      <c r="C19" s="17">
        <v>2702.0210236864</v>
      </c>
      <c r="D19" s="16">
        <v>1175</v>
      </c>
      <c r="E19" s="17">
        <f t="shared" si="1"/>
        <v>3877.0210236864</v>
      </c>
      <c r="F19" s="17">
        <v>1579.5226112101741</v>
      </c>
      <c r="G19" s="17">
        <f t="shared" si="0"/>
        <v>2297.4984124762259</v>
      </c>
      <c r="I19" s="18"/>
    </row>
    <row r="20" spans="2:9" x14ac:dyDescent="0.2">
      <c r="B20" s="16">
        <v>2032</v>
      </c>
      <c r="C20" s="17">
        <v>2702.0210236864</v>
      </c>
      <c r="D20" s="16">
        <v>1175</v>
      </c>
      <c r="E20" s="17">
        <f t="shared" si="1"/>
        <v>3877.0210236864</v>
      </c>
      <c r="F20" s="17">
        <v>1588.7809084499083</v>
      </c>
      <c r="G20" s="17">
        <f t="shared" si="0"/>
        <v>2288.2401152364919</v>
      </c>
      <c r="I20" s="18"/>
    </row>
    <row r="21" spans="2:9" x14ac:dyDescent="0.2">
      <c r="B21" s="16">
        <v>2033</v>
      </c>
      <c r="C21" s="17">
        <v>2702.0210236864</v>
      </c>
      <c r="D21" s="16">
        <v>1175</v>
      </c>
      <c r="E21" s="17">
        <f t="shared" si="1"/>
        <v>3877.0210236864</v>
      </c>
      <c r="F21" s="17">
        <v>1605.1513202813824</v>
      </c>
      <c r="G21" s="17">
        <f t="shared" si="0"/>
        <v>2271.8697034050174</v>
      </c>
      <c r="I21" s="18"/>
    </row>
    <row r="22" spans="2:9" x14ac:dyDescent="0.2">
      <c r="B22" s="16">
        <v>2034</v>
      </c>
      <c r="C22" s="17">
        <v>2702.0210236864</v>
      </c>
      <c r="D22" s="16">
        <v>1175</v>
      </c>
      <c r="E22" s="17">
        <f t="shared" si="1"/>
        <v>3877.0210236864</v>
      </c>
      <c r="F22" s="17">
        <v>1628.3986956372567</v>
      </c>
      <c r="G22" s="17">
        <f t="shared" si="0"/>
        <v>2248.6223280491431</v>
      </c>
      <c r="I22" s="18"/>
    </row>
    <row r="23" spans="2:9" x14ac:dyDescent="0.2">
      <c r="B23" s="16">
        <v>2035</v>
      </c>
      <c r="C23" s="17">
        <v>2702.0210236864</v>
      </c>
      <c r="D23" s="16">
        <v>1175</v>
      </c>
      <c r="E23" s="17">
        <f t="shared" si="1"/>
        <v>3877.0210236864</v>
      </c>
      <c r="F23" s="17">
        <v>1648.6251900366565</v>
      </c>
      <c r="G23" s="17">
        <f t="shared" si="0"/>
        <v>2228.3958336497435</v>
      </c>
      <c r="I23" s="18"/>
    </row>
    <row r="24" spans="2:9" x14ac:dyDescent="0.2">
      <c r="B24" s="16">
        <v>2036</v>
      </c>
      <c r="C24" s="17">
        <v>2702.0210236864</v>
      </c>
      <c r="D24" s="16">
        <v>1175</v>
      </c>
      <c r="E24" s="17">
        <f t="shared" si="1"/>
        <v>3877.0210236864</v>
      </c>
      <c r="F24" s="17">
        <v>1688.606703287453</v>
      </c>
      <c r="G24" s="17">
        <f t="shared" si="0"/>
        <v>2188.414320398947</v>
      </c>
      <c r="I24" s="18"/>
    </row>
    <row r="25" spans="2:9" x14ac:dyDescent="0.2">
      <c r="B25" s="16">
        <v>2037</v>
      </c>
      <c r="C25" s="17">
        <v>2702.0210236864</v>
      </c>
      <c r="D25" s="16">
        <v>1175</v>
      </c>
      <c r="E25" s="17">
        <f t="shared" si="1"/>
        <v>3877.0210236864</v>
      </c>
      <c r="F25" s="17">
        <v>1752.3937460937605</v>
      </c>
      <c r="G25" s="17">
        <f t="shared" si="0"/>
        <v>2124.6272775926395</v>
      </c>
      <c r="I25" s="18"/>
    </row>
    <row r="26" spans="2:9" x14ac:dyDescent="0.2">
      <c r="B26" s="16">
        <v>2038</v>
      </c>
      <c r="C26" s="17">
        <v>2702.0210236864</v>
      </c>
      <c r="D26" s="16">
        <v>1175</v>
      </c>
      <c r="E26" s="17">
        <f t="shared" si="1"/>
        <v>3877.0210236864</v>
      </c>
      <c r="F26" s="17">
        <v>1790.2149153948926</v>
      </c>
      <c r="G26" s="17">
        <f t="shared" si="0"/>
        <v>2086.8061082915074</v>
      </c>
      <c r="I26" s="18"/>
    </row>
    <row r="27" spans="2:9" x14ac:dyDescent="0.2">
      <c r="B27" s="16">
        <v>2039</v>
      </c>
      <c r="C27" s="17">
        <v>2702.0210236864</v>
      </c>
      <c r="D27" s="16">
        <v>1175</v>
      </c>
      <c r="E27" s="17">
        <f t="shared" si="1"/>
        <v>3877.0210236864</v>
      </c>
      <c r="F27" s="17">
        <v>1839.38624050257</v>
      </c>
      <c r="G27" s="17">
        <f t="shared" si="0"/>
        <v>2037.63478318383</v>
      </c>
      <c r="I27" s="18"/>
    </row>
    <row r="28" spans="2:9" x14ac:dyDescent="0.2">
      <c r="B28" s="16">
        <v>2040</v>
      </c>
      <c r="C28" s="17">
        <v>2702.0210236864</v>
      </c>
      <c r="D28" s="16">
        <v>1175</v>
      </c>
      <c r="E28" s="17">
        <f t="shared" si="1"/>
        <v>3877.0210236864</v>
      </c>
      <c r="F28" s="17">
        <v>1915.5741277261091</v>
      </c>
      <c r="G28" s="17">
        <f t="shared" si="0"/>
        <v>1961.4468959602909</v>
      </c>
    </row>
    <row r="30" spans="2:9" x14ac:dyDescent="0.2">
      <c r="B30" s="14" t="s">
        <v>35</v>
      </c>
    </row>
    <row r="31" spans="2:9" x14ac:dyDescent="0.2">
      <c r="B31" s="14" t="s">
        <v>36</v>
      </c>
    </row>
    <row r="32" spans="2:9" x14ac:dyDescent="0.2">
      <c r="B32" s="14" t="s">
        <v>29</v>
      </c>
    </row>
    <row r="33" spans="2:2" x14ac:dyDescent="0.2">
      <c r="B33" s="14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/>
  </sheetViews>
  <sheetFormatPr baseColWidth="10" defaultRowHeight="11.25" x14ac:dyDescent="0.2"/>
  <cols>
    <col min="1" max="1" width="3.7109375" style="3" customWidth="1"/>
    <col min="2" max="5" width="11.42578125" style="3"/>
    <col min="6" max="6" width="22.5703125" style="3" customWidth="1"/>
    <col min="7" max="16384" width="11.42578125" style="3"/>
  </cols>
  <sheetData>
    <row r="1" spans="1:7" x14ac:dyDescent="0.2">
      <c r="A1" s="21"/>
      <c r="B1" s="23" t="s">
        <v>23</v>
      </c>
    </row>
    <row r="2" spans="1:7" x14ac:dyDescent="0.2">
      <c r="B2" s="1"/>
    </row>
    <row r="3" spans="1:7" ht="33.75" x14ac:dyDescent="0.2">
      <c r="B3" s="27" t="s">
        <v>3</v>
      </c>
      <c r="C3" s="27" t="s">
        <v>4</v>
      </c>
      <c r="D3" s="27" t="s">
        <v>6</v>
      </c>
      <c r="E3" s="30" t="s">
        <v>8</v>
      </c>
      <c r="F3" s="31" t="s">
        <v>7</v>
      </c>
      <c r="G3" s="27" t="s">
        <v>5</v>
      </c>
    </row>
    <row r="4" spans="1:7" x14ac:dyDescent="0.2">
      <c r="B4" s="5">
        <v>2016</v>
      </c>
      <c r="C4" s="6">
        <v>84951</v>
      </c>
      <c r="D4" s="12">
        <v>125.58885049332098</v>
      </c>
      <c r="E4" s="6">
        <v>79410.064339805278</v>
      </c>
      <c r="F4" s="13">
        <v>117.39730783671533</v>
      </c>
      <c r="G4" s="12">
        <v>127.76374390076302</v>
      </c>
    </row>
    <row r="5" spans="1:7" x14ac:dyDescent="0.2">
      <c r="B5" s="5">
        <v>2017</v>
      </c>
      <c r="C5" s="6">
        <v>86468.178559868815</v>
      </c>
      <c r="D5" s="12">
        <v>126.39104490570266</v>
      </c>
      <c r="E5" s="6">
        <v>80674.017415279945</v>
      </c>
      <c r="F5" s="13">
        <v>117.92168549957663</v>
      </c>
      <c r="G5" s="12">
        <v>129.08183021419634</v>
      </c>
    </row>
    <row r="6" spans="1:7" x14ac:dyDescent="0.2">
      <c r="B6" s="5">
        <v>2018</v>
      </c>
      <c r="C6" s="6">
        <v>87961.84067759692</v>
      </c>
      <c r="D6" s="12">
        <v>127.06609124254938</v>
      </c>
      <c r="E6" s="6">
        <v>81935.833185379597</v>
      </c>
      <c r="F6" s="13">
        <v>118.361166334931</v>
      </c>
      <c r="G6" s="12">
        <v>130.75781603517942</v>
      </c>
    </row>
    <row r="7" spans="1:7" x14ac:dyDescent="0.2">
      <c r="B7" s="5">
        <v>2019</v>
      </c>
      <c r="C7" s="6">
        <v>87109.409566243776</v>
      </c>
      <c r="D7" s="12">
        <v>124.43458721068744</v>
      </c>
      <c r="E7" s="6">
        <v>81190.413402312901</v>
      </c>
      <c r="F7" s="13">
        <v>115.97938302519383</v>
      </c>
      <c r="G7" s="12">
        <v>128.95923839873996</v>
      </c>
    </row>
    <row r="8" spans="1:7" x14ac:dyDescent="0.2">
      <c r="B8" s="5">
        <v>2020</v>
      </c>
      <c r="C8" s="6">
        <v>88932.919710510294</v>
      </c>
      <c r="D8" s="12">
        <v>125.65586665320406</v>
      </c>
      <c r="E8" s="6">
        <v>82720.417894595244</v>
      </c>
      <c r="F8" s="13">
        <v>116.87804509618671</v>
      </c>
      <c r="G8" s="12">
        <v>131.13275384946013</v>
      </c>
    </row>
    <row r="9" spans="1:7" x14ac:dyDescent="0.2">
      <c r="B9" s="5">
        <v>2021</v>
      </c>
      <c r="C9" s="6">
        <v>90983.015220283778</v>
      </c>
      <c r="D9" s="12">
        <v>127.22026089355373</v>
      </c>
      <c r="E9" s="6">
        <v>84488.593232599116</v>
      </c>
      <c r="F9" s="13">
        <v>118.1392026583912</v>
      </c>
      <c r="G9" s="12">
        <v>133.63337897292769</v>
      </c>
    </row>
    <row r="10" spans="1:7" x14ac:dyDescent="0.2">
      <c r="B10" s="5">
        <v>2022</v>
      </c>
      <c r="C10" s="6">
        <v>93183.637041760026</v>
      </c>
      <c r="D10" s="12">
        <v>128.94170442568736</v>
      </c>
      <c r="E10" s="6">
        <v>86401.158172595096</v>
      </c>
      <c r="F10" s="13">
        <v>119.55653323700098</v>
      </c>
      <c r="G10" s="12">
        <v>136.34591871820763</v>
      </c>
    </row>
    <row r="11" spans="1:7" x14ac:dyDescent="0.2">
      <c r="B11" s="5">
        <v>2023</v>
      </c>
      <c r="C11" s="6">
        <v>95404.749627641722</v>
      </c>
      <c r="D11" s="12">
        <v>130.60455557794157</v>
      </c>
      <c r="E11" s="6">
        <v>88355.438698371974</v>
      </c>
      <c r="F11" s="13">
        <v>120.95438486168979</v>
      </c>
      <c r="G11" s="12">
        <v>139.07832169867712</v>
      </c>
    </row>
    <row r="12" spans="1:7" x14ac:dyDescent="0.2">
      <c r="B12" s="5">
        <v>2024</v>
      </c>
      <c r="C12" s="6">
        <v>97628.281493488816</v>
      </c>
      <c r="D12" s="12">
        <v>132.25922243026983</v>
      </c>
      <c r="E12" s="6">
        <v>90346.151294255775</v>
      </c>
      <c r="F12" s="13">
        <v>122.39395733440945</v>
      </c>
      <c r="G12" s="12">
        <v>141.80389420056429</v>
      </c>
    </row>
    <row r="13" spans="1:7" x14ac:dyDescent="0.2">
      <c r="B13" s="5">
        <v>2025</v>
      </c>
      <c r="C13" s="6">
        <v>99873.59950199892</v>
      </c>
      <c r="D13" s="12">
        <v>133.89437672863676</v>
      </c>
      <c r="E13" s="6">
        <v>92363.741055628823</v>
      </c>
      <c r="F13" s="13">
        <v>123.82637256126029</v>
      </c>
      <c r="G13" s="12">
        <v>144.54999021532848</v>
      </c>
    </row>
    <row r="14" spans="1:7" x14ac:dyDescent="0.2">
      <c r="B14" s="5">
        <v>2026</v>
      </c>
      <c r="C14" s="6">
        <v>102140.85844154349</v>
      </c>
      <c r="D14" s="12">
        <v>135.57651532584291</v>
      </c>
      <c r="E14" s="6">
        <v>94416.991642405526</v>
      </c>
      <c r="F14" s="13">
        <v>125.3242523093987</v>
      </c>
      <c r="G14" s="12">
        <v>147.31534667808702</v>
      </c>
    </row>
    <row r="15" spans="1:7" x14ac:dyDescent="0.2">
      <c r="B15" s="5">
        <v>2027</v>
      </c>
      <c r="C15" s="6">
        <v>104423.01104961132</v>
      </c>
      <c r="D15" s="12">
        <v>137.10008966990509</v>
      </c>
      <c r="E15" s="6">
        <v>96501.965134304643</v>
      </c>
      <c r="F15" s="13">
        <v>126.7003119355508</v>
      </c>
      <c r="G15" s="12">
        <v>150.08844146877144</v>
      </c>
    </row>
    <row r="16" spans="1:7" x14ac:dyDescent="0.2">
      <c r="B16" s="5">
        <v>2028</v>
      </c>
      <c r="C16" s="6">
        <v>106694.20879438863</v>
      </c>
      <c r="D16" s="12">
        <v>138.46719714450947</v>
      </c>
      <c r="E16" s="6">
        <v>98580.36215423519</v>
      </c>
      <c r="F16" s="13">
        <v>127.93708857519105</v>
      </c>
      <c r="G16" s="12">
        <v>152.83144543219973</v>
      </c>
    </row>
    <row r="17" spans="2:7" x14ac:dyDescent="0.2">
      <c r="B17" s="5">
        <v>2029</v>
      </c>
      <c r="C17" s="6">
        <v>108952.20817710758</v>
      </c>
      <c r="D17" s="12">
        <v>139.77301361144472</v>
      </c>
      <c r="E17" s="6">
        <v>100652.29261958662</v>
      </c>
      <c r="F17" s="13">
        <v>129.12518710471247</v>
      </c>
      <c r="G17" s="12">
        <v>155.5412124566636</v>
      </c>
    </row>
    <row r="18" spans="2:7" x14ac:dyDescent="0.2">
      <c r="B18" s="5">
        <v>2030</v>
      </c>
      <c r="C18" s="6">
        <v>111217.96777078907</v>
      </c>
      <c r="D18" s="12">
        <v>141.06561922773972</v>
      </c>
      <c r="E18" s="6">
        <v>102732.32234228976</v>
      </c>
      <c r="F18" s="13">
        <v>130.30267461626042</v>
      </c>
      <c r="G18" s="12">
        <v>158.24775607395574</v>
      </c>
    </row>
    <row r="19" spans="2:7" x14ac:dyDescent="0.2">
      <c r="B19" s="5">
        <v>2031</v>
      </c>
      <c r="C19" s="6">
        <v>113482.79403793636</v>
      </c>
      <c r="D19" s="12">
        <v>142.3634368436108</v>
      </c>
      <c r="E19" s="6">
        <v>104808.08336675234</v>
      </c>
      <c r="F19" s="13">
        <v>131.48106797665406</v>
      </c>
      <c r="G19" s="12">
        <v>160.93862466771608</v>
      </c>
    </row>
    <row r="20" spans="2:7" x14ac:dyDescent="0.2">
      <c r="B20" s="5">
        <v>2032</v>
      </c>
      <c r="C20" s="6">
        <v>115753.27224017581</v>
      </c>
      <c r="D20" s="12">
        <v>143.44156070560516</v>
      </c>
      <c r="E20" s="6">
        <v>106900.35942034633</v>
      </c>
      <c r="F20" s="13">
        <v>132.47102305175684</v>
      </c>
      <c r="G20" s="12">
        <v>163.62394419977051</v>
      </c>
    </row>
    <row r="21" spans="2:7" x14ac:dyDescent="0.2">
      <c r="B21" s="5">
        <v>2033</v>
      </c>
      <c r="C21" s="6">
        <v>118014.49214517533</v>
      </c>
      <c r="D21" s="12">
        <v>144.42609122205283</v>
      </c>
      <c r="E21" s="6">
        <v>108963.46320560962</v>
      </c>
      <c r="F21" s="13">
        <v>133.3494454006981</v>
      </c>
      <c r="G21" s="12">
        <v>166.28424410614517</v>
      </c>
    </row>
    <row r="22" spans="2:7" x14ac:dyDescent="0.2">
      <c r="B22" s="5">
        <v>2034</v>
      </c>
      <c r="C22" s="6">
        <v>120259.34163834353</v>
      </c>
      <c r="D22" s="12">
        <v>145.41666887698676</v>
      </c>
      <c r="E22" s="6">
        <v>111013.36585482443</v>
      </c>
      <c r="F22" s="13">
        <v>134.23650623315646</v>
      </c>
      <c r="G22" s="12">
        <v>168.91176383520562</v>
      </c>
    </row>
    <row r="23" spans="2:7" x14ac:dyDescent="0.2">
      <c r="B23" s="5">
        <v>2035</v>
      </c>
      <c r="C23" s="6">
        <v>122480.94375615586</v>
      </c>
      <c r="D23" s="12">
        <v>146.38765351025356</v>
      </c>
      <c r="E23" s="6">
        <v>113051.28995880009</v>
      </c>
      <c r="F23" s="13">
        <v>135.11745219994086</v>
      </c>
      <c r="G23" s="12">
        <v>171.49904165589149</v>
      </c>
    </row>
    <row r="24" spans="2:7" x14ac:dyDescent="0.2">
      <c r="B24" s="5">
        <v>2036</v>
      </c>
      <c r="C24" s="6">
        <v>124682.31937956875</v>
      </c>
      <c r="D24" s="12">
        <v>147.35113582304808</v>
      </c>
      <c r="E24" s="6">
        <v>115055.81843134467</v>
      </c>
      <c r="F24" s="13">
        <v>135.97441572527526</v>
      </c>
      <c r="G24" s="12">
        <v>174.05209524583447</v>
      </c>
    </row>
    <row r="25" spans="2:7" ht="15" customHeight="1" x14ac:dyDescent="0.2">
      <c r="B25" s="5">
        <v>2037</v>
      </c>
      <c r="C25" s="6">
        <v>126843.71348973076</v>
      </c>
      <c r="D25" s="12">
        <v>148.23018467871981</v>
      </c>
      <c r="E25" s="6">
        <v>117036.31973364315</v>
      </c>
      <c r="F25" s="13">
        <v>136.76921631311384</v>
      </c>
      <c r="G25" s="12">
        <v>176.54549754897994</v>
      </c>
    </row>
    <row r="26" spans="2:7" x14ac:dyDescent="0.2">
      <c r="B26" s="5">
        <v>2038</v>
      </c>
      <c r="C26" s="6">
        <v>128941.32055708652</v>
      </c>
      <c r="D26" s="12">
        <v>149.08271788832229</v>
      </c>
      <c r="E26" s="6">
        <v>118947.0887037636</v>
      </c>
      <c r="F26" s="13">
        <v>137.52732787477137</v>
      </c>
      <c r="G26" s="12">
        <v>178.94890282170206</v>
      </c>
    </row>
    <row r="27" spans="2:7" x14ac:dyDescent="0.2">
      <c r="B27" s="5">
        <v>2039</v>
      </c>
      <c r="C27" s="6">
        <v>131001.1064551412</v>
      </c>
      <c r="D27" s="12">
        <v>150.00936638071897</v>
      </c>
      <c r="E27" s="6">
        <v>120805.86411097672</v>
      </c>
      <c r="F27" s="13">
        <v>138.33479442075085</v>
      </c>
      <c r="G27" s="12">
        <v>181.30140935209707</v>
      </c>
    </row>
    <row r="28" spans="2:7" x14ac:dyDescent="0.2">
      <c r="B28" s="5">
        <v>2040</v>
      </c>
      <c r="C28" s="6">
        <v>133011.72102808813</v>
      </c>
      <c r="D28" s="12">
        <v>150.91079827733236</v>
      </c>
      <c r="E28" s="6">
        <v>122622.62985522294</v>
      </c>
      <c r="F28" s="13">
        <v>139.12367132224247</v>
      </c>
      <c r="G28" s="12">
        <v>183.58967374529948</v>
      </c>
    </row>
    <row r="30" spans="2:7" x14ac:dyDescent="0.2">
      <c r="B30" s="3" t="s">
        <v>27</v>
      </c>
    </row>
    <row r="31" spans="2:7" x14ac:dyDescent="0.2">
      <c r="B31" s="3" t="s">
        <v>28</v>
      </c>
    </row>
    <row r="32" spans="2:7" x14ac:dyDescent="0.2">
      <c r="B32" s="3" t="s">
        <v>29</v>
      </c>
    </row>
    <row r="33" spans="2:2" x14ac:dyDescent="0.2">
      <c r="B33" s="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graphique 1</vt:lpstr>
      <vt:lpstr>graphique 2</vt:lpstr>
      <vt:lpstr>graphique 3</vt:lpstr>
      <vt:lpstr>graphique 4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MILLIEN, Christelle</dc:creator>
  <cp:lastModifiedBy>BETTY, Thierry (DREES/DIRECTION)</cp:lastModifiedBy>
  <dcterms:created xsi:type="dcterms:W3CDTF">2018-01-12T15:08:49Z</dcterms:created>
  <dcterms:modified xsi:type="dcterms:W3CDTF">2018-07-24T08:07:58Z</dcterms:modified>
</cp:coreProperties>
</file>