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210" windowWidth="10755" windowHeight="8280" tabRatio="667"/>
  </bookViews>
  <sheets>
    <sheet name="SOMMAIRE  illustrations DONNEES" sheetId="8" r:id="rId1"/>
    <sheet name="tableau 1 Places  2014" sheetId="5" r:id="rId2"/>
    <sheet name="graph 1 établissements 2014" sheetId="1" r:id="rId3"/>
    <sheet name="graph 2 gestion  microcreches" sheetId="12" r:id="rId4"/>
    <sheet name="carte 1 acc coll et fam 2014 " sheetId="3" r:id="rId5"/>
    <sheet name="carte2 taux accueil global2014 " sheetId="7" r:id="rId6"/>
    <sheet name="GRAPH A evolution places93-2014" sheetId="9" r:id="rId7"/>
    <sheet name="TAB A gestionnaires étab 2014" sheetId="14" r:id="rId8"/>
    <sheet name="CARTE A taux acc. microcreches " sheetId="13" r:id="rId9"/>
    <sheet name="TAB B   FM  DOM 93-2014 places" sheetId="10" r:id="rId10"/>
    <sheet name="TAB C FM  DOM 94-2014 établ." sheetId="11" r:id="rId11"/>
    <sheet name="Données FM  DOM 94-2014 ass mat" sheetId="19" r:id="rId12"/>
    <sheet name="CARTE B accueil collectif 2014" sheetId="6" r:id="rId13"/>
    <sheet name="CARTE C accueil familial 2014" sheetId="17" r:id="rId14"/>
    <sheet name="CARTE D ass maternelles 2014" sheetId="16" r:id="rId15"/>
    <sheet name="CARTE E scolarisation à 2 ans " sheetId="18" r:id="rId16"/>
    <sheet name="TAB E TAILLE étab 2014" sheetId="15" r:id="rId17"/>
    <sheet name="TAB F qualification direc° 2014" sheetId="20" r:id="rId18"/>
  </sheets>
  <externalReferences>
    <externalReference r:id="rId19"/>
  </externalReferences>
  <calcPr calcId="125725"/>
</workbook>
</file>

<file path=xl/calcChain.xml><?xml version="1.0" encoding="utf-8"?>
<calcChain xmlns="http://schemas.openxmlformats.org/spreadsheetml/2006/main">
  <c r="X39" i="19"/>
  <c r="W39"/>
  <c r="V39"/>
  <c r="U39"/>
  <c r="W37"/>
  <c r="V37"/>
  <c r="V38" s="1"/>
  <c r="U37"/>
  <c r="T37"/>
  <c r="S37"/>
  <c r="R37"/>
  <c r="Q37"/>
  <c r="W36"/>
  <c r="V36"/>
  <c r="U36"/>
  <c r="T36"/>
  <c r="S36"/>
  <c r="S38" s="1"/>
  <c r="R36"/>
  <c r="Q36"/>
  <c r="W34"/>
  <c r="V34"/>
  <c r="U34"/>
  <c r="T34"/>
  <c r="T35"/>
  <c r="S34"/>
  <c r="R34"/>
  <c r="Q34"/>
  <c r="P34"/>
  <c r="O34"/>
  <c r="N34"/>
  <c r="M34"/>
  <c r="L34"/>
  <c r="L35" s="1"/>
  <c r="K34"/>
  <c r="J34"/>
  <c r="I34"/>
  <c r="W33"/>
  <c r="W35"/>
  <c r="V33"/>
  <c r="U33"/>
  <c r="T33"/>
  <c r="S33"/>
  <c r="R33"/>
  <c r="Q33"/>
  <c r="P33"/>
  <c r="O33"/>
  <c r="O35" s="1"/>
  <c r="N33"/>
  <c r="M33"/>
  <c r="L33"/>
  <c r="K33"/>
  <c r="J33"/>
  <c r="I33"/>
  <c r="Y25"/>
  <c r="W24"/>
  <c r="V24"/>
  <c r="U24"/>
  <c r="T24"/>
  <c r="S24"/>
  <c r="R24"/>
  <c r="Q24"/>
  <c r="Y23"/>
  <c r="X23"/>
  <c r="Y22"/>
  <c r="X22"/>
  <c r="W21"/>
  <c r="V21"/>
  <c r="U21"/>
  <c r="T21"/>
  <c r="S21"/>
  <c r="R21"/>
  <c r="Q21"/>
  <c r="P21"/>
  <c r="O21"/>
  <c r="N21"/>
  <c r="M21"/>
  <c r="L21"/>
  <c r="K21"/>
  <c r="J21"/>
  <c r="I21"/>
  <c r="Y20"/>
  <c r="X20"/>
  <c r="Y19"/>
  <c r="X19"/>
  <c r="Y11"/>
  <c r="W10"/>
  <c r="V10"/>
  <c r="U10"/>
  <c r="T10"/>
  <c r="S10"/>
  <c r="R10"/>
  <c r="Q10"/>
  <c r="P10"/>
  <c r="O10"/>
  <c r="N10"/>
  <c r="M10"/>
  <c r="L10"/>
  <c r="K10"/>
  <c r="J10"/>
  <c r="I10"/>
  <c r="H10"/>
  <c r="G10"/>
  <c r="F10"/>
  <c r="E10"/>
  <c r="D10"/>
  <c r="C10"/>
  <c r="B10"/>
  <c r="Y9"/>
  <c r="X9"/>
  <c r="X37"/>
  <c r="Y8"/>
  <c r="Y36"/>
  <c r="X8"/>
  <c r="W7"/>
  <c r="V7"/>
  <c r="U7"/>
  <c r="T7"/>
  <c r="S7"/>
  <c r="R7"/>
  <c r="Q7"/>
  <c r="P7"/>
  <c r="O7"/>
  <c r="N7"/>
  <c r="M7"/>
  <c r="L7"/>
  <c r="K7"/>
  <c r="J7"/>
  <c r="I7"/>
  <c r="H7"/>
  <c r="G7"/>
  <c r="F7"/>
  <c r="E7"/>
  <c r="D7"/>
  <c r="C7"/>
  <c r="B7"/>
  <c r="Y6"/>
  <c r="X6"/>
  <c r="Y5"/>
  <c r="X5"/>
  <c r="Z20"/>
  <c r="AC20" s="1"/>
  <c r="Z19"/>
  <c r="AB19" s="1"/>
  <c r="Z25"/>
  <c r="AC25" s="1"/>
  <c r="Z11"/>
  <c r="AC11" s="1"/>
  <c r="Z9"/>
  <c r="AC9" s="1"/>
  <c r="E17" i="1"/>
  <c r="E11"/>
  <c r="E5"/>
  <c r="E4" s="1"/>
  <c r="E18" s="1"/>
  <c r="E19" s="1"/>
  <c r="E12"/>
  <c r="E9"/>
  <c r="Z6" i="19"/>
  <c r="AD6" s="1"/>
  <c r="Z5"/>
  <c r="AC5"/>
  <c r="Z22"/>
  <c r="Z8"/>
  <c r="AC8" s="1"/>
  <c r="Z23"/>
  <c r="AC23" s="1"/>
  <c r="AD5"/>
  <c r="Y24"/>
  <c r="W38"/>
  <c r="AD25"/>
  <c r="AB5"/>
  <c r="P35"/>
  <c r="K35"/>
  <c r="S35"/>
  <c r="R38"/>
  <c r="AB9"/>
  <c r="AB8"/>
  <c r="I35"/>
  <c r="M35"/>
  <c r="Q35"/>
  <c r="U35"/>
  <c r="J35"/>
  <c r="N35"/>
  <c r="R35"/>
  <c r="V35"/>
  <c r="Q38"/>
  <c r="U38"/>
  <c r="T38"/>
  <c r="Y21"/>
  <c r="AB11"/>
  <c r="Z37"/>
  <c r="AC37" s="1"/>
  <c r="Z10"/>
  <c r="AC10" s="1"/>
  <c r="Y10"/>
  <c r="X21"/>
  <c r="AA25"/>
  <c r="AB20"/>
  <c r="Z39"/>
  <c r="Z33"/>
  <c r="AC33" s="1"/>
  <c r="AB25"/>
  <c r="AD22"/>
  <c r="X33"/>
  <c r="X34"/>
  <c r="X35" s="1"/>
  <c r="Y39"/>
  <c r="AD19"/>
  <c r="X24"/>
  <c r="AB33"/>
  <c r="Y34"/>
  <c r="AD9"/>
  <c r="AB22"/>
  <c r="AA11"/>
  <c r="Z21"/>
  <c r="AA21" s="1"/>
  <c r="AA9"/>
  <c r="AB6"/>
  <c r="AD11"/>
  <c r="Z7"/>
  <c r="AC7" s="1"/>
  <c r="AA22"/>
  <c r="AC19"/>
  <c r="Y37"/>
  <c r="AA37" s="1"/>
  <c r="Y33"/>
  <c r="AA33"/>
  <c r="X36"/>
  <c r="X38"/>
  <c r="X10"/>
  <c r="AA20"/>
  <c r="AC6"/>
  <c r="AD20"/>
  <c r="Y7"/>
  <c r="AA5"/>
  <c r="Z34"/>
  <c r="Z24"/>
  <c r="AC24" s="1"/>
  <c r="X7"/>
  <c r="AC22"/>
  <c r="AA19"/>
  <c r="AD39"/>
  <c r="AB37"/>
  <c r="AA10"/>
  <c r="AC39"/>
  <c r="AB39"/>
  <c r="AA39"/>
  <c r="AD7"/>
  <c r="Y35"/>
  <c r="AC21"/>
  <c r="AB21"/>
  <c r="Y38"/>
  <c r="AD33"/>
  <c r="AA7"/>
  <c r="AD24"/>
  <c r="AB24"/>
  <c r="AA34"/>
  <c r="AD34"/>
  <c r="AC34"/>
  <c r="Z35"/>
  <c r="AB35" s="1"/>
  <c r="AB34"/>
  <c r="AA35"/>
  <c r="AC35"/>
  <c r="AD35" l="1"/>
  <c r="AA24"/>
  <c r="AD21"/>
  <c r="AD37"/>
  <c r="AB7"/>
  <c r="AB10"/>
  <c r="AD10"/>
  <c r="AA6"/>
  <c r="Z36"/>
  <c r="AB23"/>
  <c r="AA8"/>
  <c r="AD23"/>
  <c r="AA23"/>
  <c r="AD8"/>
  <c r="AB36" l="1"/>
  <c r="AC36"/>
  <c r="Z38"/>
  <c r="AA36"/>
  <c r="AD36"/>
  <c r="AC38" l="1"/>
  <c r="AA38"/>
  <c r="AB38"/>
  <c r="AD38"/>
</calcChain>
</file>

<file path=xl/sharedStrings.xml><?xml version="1.0" encoding="utf-8"?>
<sst xmlns="http://schemas.openxmlformats.org/spreadsheetml/2006/main" count="1353" uniqueCount="308">
  <si>
    <t xml:space="preserve">Crèches collectives (monoaccueil) </t>
  </si>
  <si>
    <t>Services d'accueil familial</t>
  </si>
  <si>
    <t>Type de structure</t>
  </si>
  <si>
    <t>Traditionnelles de quartier</t>
  </si>
  <si>
    <t>De personnel</t>
  </si>
  <si>
    <t xml:space="preserve">Parentales </t>
  </si>
  <si>
    <t>Parentales</t>
  </si>
  <si>
    <t>Collectives/familiales</t>
  </si>
  <si>
    <t>Jardins d'éveil et jardins d'enfants</t>
  </si>
  <si>
    <t>-</t>
  </si>
  <si>
    <t>01-Ain</t>
  </si>
  <si>
    <t>02-Aisne</t>
  </si>
  <si>
    <t>03-Allier</t>
  </si>
  <si>
    <t>04-Alpes-de-Haute-Provence</t>
  </si>
  <si>
    <t>05-Hautes-Alpes</t>
  </si>
  <si>
    <t>06-Alpes-Maritimes</t>
  </si>
  <si>
    <t>07-Ardèche</t>
  </si>
  <si>
    <t>08-Ardennes</t>
  </si>
  <si>
    <t>09-Ariège</t>
  </si>
  <si>
    <t>10-Aube</t>
  </si>
  <si>
    <t>11-Aude</t>
  </si>
  <si>
    <t>12-Aveyron</t>
  </si>
  <si>
    <t>13-Bouches-du-Rhône</t>
  </si>
  <si>
    <t>14-Calvados</t>
  </si>
  <si>
    <t>15-Cantal</t>
  </si>
  <si>
    <t>16-Charente</t>
  </si>
  <si>
    <t>17-Charente-Maritime</t>
  </si>
  <si>
    <t>18-Cher</t>
  </si>
  <si>
    <t>19-Corrèze</t>
  </si>
  <si>
    <t>2A-Corse-du-Sud</t>
  </si>
  <si>
    <t>2B-Haute-Corse</t>
  </si>
  <si>
    <t>21-Côte-d'Or</t>
  </si>
  <si>
    <t>22-Côtes-d'Armor</t>
  </si>
  <si>
    <t>23-Creuse</t>
  </si>
  <si>
    <t>24-Dordogne</t>
  </si>
  <si>
    <t>25-Doubs</t>
  </si>
  <si>
    <t>26-Drôme</t>
  </si>
  <si>
    <t>27-Eure</t>
  </si>
  <si>
    <t>28-Eure-et-Loir</t>
  </si>
  <si>
    <t>29-Finistère</t>
  </si>
  <si>
    <t>30-Gard</t>
  </si>
  <si>
    <t>31-Haute-Garonne</t>
  </si>
  <si>
    <t>32-Gers</t>
  </si>
  <si>
    <t>33-Gironde</t>
  </si>
  <si>
    <t>34-Hérault</t>
  </si>
  <si>
    <t>35-Ille-et-Vilaine</t>
  </si>
  <si>
    <t>36-Indre</t>
  </si>
  <si>
    <t>37-Indre-et-Loire</t>
  </si>
  <si>
    <t>38-Isère</t>
  </si>
  <si>
    <t>39-Jura</t>
  </si>
  <si>
    <t>40-Landes</t>
  </si>
  <si>
    <t>41-Loir-et-Cher</t>
  </si>
  <si>
    <t>42-Loire</t>
  </si>
  <si>
    <t>43-Haute-Loire</t>
  </si>
  <si>
    <t>44-Loire-Atlantique</t>
  </si>
  <si>
    <t>45-Loiret</t>
  </si>
  <si>
    <t>46-Lot</t>
  </si>
  <si>
    <t>47-Lot-et-Garonne</t>
  </si>
  <si>
    <t>48-Lozère</t>
  </si>
  <si>
    <t>49-Maine-et-Loire</t>
  </si>
  <si>
    <t>50-Manche</t>
  </si>
  <si>
    <t>51-Marne</t>
  </si>
  <si>
    <t>52-Haute-Marne</t>
  </si>
  <si>
    <t>53-Mayenne</t>
  </si>
  <si>
    <t>54-Meurthe-et-Moselle</t>
  </si>
  <si>
    <t>55-Meuse</t>
  </si>
  <si>
    <t>56-Morbihan</t>
  </si>
  <si>
    <t>57-Moselle</t>
  </si>
  <si>
    <t>58-Nièvre</t>
  </si>
  <si>
    <t>59-Nord</t>
  </si>
  <si>
    <t>60-Oise</t>
  </si>
  <si>
    <t>61-Orne</t>
  </si>
  <si>
    <t>62-Pas-de-Calais</t>
  </si>
  <si>
    <t>63-Puy-de-Dôme</t>
  </si>
  <si>
    <t>64-Pyrénées-Atlantiques</t>
  </si>
  <si>
    <t>65-Hautes-Pyrénées</t>
  </si>
  <si>
    <t>66-Pyrénées-Orientales</t>
  </si>
  <si>
    <t>67-Bas-Rhin</t>
  </si>
  <si>
    <t>68-Haut-Rhin</t>
  </si>
  <si>
    <t>69-Rhône</t>
  </si>
  <si>
    <t>70-Haute-Saône</t>
  </si>
  <si>
    <t>71-Saône-et-Loire</t>
  </si>
  <si>
    <t>72-Sarthe</t>
  </si>
  <si>
    <t>73-Savoie</t>
  </si>
  <si>
    <t>74-Haute-Savoie</t>
  </si>
  <si>
    <t>75-Paris</t>
  </si>
  <si>
    <t>76-Seine-Maritime</t>
  </si>
  <si>
    <t>77-Seine-et-Marne</t>
  </si>
  <si>
    <t>78-Yvelines</t>
  </si>
  <si>
    <t>79-Deux-Sèvres</t>
  </si>
  <si>
    <t>80-Somme</t>
  </si>
  <si>
    <t>81-Tarn</t>
  </si>
  <si>
    <t>82-Tarn-et-Garonne</t>
  </si>
  <si>
    <t>83-Var</t>
  </si>
  <si>
    <t>84-Vaucluse</t>
  </si>
  <si>
    <t>85-Vendée</t>
  </si>
  <si>
    <t>86-Vienne</t>
  </si>
  <si>
    <t>87-Haute-Vienne</t>
  </si>
  <si>
    <t>88-Vosges</t>
  </si>
  <si>
    <t>89-Yonne</t>
  </si>
  <si>
    <t>90-Territoire de Belfort</t>
  </si>
  <si>
    <t>91-Essonne</t>
  </si>
  <si>
    <t>92-Hauts-de-Seine</t>
  </si>
  <si>
    <t>93-Seine-Saint-Denis</t>
  </si>
  <si>
    <t>94-Val-de-Marne</t>
  </si>
  <si>
    <t>95-Val-d'Oise</t>
  </si>
  <si>
    <t>971-Guadeloupe</t>
  </si>
  <si>
    <t>972-Martinique</t>
  </si>
  <si>
    <t>973-Guyane</t>
  </si>
  <si>
    <t>974-Réunion</t>
  </si>
  <si>
    <t>Haltes-garderies (monoaccueil)</t>
  </si>
  <si>
    <t xml:space="preserve">Structures multiaccueil </t>
  </si>
  <si>
    <t>Sources : Enquêtes PMI 1993 à 2013, DREES.</t>
  </si>
  <si>
    <t>Champ : France métropolitaine.</t>
  </si>
  <si>
    <t>(p) : provisoire.</t>
  </si>
  <si>
    <t>Structures multiaccueil</t>
  </si>
  <si>
    <t>Accueil familial</t>
  </si>
  <si>
    <t>(p) provisoire.</t>
  </si>
  <si>
    <t>Structures monoaccueil</t>
  </si>
  <si>
    <t>Crèches collectives</t>
  </si>
  <si>
    <t>Haltes-garderies</t>
  </si>
  <si>
    <t>Jardins d’éveil</t>
  </si>
  <si>
    <t>Jardins d’enfants</t>
  </si>
  <si>
    <t>Places en multiaccueil collectif/familial</t>
  </si>
  <si>
    <t>Places en services d’accueil familial</t>
  </si>
  <si>
    <t>* Hors structures multiaccueil proposant des places d’accueil familial.</t>
  </si>
  <si>
    <t>Jardins d'enfants (dont jardins d'éveil 
à partir de 2011) [monoaccueil]</t>
  </si>
  <si>
    <t>2014 (p)</t>
  </si>
  <si>
    <t>Haltes garderies</t>
  </si>
  <si>
    <t>Jardins d'enfants</t>
  </si>
  <si>
    <t>Jardins d'éveil</t>
  </si>
  <si>
    <t>2014(p)</t>
  </si>
  <si>
    <t>2012*</t>
  </si>
  <si>
    <t>*Pour la première année en 2012 Paris donne une répartition des établissements et des places en intégrant les établissements de personnel</t>
  </si>
  <si>
    <t>NON DISPONIBLE</t>
  </si>
  <si>
    <t>Association loi 1901</t>
  </si>
  <si>
    <t>Privé à but commercial</t>
  </si>
  <si>
    <t>Commune CCAS EPCI</t>
  </si>
  <si>
    <t>Département</t>
  </si>
  <si>
    <t>traditionnelles de quartier</t>
  </si>
  <si>
    <t>de personnel</t>
  </si>
  <si>
    <t>à gestion parentale</t>
  </si>
  <si>
    <t>GRAPHIQUE 1  - Établissements d’accueil collectif et de services d’accueil familial en 2013</t>
  </si>
  <si>
    <t>TABLEAU 1 - Nombre de places en accueil collectif et familial pour les enfants de moins de 6 ans</t>
  </si>
  <si>
    <t xml:space="preserve">GRAPHIQUE 2 - Crèches collectives et microcrèches : Comparaison des organismes gestionnaires </t>
  </si>
  <si>
    <t>CARTE 1  - Taux d’accueil collectif et familial en 2014</t>
  </si>
  <si>
    <t>CARTE 2 -Taux d’accueil global en 2014</t>
  </si>
  <si>
    <t>DONNEES et GRAPHIQUE A - Évolution du nombre de places en accueil collectif et en services d’accueil familial entre 1993 et 2014</t>
  </si>
  <si>
    <t>TABLEAU A - Répartition des établissements et services d'accueil  
selon l'organisme gestionnaire en 2014 (%)</t>
  </si>
  <si>
    <t>DONNÉES et CARTE A  - Taux d’accueil en microcrèche en 2014</t>
  </si>
  <si>
    <t>référencé dans le texte</t>
  </si>
  <si>
    <t>COMPLÉMENT</t>
  </si>
  <si>
    <t>présence dans la publication</t>
  </si>
  <si>
    <t>TABLEAU B - séries longues de 1993 à 2014 : Évolution du nombre de places d'accueil collectif et familial - France métropolitaine / DOM / France entière (hors Mayotte)</t>
  </si>
  <si>
    <t>TABLEAU C - séries longues de 1994 à 2014 : Évolution du nombre d'établissements d'accueil collectif et familial - France métropolitaine / DOM / France entière (hors Mayotte)</t>
  </si>
  <si>
    <t>2014 p</t>
  </si>
  <si>
    <t>évolution 2014/2013</t>
  </si>
  <si>
    <t>2010/2014</t>
  </si>
  <si>
    <t>évolution moyenne 2010/2014</t>
  </si>
  <si>
    <t>différence 2014/2013 en nombre</t>
  </si>
  <si>
    <t>non disponible</t>
  </si>
  <si>
    <t>DONNÉES et CARTE B  - Taux d’accueil collectif en 2014</t>
  </si>
  <si>
    <t>DONNÉES et CARTE C  - Taux d’accueil familial en 2014</t>
  </si>
  <si>
    <t>DONNÉES et CARTE D  - Taux d’accueil auprès d'une assistante maternelle employée par des particuliers en 2014</t>
  </si>
  <si>
    <t>DONNÉES et CARTE E  - Taux d’accueil des enfants de 2 ans en école maternelle en 2014</t>
  </si>
  <si>
    <t>21 à 40 places</t>
  </si>
  <si>
    <t>41 à 60 places</t>
  </si>
  <si>
    <t>Ensemble</t>
  </si>
  <si>
    <t>TABLEAU E - Répartition des établissements et services d'accueil selon leur taille en 2014 (%)</t>
  </si>
  <si>
    <t>Puéricultrice</t>
  </si>
  <si>
    <t>Éducateur de jeunes enfants</t>
  </si>
  <si>
    <t>TABLEAU F - Répartition des établissements et services d'accueil selon la qualification du personnel de direction en 2014 (%)</t>
  </si>
  <si>
    <t>TABLEAU D - séries longues de 1990 à 2014 : Évolution du nombre d'assistantes maternelles (et capacités) - France métropolitaine / DOM / France entière (hors Mayotte)</t>
  </si>
  <si>
    <t>Tableau 1 : Nombre de places en accueil collectif et familial pour les enfants de moins de 6 ans</t>
  </si>
  <si>
    <t>Types de places par structure</t>
  </si>
  <si>
    <t>Total des places (estimé)</t>
  </si>
  <si>
    <t>Total des places en accueil collectif</t>
  </si>
  <si>
    <t>Places
(en %)</t>
  </si>
  <si>
    <t>Taux d'évolution
(en %)</t>
  </si>
  <si>
    <t>Taux d'évolution annuel moyen (en %)</t>
  </si>
  <si>
    <t>Types de structures</t>
  </si>
  <si>
    <t>Nombre au 31/12/2014</t>
  </si>
  <si>
    <t>Microcrèches</t>
  </si>
  <si>
    <t xml:space="preserve">Services d'accueil familial* </t>
  </si>
  <si>
    <t xml:space="preserve"> Crèches traditionnelles de quartier
(1 431 établissements)</t>
  </si>
  <si>
    <t>Graphique 2 : Comparaison des organismes gestionnaires des crèches collectives et des microcrèches</t>
  </si>
  <si>
    <t>En %</t>
  </si>
  <si>
    <t xml:space="preserve">Répartition des établissements selon l'organisme gestionnaire </t>
  </si>
  <si>
    <t>Autres</t>
  </si>
  <si>
    <t>Public</t>
  </si>
  <si>
    <t>Privé</t>
  </si>
  <si>
    <t>Ensemble (en %)</t>
  </si>
  <si>
    <t>Microcrèches traditionnelles de quartier
(632 établissements)</t>
  </si>
  <si>
    <t>Microcrèches de personnel
(77 établissements)</t>
  </si>
  <si>
    <t>Structures  
monoaccueil</t>
  </si>
  <si>
    <t>Structures
Multiaccueil</t>
  </si>
  <si>
    <t xml:space="preserve"> Crèches traditionnelles de quartier
(6 746 établissements)</t>
  </si>
  <si>
    <t>Microcrèches traditionnelles de quartier
(996 établissements)</t>
  </si>
  <si>
    <t xml:space="preserve"> Crèches de personnel
(354 établissements)</t>
  </si>
  <si>
    <t>Microcrèches de personnel
(12 établissements)</t>
  </si>
  <si>
    <t>Commune, CCAS, EPCI, département, autres organismes publics</t>
  </si>
  <si>
    <t xml:space="preserve">Crèches collectives </t>
  </si>
  <si>
    <t xml:space="preserve">Haltes garderies  </t>
  </si>
  <si>
    <t>Jardin d'éveil et 
Jardin d'enfants</t>
  </si>
  <si>
    <t xml:space="preserve">Total des places en accueil collectif (mono et multiaccueil) </t>
  </si>
  <si>
    <t>Total des établissements</t>
  </si>
  <si>
    <t>CCAS : centre communal d'action sociale. EPCI : établissements publics de coopération intercommunale</t>
  </si>
  <si>
    <t xml:space="preserve"> Crèches de personnel
(181 établissements)</t>
  </si>
  <si>
    <t>Service d'accueil familial</t>
  </si>
  <si>
    <t>Carte 1 : Taux d’accueil collectif et familial des enfants de moins de 3 ans en 2014</t>
  </si>
  <si>
    <t>Carte 2 : Taux d’accueil global en 2014</t>
  </si>
  <si>
    <t>Graphique A - Évolution du nombre de places en accueil collectif et en services d’accueil familial entre 1993 et 2014</t>
  </si>
  <si>
    <t xml:space="preserve">Tableau A : Répartition des établissements et des services d'accueil  
selon l'organisme gestionnaire en 2014 </t>
  </si>
  <si>
    <t>Caisse d'allocations familiales</t>
  </si>
  <si>
    <t>Autres (mutuelle, comité d'entreprise…)</t>
  </si>
  <si>
    <t xml:space="preserve">Ensemble </t>
  </si>
  <si>
    <t>Microcrèches traditionnelles de quartier</t>
  </si>
  <si>
    <t>Microcrèches de personnel</t>
  </si>
  <si>
    <t>Microcrèches parentales</t>
  </si>
  <si>
    <t>Multiaccueil collectif/familial</t>
  </si>
  <si>
    <t>Carte A : Taux d’accueil en microcrèche en 2014</t>
  </si>
  <si>
    <t>Tableau B  : Séries longues de 1993 à 2014 : Évolution du nombre de places d'accueil collectif et familial en France métropolitaine, dans les  DOM et dans toute la France (hors Mayotte)</t>
  </si>
  <si>
    <t>Évolution du nombre de places d'accueil collectif et familial 
France métropolitaine</t>
  </si>
  <si>
    <t xml:space="preserve">Structures monoaccueil </t>
  </si>
  <si>
    <t xml:space="preserve">Total des places en accueil collectif  </t>
  </si>
  <si>
    <t>Total des places</t>
  </si>
  <si>
    <t>Évolution du nombre de places d'accueil collectif et familial 
outre-mer</t>
  </si>
  <si>
    <t>Services d'accueil familial
(monoaccueil ET multiaccueil familial/collectif)</t>
  </si>
  <si>
    <t>Services d'accueil familial
(monoaccueil ET multiaccueilfamilial/collectif)</t>
  </si>
  <si>
    <t>Évolution du nombre de places d'accueil collectif et familial 
France entière</t>
  </si>
  <si>
    <t>(p) Données provisoires.</t>
  </si>
  <si>
    <t>Tableau C - Séries longues de 1994 à 2014 : Évolution du nombre d'établissements d'accueil collectif et familial - France métropolitaine / DOM / France entière (hors Mayotte)</t>
  </si>
  <si>
    <t>Évolution du nombre d'établissements 
France métropolitaine</t>
  </si>
  <si>
    <t>Total du nombre d'établissements</t>
  </si>
  <si>
    <t>Évolution du nombre d'établissements
 Outre-mer</t>
  </si>
  <si>
    <t>Évolution du nombre d'établissements
France entière</t>
  </si>
  <si>
    <t>Tableau D : Séries longues de 1990 à 2014 : Évolution du nombre d'assistantes maternelles et capacités en France métropolitaine, dans les DOM et dans toute la France (hors Mayotte)</t>
  </si>
  <si>
    <t>Assistantes maternelles agréées</t>
  </si>
  <si>
    <t>Capacité en assistantes matenelles agréées</t>
  </si>
  <si>
    <t>Nombre moyen d'enfants par agrément</t>
  </si>
  <si>
    <t>Assistantes maternelles en activité auprès de particuliers (IRCEM)</t>
  </si>
  <si>
    <t>Estimation du nombre de places offertes par les assistantes maternelles en activité</t>
  </si>
  <si>
    <t>Nombre moyen d'enfants par agrément d'assistantes maternelles en activité</t>
  </si>
  <si>
    <t>Nombre d'enfants de moins de 3 ans</t>
  </si>
  <si>
    <t>Évolution du nombre d'assistantes maternelles et capacités en France métropolitaine</t>
  </si>
  <si>
    <t>Évolution du nombre d'assistantes maternelles et capacités dans les DOM (hors Mayotte)</t>
  </si>
  <si>
    <t>Nombre moyen d' enfants par agrément d'assistantes maternelles en activité</t>
  </si>
  <si>
    <t>Évolution du nombre d'assistantes maternelles et capacités en France métopolitaine et dans les DOM (hors Mayotte)</t>
  </si>
  <si>
    <t>Estimation du nombre de places offertes par assistantes maternelles en activité</t>
  </si>
  <si>
    <t>CARTE B  : Taux d’accueil collectif en 2014 des enfants de moins de 3 ans</t>
  </si>
  <si>
    <t>Carte C : Taux d’accueil familial en 2014 des enfants de moins de 3 ans</t>
  </si>
  <si>
    <t>Carte D : Taux d’accueil auprès d'une assistante maternelle employée par des particuliers en 2014</t>
  </si>
  <si>
    <t>Carte E : Taux d’accueil des enfants de 2 ans en école maternelle en 2014</t>
  </si>
  <si>
    <t xml:space="preserve">Nombre d'établissements </t>
  </si>
  <si>
    <t xml:space="preserve">Tableau E : Répartition des établissements et services d'accueil selon leur taille en 2014 </t>
  </si>
  <si>
    <t>Moins de 20 places</t>
  </si>
  <si>
    <t>Plus de 60 places</t>
  </si>
  <si>
    <t>Autres*</t>
  </si>
  <si>
    <t>Dérogation**</t>
  </si>
  <si>
    <t xml:space="preserve">Niveau de qualification </t>
  </si>
  <si>
    <t>* Médecins : article R 2324-34 du Code de santé publique; personnes assurant la direction ou la responsabilité technique d'une structure avant la publication du décret du 1er août 2000 modifié par celui du 20 février 2007 en vertu des dispositions du décret du 15 janvier 1974 et de l'arrêté du 26 février 1979 ou de la note de service du 24 août 1981 (sage-femme, infirmière, auxiliaire de puériculture, travailleuse familiale)
** Personnes assurant la direction en application des dispositions de l'article R2324-46 du Code de la santé publique (à l'exception des dérogations sur la durée de l'expérience professionnelle)</t>
  </si>
  <si>
    <t>Nombre de places</t>
  </si>
  <si>
    <t>2013/2014</t>
  </si>
  <si>
    <t>Source • Enquêtes PMI 2010 à 2014, DREES, données provisoires pour 2014.</t>
  </si>
  <si>
    <t>-64,9</t>
  </si>
  <si>
    <t>Graphique 1 : Établissements d’accueil collectif et de services d’accueil familial en 2014</t>
  </si>
  <si>
    <r>
      <t xml:space="preserve">Champ </t>
    </r>
    <r>
      <rPr>
        <sz val="10"/>
        <color theme="1"/>
        <rFont val="Arial"/>
        <family val="2"/>
      </rPr>
      <t>•   France métropolitaine et DOM (hors Mayotte).</t>
    </r>
  </si>
  <si>
    <r>
      <rPr>
        <b/>
        <sz val="10"/>
        <color theme="1"/>
        <rFont val="Arial"/>
        <family val="2"/>
      </rPr>
      <t xml:space="preserve">Sources </t>
    </r>
    <r>
      <rPr>
        <sz val="10"/>
        <color theme="1"/>
        <rFont val="Arial"/>
        <family val="2"/>
      </rPr>
      <t>• Enquête PMI 2014, DREES, données provisoires.</t>
    </r>
  </si>
  <si>
    <r>
      <rPr>
        <b/>
        <sz val="10"/>
        <color theme="1"/>
        <rFont val="Arial"/>
        <family val="2"/>
      </rPr>
      <t xml:space="preserve">Sources • </t>
    </r>
    <r>
      <rPr>
        <sz val="10"/>
        <color theme="1"/>
        <rFont val="Arial"/>
        <family val="2"/>
      </rPr>
      <t>Enquête PMI 2014, DREES, données provisoires.</t>
    </r>
  </si>
  <si>
    <r>
      <t>Note </t>
    </r>
    <r>
      <rPr>
        <sz val="10"/>
        <color theme="1"/>
        <rFont val="Arial"/>
        <family val="2"/>
      </rPr>
      <t>: Le taux moyen national est de 12,2 places pour 100 enfants de 2 ans</t>
    </r>
  </si>
  <si>
    <r>
      <rPr>
        <b/>
        <sz val="10"/>
        <color theme="1"/>
        <rFont val="Arial"/>
        <family val="2"/>
      </rPr>
      <t>Champ •</t>
    </r>
    <r>
      <rPr>
        <sz val="10"/>
        <color theme="1"/>
        <rFont val="Arial"/>
        <family val="2"/>
      </rPr>
      <t xml:space="preserve">   France métropolitaine et DOM (hors Mayotte).</t>
    </r>
  </si>
  <si>
    <r>
      <t>Sources </t>
    </r>
    <r>
      <rPr>
        <sz val="10"/>
        <color theme="1"/>
        <rFont val="Arial"/>
        <family val="2"/>
      </rPr>
      <t>• DREES, Enquête PMI 2014 (résultats provisoires) ; ministère de l’Éducation nationale, de l’Enseignement supérieur et de la recherche, Direction de l’évaluation, de la prospective et de la performance (MENESR-DEPP)  ; INSEE, Estimations provisoires de population (au 1</t>
    </r>
    <r>
      <rPr>
        <vertAlign val="superscript"/>
        <sz val="10"/>
        <color theme="1"/>
        <rFont val="Arial"/>
        <family val="2"/>
      </rPr>
      <t>er</t>
    </r>
    <r>
      <rPr>
        <sz val="10"/>
        <color theme="1"/>
        <rFont val="Arial"/>
        <family val="2"/>
      </rPr>
      <t xml:space="preserve"> janvier 2015 arrêtées au 1</t>
    </r>
    <r>
      <rPr>
        <vertAlign val="superscript"/>
        <sz val="10"/>
        <color theme="1"/>
        <rFont val="Arial"/>
        <family val="2"/>
      </rPr>
      <t>er</t>
    </r>
    <r>
      <rPr>
        <sz val="10"/>
        <color theme="1"/>
        <rFont val="Arial"/>
        <family val="2"/>
      </rPr>
      <t xml:space="preserve"> janvier 2016).</t>
    </r>
  </si>
  <si>
    <r>
      <t>Note </t>
    </r>
    <r>
      <rPr>
        <sz val="10"/>
        <color theme="1"/>
        <rFont val="Arial"/>
        <family val="2"/>
      </rPr>
      <t>:   Le taux moyen national est de 42,2 places pour 100 enfants de moins de 3 ans</t>
    </r>
  </si>
  <si>
    <r>
      <t>Sources </t>
    </r>
    <r>
      <rPr>
        <sz val="10"/>
        <color theme="1"/>
        <rFont val="Arial"/>
        <family val="2"/>
      </rPr>
      <t>• DREES, Enquête PMI 2014 (résultats provisoires) ; Institut de retraite complémentaire des employés de maison (IRCEM) ; INSEE, Estimations provisoires de population (au 1</t>
    </r>
    <r>
      <rPr>
        <vertAlign val="superscript"/>
        <sz val="10"/>
        <color theme="1"/>
        <rFont val="Arial"/>
        <family val="2"/>
      </rPr>
      <t>er</t>
    </r>
    <r>
      <rPr>
        <sz val="10"/>
        <color theme="1"/>
        <rFont val="Arial"/>
        <family val="2"/>
      </rPr>
      <t xml:space="preserve"> janvier 2015 arrêtées au 1</t>
    </r>
    <r>
      <rPr>
        <vertAlign val="superscript"/>
        <sz val="10"/>
        <color theme="1"/>
        <rFont val="Arial"/>
        <family val="2"/>
      </rPr>
      <t>er</t>
    </r>
    <r>
      <rPr>
        <sz val="10"/>
        <color theme="1"/>
        <rFont val="Arial"/>
        <family val="2"/>
      </rPr>
      <t xml:space="preserve"> janvier 2016).</t>
    </r>
  </si>
  <si>
    <r>
      <t>Note </t>
    </r>
    <r>
      <rPr>
        <sz val="10"/>
        <color theme="1"/>
        <rFont val="Arial"/>
        <family val="2"/>
      </rPr>
      <t>:   Le taux moyen national est de 2,3 places pour 100 enfants de moins de 3 ans</t>
    </r>
  </si>
  <si>
    <r>
      <t>Sources </t>
    </r>
    <r>
      <rPr>
        <sz val="10"/>
        <color theme="1"/>
        <rFont val="Arial"/>
        <family val="2"/>
      </rPr>
      <t>• DREES, Enquête PMI 2014 (résultats provisoires) ; INSEE, Estimations provisoires de population (au 1</t>
    </r>
    <r>
      <rPr>
        <vertAlign val="superscript"/>
        <sz val="10"/>
        <color theme="1"/>
        <rFont val="Arial"/>
        <family val="2"/>
      </rPr>
      <t>er</t>
    </r>
    <r>
      <rPr>
        <sz val="10"/>
        <color theme="1"/>
        <rFont val="Arial"/>
        <family val="2"/>
      </rPr>
      <t xml:space="preserve"> janvier 2015 arrêtées au 1</t>
    </r>
    <r>
      <rPr>
        <vertAlign val="superscript"/>
        <sz val="10"/>
        <color theme="1"/>
        <rFont val="Arial"/>
        <family val="2"/>
      </rPr>
      <t>er</t>
    </r>
    <r>
      <rPr>
        <sz val="10"/>
        <color theme="1"/>
        <rFont val="Arial"/>
        <family val="2"/>
      </rPr>
      <t xml:space="preserve"> janvier 2016).</t>
    </r>
  </si>
  <si>
    <r>
      <t>Note </t>
    </r>
    <r>
      <rPr>
        <sz val="10"/>
        <color theme="1"/>
        <rFont val="Arial"/>
        <family val="2"/>
      </rPr>
      <t>:   Le taux moyen national est de 15,3 places pour 100 enfants de moins de 3 ans</t>
    </r>
  </si>
  <si>
    <r>
      <t>Sources </t>
    </r>
    <r>
      <rPr>
        <sz val="10"/>
        <color theme="1"/>
        <rFont val="Arial"/>
        <family val="2"/>
      </rPr>
      <t>• DREES, Enquête PMI 2014 (résultats provisoires) ; INSEE, estimations provisoires de la population (au 1</t>
    </r>
    <r>
      <rPr>
        <vertAlign val="superscript"/>
        <sz val="10"/>
        <color theme="1"/>
        <rFont val="Arial"/>
        <family val="2"/>
      </rPr>
      <t>er</t>
    </r>
    <r>
      <rPr>
        <sz val="10"/>
        <color theme="1"/>
        <rFont val="Arial"/>
        <family val="2"/>
      </rPr>
      <t xml:space="preserve"> janvier 2015, arrêtées au 1</t>
    </r>
    <r>
      <rPr>
        <vertAlign val="superscript"/>
        <sz val="10"/>
        <color theme="1"/>
        <rFont val="Arial"/>
        <family val="2"/>
      </rPr>
      <t>er</t>
    </r>
    <r>
      <rPr>
        <sz val="10"/>
        <color theme="1"/>
        <rFont val="Arial"/>
        <family val="2"/>
      </rPr>
      <t xml:space="preserve"> janvier 2016).</t>
    </r>
  </si>
  <si>
    <r>
      <rPr>
        <b/>
        <sz val="10"/>
        <color theme="1"/>
        <rFont val="Arial"/>
        <family val="2"/>
      </rPr>
      <t xml:space="preserve">Champ • </t>
    </r>
    <r>
      <rPr>
        <sz val="10"/>
        <color theme="1"/>
        <rFont val="Arial"/>
        <family val="2"/>
      </rPr>
      <t>France Métropolitaine.</t>
    </r>
  </si>
  <si>
    <r>
      <t xml:space="preserve">Sources </t>
    </r>
    <r>
      <rPr>
        <sz val="10"/>
        <color theme="1"/>
        <rFont val="Arial"/>
        <family val="2"/>
      </rPr>
      <t>•  DREES, Enquêtes PMI 1990 à 2014 (données provisoires) ; Institut de retraite complémentaire des employés de maison (IRCEM) ; INSEE, estimations provisoires de la population (au 1</t>
    </r>
    <r>
      <rPr>
        <vertAlign val="superscript"/>
        <sz val="10"/>
        <color theme="1"/>
        <rFont val="Arial"/>
        <family val="2"/>
      </rPr>
      <t>er</t>
    </r>
    <r>
      <rPr>
        <sz val="10"/>
        <color theme="1"/>
        <rFont val="Arial"/>
        <family val="2"/>
      </rPr>
      <t xml:space="preserve"> janvier N+1, arrêtées au 1</t>
    </r>
    <r>
      <rPr>
        <vertAlign val="superscript"/>
        <sz val="10"/>
        <color theme="1"/>
        <rFont val="Arial"/>
        <family val="2"/>
      </rPr>
      <t>er</t>
    </r>
    <r>
      <rPr>
        <sz val="10"/>
        <color theme="1"/>
        <rFont val="Arial"/>
        <family val="2"/>
      </rPr>
      <t xml:space="preserve"> janvier N+2). </t>
    </r>
  </si>
  <si>
    <r>
      <rPr>
        <b/>
        <sz val="10"/>
        <color theme="1"/>
        <rFont val="Arial"/>
        <family val="2"/>
      </rPr>
      <t>Champ •</t>
    </r>
    <r>
      <rPr>
        <sz val="10"/>
        <color theme="1"/>
        <rFont val="Arial"/>
        <family val="2"/>
      </rPr>
      <t xml:space="preserve"> DOM (hors Mayotte).</t>
    </r>
  </si>
  <si>
    <r>
      <t xml:space="preserve">Sources </t>
    </r>
    <r>
      <rPr>
        <sz val="10"/>
        <color theme="1"/>
        <rFont val="Arial"/>
        <family val="2"/>
      </rPr>
      <t>•  DREES, Enquêtes PMI 1990 à 2014 (données provisoires); Institut de retraite complémentaire des employés de maison (IRCEM) ; INSEE, Estimations provisoires de population (au 1</t>
    </r>
    <r>
      <rPr>
        <vertAlign val="superscript"/>
        <sz val="10"/>
        <color theme="1"/>
        <rFont val="Arial"/>
        <family val="2"/>
      </rPr>
      <t>er</t>
    </r>
    <r>
      <rPr>
        <sz val="10"/>
        <color theme="1"/>
        <rFont val="Arial"/>
        <family val="2"/>
      </rPr>
      <t xml:space="preserve"> janvier N+1, arrêtées au 1</t>
    </r>
    <r>
      <rPr>
        <vertAlign val="superscript"/>
        <sz val="10"/>
        <color theme="1"/>
        <rFont val="Arial"/>
        <family val="2"/>
      </rPr>
      <t>er</t>
    </r>
    <r>
      <rPr>
        <sz val="10"/>
        <color theme="1"/>
        <rFont val="Arial"/>
        <family val="2"/>
      </rPr>
      <t xml:space="preserve"> janvier N+2). </t>
    </r>
  </si>
  <si>
    <r>
      <rPr>
        <b/>
        <sz val="10"/>
        <color theme="1"/>
        <rFont val="Arial"/>
        <family val="2"/>
      </rPr>
      <t xml:space="preserve">Champ • </t>
    </r>
    <r>
      <rPr>
        <sz val="10"/>
        <color theme="1"/>
        <rFont val="Arial"/>
        <family val="2"/>
      </rPr>
      <t>France Métropolitaine et DOM (hors Mayotte)</t>
    </r>
  </si>
  <si>
    <r>
      <rPr>
        <b/>
        <sz val="8"/>
        <color theme="1"/>
        <rFont val="Arial"/>
        <family val="2"/>
      </rPr>
      <t xml:space="preserve">Champ • </t>
    </r>
    <r>
      <rPr>
        <sz val="8"/>
        <color theme="1"/>
        <rFont val="Arial"/>
        <family val="2"/>
      </rPr>
      <t>France Métropolitaine.</t>
    </r>
  </si>
  <si>
    <r>
      <rPr>
        <b/>
        <sz val="8"/>
        <color theme="1"/>
        <rFont val="Arial"/>
        <family val="2"/>
      </rPr>
      <t xml:space="preserve">Source • </t>
    </r>
    <r>
      <rPr>
        <sz val="8"/>
        <color theme="1"/>
        <rFont val="Arial"/>
        <family val="2"/>
      </rPr>
      <t>Enquêtes PMI 1993 à 2014, DREES.</t>
    </r>
  </si>
  <si>
    <r>
      <rPr>
        <b/>
        <sz val="8"/>
        <color theme="1"/>
        <rFont val="Arial"/>
        <family val="2"/>
      </rPr>
      <t xml:space="preserve">Champ • </t>
    </r>
    <r>
      <rPr>
        <sz val="8"/>
        <color theme="1"/>
        <rFont val="Arial"/>
        <family val="2"/>
      </rPr>
      <t>DOM (Hors Mayotte).</t>
    </r>
  </si>
  <si>
    <r>
      <rPr>
        <b/>
        <sz val="8"/>
        <color theme="1"/>
        <rFont val="Arial"/>
        <family val="2"/>
      </rPr>
      <t>Source •</t>
    </r>
    <r>
      <rPr>
        <sz val="8"/>
        <color theme="1"/>
        <rFont val="Arial"/>
        <family val="2"/>
      </rPr>
      <t xml:space="preserve"> Enquêtes PMI 1993 à 2014, DREES.</t>
    </r>
  </si>
  <si>
    <r>
      <rPr>
        <b/>
        <sz val="8"/>
        <color theme="1"/>
        <rFont val="Arial"/>
        <family val="2"/>
      </rPr>
      <t xml:space="preserve">Champ • </t>
    </r>
    <r>
      <rPr>
        <sz val="8"/>
        <color theme="1"/>
        <rFont val="Arial"/>
        <family val="2"/>
      </rPr>
      <t>France entière (Hors Mayotte).</t>
    </r>
  </si>
  <si>
    <r>
      <rPr>
        <b/>
        <sz val="8"/>
        <color theme="1"/>
        <rFont val="Arial"/>
        <family val="2"/>
      </rPr>
      <t>Champ •</t>
    </r>
    <r>
      <rPr>
        <sz val="8"/>
        <color theme="1"/>
        <rFont val="Arial"/>
        <family val="2"/>
      </rPr>
      <t xml:space="preserve"> France Métropolitaine.</t>
    </r>
  </si>
  <si>
    <r>
      <rPr>
        <b/>
        <sz val="8"/>
        <color theme="1"/>
        <rFont val="Arial"/>
        <family val="2"/>
      </rPr>
      <t>Champ •</t>
    </r>
    <r>
      <rPr>
        <sz val="8"/>
        <color theme="1"/>
        <rFont val="Arial"/>
        <family val="2"/>
      </rPr>
      <t xml:space="preserve"> DOM (Hors Mayotte).</t>
    </r>
  </si>
  <si>
    <r>
      <t xml:space="preserve">Note </t>
    </r>
    <r>
      <rPr>
        <sz val="9"/>
        <color theme="1"/>
        <rFont val="Arial Narrow"/>
        <family val="2"/>
      </rPr>
      <t>:  Le taux moyen national est de 0,8 place pour 100 enfants de moins de 3 ans.</t>
    </r>
  </si>
  <si>
    <r>
      <t xml:space="preserve">Champ </t>
    </r>
    <r>
      <rPr>
        <sz val="9"/>
        <color theme="1"/>
        <rFont val="Arial Narrow"/>
        <family val="2"/>
      </rPr>
      <t>•   France métropolitaine et DOM (hors Mayotte).</t>
    </r>
  </si>
  <si>
    <r>
      <t>Sources </t>
    </r>
    <r>
      <rPr>
        <sz val="9"/>
        <color theme="1"/>
        <rFont val="Arial Narrow"/>
        <family val="2"/>
      </rPr>
      <t>• DREES, Enquête PMI 2014 (résultats provisoires) ; INSEE, estimations provisoires de la population (au 1</t>
    </r>
    <r>
      <rPr>
        <vertAlign val="superscript"/>
        <sz val="9"/>
        <color theme="1"/>
        <rFont val="Arial Narrow"/>
        <family val="2"/>
      </rPr>
      <t>er</t>
    </r>
    <r>
      <rPr>
        <sz val="9"/>
        <color theme="1"/>
        <rFont val="Arial Narrow"/>
        <family val="2"/>
      </rPr>
      <t xml:space="preserve"> janvier 2015, arrêtées au 1</t>
    </r>
    <r>
      <rPr>
        <vertAlign val="superscript"/>
        <sz val="9"/>
        <color theme="1"/>
        <rFont val="Arial Narrow"/>
        <family val="2"/>
      </rPr>
      <t>er</t>
    </r>
    <r>
      <rPr>
        <sz val="9"/>
        <color theme="1"/>
        <rFont val="Arial Narrow"/>
        <family val="2"/>
      </rPr>
      <t xml:space="preserve"> janvier 2016).</t>
    </r>
  </si>
  <si>
    <r>
      <rPr>
        <b/>
        <sz val="8"/>
        <color theme="1"/>
        <rFont val="Arial"/>
        <family val="2"/>
      </rPr>
      <t xml:space="preserve">Source • </t>
    </r>
    <r>
      <rPr>
        <sz val="8"/>
        <color theme="1"/>
        <rFont val="Arial"/>
        <family val="2"/>
      </rPr>
      <t>Enquête PMI 2014, DREES, données provisoires.</t>
    </r>
  </si>
  <si>
    <r>
      <rPr>
        <b/>
        <sz val="8"/>
        <color theme="1"/>
        <rFont val="Arial"/>
        <family val="2"/>
      </rPr>
      <t xml:space="preserve">Source </t>
    </r>
    <r>
      <rPr>
        <sz val="8"/>
        <color theme="1"/>
        <rFont val="Arial"/>
        <family val="2"/>
      </rPr>
      <t>• Enquêtes PMI 1993 à 2014, DREES.</t>
    </r>
  </si>
  <si>
    <r>
      <t xml:space="preserve">Sources </t>
    </r>
    <r>
      <rPr>
        <sz val="9"/>
        <color theme="1"/>
        <rFont val="Arial Narrow"/>
        <family val="2"/>
      </rPr>
      <t>•  DREES, Enquête PMI 2014 (données provisoires) ; ministère de l’Éducation nationale, de l’Enseignement supérieur et de la recherche, Direction de l’évaluation, de la prospective et de la performance (MENESR-DEPP) ; Institut de retraite complémentaire des employés de maison (IRCEM) ; INSEE, Estimations provisoires de population (au 1</t>
    </r>
    <r>
      <rPr>
        <vertAlign val="superscript"/>
        <sz val="9"/>
        <color theme="1"/>
        <rFont val="Arial Narrow"/>
        <family val="2"/>
      </rPr>
      <t>er</t>
    </r>
    <r>
      <rPr>
        <sz val="9"/>
        <color theme="1"/>
        <rFont val="Arial Narrow"/>
        <family val="2"/>
      </rPr>
      <t xml:space="preserve"> janvier 2015 arrêtées au 1</t>
    </r>
    <r>
      <rPr>
        <vertAlign val="superscript"/>
        <sz val="9"/>
        <color theme="1"/>
        <rFont val="Arial Narrow"/>
        <family val="2"/>
      </rPr>
      <t>er</t>
    </r>
    <r>
      <rPr>
        <sz val="9"/>
        <color theme="1"/>
        <rFont val="Arial Narrow"/>
        <family val="2"/>
      </rPr>
      <t xml:space="preserve"> janvier 2016). </t>
    </r>
  </si>
  <si>
    <r>
      <t>Note</t>
    </r>
    <r>
      <rPr>
        <sz val="9"/>
        <color theme="1"/>
        <rFont val="Arial Narrow"/>
        <family val="2"/>
      </rPr>
      <t>: Le taux moyen national est de 63,8 places pour 100 enfants de moins de 3 ans.</t>
    </r>
    <r>
      <rPr>
        <b/>
        <sz val="9"/>
        <color theme="1"/>
        <rFont val="Arial Narrow"/>
        <family val="2"/>
      </rPr>
      <t xml:space="preserve"> </t>
    </r>
  </si>
  <si>
    <r>
      <t xml:space="preserve">Champ </t>
    </r>
    <r>
      <rPr>
        <sz val="9"/>
        <color theme="1"/>
        <rFont val="Arial Narrow"/>
        <family val="2"/>
      </rPr>
      <t>•   Accueil collectif et familial, accueil chez les assistantes maternelles employées par des particuliers et scolarisation à 2 ans. France métropolitaine et DOM (hors Mayotte).</t>
    </r>
  </si>
  <si>
    <r>
      <t>Note </t>
    </r>
    <r>
      <rPr>
        <sz val="9"/>
        <color theme="1"/>
        <rFont val="Arial Narrow"/>
        <family val="2"/>
      </rPr>
      <t>:   Le taux moyen national est de 17,5 places pour 100 enfants de moins de 3 ans.</t>
    </r>
  </si>
  <si>
    <r>
      <t>Sources </t>
    </r>
    <r>
      <rPr>
        <sz val="9"/>
        <color theme="1"/>
        <rFont val="Arial Narrow"/>
        <family val="2"/>
      </rPr>
      <t>• DREES, Enquête PMI 2014 (résultats provisoires) ; INSEE, estimations provisoires de la population (au 1</t>
    </r>
    <r>
      <rPr>
        <vertAlign val="superscript"/>
        <sz val="9"/>
        <color theme="1"/>
        <rFont val="Arial Narrow"/>
        <family val="2"/>
      </rPr>
      <t>er</t>
    </r>
    <r>
      <rPr>
        <sz val="9"/>
        <color theme="1"/>
        <rFont val="Arial Narrow"/>
        <family val="2"/>
      </rPr>
      <t xml:space="preserve"> janvier 2015, arrêtées au 1</t>
    </r>
    <r>
      <rPr>
        <vertAlign val="superscript"/>
        <sz val="9"/>
        <color theme="1"/>
        <rFont val="Arial Narrow"/>
        <family val="2"/>
      </rPr>
      <t>er</t>
    </r>
    <r>
      <rPr>
        <sz val="9"/>
        <color theme="1"/>
        <rFont val="Arial Narrow"/>
        <family val="2"/>
      </rPr>
      <t xml:space="preserve"> janvier 2016).</t>
    </r>
    <r>
      <rPr>
        <b/>
        <sz val="9"/>
        <color theme="1"/>
        <rFont val="Arial Narrow"/>
        <family val="2"/>
      </rPr>
      <t xml:space="preserve"> </t>
    </r>
  </si>
  <si>
    <r>
      <rPr>
        <b/>
        <sz val="8"/>
        <color theme="1"/>
        <rFont val="Arial"/>
        <family val="2"/>
      </rPr>
      <t>Note :</t>
    </r>
    <r>
      <rPr>
        <sz val="8"/>
        <color theme="1"/>
        <rFont val="Arial"/>
        <family val="2"/>
      </rPr>
      <t xml:space="preserve"> Les chiffres sont arrondis à la dizaine. Les sommes des données détaillées peuvent donc différer légèrement des totaux.</t>
    </r>
  </si>
  <si>
    <t>ILLUSTRATIONS ET DONNÉES PRÉSENTES DANS LA PUBLICATION 
"L'offre d'accueil des enfants de moins de 3 ans en 2014"  
DREES - Études et Résultats n°966 de 2016</t>
  </si>
  <si>
    <t xml:space="preserve">ILLUSTRATIONS ET DONNÉES COMPLÉMENTAIRES POUR  LA PUBLICATION 
"L'offre d'accueil des enfants de moins de 3 ans en 2014"  
DREES - Études et Résultats n°966 de 2016 </t>
  </si>
  <si>
    <t>CCAS : centre communal d’action sociale. EPCI : établissement public de coopération intercommunale.</t>
  </si>
  <si>
    <t>Champ • France métropolitaine et DOM (hors Mayotte).</t>
  </si>
  <si>
    <t>Source • Enquête PMI 2014, DREES, données provisoires.</t>
  </si>
  <si>
    <t>Note • Contrairement au graphique 1 où les établissements microcrèches sont étudiés dans leur ensemble, il s’agit ici d’un éclaircissement sur les organismes gestionnaires pour deux types d’établissements : crèches et microcrèches de personnel et traditionnelles. Le champ exclut donc les établissements parentaux.</t>
  </si>
  <si>
    <t>CAF, mutuelle, 
comité d'entreprise</t>
  </si>
</sst>
</file>

<file path=xl/styles.xml><?xml version="1.0" encoding="utf-8"?>
<styleSheet xmlns="http://schemas.openxmlformats.org/spreadsheetml/2006/main">
  <numFmts count="7">
    <numFmt numFmtId="164" formatCode="#,##0&quot;  &quot;"/>
    <numFmt numFmtId="165" formatCode="0.0"/>
    <numFmt numFmtId="166" formatCode="0.000%"/>
    <numFmt numFmtId="167" formatCode="#,##0.0"/>
    <numFmt numFmtId="168" formatCode="#,##0.00\ [$€];[Red]\-#,##0.00\ [$€]"/>
    <numFmt numFmtId="169" formatCode="#,##0_ ;[Red]\-#,##0\ "/>
    <numFmt numFmtId="170" formatCode="0.0%"/>
  </numFmts>
  <fonts count="30">
    <font>
      <sz val="11"/>
      <color theme="1"/>
      <name val="Calibri"/>
      <family val="2"/>
      <scheme val="minor"/>
    </font>
    <font>
      <sz val="10"/>
      <name val="Arial"/>
      <family val="2"/>
    </font>
    <font>
      <sz val="10"/>
      <name val="Arial"/>
      <family val="2"/>
    </font>
    <font>
      <sz val="10"/>
      <name val="MS Sans Serif"/>
      <family val="2"/>
    </font>
    <font>
      <sz val="11"/>
      <color indexed="8"/>
      <name val="Calibri"/>
      <family val="2"/>
    </font>
    <font>
      <sz val="8"/>
      <name val="Calibri"/>
      <family val="2"/>
    </font>
    <font>
      <sz val="11"/>
      <color indexed="9"/>
      <name val="Calibri"/>
      <family val="2"/>
    </font>
    <font>
      <b/>
      <sz val="11"/>
      <color indexed="8"/>
      <name val="Calibri"/>
      <family val="2"/>
    </font>
    <font>
      <sz val="11"/>
      <color indexed="21"/>
      <name val="Calibri"/>
      <family val="2"/>
    </font>
    <font>
      <u/>
      <sz val="11"/>
      <color indexed="21"/>
      <name val="Calibri"/>
      <family val="2"/>
    </font>
    <font>
      <u/>
      <sz val="11"/>
      <color theme="10"/>
      <name val="Calibri"/>
      <family val="2"/>
    </font>
    <font>
      <b/>
      <sz val="10"/>
      <color theme="1"/>
      <name val="Arial"/>
      <family val="2"/>
    </font>
    <font>
      <b/>
      <sz val="12"/>
      <color theme="1"/>
      <name val="Arial"/>
      <family val="2"/>
    </font>
    <font>
      <sz val="8"/>
      <color theme="1"/>
      <name val="Arial"/>
      <family val="2"/>
    </font>
    <font>
      <b/>
      <sz val="10"/>
      <color theme="1"/>
      <name val="Arial Narrow"/>
      <family val="2"/>
    </font>
    <font>
      <sz val="10"/>
      <color theme="1"/>
      <name val="Arial Narrow"/>
      <family val="2"/>
    </font>
    <font>
      <sz val="10"/>
      <color theme="1"/>
      <name val="Arial"/>
      <family val="2"/>
    </font>
    <font>
      <b/>
      <sz val="9"/>
      <color theme="1"/>
      <name val="Arial Narrow"/>
      <family val="2"/>
    </font>
    <font>
      <vertAlign val="superscript"/>
      <sz val="10"/>
      <color theme="1"/>
      <name val="Arial"/>
      <family val="2"/>
    </font>
    <font>
      <b/>
      <sz val="12"/>
      <color theme="1"/>
      <name val="Arial Narrow"/>
      <family val="2"/>
    </font>
    <font>
      <b/>
      <sz val="8"/>
      <color theme="1"/>
      <name val="Arial"/>
      <family val="2"/>
    </font>
    <font>
      <sz val="11"/>
      <color theme="1"/>
      <name val="Arial"/>
      <family val="2"/>
    </font>
    <font>
      <b/>
      <sz val="8"/>
      <color theme="1"/>
      <name val="Calibri"/>
      <family val="2"/>
    </font>
    <font>
      <b/>
      <i/>
      <sz val="14"/>
      <color theme="1"/>
      <name val="Arial"/>
      <family val="2"/>
    </font>
    <font>
      <sz val="5"/>
      <color theme="1"/>
      <name val="Arial"/>
      <family val="2"/>
    </font>
    <font>
      <sz val="7"/>
      <color theme="1"/>
      <name val="Arial"/>
      <family val="2"/>
    </font>
    <font>
      <sz val="9"/>
      <color theme="1"/>
      <name val="Arial Narrow"/>
      <family val="2"/>
    </font>
    <font>
      <vertAlign val="superscript"/>
      <sz val="9"/>
      <color theme="1"/>
      <name val="Arial Narrow"/>
      <family val="2"/>
    </font>
    <font>
      <b/>
      <sz val="11"/>
      <color theme="1"/>
      <name val="Arial Narrow"/>
      <family val="2"/>
    </font>
    <font>
      <vertAlign val="superscript"/>
      <sz val="8"/>
      <color theme="1"/>
      <name val="Arial"/>
      <family val="2"/>
    </font>
  </fonts>
  <fills count="5">
    <fill>
      <patternFill patternType="none"/>
    </fill>
    <fill>
      <patternFill patternType="gray125"/>
    </fill>
    <fill>
      <patternFill patternType="solid">
        <fgColor indexed="43"/>
        <bgColor indexed="64"/>
      </patternFill>
    </fill>
    <fill>
      <patternFill patternType="solid">
        <fgColor indexed="21"/>
        <bgColor indexed="64"/>
      </patternFill>
    </fill>
    <fill>
      <patternFill patternType="solid">
        <fgColor indexed="53"/>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9"/>
      </left>
      <right style="thin">
        <color indexed="9"/>
      </right>
      <top/>
      <bottom/>
      <diagonal/>
    </border>
    <border>
      <left/>
      <right style="thin">
        <color indexed="9"/>
      </right>
      <top/>
      <bottom/>
      <diagonal/>
    </border>
    <border>
      <left style="thin">
        <color indexed="9"/>
      </left>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right style="thin">
        <color indexed="9"/>
      </right>
      <top style="thin">
        <color indexed="9"/>
      </top>
      <bottom/>
      <diagonal/>
    </border>
    <border>
      <left style="thin">
        <color indexed="9"/>
      </left>
      <right style="thin">
        <color indexed="9"/>
      </right>
      <top style="thin">
        <color indexed="9"/>
      </top>
      <bottom/>
      <diagonal/>
    </border>
    <border>
      <left/>
      <right/>
      <top style="thin">
        <color indexed="9"/>
      </top>
      <bottom/>
      <diagonal/>
    </border>
    <border>
      <left style="medium">
        <color indexed="9"/>
      </left>
      <right style="medium">
        <color indexed="9"/>
      </right>
      <top style="medium">
        <color indexed="9"/>
      </top>
      <bottom style="medium">
        <color indexed="9"/>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top/>
      <bottom style="thin">
        <color indexed="9"/>
      </bottom>
      <diagonal/>
    </border>
    <border>
      <left style="thin">
        <color indexed="9"/>
      </left>
      <right/>
      <top style="thin">
        <color indexed="9"/>
      </top>
      <bottom/>
      <diagonal/>
    </border>
    <border>
      <left style="thin">
        <color indexed="9"/>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9"/>
      </left>
      <right/>
      <top/>
      <bottom style="thin">
        <color indexed="9"/>
      </bottom>
      <diagonal/>
    </border>
    <border>
      <left/>
      <right style="thin">
        <color indexed="9"/>
      </right>
      <top/>
      <bottom style="thin">
        <color indexed="9"/>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9"/>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9"/>
      </left>
      <right style="medium">
        <color indexed="9"/>
      </right>
      <top style="medium">
        <color indexed="9"/>
      </top>
      <bottom/>
      <diagonal/>
    </border>
    <border>
      <left style="medium">
        <color indexed="9"/>
      </left>
      <right style="medium">
        <color indexed="9"/>
      </right>
      <top/>
      <bottom style="medium">
        <color indexed="9"/>
      </bottom>
      <diagonal/>
    </border>
    <border>
      <left style="thin">
        <color indexed="64"/>
      </left>
      <right style="thin">
        <color indexed="64"/>
      </right>
      <top style="medium">
        <color indexed="64"/>
      </top>
      <bottom/>
      <diagonal/>
    </border>
    <border>
      <left/>
      <right style="thin">
        <color indexed="9"/>
      </right>
      <top style="thin">
        <color indexed="64"/>
      </top>
      <bottom/>
      <diagonal/>
    </border>
    <border>
      <left style="thin">
        <color indexed="9"/>
      </left>
      <right/>
      <top style="thin">
        <color indexed="64"/>
      </top>
      <bottom style="thin">
        <color indexed="9"/>
      </bottom>
      <diagonal/>
    </border>
    <border>
      <left/>
      <right/>
      <top style="thin">
        <color indexed="64"/>
      </top>
      <bottom style="thin">
        <color indexed="9"/>
      </bottom>
      <diagonal/>
    </border>
    <border>
      <left/>
      <right style="thin">
        <color indexed="9"/>
      </right>
      <top style="thin">
        <color indexed="64"/>
      </top>
      <bottom style="thin">
        <color indexed="9"/>
      </bottom>
      <diagonal/>
    </border>
    <border>
      <left style="thin">
        <color indexed="9"/>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6">
    <xf numFmtId="0" fontId="0" fillId="0" borderId="0"/>
    <xf numFmtId="168" fontId="3" fillId="0" borderId="0" applyFont="0" applyFill="0" applyBorder="0" applyAlignment="0" applyProtection="0"/>
    <xf numFmtId="0" fontId="10" fillId="0" borderId="0" applyNumberFormat="0" applyFill="0" applyBorder="0" applyAlignment="0" applyProtection="0">
      <alignment vertical="top"/>
      <protection locked="0"/>
    </xf>
    <xf numFmtId="0" fontId="1" fillId="0" borderId="0"/>
    <xf numFmtId="9" fontId="4" fillId="0" borderId="0" applyFont="0" applyFill="0" applyBorder="0" applyAlignment="0" applyProtection="0"/>
    <xf numFmtId="9" fontId="2" fillId="0" borderId="0" applyFont="0" applyFill="0" applyBorder="0" applyAlignment="0" applyProtection="0"/>
  </cellStyleXfs>
  <cellXfs count="357">
    <xf numFmtId="0" fontId="0" fillId="0" borderId="0" xfId="0"/>
    <xf numFmtId="0" fontId="0" fillId="0" borderId="0" xfId="0" applyFill="1"/>
    <xf numFmtId="0" fontId="0" fillId="0" borderId="0" xfId="0" applyAlignment="1">
      <alignment horizontal="left"/>
    </xf>
    <xf numFmtId="0" fontId="6" fillId="3" borderId="29" xfId="0" applyFont="1" applyFill="1" applyBorder="1"/>
    <xf numFmtId="0" fontId="6" fillId="4" borderId="29" xfId="0" applyFont="1" applyFill="1" applyBorder="1"/>
    <xf numFmtId="0" fontId="6" fillId="0" borderId="29" xfId="0" applyFont="1" applyFill="1" applyBorder="1"/>
    <xf numFmtId="0" fontId="10" fillId="0" borderId="0" xfId="2" applyFill="1" applyAlignment="1" applyProtection="1"/>
    <xf numFmtId="0" fontId="8" fillId="2" borderId="29" xfId="0" applyFont="1" applyFill="1" applyBorder="1"/>
    <xf numFmtId="0" fontId="8" fillId="2" borderId="29" xfId="0" applyFont="1" applyFill="1" applyBorder="1" applyAlignment="1">
      <alignment horizontal="left"/>
    </xf>
    <xf numFmtId="0" fontId="9" fillId="0" borderId="0" xfId="2" applyFont="1" applyAlignment="1" applyProtection="1"/>
    <xf numFmtId="0" fontId="8" fillId="0" borderId="0" xfId="0" applyFont="1"/>
    <xf numFmtId="0" fontId="0" fillId="0" borderId="0" xfId="0" applyFont="1" applyFill="1"/>
    <xf numFmtId="0" fontId="0" fillId="0" borderId="39" xfId="0" applyFont="1" applyFill="1" applyBorder="1"/>
    <xf numFmtId="0" fontId="13" fillId="0" borderId="0" xfId="3" applyFont="1" applyFill="1" applyBorder="1" applyAlignment="1">
      <alignment vertical="center"/>
    </xf>
    <xf numFmtId="0" fontId="0" fillId="0" borderId="0" xfId="0" applyFont="1" applyFill="1" applyAlignment="1">
      <alignment horizontal="right"/>
    </xf>
    <xf numFmtId="0" fontId="14" fillId="0" borderId="40" xfId="0" applyFont="1" applyFill="1" applyBorder="1" applyAlignment="1">
      <alignment horizontal="center" vertical="center"/>
    </xf>
    <xf numFmtId="0" fontId="14" fillId="0" borderId="22"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21" xfId="0" applyFont="1" applyFill="1" applyBorder="1" applyAlignment="1">
      <alignment horizontal="left" vertical="center"/>
    </xf>
    <xf numFmtId="165" fontId="14" fillId="0" borderId="21" xfId="0" applyNumberFormat="1" applyFont="1" applyFill="1" applyBorder="1" applyAlignment="1">
      <alignment horizontal="left" vertical="center" indent="2"/>
    </xf>
    <xf numFmtId="165" fontId="14" fillId="0" borderId="22" xfId="0" applyNumberFormat="1" applyFont="1" applyFill="1" applyBorder="1" applyAlignment="1">
      <alignment horizontal="left" vertical="center" indent="2"/>
    </xf>
    <xf numFmtId="165" fontId="14" fillId="0" borderId="24" xfId="0" applyNumberFormat="1" applyFont="1" applyFill="1" applyBorder="1" applyAlignment="1">
      <alignment horizontal="left" vertical="center" indent="2"/>
    </xf>
    <xf numFmtId="165" fontId="14" fillId="0" borderId="23" xfId="0" applyNumberFormat="1" applyFont="1" applyFill="1" applyBorder="1" applyAlignment="1">
      <alignment horizontal="left" vertical="center" indent="2"/>
    </xf>
    <xf numFmtId="1" fontId="14" fillId="0" borderId="22" xfId="0" applyNumberFormat="1" applyFont="1" applyFill="1" applyBorder="1" applyAlignment="1">
      <alignment horizontal="left" vertical="center" indent="2"/>
    </xf>
    <xf numFmtId="0" fontId="14" fillId="0" borderId="41" xfId="0" applyFont="1" applyFill="1" applyBorder="1" applyAlignment="1">
      <alignment horizontal="left" vertical="center"/>
    </xf>
    <xf numFmtId="165" fontId="14" fillId="0" borderId="41" xfId="0" applyNumberFormat="1" applyFont="1" applyFill="1" applyBorder="1" applyAlignment="1">
      <alignment horizontal="left" vertical="center" indent="2"/>
    </xf>
    <xf numFmtId="165" fontId="14" fillId="0" borderId="19" xfId="0" applyNumberFormat="1" applyFont="1" applyFill="1" applyBorder="1" applyAlignment="1">
      <alignment horizontal="left" vertical="center" indent="2"/>
    </xf>
    <xf numFmtId="165" fontId="14" fillId="0" borderId="20" xfId="0" applyNumberFormat="1" applyFont="1" applyFill="1" applyBorder="1" applyAlignment="1">
      <alignment horizontal="left" vertical="center" indent="2"/>
    </xf>
    <xf numFmtId="165" fontId="14" fillId="0" borderId="0" xfId="0" applyNumberFormat="1" applyFont="1" applyFill="1" applyBorder="1" applyAlignment="1">
      <alignment horizontal="left" vertical="center" indent="2"/>
    </xf>
    <xf numFmtId="0" fontId="14" fillId="0" borderId="19" xfId="0" applyFont="1" applyFill="1" applyBorder="1" applyAlignment="1">
      <alignment horizontal="left" vertical="center" indent="2"/>
    </xf>
    <xf numFmtId="0" fontId="15" fillId="0" borderId="41" xfId="0" applyFont="1" applyFill="1" applyBorder="1" applyAlignment="1">
      <alignment vertical="center"/>
    </xf>
    <xf numFmtId="165" fontId="15" fillId="0" borderId="41" xfId="0" applyNumberFormat="1" applyFont="1" applyFill="1" applyBorder="1" applyAlignment="1">
      <alignment horizontal="left" vertical="center" indent="2"/>
    </xf>
    <xf numFmtId="165" fontId="15" fillId="0" borderId="19" xfId="0" applyNumberFormat="1" applyFont="1" applyFill="1" applyBorder="1" applyAlignment="1">
      <alignment horizontal="left" vertical="center" indent="2"/>
    </xf>
    <xf numFmtId="165" fontId="15" fillId="0" borderId="20" xfId="0" applyNumberFormat="1" applyFont="1" applyFill="1" applyBorder="1" applyAlignment="1">
      <alignment horizontal="left" vertical="center" indent="2"/>
    </xf>
    <xf numFmtId="165" fontId="15" fillId="0" borderId="0" xfId="0" applyNumberFormat="1" applyFont="1" applyFill="1" applyBorder="1" applyAlignment="1">
      <alignment horizontal="left" vertical="center" indent="2"/>
    </xf>
    <xf numFmtId="0" fontId="15" fillId="0" borderId="19" xfId="0" applyFont="1" applyFill="1" applyBorder="1" applyAlignment="1">
      <alignment horizontal="left" vertical="center" indent="2"/>
    </xf>
    <xf numFmtId="0" fontId="15" fillId="0" borderId="41" xfId="0" applyFont="1" applyFill="1" applyBorder="1" applyAlignment="1">
      <alignment horizontal="left" vertical="center"/>
    </xf>
    <xf numFmtId="165" fontId="14" fillId="0" borderId="44" xfId="0" applyNumberFormat="1" applyFont="1" applyFill="1" applyBorder="1" applyAlignment="1">
      <alignment horizontal="left" vertical="center" indent="2"/>
    </xf>
    <xf numFmtId="165" fontId="14" fillId="0" borderId="25" xfId="0" applyNumberFormat="1" applyFont="1" applyFill="1" applyBorder="1" applyAlignment="1">
      <alignment horizontal="left" vertical="center" indent="2"/>
    </xf>
    <xf numFmtId="165" fontId="14" fillId="0" borderId="45" xfId="0" applyNumberFormat="1" applyFont="1" applyFill="1" applyBorder="1" applyAlignment="1">
      <alignment horizontal="left" vertical="center" indent="2"/>
    </xf>
    <xf numFmtId="0" fontId="14" fillId="0" borderId="25" xfId="0" applyFont="1" applyFill="1" applyBorder="1" applyAlignment="1">
      <alignment horizontal="left" vertical="center" indent="2"/>
    </xf>
    <xf numFmtId="49" fontId="14" fillId="0" borderId="21" xfId="0" applyNumberFormat="1" applyFont="1" applyFill="1" applyBorder="1" applyAlignment="1">
      <alignment horizontal="left" vertical="center"/>
    </xf>
    <xf numFmtId="0" fontId="14" fillId="0" borderId="22" xfId="0" applyFont="1" applyFill="1" applyBorder="1" applyAlignment="1">
      <alignment horizontal="left" vertical="center" indent="2"/>
    </xf>
    <xf numFmtId="0" fontId="15" fillId="0" borderId="40" xfId="0" applyFont="1" applyFill="1" applyBorder="1" applyAlignment="1">
      <alignment vertical="center"/>
    </xf>
    <xf numFmtId="165" fontId="15" fillId="0" borderId="27" xfId="0" applyNumberFormat="1" applyFont="1" applyFill="1" applyBorder="1" applyAlignment="1">
      <alignment horizontal="left" vertical="center" indent="2"/>
    </xf>
    <xf numFmtId="0" fontId="15" fillId="0" borderId="20" xfId="0" applyFont="1" applyFill="1" applyBorder="1" applyAlignment="1">
      <alignment horizontal="left" vertical="center" indent="2"/>
    </xf>
    <xf numFmtId="165" fontId="15" fillId="0" borderId="19" xfId="0" applyNumberFormat="1" applyFont="1" applyFill="1" applyBorder="1" applyAlignment="1">
      <alignment horizontal="left" indent="2"/>
    </xf>
    <xf numFmtId="165" fontId="15" fillId="0" borderId="0" xfId="0" applyNumberFormat="1" applyFont="1" applyFill="1" applyBorder="1" applyAlignment="1">
      <alignment horizontal="left" indent="2"/>
    </xf>
    <xf numFmtId="0" fontId="15" fillId="0" borderId="20" xfId="0" applyFont="1" applyFill="1" applyBorder="1" applyAlignment="1">
      <alignment horizontal="left" indent="2"/>
    </xf>
    <xf numFmtId="0" fontId="15" fillId="0" borderId="44" xfId="0" applyFont="1" applyFill="1" applyBorder="1" applyAlignment="1">
      <alignment vertical="center"/>
    </xf>
    <xf numFmtId="165" fontId="15" fillId="0" borderId="25" xfId="0" applyNumberFormat="1" applyFont="1" applyFill="1" applyBorder="1" applyAlignment="1">
      <alignment horizontal="left" indent="2"/>
    </xf>
    <xf numFmtId="165" fontId="15" fillId="0" borderId="39" xfId="0" applyNumberFormat="1" applyFont="1" applyFill="1" applyBorder="1" applyAlignment="1">
      <alignment horizontal="left" indent="2"/>
    </xf>
    <xf numFmtId="0" fontId="15" fillId="0" borderId="45" xfId="0" applyFont="1" applyFill="1" applyBorder="1" applyAlignment="1">
      <alignment horizontal="left" indent="2"/>
    </xf>
    <xf numFmtId="0" fontId="14" fillId="0" borderId="44" xfId="0" applyFont="1" applyFill="1" applyBorder="1" applyAlignment="1">
      <alignment horizontal="left" vertical="center"/>
    </xf>
    <xf numFmtId="165" fontId="14" fillId="0" borderId="25" xfId="0" applyNumberFormat="1" applyFont="1" applyFill="1" applyBorder="1" applyAlignment="1">
      <alignment horizontal="left" indent="2"/>
    </xf>
    <xf numFmtId="165" fontId="14" fillId="0" borderId="39" xfId="0" applyNumberFormat="1" applyFont="1" applyFill="1" applyBorder="1" applyAlignment="1">
      <alignment horizontal="left" indent="2"/>
    </xf>
    <xf numFmtId="0" fontId="14" fillId="0" borderId="45" xfId="0" applyFont="1" applyFill="1" applyBorder="1" applyAlignment="1">
      <alignment horizontal="left" indent="2"/>
    </xf>
    <xf numFmtId="0" fontId="16" fillId="0" borderId="0" xfId="3" applyFont="1" applyFill="1" applyBorder="1" applyAlignment="1">
      <alignment vertical="center"/>
    </xf>
    <xf numFmtId="0" fontId="14" fillId="0" borderId="0"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27" xfId="0" applyFont="1" applyFill="1" applyBorder="1" applyAlignment="1">
      <alignment horizontal="left" vertical="center"/>
    </xf>
    <xf numFmtId="165" fontId="14" fillId="0" borderId="28" xfId="5" applyNumberFormat="1" applyFont="1" applyFill="1" applyBorder="1" applyAlignment="1">
      <alignment horizontal="right" vertical="center" indent="1"/>
    </xf>
    <xf numFmtId="165" fontId="14" fillId="0" borderId="27" xfId="5" applyNumberFormat="1" applyFont="1" applyFill="1" applyBorder="1" applyAlignment="1">
      <alignment horizontal="right" vertical="center" indent="1"/>
    </xf>
    <xf numFmtId="1" fontId="14" fillId="0" borderId="26" xfId="0" applyNumberFormat="1" applyFont="1" applyFill="1" applyBorder="1" applyAlignment="1">
      <alignment horizontal="right" vertical="center" wrapText="1" indent="2"/>
    </xf>
    <xf numFmtId="0" fontId="14" fillId="0" borderId="19" xfId="0" applyFont="1" applyFill="1" applyBorder="1" applyAlignment="1">
      <alignment horizontal="left" vertical="center"/>
    </xf>
    <xf numFmtId="165" fontId="14" fillId="0" borderId="0" xfId="5" applyNumberFormat="1" applyFont="1" applyFill="1" applyBorder="1" applyAlignment="1">
      <alignment horizontal="right" vertical="center" indent="1"/>
    </xf>
    <xf numFmtId="165" fontId="14" fillId="0" borderId="19" xfId="5" applyNumberFormat="1" applyFont="1" applyFill="1" applyBorder="1" applyAlignment="1">
      <alignment horizontal="right" vertical="center" indent="1"/>
    </xf>
    <xf numFmtId="1" fontId="14" fillId="0" borderId="20" xfId="0" applyNumberFormat="1" applyFont="1" applyFill="1" applyBorder="1" applyAlignment="1">
      <alignment horizontal="right" vertical="center" wrapText="1" indent="2"/>
    </xf>
    <xf numFmtId="0" fontId="15" fillId="0" borderId="19" xfId="0" applyFont="1" applyFill="1" applyBorder="1" applyAlignment="1">
      <alignment vertical="center"/>
    </xf>
    <xf numFmtId="165" fontId="15" fillId="0" borderId="0" xfId="5" applyNumberFormat="1" applyFont="1" applyFill="1" applyBorder="1" applyAlignment="1">
      <alignment horizontal="right" vertical="center" indent="1"/>
    </xf>
    <xf numFmtId="165" fontId="15" fillId="0" borderId="19" xfId="5" applyNumberFormat="1" applyFont="1" applyFill="1" applyBorder="1" applyAlignment="1">
      <alignment horizontal="right" vertical="center" indent="1"/>
    </xf>
    <xf numFmtId="1" fontId="15" fillId="0" borderId="20" xfId="0" applyNumberFormat="1" applyFont="1" applyFill="1" applyBorder="1" applyAlignment="1">
      <alignment horizontal="right" vertical="center" wrapText="1" indent="2"/>
    </xf>
    <xf numFmtId="0" fontId="15" fillId="0" borderId="19" xfId="0" applyFont="1" applyFill="1" applyBorder="1" applyAlignment="1">
      <alignment horizontal="left" vertical="center"/>
    </xf>
    <xf numFmtId="165" fontId="15" fillId="0" borderId="0" xfId="0" quotePrefix="1" applyNumberFormat="1" applyFont="1" applyFill="1" applyBorder="1" applyAlignment="1">
      <alignment horizontal="right" vertical="center" indent="1"/>
    </xf>
    <xf numFmtId="165" fontId="15" fillId="0" borderId="19" xfId="0" quotePrefix="1" applyNumberFormat="1" applyFont="1" applyFill="1" applyBorder="1" applyAlignment="1">
      <alignment horizontal="right" vertical="center" indent="1"/>
    </xf>
    <xf numFmtId="0" fontId="14" fillId="0" borderId="22" xfId="0" applyFont="1" applyFill="1" applyBorder="1" applyAlignment="1">
      <alignment horizontal="left" vertical="center"/>
    </xf>
    <xf numFmtId="165" fontId="14" fillId="0" borderId="23" xfId="5" applyNumberFormat="1" applyFont="1" applyFill="1" applyBorder="1" applyAlignment="1">
      <alignment horizontal="right" vertical="center" indent="1"/>
    </xf>
    <xf numFmtId="165" fontId="14" fillId="0" borderId="22" xfId="5" applyNumberFormat="1" applyFont="1" applyFill="1" applyBorder="1" applyAlignment="1">
      <alignment horizontal="right" vertical="center" indent="1"/>
    </xf>
    <xf numFmtId="1" fontId="14" fillId="0" borderId="24" xfId="0" applyNumberFormat="1" applyFont="1" applyFill="1" applyBorder="1" applyAlignment="1">
      <alignment horizontal="right" vertical="center" wrapText="1" indent="2"/>
    </xf>
    <xf numFmtId="49" fontId="14" fillId="0" borderId="19" xfId="0" applyNumberFormat="1" applyFont="1" applyFill="1" applyBorder="1" applyAlignment="1">
      <alignment horizontal="left" vertical="center"/>
    </xf>
    <xf numFmtId="0" fontId="11" fillId="0" borderId="0"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11" fillId="0" borderId="0" xfId="0" applyFont="1" applyFill="1" applyAlignment="1">
      <alignment horizontal="left"/>
    </xf>
    <xf numFmtId="0" fontId="17" fillId="0" borderId="0" xfId="0" applyFont="1" applyFill="1" applyAlignment="1">
      <alignment horizontal="left"/>
    </xf>
    <xf numFmtId="0" fontId="0" fillId="0" borderId="0" xfId="0" applyFont="1" applyFill="1" applyAlignment="1">
      <alignment horizontal="left"/>
    </xf>
    <xf numFmtId="0" fontId="19" fillId="0" borderId="0" xfId="0" applyFont="1" applyFill="1"/>
    <xf numFmtId="0" fontId="13" fillId="0" borderId="1" xfId="0" applyFont="1" applyFill="1" applyBorder="1" applyAlignment="1">
      <alignment vertical="center"/>
    </xf>
    <xf numFmtId="165" fontId="13" fillId="0" borderId="1" xfId="0" applyNumberFormat="1" applyFont="1" applyFill="1" applyBorder="1" applyAlignment="1">
      <alignment horizontal="center" vertical="center"/>
    </xf>
    <xf numFmtId="0" fontId="11" fillId="0" borderId="0" xfId="0" applyFont="1" applyFill="1" applyAlignment="1">
      <alignment vertical="center"/>
    </xf>
    <xf numFmtId="0" fontId="12" fillId="0" borderId="0" xfId="0" applyFont="1" applyFill="1" applyAlignment="1">
      <alignment vertical="center"/>
    </xf>
    <xf numFmtId="0" fontId="20" fillId="0" borderId="0" xfId="0" applyFont="1" applyFill="1" applyAlignment="1">
      <alignment vertical="center" wrapText="1"/>
    </xf>
    <xf numFmtId="0" fontId="20" fillId="0" borderId="0" xfId="0" applyFont="1" applyFill="1" applyBorder="1" applyAlignment="1">
      <alignment vertical="center"/>
    </xf>
    <xf numFmtId="9" fontId="20" fillId="0" borderId="0" xfId="4" applyFont="1" applyFill="1" applyBorder="1" applyAlignment="1">
      <alignment vertical="center"/>
    </xf>
    <xf numFmtId="10" fontId="20" fillId="0" borderId="0" xfId="4" applyNumberFormat="1" applyFont="1" applyFill="1" applyBorder="1" applyAlignment="1">
      <alignment vertical="center"/>
    </xf>
    <xf numFmtId="0" fontId="13" fillId="0" borderId="0" xfId="0" applyFont="1" applyFill="1" applyAlignment="1">
      <alignment vertical="center"/>
    </xf>
    <xf numFmtId="0" fontId="17" fillId="0" borderId="0" xfId="0" applyFont="1" applyFill="1" applyAlignment="1">
      <alignment horizontal="left" wrapText="1"/>
    </xf>
    <xf numFmtId="0" fontId="21" fillId="0" borderId="0" xfId="0" applyFont="1" applyFill="1" applyBorder="1" applyAlignment="1">
      <alignment vertical="center"/>
    </xf>
    <xf numFmtId="0" fontId="20" fillId="0" borderId="1" xfId="0" applyFont="1" applyFill="1" applyBorder="1" applyAlignment="1">
      <alignment vertical="center" wrapText="1"/>
    </xf>
    <xf numFmtId="0" fontId="20" fillId="0" borderId="1" xfId="0" applyFont="1" applyFill="1" applyBorder="1" applyAlignment="1">
      <alignment horizontal="center" vertical="center"/>
    </xf>
    <xf numFmtId="49" fontId="20" fillId="0" borderId="1" xfId="0" applyNumberFormat="1" applyFont="1" applyFill="1" applyBorder="1" applyAlignment="1">
      <alignment horizontal="center" vertical="center"/>
    </xf>
    <xf numFmtId="0" fontId="20" fillId="0" borderId="1" xfId="0" applyNumberFormat="1" applyFont="1" applyFill="1" applyBorder="1" applyAlignment="1">
      <alignment horizontal="center" vertical="center"/>
    </xf>
    <xf numFmtId="3" fontId="20" fillId="0" borderId="1" xfId="0" applyNumberFormat="1" applyFont="1" applyFill="1" applyBorder="1" applyAlignment="1">
      <alignment horizontal="center" vertical="center"/>
    </xf>
    <xf numFmtId="0" fontId="22" fillId="0" borderId="0" xfId="0" applyFont="1" applyFill="1" applyAlignment="1">
      <alignment horizontal="center" vertical="center" wrapText="1"/>
    </xf>
    <xf numFmtId="0" fontId="22" fillId="0" borderId="0" xfId="0" applyFont="1" applyFill="1" applyAlignment="1">
      <alignment vertical="center" wrapText="1"/>
    </xf>
    <xf numFmtId="3" fontId="13" fillId="0" borderId="1" xfId="0" applyNumberFormat="1" applyFont="1" applyFill="1" applyBorder="1" applyAlignment="1">
      <alignment vertical="center"/>
    </xf>
    <xf numFmtId="170" fontId="22" fillId="0" borderId="0" xfId="5" applyNumberFormat="1" applyFont="1" applyFill="1" applyBorder="1" applyAlignment="1">
      <alignment horizontal="center" vertical="center"/>
    </xf>
    <xf numFmtId="170" fontId="22" fillId="0" borderId="30" xfId="5" applyNumberFormat="1" applyFont="1" applyFill="1" applyBorder="1" applyAlignment="1">
      <alignment horizontal="center" vertical="center"/>
    </xf>
    <xf numFmtId="3" fontId="13" fillId="0" borderId="0" xfId="0" applyNumberFormat="1" applyFont="1" applyFill="1" applyAlignment="1">
      <alignment vertical="center"/>
    </xf>
    <xf numFmtId="0" fontId="20" fillId="0" borderId="31" xfId="0" applyFont="1" applyFill="1" applyBorder="1" applyAlignment="1">
      <alignment vertical="center" wrapText="1"/>
    </xf>
    <xf numFmtId="3" fontId="13" fillId="0" borderId="31" xfId="0" applyNumberFormat="1" applyFont="1" applyFill="1" applyBorder="1" applyAlignment="1">
      <alignment vertical="center"/>
    </xf>
    <xf numFmtId="3" fontId="13" fillId="0" borderId="0" xfId="0" applyNumberFormat="1" applyFont="1" applyFill="1" applyAlignment="1" applyProtection="1">
      <alignment horizontal="right"/>
      <protection locked="0"/>
    </xf>
    <xf numFmtId="3" fontId="13" fillId="0" borderId="32" xfId="0" applyNumberFormat="1" applyFont="1" applyFill="1" applyBorder="1" applyAlignment="1">
      <alignment vertical="center"/>
    </xf>
    <xf numFmtId="3" fontId="13" fillId="0" borderId="33" xfId="0" applyNumberFormat="1" applyFont="1" applyFill="1" applyBorder="1" applyAlignment="1">
      <alignment vertical="center"/>
    </xf>
    <xf numFmtId="2" fontId="13" fillId="0" borderId="1" xfId="0" applyNumberFormat="1" applyFont="1" applyFill="1" applyBorder="1" applyAlignment="1">
      <alignment vertical="center"/>
    </xf>
    <xf numFmtId="2" fontId="13" fillId="0" borderId="31" xfId="0" applyNumberFormat="1" applyFont="1" applyFill="1" applyBorder="1" applyAlignment="1">
      <alignment vertical="center"/>
    </xf>
    <xf numFmtId="3" fontId="13" fillId="0" borderId="3" xfId="0" applyNumberFormat="1" applyFont="1" applyFill="1" applyBorder="1" applyAlignment="1">
      <alignment vertical="center"/>
    </xf>
    <xf numFmtId="0" fontId="16" fillId="0" borderId="1" xfId="0" applyFont="1" applyFill="1" applyBorder="1" applyAlignment="1">
      <alignment vertical="center" wrapText="1"/>
    </xf>
    <xf numFmtId="3" fontId="13" fillId="0" borderId="34" xfId="0" applyNumberFormat="1" applyFont="1" applyFill="1" applyBorder="1" applyAlignment="1">
      <alignment vertical="center"/>
    </xf>
    <xf numFmtId="3" fontId="13" fillId="0" borderId="35" xfId="0" applyNumberFormat="1" applyFont="1" applyFill="1" applyBorder="1" applyAlignment="1">
      <alignment vertical="center"/>
    </xf>
    <xf numFmtId="4" fontId="13" fillId="0" borderId="0" xfId="0" applyNumberFormat="1" applyFont="1" applyFill="1" applyAlignment="1">
      <alignment vertical="center"/>
    </xf>
    <xf numFmtId="3" fontId="20" fillId="0" borderId="1" xfId="0" applyNumberFormat="1" applyFont="1" applyFill="1" applyBorder="1" applyAlignment="1">
      <alignment vertical="center"/>
    </xf>
    <xf numFmtId="0" fontId="20" fillId="0" borderId="0" xfId="0" applyFont="1" applyFill="1" applyBorder="1" applyAlignment="1">
      <alignment vertical="center" wrapText="1"/>
    </xf>
    <xf numFmtId="3" fontId="13" fillId="0" borderId="0" xfId="0" applyNumberFormat="1" applyFont="1" applyFill="1" applyBorder="1" applyAlignment="1">
      <alignment vertical="center"/>
    </xf>
    <xf numFmtId="3" fontId="20" fillId="0" borderId="0" xfId="0" applyNumberFormat="1" applyFont="1" applyFill="1" applyBorder="1" applyAlignment="1">
      <alignment vertical="center"/>
    </xf>
    <xf numFmtId="3" fontId="12" fillId="0" borderId="0" xfId="0" applyNumberFormat="1" applyFont="1" applyFill="1" applyAlignment="1">
      <alignment vertical="center"/>
    </xf>
    <xf numFmtId="3" fontId="23" fillId="0" borderId="0" xfId="0" applyNumberFormat="1" applyFont="1" applyFill="1" applyAlignment="1">
      <alignment horizontal="center" vertical="center"/>
    </xf>
    <xf numFmtId="0" fontId="13" fillId="0" borderId="0" xfId="0" applyFont="1" applyFill="1" applyAlignment="1">
      <alignment vertical="center" wrapText="1"/>
    </xf>
    <xf numFmtId="0" fontId="20" fillId="0" borderId="3" xfId="0" applyFont="1" applyFill="1" applyBorder="1" applyAlignment="1">
      <alignment horizontal="center" vertical="center"/>
    </xf>
    <xf numFmtId="49" fontId="20" fillId="0" borderId="3" xfId="0" applyNumberFormat="1" applyFont="1" applyFill="1" applyBorder="1" applyAlignment="1">
      <alignment horizontal="center" vertical="center"/>
    </xf>
    <xf numFmtId="0" fontId="20" fillId="0" borderId="3" xfId="0" applyNumberFormat="1" applyFont="1" applyFill="1" applyBorder="1" applyAlignment="1">
      <alignment horizontal="center" vertical="center"/>
    </xf>
    <xf numFmtId="3" fontId="20" fillId="0" borderId="3" xfId="0" applyNumberFormat="1" applyFont="1" applyFill="1" applyBorder="1" applyAlignment="1">
      <alignment horizontal="center" vertical="center"/>
    </xf>
    <xf numFmtId="3" fontId="20" fillId="0" borderId="1" xfId="0" quotePrefix="1" applyNumberFormat="1" applyFont="1" applyFill="1" applyBorder="1" applyAlignment="1">
      <alignment horizontal="center" vertical="center"/>
    </xf>
    <xf numFmtId="3" fontId="20" fillId="0" borderId="0" xfId="0" quotePrefix="1" applyNumberFormat="1" applyFont="1" applyFill="1" applyBorder="1" applyAlignment="1">
      <alignment horizontal="center" vertical="center"/>
    </xf>
    <xf numFmtId="3" fontId="20" fillId="0" borderId="0" xfId="0" applyNumberFormat="1" applyFont="1" applyFill="1" applyBorder="1" applyAlignment="1">
      <alignment horizontal="center" vertical="center"/>
    </xf>
    <xf numFmtId="0" fontId="20" fillId="0" borderId="1" xfId="0" applyFont="1" applyFill="1" applyBorder="1" applyAlignment="1">
      <alignment vertical="center"/>
    </xf>
    <xf numFmtId="3" fontId="13" fillId="0" borderId="1" xfId="0" applyNumberFormat="1" applyFont="1" applyFill="1" applyBorder="1" applyAlignment="1">
      <alignment horizontal="right" vertical="center"/>
    </xf>
    <xf numFmtId="169" fontId="20" fillId="0" borderId="1" xfId="1" applyNumberFormat="1" applyFont="1" applyFill="1" applyBorder="1" applyAlignment="1">
      <alignment vertical="center"/>
    </xf>
    <xf numFmtId="1" fontId="13" fillId="0" borderId="0" xfId="0" applyNumberFormat="1" applyFont="1" applyFill="1" applyAlignment="1">
      <alignment vertical="center"/>
    </xf>
    <xf numFmtId="0" fontId="13"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3" fontId="13" fillId="0" borderId="0" xfId="0" applyNumberFormat="1" applyFont="1" applyFill="1" applyBorder="1" applyAlignment="1">
      <alignment horizontal="center" vertical="center"/>
    </xf>
    <xf numFmtId="0" fontId="20" fillId="0" borderId="0" xfId="0" applyFont="1" applyFill="1" applyAlignment="1">
      <alignment horizontal="center" vertical="center"/>
    </xf>
    <xf numFmtId="3" fontId="24" fillId="0" borderId="1" xfId="0" applyNumberFormat="1" applyFont="1" applyFill="1" applyBorder="1" applyAlignment="1">
      <alignment horizontal="center" vertical="center"/>
    </xf>
    <xf numFmtId="0" fontId="11" fillId="0" borderId="0" xfId="0" applyFont="1" applyFill="1"/>
    <xf numFmtId="0" fontId="14" fillId="0" borderId="21" xfId="0" applyFont="1" applyFill="1" applyBorder="1" applyAlignment="1">
      <alignment horizontal="center" vertical="center" wrapText="1"/>
    </xf>
    <xf numFmtId="0" fontId="14" fillId="0" borderId="22" xfId="0" applyFont="1" applyFill="1" applyBorder="1" applyAlignment="1">
      <alignment horizontal="center" vertical="center"/>
    </xf>
    <xf numFmtId="0" fontId="14" fillId="0" borderId="23" xfId="0" applyFont="1" applyFill="1" applyBorder="1" applyAlignment="1">
      <alignment horizontal="center" vertical="center"/>
    </xf>
    <xf numFmtId="165" fontId="14" fillId="0" borderId="22" xfId="5" applyNumberFormat="1" applyFont="1" applyFill="1" applyBorder="1" applyAlignment="1">
      <alignment horizontal="right" vertical="center" wrapText="1" indent="1"/>
    </xf>
    <xf numFmtId="165" fontId="14" fillId="0" borderId="23" xfId="5" applyNumberFormat="1" applyFont="1" applyFill="1" applyBorder="1" applyAlignment="1">
      <alignment horizontal="right" vertical="center" wrapText="1" indent="1"/>
    </xf>
    <xf numFmtId="1" fontId="14" fillId="0" borderId="23" xfId="5" applyNumberFormat="1" applyFont="1" applyFill="1" applyBorder="1" applyAlignment="1">
      <alignment horizontal="right" vertical="center" wrapText="1" indent="1"/>
    </xf>
    <xf numFmtId="1" fontId="14" fillId="0" borderId="0" xfId="5" applyNumberFormat="1" applyFont="1" applyFill="1" applyBorder="1" applyAlignment="1">
      <alignment horizontal="right" vertical="center" wrapText="1" indent="1"/>
    </xf>
    <xf numFmtId="0" fontId="15" fillId="0" borderId="19" xfId="0" applyFont="1" applyFill="1" applyBorder="1" applyAlignment="1"/>
    <xf numFmtId="1" fontId="15" fillId="0" borderId="0" xfId="5" applyNumberFormat="1" applyFont="1" applyFill="1" applyBorder="1" applyAlignment="1">
      <alignment horizontal="right" vertical="center" wrapText="1" indent="1"/>
    </xf>
    <xf numFmtId="0" fontId="15" fillId="0" borderId="19" xfId="0" applyFont="1" applyFill="1" applyBorder="1" applyAlignment="1">
      <alignment horizontal="left"/>
    </xf>
    <xf numFmtId="49" fontId="14" fillId="0" borderId="22" xfId="0" applyNumberFormat="1" applyFont="1" applyFill="1" applyBorder="1" applyAlignment="1">
      <alignment horizontal="left" vertical="center"/>
    </xf>
    <xf numFmtId="1" fontId="14" fillId="0" borderId="24" xfId="5" applyNumberFormat="1" applyFont="1" applyFill="1" applyBorder="1" applyAlignment="1">
      <alignment horizontal="right" vertical="center" wrapText="1" indent="1"/>
    </xf>
    <xf numFmtId="0" fontId="14" fillId="0" borderId="25" xfId="0" applyFont="1" applyFill="1" applyBorder="1" applyAlignment="1">
      <alignment horizontal="left" vertical="center"/>
    </xf>
    <xf numFmtId="165" fontId="14" fillId="0" borderId="25" xfId="5" applyNumberFormat="1" applyFont="1" applyFill="1" applyBorder="1" applyAlignment="1">
      <alignment horizontal="right" vertical="center" indent="1"/>
    </xf>
    <xf numFmtId="0" fontId="16" fillId="0" borderId="0" xfId="0" applyFont="1" applyFill="1"/>
    <xf numFmtId="0" fontId="12" fillId="0" borderId="0" xfId="3" applyFont="1" applyFill="1" applyBorder="1" applyAlignment="1">
      <alignment vertical="center"/>
    </xf>
    <xf numFmtId="3" fontId="13" fillId="0" borderId="0" xfId="3" applyNumberFormat="1" applyFont="1" applyFill="1" applyBorder="1" applyAlignment="1">
      <alignment vertical="center"/>
    </xf>
    <xf numFmtId="0" fontId="13" fillId="0" borderId="33" xfId="3" applyFont="1" applyFill="1" applyBorder="1" applyAlignment="1">
      <alignment vertical="center"/>
    </xf>
    <xf numFmtId="0" fontId="20" fillId="0" borderId="1" xfId="3" applyFont="1" applyFill="1" applyBorder="1" applyAlignment="1">
      <alignment horizontal="center" vertical="center"/>
    </xf>
    <xf numFmtId="0" fontId="13" fillId="0" borderId="1" xfId="3" applyFont="1" applyFill="1" applyBorder="1" applyAlignment="1">
      <alignment vertical="center"/>
    </xf>
    <xf numFmtId="3" fontId="13" fillId="0" borderId="1" xfId="3" applyNumberFormat="1" applyFont="1" applyFill="1" applyBorder="1" applyAlignment="1">
      <alignment horizontal="center" vertical="center"/>
    </xf>
    <xf numFmtId="0" fontId="13" fillId="0" borderId="1" xfId="3" applyFont="1" applyFill="1" applyBorder="1" applyAlignment="1">
      <alignment horizontal="center" vertical="center"/>
    </xf>
    <xf numFmtId="0" fontId="13" fillId="0" borderId="1" xfId="3" applyFont="1" applyFill="1" applyBorder="1" applyAlignment="1">
      <alignment vertical="center" wrapText="1"/>
    </xf>
    <xf numFmtId="0" fontId="13" fillId="0" borderId="1" xfId="3" applyFont="1" applyFill="1" applyBorder="1" applyAlignment="1">
      <alignment horizontal="left" vertical="center"/>
    </xf>
    <xf numFmtId="0" fontId="28" fillId="0" borderId="0" xfId="0" applyFont="1" applyFill="1"/>
    <xf numFmtId="0" fontId="17" fillId="0" borderId="0" xfId="0" applyFont="1" applyFill="1"/>
    <xf numFmtId="0" fontId="29" fillId="0" borderId="0" xfId="0" applyFont="1" applyFill="1" applyBorder="1" applyAlignment="1">
      <alignment vertical="center"/>
    </xf>
    <xf numFmtId="0" fontId="14" fillId="0" borderId="0" xfId="0" applyFont="1" applyFill="1" applyBorder="1" applyAlignment="1">
      <alignment horizontal="left"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5" fillId="0" borderId="4" xfId="0" applyFont="1" applyFill="1" applyBorder="1" applyAlignment="1">
      <alignment vertical="center" wrapText="1"/>
    </xf>
    <xf numFmtId="0" fontId="15" fillId="0" borderId="32" xfId="0" applyFont="1" applyFill="1" applyBorder="1" applyAlignment="1">
      <alignment horizontal="left" vertical="center" wrapText="1"/>
    </xf>
    <xf numFmtId="0" fontId="15" fillId="0" borderId="2" xfId="0" applyFont="1" applyFill="1" applyBorder="1" applyAlignment="1">
      <alignment vertical="center" wrapText="1"/>
    </xf>
    <xf numFmtId="0" fontId="15" fillId="0" borderId="46" xfId="0" applyFont="1" applyFill="1" applyBorder="1" applyAlignment="1">
      <alignment horizontal="left" vertical="center" wrapText="1"/>
    </xf>
    <xf numFmtId="0" fontId="13" fillId="0" borderId="0" xfId="0" applyFont="1" applyFill="1" applyBorder="1" applyAlignment="1">
      <alignment horizontal="left" vertical="center"/>
    </xf>
    <xf numFmtId="0" fontId="13" fillId="0" borderId="1" xfId="0" applyFont="1" applyFill="1" applyBorder="1" applyAlignment="1">
      <alignment horizontal="center" vertical="center" wrapText="1"/>
    </xf>
    <xf numFmtId="49" fontId="13" fillId="0" borderId="1" xfId="0" applyNumberFormat="1" applyFont="1" applyFill="1" applyBorder="1" applyAlignment="1">
      <alignment horizontal="left" vertical="center"/>
    </xf>
    <xf numFmtId="0" fontId="13" fillId="0" borderId="1" xfId="0" applyFont="1" applyFill="1" applyBorder="1" applyAlignment="1">
      <alignment horizontal="left" vertical="center"/>
    </xf>
    <xf numFmtId="49" fontId="13" fillId="0" borderId="1" xfId="0" applyNumberFormat="1" applyFont="1" applyFill="1" applyBorder="1" applyAlignment="1">
      <alignment horizontal="left" vertical="center" wrapText="1"/>
    </xf>
    <xf numFmtId="49" fontId="13" fillId="0" borderId="3" xfId="0" applyNumberFormat="1" applyFont="1" applyFill="1" applyBorder="1" applyAlignment="1">
      <alignment horizontal="left" vertical="center"/>
    </xf>
    <xf numFmtId="0" fontId="20" fillId="0" borderId="15" xfId="0" applyFont="1" applyFill="1" applyBorder="1" applyAlignment="1">
      <alignment horizontal="left" vertical="center"/>
    </xf>
    <xf numFmtId="0" fontId="20" fillId="0" borderId="0" xfId="0" applyFont="1" applyFill="1" applyBorder="1" applyAlignment="1">
      <alignment horizontal="center" vertical="center"/>
    </xf>
    <xf numFmtId="2" fontId="13" fillId="0" borderId="0" xfId="0" applyNumberFormat="1" applyFont="1" applyFill="1" applyBorder="1" applyAlignment="1">
      <alignment vertical="center"/>
    </xf>
    <xf numFmtId="166" fontId="13" fillId="0" borderId="0" xfId="5" applyNumberFormat="1" applyFont="1" applyFill="1" applyBorder="1" applyAlignment="1">
      <alignment vertical="center"/>
    </xf>
    <xf numFmtId="1" fontId="13" fillId="0" borderId="0" xfId="5" applyNumberFormat="1" applyFont="1" applyFill="1" applyBorder="1" applyAlignment="1">
      <alignment vertical="center"/>
    </xf>
    <xf numFmtId="1" fontId="13" fillId="0" borderId="0" xfId="0" applyNumberFormat="1" applyFont="1" applyFill="1" applyBorder="1" applyAlignment="1">
      <alignment vertical="center"/>
    </xf>
    <xf numFmtId="167" fontId="13" fillId="0" borderId="0" xfId="5" applyNumberFormat="1" applyFont="1" applyFill="1" applyBorder="1" applyAlignment="1">
      <alignment vertical="center"/>
    </xf>
    <xf numFmtId="3" fontId="13" fillId="0" borderId="0" xfId="0" applyNumberFormat="1" applyFont="1" applyFill="1" applyBorder="1" applyAlignment="1">
      <alignment horizontal="right" vertical="center"/>
    </xf>
    <xf numFmtId="10" fontId="20" fillId="0" borderId="0" xfId="0" applyNumberFormat="1" applyFont="1" applyFill="1" applyBorder="1" applyAlignment="1">
      <alignment vertical="center"/>
    </xf>
    <xf numFmtId="10" fontId="13" fillId="0" borderId="0" xfId="5" applyNumberFormat="1" applyFont="1" applyFill="1" applyBorder="1" applyAlignment="1">
      <alignment horizontal="right" vertical="center"/>
    </xf>
    <xf numFmtId="0" fontId="20" fillId="0" borderId="0" xfId="3" applyFont="1" applyFill="1" applyBorder="1" applyAlignment="1">
      <alignment vertical="center" wrapText="1"/>
    </xf>
    <xf numFmtId="0" fontId="20" fillId="0" borderId="0" xfId="3" applyFont="1" applyFill="1" applyBorder="1" applyAlignment="1">
      <alignment horizontal="center" vertical="center" wrapText="1"/>
    </xf>
    <xf numFmtId="0" fontId="20" fillId="0" borderId="0" xfId="3" applyFont="1" applyFill="1" applyBorder="1" applyAlignment="1">
      <alignment horizontal="left" vertical="center" wrapText="1"/>
    </xf>
    <xf numFmtId="0" fontId="13" fillId="0" borderId="0" xfId="3"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20" xfId="0" applyFont="1" applyFill="1" applyBorder="1" applyAlignment="1">
      <alignment horizontal="left" vertical="center" wrapText="1"/>
    </xf>
    <xf numFmtId="164" fontId="14" fillId="0" borderId="0" xfId="0" applyNumberFormat="1" applyFont="1" applyFill="1" applyBorder="1" applyAlignment="1">
      <alignment horizontal="right" vertical="justify" indent="1"/>
    </xf>
    <xf numFmtId="164" fontId="14" fillId="0" borderId="19" xfId="0" applyNumberFormat="1" applyFont="1" applyFill="1" applyBorder="1" applyAlignment="1">
      <alignment horizontal="right" vertical="justify" indent="1"/>
    </xf>
    <xf numFmtId="165" fontId="14" fillId="0" borderId="19" xfId="5" applyNumberFormat="1" applyFont="1" applyFill="1" applyBorder="1" applyAlignment="1">
      <alignment horizontal="right" vertical="justify" indent="1"/>
    </xf>
    <xf numFmtId="165" fontId="14" fillId="0" borderId="0" xfId="5" applyNumberFormat="1" applyFont="1" applyFill="1" applyBorder="1" applyAlignment="1">
      <alignment horizontal="right" vertical="justify" indent="1" shrinkToFit="1"/>
    </xf>
    <xf numFmtId="165" fontId="14" fillId="0" borderId="19" xfId="5" applyNumberFormat="1" applyFont="1" applyFill="1" applyBorder="1" applyAlignment="1">
      <alignment horizontal="right" vertical="justify" indent="1" shrinkToFit="1"/>
    </xf>
    <xf numFmtId="165" fontId="14" fillId="0" borderId="0" xfId="5" applyNumberFormat="1" applyFont="1" applyFill="1" applyBorder="1" applyAlignment="1">
      <alignment horizontal="right" vertical="justify" indent="1"/>
    </xf>
    <xf numFmtId="3" fontId="14" fillId="0" borderId="0" xfId="5" applyNumberFormat="1" applyFont="1" applyFill="1" applyBorder="1" applyAlignment="1">
      <alignment horizontal="right" vertical="center" indent="1"/>
    </xf>
    <xf numFmtId="3" fontId="14" fillId="0" borderId="19" xfId="5" applyNumberFormat="1" applyFont="1" applyFill="1" applyBorder="1" applyAlignment="1">
      <alignment horizontal="right" vertical="center" indent="1"/>
    </xf>
    <xf numFmtId="165" fontId="14" fillId="0" borderId="0" xfId="5" applyNumberFormat="1" applyFont="1" applyFill="1" applyBorder="1" applyAlignment="1">
      <alignment horizontal="right" vertical="center" wrapText="1" indent="1"/>
    </xf>
    <xf numFmtId="165" fontId="14" fillId="0" borderId="19" xfId="0" applyNumberFormat="1" applyFont="1" applyFill="1" applyBorder="1" applyAlignment="1">
      <alignment horizontal="right" vertical="center" indent="1"/>
    </xf>
    <xf numFmtId="3" fontId="15" fillId="0" borderId="0" xfId="5" applyNumberFormat="1" applyFont="1" applyFill="1" applyBorder="1" applyAlignment="1">
      <alignment horizontal="right" vertical="center" indent="1"/>
    </xf>
    <xf numFmtId="3" fontId="15" fillId="0" borderId="19" xfId="5" applyNumberFormat="1" applyFont="1" applyFill="1" applyBorder="1" applyAlignment="1">
      <alignment horizontal="right" vertical="center" indent="1"/>
    </xf>
    <xf numFmtId="165" fontId="15" fillId="0" borderId="0" xfId="5" applyNumberFormat="1" applyFont="1" applyFill="1" applyBorder="1" applyAlignment="1">
      <alignment horizontal="right" vertical="center" wrapText="1" indent="1"/>
    </xf>
    <xf numFmtId="165" fontId="15" fillId="0" borderId="19" xfId="0" applyNumberFormat="1" applyFont="1" applyFill="1" applyBorder="1" applyAlignment="1">
      <alignment horizontal="right" indent="1"/>
    </xf>
    <xf numFmtId="165" fontId="15" fillId="0" borderId="19" xfId="0" applyNumberFormat="1" applyFont="1" applyFill="1" applyBorder="1" applyAlignment="1">
      <alignment horizontal="right" vertical="center" indent="1"/>
    </xf>
    <xf numFmtId="0" fontId="14" fillId="0" borderId="20" xfId="0" applyFont="1" applyFill="1" applyBorder="1" applyAlignment="1">
      <alignment horizontal="left" vertical="center"/>
    </xf>
    <xf numFmtId="3" fontId="14" fillId="0" borderId="0" xfId="0" applyNumberFormat="1" applyFont="1" applyFill="1" applyBorder="1" applyAlignment="1">
      <alignment horizontal="right" vertical="justify" indent="1"/>
    </xf>
    <xf numFmtId="3" fontId="14" fillId="0" borderId="27" xfId="0" applyNumberFormat="1" applyFont="1" applyFill="1" applyBorder="1" applyAlignment="1">
      <alignment horizontal="right" vertical="justify" indent="1"/>
    </xf>
    <xf numFmtId="3" fontId="14" fillId="0" borderId="19" xfId="0" applyNumberFormat="1" applyFont="1" applyFill="1" applyBorder="1" applyAlignment="1">
      <alignment horizontal="right" vertical="justify" indent="1"/>
    </xf>
    <xf numFmtId="165" fontId="15" fillId="0" borderId="19" xfId="5" applyNumberFormat="1" applyFont="1" applyFill="1" applyBorder="1" applyAlignment="1">
      <alignment horizontal="right" vertical="justify" indent="1" shrinkToFit="1"/>
    </xf>
    <xf numFmtId="49" fontId="15" fillId="0" borderId="20" xfId="0" applyNumberFormat="1" applyFont="1" applyFill="1" applyBorder="1" applyAlignment="1">
      <alignment horizontal="left" vertical="center"/>
    </xf>
    <xf numFmtId="3" fontId="15" fillId="0" borderId="0" xfId="0" applyNumberFormat="1" applyFont="1" applyFill="1" applyBorder="1" applyAlignment="1">
      <alignment horizontal="right" vertical="justify" indent="1"/>
    </xf>
    <xf numFmtId="3" fontId="15" fillId="0" borderId="19" xfId="0" applyNumberFormat="1" applyFont="1" applyFill="1" applyBorder="1" applyAlignment="1">
      <alignment horizontal="right" vertical="justify" indent="1"/>
    </xf>
    <xf numFmtId="165" fontId="15" fillId="0" borderId="19" xfId="5" applyNumberFormat="1" applyFont="1" applyFill="1" applyBorder="1" applyAlignment="1">
      <alignment horizontal="right" vertical="justify" indent="1"/>
    </xf>
    <xf numFmtId="165" fontId="15" fillId="0" borderId="0" xfId="5" applyNumberFormat="1" applyFont="1" applyFill="1" applyBorder="1" applyAlignment="1">
      <alignment horizontal="right" vertical="justify" indent="1" shrinkToFit="1"/>
    </xf>
    <xf numFmtId="165" fontId="15" fillId="0" borderId="0" xfId="5" applyNumberFormat="1" applyFont="1" applyFill="1" applyBorder="1" applyAlignment="1">
      <alignment horizontal="right" vertical="justify" indent="1"/>
    </xf>
    <xf numFmtId="49" fontId="15" fillId="0" borderId="20" xfId="0" applyNumberFormat="1" applyFont="1" applyFill="1" applyBorder="1" applyAlignment="1">
      <alignment horizontal="left" vertical="center" wrapText="1"/>
    </xf>
    <xf numFmtId="1" fontId="14" fillId="0" borderId="0" xfId="5" quotePrefix="1" applyNumberFormat="1" applyFont="1" applyFill="1" applyBorder="1" applyAlignment="1">
      <alignment horizontal="right" vertical="center" wrapText="1" indent="1"/>
    </xf>
    <xf numFmtId="3" fontId="14" fillId="0" borderId="28" xfId="0" applyNumberFormat="1" applyFont="1" applyFill="1" applyBorder="1" applyAlignment="1">
      <alignment horizontal="right" vertical="justify" indent="1"/>
    </xf>
    <xf numFmtId="165" fontId="14" fillId="0" borderId="27" xfId="5" applyNumberFormat="1" applyFont="1" applyFill="1" applyBorder="1" applyAlignment="1">
      <alignment horizontal="right" vertical="justify" indent="1"/>
    </xf>
    <xf numFmtId="165" fontId="14" fillId="0" borderId="28" xfId="5" applyNumberFormat="1" applyFont="1" applyFill="1" applyBorder="1" applyAlignment="1">
      <alignment horizontal="right" vertical="justify" indent="1" shrinkToFit="1"/>
    </xf>
    <xf numFmtId="165" fontId="14" fillId="0" borderId="27" xfId="5" applyNumberFormat="1" applyFont="1" applyFill="1" applyBorder="1" applyAlignment="1">
      <alignment horizontal="right" vertical="justify" indent="1" shrinkToFit="1"/>
    </xf>
    <xf numFmtId="165" fontId="14" fillId="0" borderId="26" xfId="5" applyNumberFormat="1" applyFont="1" applyFill="1" applyBorder="1" applyAlignment="1">
      <alignment horizontal="right" vertical="justify" indent="1"/>
    </xf>
    <xf numFmtId="0" fontId="14" fillId="0" borderId="24" xfId="0" applyFont="1" applyFill="1" applyBorder="1" applyAlignment="1">
      <alignment horizontal="left" vertical="center"/>
    </xf>
    <xf numFmtId="3" fontId="14" fillId="0" borderId="23" xfId="0" applyNumberFormat="1" applyFont="1" applyFill="1" applyBorder="1" applyAlignment="1">
      <alignment horizontal="right" vertical="justify" indent="1"/>
    </xf>
    <xf numFmtId="3" fontId="14" fillId="0" borderId="22" xfId="0" applyNumberFormat="1" applyFont="1" applyFill="1" applyBorder="1" applyAlignment="1">
      <alignment horizontal="right" vertical="justify" indent="1"/>
    </xf>
    <xf numFmtId="165" fontId="14" fillId="0" borderId="22" xfId="5" applyNumberFormat="1" applyFont="1" applyFill="1" applyBorder="1" applyAlignment="1">
      <alignment horizontal="right" vertical="justify" indent="1"/>
    </xf>
    <xf numFmtId="165" fontId="14" fillId="0" borderId="23" xfId="5" applyNumberFormat="1" applyFont="1" applyFill="1" applyBorder="1" applyAlignment="1">
      <alignment horizontal="right" vertical="justify" indent="1" shrinkToFit="1"/>
    </xf>
    <xf numFmtId="165" fontId="14" fillId="0" borderId="22" xfId="5" applyNumberFormat="1" applyFont="1" applyFill="1" applyBorder="1" applyAlignment="1">
      <alignment horizontal="right" vertical="justify" indent="1" shrinkToFit="1"/>
    </xf>
    <xf numFmtId="165" fontId="14" fillId="0" borderId="23" xfId="5" applyNumberFormat="1" applyFont="1" applyFill="1" applyBorder="1" applyAlignment="1">
      <alignment horizontal="right" vertical="justify" indent="1"/>
    </xf>
    <xf numFmtId="0" fontId="15" fillId="0" borderId="20" xfId="0" applyFont="1" applyFill="1" applyBorder="1" applyAlignment="1">
      <alignment horizontal="left" vertical="center" wrapText="1"/>
    </xf>
    <xf numFmtId="0" fontId="14" fillId="0" borderId="22" xfId="0" applyFont="1" applyFill="1" applyBorder="1" applyAlignment="1">
      <alignment horizontal="left" vertical="center" wrapText="1"/>
    </xf>
    <xf numFmtId="165" fontId="14" fillId="0" borderId="24" xfId="5" applyNumberFormat="1" applyFont="1" applyFill="1" applyBorder="1" applyAlignment="1">
      <alignment horizontal="right" vertical="justify" indent="1"/>
    </xf>
    <xf numFmtId="0" fontId="13" fillId="0" borderId="0" xfId="3" applyFont="1" applyFill="1" applyBorder="1" applyAlignment="1">
      <alignment horizontal="center" vertical="center"/>
    </xf>
    <xf numFmtId="0" fontId="20" fillId="0" borderId="16" xfId="0" applyFont="1" applyFill="1" applyBorder="1" applyAlignment="1">
      <alignment horizontal="center" vertical="center"/>
    </xf>
    <xf numFmtId="0" fontId="13"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9" fillId="0" borderId="57" xfId="2" applyFont="1" applyBorder="1" applyAlignment="1" applyProtection="1">
      <alignment horizontal="left" wrapText="1"/>
    </xf>
    <xf numFmtId="0" fontId="9" fillId="0" borderId="0" xfId="2" applyFont="1" applyAlignment="1" applyProtection="1">
      <alignment horizontal="left" wrapText="1"/>
    </xf>
    <xf numFmtId="0" fontId="9" fillId="0" borderId="0" xfId="2" applyFont="1" applyAlignment="1" applyProtection="1">
      <alignment horizontal="left"/>
    </xf>
    <xf numFmtId="0" fontId="9" fillId="0" borderId="57" xfId="2" applyFont="1" applyBorder="1" applyAlignment="1" applyProtection="1">
      <alignment horizontal="left"/>
    </xf>
    <xf numFmtId="0" fontId="7" fillId="0" borderId="58" xfId="0" applyFont="1" applyBorder="1" applyAlignment="1">
      <alignment horizontal="center" wrapText="1"/>
    </xf>
    <xf numFmtId="0" fontId="7" fillId="0" borderId="59" xfId="0" applyFont="1" applyBorder="1" applyAlignment="1">
      <alignment horizontal="center" wrapText="1"/>
    </xf>
    <xf numFmtId="0" fontId="7" fillId="0" borderId="60" xfId="0" applyFont="1" applyBorder="1" applyAlignment="1">
      <alignment horizontal="center" wrapText="1"/>
    </xf>
    <xf numFmtId="0" fontId="17" fillId="0" borderId="0" xfId="0" applyFont="1" applyFill="1" applyAlignment="1">
      <alignment horizontal="left"/>
    </xf>
    <xf numFmtId="0" fontId="13" fillId="0" borderId="0" xfId="3" applyFont="1" applyFill="1" applyBorder="1" applyAlignment="1">
      <alignment horizontal="left" vertical="center" wrapText="1"/>
    </xf>
    <xf numFmtId="0" fontId="20" fillId="0" borderId="0" xfId="3" applyFont="1" applyFill="1" applyBorder="1" applyAlignment="1">
      <alignment horizontal="left" vertical="center" wrapText="1"/>
    </xf>
    <xf numFmtId="0" fontId="12" fillId="0" borderId="0" xfId="3" applyFont="1" applyFill="1" applyBorder="1" applyAlignment="1">
      <alignment horizontal="left" vertical="center" wrapText="1"/>
    </xf>
    <xf numFmtId="0" fontId="13" fillId="0" borderId="0" xfId="3"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39" xfId="0" applyFont="1" applyFill="1" applyBorder="1" applyAlignment="1">
      <alignment horizontal="center" vertical="center"/>
    </xf>
    <xf numFmtId="0" fontId="14" fillId="0" borderId="45" xfId="0" applyFont="1" applyFill="1" applyBorder="1" applyAlignment="1">
      <alignment horizontal="center" vertical="center"/>
    </xf>
    <xf numFmtId="0" fontId="14" fillId="0" borderId="61" xfId="0" applyFont="1" applyFill="1" applyBorder="1" applyAlignment="1">
      <alignment horizontal="center" vertical="center" wrapText="1"/>
    </xf>
    <xf numFmtId="0" fontId="14" fillId="0" borderId="62" xfId="0" applyFont="1" applyFill="1" applyBorder="1" applyAlignment="1">
      <alignment horizontal="center" vertical="center" wrapText="1"/>
    </xf>
    <xf numFmtId="0" fontId="20" fillId="0" borderId="8" xfId="0" applyFont="1" applyFill="1" applyBorder="1" applyAlignment="1">
      <alignment horizontal="center" vertical="center"/>
    </xf>
    <xf numFmtId="0" fontId="20" fillId="0" borderId="63"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7" xfId="0" applyFont="1" applyFill="1" applyBorder="1" applyAlignment="1">
      <alignment horizontal="center" vertical="center"/>
    </xf>
    <xf numFmtId="0" fontId="13"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42" xfId="0" applyFont="1" applyFill="1" applyBorder="1" applyAlignment="1">
      <alignment horizontal="center" vertical="center" wrapText="1"/>
    </xf>
    <xf numFmtId="0" fontId="11" fillId="0" borderId="37" xfId="0" applyFont="1" applyFill="1" applyBorder="1" applyAlignment="1">
      <alignment horizontal="center" vertical="center" textRotation="90" wrapText="1"/>
    </xf>
    <xf numFmtId="0" fontId="11" fillId="0" borderId="38" xfId="0" applyFont="1" applyFill="1" applyBorder="1" applyAlignment="1">
      <alignment horizontal="center" vertical="center" textRotation="90"/>
    </xf>
    <xf numFmtId="0" fontId="11" fillId="0" borderId="43" xfId="0" applyFont="1" applyFill="1" applyBorder="1" applyAlignment="1">
      <alignment horizontal="center" vertical="center" textRotation="90"/>
    </xf>
    <xf numFmtId="0" fontId="14" fillId="0" borderId="37" xfId="0" applyFont="1" applyFill="1" applyBorder="1" applyAlignment="1">
      <alignment horizontal="center" vertical="center"/>
    </xf>
    <xf numFmtId="0" fontId="14" fillId="0" borderId="36" xfId="0" applyFont="1" applyFill="1" applyBorder="1" applyAlignment="1">
      <alignment horizontal="center" vertical="center"/>
    </xf>
    <xf numFmtId="0" fontId="14" fillId="0" borderId="10" xfId="0" applyFont="1" applyFill="1" applyBorder="1" applyAlignment="1">
      <alignment horizontal="center" vertical="center"/>
    </xf>
    <xf numFmtId="0" fontId="11" fillId="0" borderId="38" xfId="0" applyFont="1" applyFill="1" applyBorder="1" applyAlignment="1">
      <alignment horizontal="center" vertical="center" textRotation="90" wrapText="1"/>
    </xf>
    <xf numFmtId="0" fontId="11" fillId="0" borderId="43" xfId="0" applyFont="1" applyFill="1" applyBorder="1" applyAlignment="1">
      <alignment horizontal="center" vertical="center" textRotation="90" wrapText="1"/>
    </xf>
    <xf numFmtId="0" fontId="20" fillId="0" borderId="0" xfId="0" applyFont="1" applyFill="1" applyBorder="1" applyAlignment="1">
      <alignment horizontal="left" vertical="center" wrapText="1"/>
    </xf>
    <xf numFmtId="0" fontId="17" fillId="0" borderId="0" xfId="0" applyFont="1" applyFill="1" applyAlignment="1">
      <alignment horizontal="left" vertical="center" wrapText="1"/>
    </xf>
    <xf numFmtId="0" fontId="17" fillId="0" borderId="0" xfId="0" applyFont="1" applyFill="1" applyAlignment="1">
      <alignment horizontal="left" wrapText="1"/>
    </xf>
    <xf numFmtId="0" fontId="11" fillId="0" borderId="0" xfId="3" applyFont="1" applyFill="1" applyBorder="1" applyAlignment="1">
      <alignment vertical="center" wrapText="1"/>
    </xf>
    <xf numFmtId="0" fontId="12" fillId="0" borderId="0" xfId="3" applyFont="1" applyFill="1" applyBorder="1" applyAlignment="1">
      <alignment vertical="center"/>
    </xf>
    <xf numFmtId="0" fontId="12" fillId="0" borderId="0" xfId="0" applyFont="1" applyFill="1" applyAlignment="1">
      <alignment horizontal="left" wrapText="1"/>
    </xf>
    <xf numFmtId="0" fontId="11" fillId="0" borderId="0" xfId="0" applyFont="1" applyFill="1" applyAlignment="1">
      <alignment horizontal="left" wrapText="1"/>
    </xf>
    <xf numFmtId="0" fontId="14" fillId="0" borderId="64" xfId="0" applyFont="1" applyFill="1" applyBorder="1" applyAlignment="1">
      <alignment horizontal="center" vertical="center" wrapText="1"/>
    </xf>
    <xf numFmtId="0" fontId="14" fillId="0" borderId="45" xfId="0" applyFont="1" applyFill="1" applyBorder="1" applyAlignment="1">
      <alignment horizontal="center" vertical="center" wrapText="1"/>
    </xf>
    <xf numFmtId="0" fontId="14" fillId="0" borderId="65" xfId="0" applyFont="1" applyFill="1" applyBorder="1" applyAlignment="1">
      <alignment horizontal="center" vertical="center"/>
    </xf>
    <xf numFmtId="0" fontId="14" fillId="0" borderId="66" xfId="0" applyFont="1" applyFill="1" applyBorder="1" applyAlignment="1">
      <alignment horizontal="center" vertical="center"/>
    </xf>
    <xf numFmtId="0" fontId="14" fillId="0" borderId="67" xfId="0" applyFont="1" applyFill="1" applyBorder="1" applyAlignment="1">
      <alignment horizontal="center" vertical="center"/>
    </xf>
    <xf numFmtId="0" fontId="14" fillId="0" borderId="68" xfId="0" applyFont="1" applyFill="1" applyBorder="1" applyAlignment="1">
      <alignment horizontal="center" vertical="center" wrapText="1"/>
    </xf>
    <xf numFmtId="0" fontId="14" fillId="0" borderId="39" xfId="0" applyFont="1" applyFill="1" applyBorder="1" applyAlignment="1">
      <alignment horizontal="center" vertical="center" wrapText="1"/>
    </xf>
    <xf numFmtId="0" fontId="25" fillId="0" borderId="0" xfId="0" applyFont="1" applyFill="1" applyAlignment="1">
      <alignment horizontal="center" vertical="center" wrapText="1"/>
    </xf>
    <xf numFmtId="0" fontId="25" fillId="0" borderId="69" xfId="0" applyFont="1" applyFill="1" applyBorder="1" applyAlignment="1">
      <alignment horizontal="center" vertical="center" wrapText="1"/>
    </xf>
    <xf numFmtId="0" fontId="20" fillId="0" borderId="70"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13" fillId="0" borderId="69" xfId="0" applyFont="1" applyFill="1" applyBorder="1" applyAlignment="1">
      <alignment horizontal="center" vertical="center"/>
    </xf>
    <xf numFmtId="3" fontId="20" fillId="0" borderId="69" xfId="0" applyNumberFormat="1" applyFont="1" applyFill="1" applyBorder="1" applyAlignment="1">
      <alignment horizontal="center" vertical="center"/>
    </xf>
    <xf numFmtId="0" fontId="16" fillId="0" borderId="0" xfId="3" applyFont="1" applyFill="1" applyBorder="1" applyAlignment="1">
      <alignment vertical="top"/>
    </xf>
    <xf numFmtId="0" fontId="11" fillId="0" borderId="0" xfId="0" applyFont="1" applyFill="1" applyAlignment="1">
      <alignment horizontal="left" vertical="top" wrapText="1"/>
    </xf>
    <xf numFmtId="0" fontId="11" fillId="0" borderId="0" xfId="0" applyFont="1" applyFill="1" applyAlignment="1">
      <alignment horizontal="left"/>
    </xf>
    <xf numFmtId="0" fontId="16" fillId="0" borderId="0" xfId="0" applyFont="1" applyFill="1" applyAlignment="1">
      <alignment horizontal="left"/>
    </xf>
    <xf numFmtId="0" fontId="14" fillId="0" borderId="20" xfId="0" applyFont="1" applyFill="1" applyBorder="1" applyAlignment="1">
      <alignment horizontal="center" vertical="center" wrapText="1"/>
    </xf>
    <xf numFmtId="0" fontId="14" fillId="0" borderId="21" xfId="0" applyFont="1" applyFill="1" applyBorder="1" applyAlignment="1">
      <alignment horizontal="center" vertical="center"/>
    </xf>
    <xf numFmtId="0" fontId="14" fillId="0" borderId="23" xfId="0" applyFont="1" applyFill="1" applyBorder="1" applyAlignment="1">
      <alignment horizontal="center" vertical="center"/>
    </xf>
    <xf numFmtId="0" fontId="16" fillId="0" borderId="0" xfId="0" applyFont="1" applyFill="1" applyBorder="1" applyAlignment="1">
      <alignment horizontal="left" vertical="center" wrapText="1"/>
    </xf>
    <xf numFmtId="0" fontId="0" fillId="0" borderId="0" xfId="0" applyFont="1" applyFill="1" applyAlignment="1">
      <alignment vertical="center"/>
    </xf>
    <xf numFmtId="0" fontId="0" fillId="0" borderId="0" xfId="0" applyNumberFormat="1" applyFill="1" applyAlignment="1">
      <alignment horizontal="left" vertical="center" wrapText="1"/>
    </xf>
    <xf numFmtId="165" fontId="15" fillId="0" borderId="7" xfId="5" applyNumberFormat="1" applyFont="1" applyFill="1" applyBorder="1" applyAlignment="1">
      <alignment horizontal="center" vertical="center"/>
    </xf>
    <xf numFmtId="165" fontId="15" fillId="0" borderId="8" xfId="5" applyNumberFormat="1" applyFont="1" applyFill="1" applyBorder="1" applyAlignment="1">
      <alignment horizontal="center" vertical="center"/>
    </xf>
    <xf numFmtId="165" fontId="15" fillId="0" borderId="4" xfId="5" applyNumberFormat="1" applyFont="1" applyFill="1" applyBorder="1" applyAlignment="1">
      <alignment horizontal="center" vertical="center"/>
    </xf>
    <xf numFmtId="165" fontId="15" fillId="0" borderId="9" xfId="5" applyNumberFormat="1" applyFont="1" applyFill="1" applyBorder="1" applyAlignment="1">
      <alignment horizontal="center" vertical="center"/>
    </xf>
    <xf numFmtId="1" fontId="15" fillId="0" borderId="10" xfId="5" applyNumberFormat="1" applyFont="1" applyFill="1" applyBorder="1" applyAlignment="1">
      <alignment horizontal="center" vertical="center" wrapText="1"/>
    </xf>
    <xf numFmtId="165" fontId="15" fillId="0" borderId="47" xfId="5" applyNumberFormat="1" applyFont="1" applyFill="1" applyBorder="1" applyAlignment="1">
      <alignment horizontal="center" vertical="center"/>
    </xf>
    <xf numFmtId="165" fontId="15" fillId="0" borderId="48" xfId="5" applyNumberFormat="1" applyFont="1" applyFill="1" applyBorder="1" applyAlignment="1">
      <alignment horizontal="center" vertical="center"/>
    </xf>
    <xf numFmtId="165" fontId="15" fillId="0" borderId="32" xfId="5" applyNumberFormat="1" applyFont="1" applyFill="1" applyBorder="1" applyAlignment="1">
      <alignment horizontal="center" vertical="center"/>
    </xf>
    <xf numFmtId="165" fontId="15" fillId="0" borderId="49" xfId="5" applyNumberFormat="1" applyFont="1" applyFill="1" applyBorder="1" applyAlignment="1">
      <alignment horizontal="center" vertical="center"/>
    </xf>
    <xf numFmtId="1" fontId="15" fillId="0" borderId="50" xfId="5" applyNumberFormat="1" applyFont="1" applyFill="1" applyBorder="1" applyAlignment="1">
      <alignment horizontal="center" vertical="center" wrapText="1"/>
    </xf>
    <xf numFmtId="165" fontId="15" fillId="0" borderId="11" xfId="5" applyNumberFormat="1" applyFont="1" applyFill="1" applyBorder="1" applyAlignment="1">
      <alignment horizontal="center" vertical="center"/>
    </xf>
    <xf numFmtId="165" fontId="15" fillId="0" borderId="6" xfId="5" applyNumberFormat="1" applyFont="1" applyFill="1" applyBorder="1" applyAlignment="1">
      <alignment horizontal="center" vertical="center"/>
    </xf>
    <xf numFmtId="165" fontId="15" fillId="0" borderId="3" xfId="5" applyNumberFormat="1" applyFont="1" applyFill="1" applyBorder="1" applyAlignment="1">
      <alignment horizontal="center" vertical="center"/>
    </xf>
    <xf numFmtId="165" fontId="15" fillId="0" borderId="12" xfId="5" applyNumberFormat="1" applyFont="1" applyFill="1" applyBorder="1" applyAlignment="1">
      <alignment horizontal="center" vertical="center"/>
    </xf>
    <xf numFmtId="1" fontId="15" fillId="0" borderId="13" xfId="5" applyNumberFormat="1" applyFont="1" applyFill="1" applyBorder="1" applyAlignment="1">
      <alignment horizontal="center" vertical="center" wrapText="1"/>
    </xf>
    <xf numFmtId="165" fontId="15" fillId="0" borderId="42" xfId="5" applyNumberFormat="1" applyFont="1" applyFill="1" applyBorder="1" applyAlignment="1">
      <alignment horizontal="center" vertical="center"/>
    </xf>
    <xf numFmtId="165" fontId="15" fillId="0" borderId="51" xfId="5" applyNumberFormat="1" applyFont="1" applyFill="1" applyBorder="1" applyAlignment="1">
      <alignment horizontal="center" vertical="center"/>
    </xf>
    <xf numFmtId="165" fontId="15" fillId="0" borderId="52" xfId="5" applyNumberFormat="1" applyFont="1" applyFill="1" applyBorder="1" applyAlignment="1">
      <alignment horizontal="center" vertical="center"/>
    </xf>
    <xf numFmtId="165" fontId="15" fillId="0" borderId="53" xfId="5" applyNumberFormat="1" applyFont="1" applyFill="1" applyBorder="1" applyAlignment="1">
      <alignment horizontal="center" vertical="center"/>
    </xf>
    <xf numFmtId="1" fontId="15" fillId="0" borderId="54" xfId="5" applyNumberFormat="1"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0" xfId="0" applyFont="1" applyFill="1" applyAlignment="1">
      <alignment horizontal="center" vertical="center"/>
    </xf>
    <xf numFmtId="165" fontId="15" fillId="0" borderId="2" xfId="5" applyNumberFormat="1" applyFont="1" applyFill="1" applyBorder="1" applyAlignment="1">
      <alignment horizontal="center" vertical="center"/>
    </xf>
    <xf numFmtId="165" fontId="15" fillId="0" borderId="46" xfId="5" applyNumberFormat="1" applyFont="1" applyFill="1" applyBorder="1" applyAlignment="1">
      <alignment horizontal="center" vertical="center"/>
    </xf>
    <xf numFmtId="0" fontId="14" fillId="0" borderId="12" xfId="0" applyFont="1" applyFill="1" applyBorder="1" applyAlignment="1">
      <alignment horizontal="center" vertical="center" wrapText="1"/>
    </xf>
    <xf numFmtId="164" fontId="20" fillId="0" borderId="1" xfId="0" applyNumberFormat="1" applyFont="1" applyFill="1" applyBorder="1" applyAlignment="1">
      <alignment horizontal="center" vertical="center"/>
    </xf>
    <xf numFmtId="164" fontId="13" fillId="0" borderId="1" xfId="0" applyNumberFormat="1" applyFont="1" applyFill="1" applyBorder="1" applyAlignment="1">
      <alignment horizontal="center" vertical="center"/>
    </xf>
    <xf numFmtId="164" fontId="13" fillId="0" borderId="1" xfId="0" applyNumberFormat="1" applyFont="1" applyFill="1" applyBorder="1" applyAlignment="1">
      <alignment horizontal="center" vertical="center"/>
    </xf>
    <xf numFmtId="164" fontId="20" fillId="0" borderId="1" xfId="0" applyNumberFormat="1" applyFont="1" applyFill="1" applyBorder="1" applyAlignment="1">
      <alignment horizontal="center" vertical="center"/>
    </xf>
    <xf numFmtId="164" fontId="13" fillId="0" borderId="3" xfId="0" applyNumberFormat="1" applyFont="1" applyFill="1" applyBorder="1" applyAlignment="1">
      <alignment horizontal="center" vertical="center"/>
    </xf>
    <xf numFmtId="164" fontId="20" fillId="0" borderId="3" xfId="0" applyNumberFormat="1" applyFont="1" applyFill="1" applyBorder="1" applyAlignment="1">
      <alignment horizontal="center" vertical="center"/>
    </xf>
    <xf numFmtId="164" fontId="20" fillId="0" borderId="16" xfId="0" applyNumberFormat="1" applyFont="1" applyFill="1" applyBorder="1" applyAlignment="1">
      <alignment horizontal="center" vertical="center"/>
    </xf>
    <xf numFmtId="164" fontId="20" fillId="0" borderId="17" xfId="0" applyNumberFormat="1" applyFont="1" applyFill="1" applyBorder="1" applyAlignment="1">
      <alignment horizontal="center" vertical="center"/>
    </xf>
    <xf numFmtId="164" fontId="20" fillId="0" borderId="14" xfId="0" applyNumberFormat="1" applyFont="1" applyFill="1" applyBorder="1" applyAlignment="1">
      <alignment horizontal="center" vertical="center"/>
    </xf>
    <xf numFmtId="164" fontId="20" fillId="0" borderId="18" xfId="0" applyNumberFormat="1" applyFont="1" applyFill="1" applyBorder="1" applyAlignment="1">
      <alignment horizontal="center" vertical="center"/>
    </xf>
  </cellXfs>
  <cellStyles count="6">
    <cellStyle name="Euro" xfId="1"/>
    <cellStyle name="Lien hypertexte" xfId="2" builtinId="8"/>
    <cellStyle name="Normal" xfId="0" builtinId="0"/>
    <cellStyle name="Normal 2" xfId="3"/>
    <cellStyle name="Pourcentage" xfId="4" builtinId="5"/>
    <cellStyle name="Pourcentage 2"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219075</xdr:colOff>
      <xdr:row>105</xdr:row>
      <xdr:rowOff>57150</xdr:rowOff>
    </xdr:from>
    <xdr:to>
      <xdr:col>3</xdr:col>
      <xdr:colOff>676275</xdr:colOff>
      <xdr:row>118</xdr:row>
      <xdr:rowOff>9525</xdr:rowOff>
    </xdr:to>
    <xdr:sp macro="" textlink="">
      <xdr:nvSpPr>
        <xdr:cNvPr id="1025" name="Text Box 1"/>
        <xdr:cNvSpPr txBox="1">
          <a:spLocks noChangeArrowheads="1"/>
        </xdr:cNvSpPr>
      </xdr:nvSpPr>
      <xdr:spPr bwMode="auto">
        <a:xfrm>
          <a:off x="219075" y="19631025"/>
          <a:ext cx="3390900" cy="18097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fr-FR" sz="800" b="0" i="0" u="none" strike="noStrike" baseline="0">
              <a:solidFill>
                <a:srgbClr val="000000"/>
              </a:solidFill>
              <a:latin typeface="Arial"/>
              <a:cs typeface="Arial"/>
            </a:rPr>
            <a:t>Champ • Accueil collectif et familial, accueil chez les assistantes maternelles employées par des particuliers et scolarisation à 2 ans.</a:t>
          </a:r>
        </a:p>
        <a:p>
          <a:pPr algn="l" rtl="0">
            <a:defRPr sz="1000"/>
          </a:pPr>
          <a:r>
            <a:rPr lang="fr-FR" sz="800" b="0" i="0" u="none" strike="noStrike" baseline="0">
              <a:solidFill>
                <a:srgbClr val="000000"/>
              </a:solidFill>
              <a:latin typeface="Arial"/>
              <a:cs typeface="Arial"/>
            </a:rPr>
            <a:t>Sources • Enquête PMI 2013, DREES, données provisoires ; ministère de l’Éducation nationale – ministère de l’Enseignement supérieur et de la recherche, Direction de l’évaluation, de la prospective et de la performance (MEN-MESR DEPP) ; Institut de retraite complémentaire des employés de maison (IRCEM) ; INSEE, Estimations provisoires de population (au 1er janvier 2014 arrêtées au 1er janvier 2015).</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fborderies/Mes%20documents/PMI%20SERIES%20LONGUES/SERIES%20LONGUES%20VALIDEES/okassistantes%20maternelles%201990%20&#224;%202014p.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ss mat récap"/>
      <sheetName val="1991"/>
      <sheetName val="1995"/>
      <sheetName val="1999"/>
      <sheetName val="2000"/>
      <sheetName val="2001"/>
      <sheetName val="2002"/>
      <sheetName val="2003"/>
      <sheetName val="2004"/>
      <sheetName val="2005"/>
      <sheetName val="2006"/>
      <sheetName val="2007"/>
      <sheetName val="2008"/>
      <sheetName val="2009"/>
      <sheetName val="2010"/>
      <sheetName val="2011"/>
      <sheetName val="2012"/>
      <sheetName val="2013"/>
      <sheetName val="2014(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3">
          <cell r="C3">
            <v>456180</v>
          </cell>
          <cell r="D3">
            <v>1365981</v>
          </cell>
          <cell r="G3">
            <v>314226</v>
          </cell>
          <cell r="H3">
            <v>944279.30919659149</v>
          </cell>
        </row>
        <row r="4">
          <cell r="C4">
            <v>2656</v>
          </cell>
          <cell r="D4">
            <v>7747</v>
          </cell>
          <cell r="G4">
            <v>1845</v>
          </cell>
          <cell r="H4">
            <v>5402.5519525522659</v>
          </cell>
        </row>
      </sheetData>
      <sheetData sheetId="17">
        <row r="3">
          <cell r="C3">
            <v>452298</v>
          </cell>
          <cell r="D3">
            <v>1375448</v>
          </cell>
          <cell r="G3">
            <v>321592</v>
          </cell>
          <cell r="H3">
            <v>981682.58445541898</v>
          </cell>
          <cell r="J3">
            <v>2292303</v>
          </cell>
        </row>
        <row r="4">
          <cell r="C4">
            <v>2761</v>
          </cell>
          <cell r="D4">
            <v>8405</v>
          </cell>
          <cell r="G4">
            <v>1853</v>
          </cell>
          <cell r="H4">
            <v>5651.2676665724221</v>
          </cell>
          <cell r="J4">
            <v>78166</v>
          </cell>
        </row>
      </sheetData>
      <sheetData sheetId="18">
        <row r="3">
          <cell r="C3">
            <v>444940</v>
          </cell>
          <cell r="D3">
            <v>1373574</v>
          </cell>
          <cell r="G3">
            <v>318307</v>
          </cell>
          <cell r="H3">
            <v>985869.06543911307</v>
          </cell>
          <cell r="J3">
            <v>2272948</v>
          </cell>
        </row>
        <row r="4">
          <cell r="C4">
            <v>2931</v>
          </cell>
          <cell r="D4">
            <v>9163</v>
          </cell>
          <cell r="G4">
            <v>2063</v>
          </cell>
          <cell r="H4">
            <v>6472.5506098158521</v>
          </cell>
          <cell r="J4">
            <v>77963</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K26"/>
  <sheetViews>
    <sheetView tabSelected="1" workbookViewId="0"/>
  </sheetViews>
  <sheetFormatPr baseColWidth="10" defaultRowHeight="15"/>
  <cols>
    <col min="1" max="1" width="30.7109375" customWidth="1"/>
  </cols>
  <sheetData>
    <row r="2" spans="1:11" ht="15.75" thickBot="1"/>
    <row r="3" spans="1:11" ht="51" customHeight="1" thickBot="1">
      <c r="A3" s="257" t="s">
        <v>301</v>
      </c>
      <c r="B3" s="258"/>
      <c r="C3" s="258"/>
      <c r="D3" s="258"/>
      <c r="E3" s="258"/>
      <c r="F3" s="258"/>
      <c r="G3" s="258"/>
      <c r="H3" s="259"/>
    </row>
    <row r="4" spans="1:11" ht="15.75" thickBot="1"/>
    <row r="5" spans="1:11" ht="15.75" thickBot="1">
      <c r="A5" s="3" t="s">
        <v>152</v>
      </c>
      <c r="B5" s="255" t="s">
        <v>143</v>
      </c>
      <c r="C5" s="255"/>
      <c r="D5" s="255"/>
      <c r="E5" s="255"/>
      <c r="F5" s="255"/>
      <c r="G5" s="255"/>
      <c r="H5" s="255"/>
      <c r="I5" s="255"/>
      <c r="J5" s="255"/>
      <c r="K5" s="255"/>
    </row>
    <row r="6" spans="1:11" ht="15.75" thickBot="1">
      <c r="A6" s="3" t="s">
        <v>152</v>
      </c>
      <c r="B6" s="255" t="s">
        <v>142</v>
      </c>
      <c r="C6" s="255"/>
      <c r="D6" s="255"/>
      <c r="E6" s="255"/>
      <c r="F6" s="255"/>
      <c r="G6" s="255"/>
      <c r="H6" s="255"/>
      <c r="I6" s="255"/>
      <c r="J6" s="255"/>
      <c r="K6" s="255"/>
    </row>
    <row r="7" spans="1:11" ht="15.75" thickBot="1">
      <c r="A7" s="3" t="s">
        <v>152</v>
      </c>
      <c r="B7" s="255" t="s">
        <v>144</v>
      </c>
      <c r="C7" s="255"/>
      <c r="D7" s="255"/>
      <c r="E7" s="255"/>
      <c r="F7" s="255"/>
      <c r="G7" s="255"/>
      <c r="H7" s="255"/>
      <c r="I7" s="255"/>
      <c r="J7" s="255"/>
      <c r="K7" s="255"/>
    </row>
    <row r="8" spans="1:11" ht="15.75" thickBot="1">
      <c r="A8" s="3" t="s">
        <v>152</v>
      </c>
      <c r="B8" s="255" t="s">
        <v>145</v>
      </c>
      <c r="C8" s="255"/>
      <c r="D8" s="255"/>
      <c r="E8" s="255"/>
      <c r="F8" s="255"/>
      <c r="G8" s="255"/>
      <c r="H8" s="255"/>
      <c r="I8" s="255"/>
      <c r="J8" s="255"/>
      <c r="K8" s="255"/>
    </row>
    <row r="9" spans="1:11" ht="15.75" thickBot="1">
      <c r="A9" s="3" t="s">
        <v>152</v>
      </c>
      <c r="B9" s="255" t="s">
        <v>146</v>
      </c>
      <c r="C9" s="255"/>
      <c r="D9" s="255"/>
      <c r="E9" s="255"/>
      <c r="F9" s="255"/>
      <c r="G9" s="255"/>
      <c r="H9" s="255"/>
      <c r="I9" s="255"/>
      <c r="J9" s="255"/>
      <c r="K9" s="255"/>
    </row>
    <row r="11" spans="1:11" ht="15.75" thickBot="1"/>
    <row r="12" spans="1:11" ht="44.25" customHeight="1" thickBot="1">
      <c r="A12" s="257" t="s">
        <v>302</v>
      </c>
      <c r="B12" s="258"/>
      <c r="C12" s="258"/>
      <c r="D12" s="258"/>
      <c r="E12" s="258"/>
      <c r="F12" s="258"/>
      <c r="G12" s="258"/>
      <c r="H12" s="259"/>
    </row>
    <row r="13" spans="1:11" ht="15.75" thickBot="1"/>
    <row r="14" spans="1:11" ht="15.75" thickBot="1">
      <c r="A14" s="4" t="s">
        <v>150</v>
      </c>
      <c r="B14" s="255" t="s">
        <v>147</v>
      </c>
      <c r="C14" s="255"/>
      <c r="D14" s="255"/>
      <c r="E14" s="255"/>
      <c r="F14" s="255"/>
      <c r="G14" s="255"/>
      <c r="H14" s="255"/>
      <c r="I14" s="255"/>
      <c r="J14" s="255"/>
      <c r="K14" s="255"/>
    </row>
    <row r="15" spans="1:11" ht="32.25" customHeight="1" thickBot="1">
      <c r="A15" s="4" t="s">
        <v>150</v>
      </c>
      <c r="B15" s="254" t="s">
        <v>148</v>
      </c>
      <c r="C15" s="254"/>
      <c r="D15" s="254"/>
      <c r="E15" s="254"/>
      <c r="F15" s="254"/>
      <c r="G15" s="254"/>
      <c r="H15" s="254"/>
      <c r="I15" s="254"/>
      <c r="J15" s="254"/>
      <c r="K15" s="254"/>
    </row>
    <row r="16" spans="1:11" ht="15.75" thickBot="1">
      <c r="A16" s="4" t="s">
        <v>150</v>
      </c>
      <c r="B16" s="256" t="s">
        <v>149</v>
      </c>
      <c r="C16" s="255"/>
      <c r="D16" s="255"/>
      <c r="E16" s="255"/>
      <c r="F16" s="255"/>
      <c r="G16" s="255"/>
      <c r="H16" s="255"/>
      <c r="I16" s="255"/>
      <c r="J16" s="255"/>
      <c r="K16" s="255"/>
    </row>
    <row r="17" spans="1:11" s="1" customFormat="1" ht="15.75" thickBot="1">
      <c r="A17" s="5"/>
      <c r="B17" s="6"/>
    </row>
    <row r="18" spans="1:11" ht="15.75" thickBot="1">
      <c r="A18" s="7" t="s">
        <v>151</v>
      </c>
      <c r="B18" s="9" t="s">
        <v>153</v>
      </c>
      <c r="C18" s="10"/>
      <c r="D18" s="10"/>
      <c r="E18" s="10"/>
      <c r="F18" s="10"/>
      <c r="G18" s="10"/>
      <c r="H18" s="10"/>
      <c r="I18" s="10"/>
      <c r="J18" s="10"/>
      <c r="K18" s="10"/>
    </row>
    <row r="19" spans="1:11" ht="15.75" thickBot="1">
      <c r="A19" s="7" t="s">
        <v>151</v>
      </c>
      <c r="B19" s="9" t="s">
        <v>154</v>
      </c>
      <c r="C19" s="10"/>
      <c r="D19" s="10"/>
      <c r="E19" s="10"/>
      <c r="F19" s="10"/>
      <c r="G19" s="10"/>
      <c r="H19" s="10"/>
      <c r="I19" s="10"/>
      <c r="J19" s="10"/>
      <c r="K19" s="10"/>
    </row>
    <row r="20" spans="1:11" ht="15.75" thickBot="1">
      <c r="A20" s="7" t="s">
        <v>151</v>
      </c>
      <c r="B20" s="9" t="s">
        <v>172</v>
      </c>
      <c r="C20" s="10"/>
      <c r="D20" s="10"/>
      <c r="E20" s="10"/>
      <c r="F20" s="10"/>
      <c r="G20" s="10"/>
      <c r="H20" s="10"/>
      <c r="I20" s="10"/>
      <c r="J20" s="10"/>
      <c r="K20" s="10"/>
    </row>
    <row r="21" spans="1:11" ht="15.75" thickBot="1">
      <c r="A21" s="7" t="s">
        <v>151</v>
      </c>
      <c r="B21" s="9" t="s">
        <v>161</v>
      </c>
      <c r="C21" s="10"/>
      <c r="D21" s="10"/>
      <c r="E21" s="10"/>
      <c r="F21" s="10"/>
      <c r="G21" s="10"/>
      <c r="H21" s="10"/>
      <c r="I21" s="10"/>
      <c r="J21" s="10"/>
      <c r="K21" s="10"/>
    </row>
    <row r="22" spans="1:11" ht="15.75" thickBot="1">
      <c r="A22" s="7" t="s">
        <v>151</v>
      </c>
      <c r="B22" s="9" t="s">
        <v>162</v>
      </c>
      <c r="C22" s="10"/>
      <c r="D22" s="10"/>
      <c r="E22" s="10"/>
      <c r="F22" s="10"/>
      <c r="G22" s="10"/>
      <c r="H22" s="10"/>
      <c r="I22" s="10"/>
      <c r="J22" s="10"/>
      <c r="K22" s="10"/>
    </row>
    <row r="23" spans="1:11" ht="15.75" thickBot="1">
      <c r="A23" s="7" t="s">
        <v>151</v>
      </c>
      <c r="B23" s="9" t="s">
        <v>163</v>
      </c>
      <c r="C23" s="10"/>
      <c r="D23" s="10"/>
      <c r="E23" s="10"/>
      <c r="F23" s="10"/>
      <c r="G23" s="10"/>
      <c r="H23" s="10"/>
      <c r="I23" s="10"/>
      <c r="J23" s="10"/>
      <c r="K23" s="10"/>
    </row>
    <row r="24" spans="1:11" ht="15.75" thickBot="1">
      <c r="A24" s="7" t="s">
        <v>151</v>
      </c>
      <c r="B24" s="9" t="s">
        <v>164</v>
      </c>
      <c r="C24" s="10"/>
      <c r="D24" s="10"/>
      <c r="E24" s="10"/>
      <c r="F24" s="10"/>
      <c r="G24" s="10"/>
      <c r="H24" s="10"/>
      <c r="I24" s="10"/>
      <c r="J24" s="10"/>
      <c r="K24" s="10"/>
    </row>
    <row r="25" spans="1:11" s="2" customFormat="1" ht="16.5" customHeight="1" thickBot="1">
      <c r="A25" s="8" t="s">
        <v>151</v>
      </c>
      <c r="B25" s="253" t="s">
        <v>168</v>
      </c>
      <c r="C25" s="254"/>
      <c r="D25" s="254"/>
      <c r="E25" s="254"/>
      <c r="F25" s="254"/>
      <c r="G25" s="254"/>
      <c r="H25" s="254"/>
      <c r="I25" s="254"/>
      <c r="J25" s="254"/>
      <c r="K25" s="254"/>
    </row>
    <row r="26" spans="1:11" ht="16.5" customHeight="1" thickBot="1">
      <c r="A26" s="7" t="s">
        <v>151</v>
      </c>
      <c r="B26" s="9" t="s">
        <v>171</v>
      </c>
    </row>
  </sheetData>
  <mergeCells count="11">
    <mergeCell ref="B25:K25"/>
    <mergeCell ref="B14:K14"/>
    <mergeCell ref="B15:K15"/>
    <mergeCell ref="B16:K16"/>
    <mergeCell ref="A3:H3"/>
    <mergeCell ref="A12:H12"/>
    <mergeCell ref="B5:K5"/>
    <mergeCell ref="B6:K6"/>
    <mergeCell ref="B7:K7"/>
    <mergeCell ref="B8:K8"/>
    <mergeCell ref="B9:K9"/>
  </mergeCells>
  <phoneticPr fontId="5" type="noConversion"/>
  <hyperlinks>
    <hyperlink ref="B6" location="'graph 1 établissements 2014'!B1" display="GRAPHIQUE 1  - Établissements d’accueil collectif et de services d’accueil familial en 2013"/>
    <hyperlink ref="B5" location="'tableau 1 Places  2014'!B1" display="TABLEAU 1 - Nombre de places en accueil collectif et familial pour les enfants de moins de 6 ans"/>
    <hyperlink ref="B7" location="'graph 2 gestion  microcreches'!B1" display="GRAPHIQUE 2 - Crèches collectives et microcrèches : Comparaison des organismes gestionnaires "/>
    <hyperlink ref="B8" location="'carte 1 acc coll et fam 2014 '!B1" display="CARTE 1  - Taux d’accueil collectif et familial en 2014"/>
    <hyperlink ref="B9" location="'carte2 taux accueil global2014 '!B1" display="CARTE 2 -Taux d’accueil global en 2014"/>
    <hyperlink ref="B14" location="'GRAPH A evolution places93-2014'!B1" display="DONNEES et GRAPHIQUE A - Évolution du nombre de places en accueil collectif et en services d’accueil familial entre 1993 et 2014"/>
    <hyperlink ref="B15" location="'TAB A gestionnaires étab 2014'!A1" display="TABLEAU A - Répartition des établissements et services d'accueil  _x000a_selon l'organisme gestionnaire en 2014 (%)"/>
    <hyperlink ref="B16" location="'CARTE A taux acc. microcreches '!A1" display="DONNÉES et CARTE A  - Taux d’accueil en microcrèche en 2014"/>
    <hyperlink ref="B18" location="'Données FM  DOM 93-2014 places'!A1" display="TABLEAU B - séries longues de 1993 à 2014 : Évolution du nombre de places d'accueil collectif et familial - France métropolitaine / DOM / France entière (hors Mayotte)"/>
    <hyperlink ref="B19" location="'TAB C FM  DOM 94-2014 établ.'!A1" display="TABLEAU C - séries longues de 1994 à 2014 : Évolution du nombre d'établissements d'accueil collectif et familial - France métropolitaine / DOM / France entière (hors Mayotte)"/>
    <hyperlink ref="B21" location="'CARTE B accueil collectif 2014'!A1" display="DONNÉES et CARTE B  - Taux d’accueil collectif en 2014"/>
    <hyperlink ref="B22" location="'CARTE C accueil familial 2014'!A1" display="DONNÉES et CARTE C  - Taux d’accueil familial en 2014"/>
    <hyperlink ref="B23" location="'CARTE D ass maternelles 2014'!A1" display="DONNÉES et CARTE D  - Taux d’accueil auprès d'une assistante maternelle employée par des particuliers en 2014"/>
    <hyperlink ref="B24" location="'CARTE E scolarisation à 2 ans '!A1" display="DONNÉES et CARTE E  - Taux d’accueil des enfants de 2 ans en école maternelle en 2014"/>
    <hyperlink ref="B25" location="'TAB E TAILLE étab 2014'!A1" display="'TAB E TAILLE étab 2014'!A1"/>
    <hyperlink ref="B25:K25" location="'TAB E TAILLE étab 2014'!A1" display="TABLEAU E - Répartition des établissements et services d'accueil selon leur taille en 2014 "/>
    <hyperlink ref="B26" location="'TAB F qualification direc° 2014'!A1" display="TABLEAU F - Répartition des établissements et services d'accueil selon la qualification du personnel de direction en 2014 (%)"/>
    <hyperlink ref="B20" location="'Données FM  DOM 94-2014 ass mat'!A1" display="TABLEAU D - séries longues de 1990 à 2014 : Évolution du nombre d'assistantes maternelles (et capacités) - France métropolitaine / DOM / France entière (hors Mayotte)"/>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X55"/>
  <sheetViews>
    <sheetView showGridLines="0" workbookViewId="0"/>
  </sheetViews>
  <sheetFormatPr baseColWidth="10" defaultRowHeight="11.25"/>
  <cols>
    <col min="1" max="1" width="29.85546875" style="95" customWidth="1"/>
    <col min="2" max="2" width="9.85546875" style="95" customWidth="1"/>
    <col min="3" max="3" width="10" style="95" customWidth="1"/>
    <col min="4" max="5" width="10.42578125" style="95" customWidth="1"/>
    <col min="6" max="6" width="10.7109375" style="95" customWidth="1"/>
    <col min="7" max="7" width="10.42578125" style="95" customWidth="1"/>
    <col min="8" max="8" width="10.140625" style="95" customWidth="1"/>
    <col min="9" max="9" width="9.5703125" style="95" customWidth="1"/>
    <col min="10" max="10" width="9.42578125" style="95" customWidth="1"/>
    <col min="11" max="11" width="9.5703125" style="95" customWidth="1"/>
    <col min="12" max="12" width="10" style="95" customWidth="1"/>
    <col min="13" max="13" width="9.85546875" style="95" customWidth="1"/>
    <col min="14" max="14" width="8.85546875" style="95" customWidth="1"/>
    <col min="15" max="15" width="10" style="95" customWidth="1"/>
    <col min="16" max="16" width="9.42578125" style="95" customWidth="1"/>
    <col min="17" max="17" width="9.5703125" style="95" customWidth="1"/>
    <col min="18" max="19" width="9.140625" style="95" customWidth="1"/>
    <col min="20" max="20" width="9.28515625" style="95" customWidth="1"/>
    <col min="21" max="21" width="9.7109375" style="95" customWidth="1"/>
    <col min="22" max="22" width="10" style="95" customWidth="1"/>
    <col min="23" max="23" width="10.28515625" style="95" customWidth="1"/>
    <col min="24" max="16384" width="11.42578125" style="95"/>
  </cols>
  <sheetData>
    <row r="1" spans="1:24" ht="16.5" customHeight="1">
      <c r="A1" s="89" t="s">
        <v>221</v>
      </c>
    </row>
    <row r="2" spans="1:24" ht="13.5" customHeight="1">
      <c r="U2" s="303" t="s">
        <v>133</v>
      </c>
    </row>
    <row r="3" spans="1:24">
      <c r="U3" s="303"/>
    </row>
    <row r="4" spans="1:24">
      <c r="U4" s="303"/>
    </row>
    <row r="5" spans="1:24">
      <c r="U5" s="303"/>
    </row>
    <row r="6" spans="1:24" ht="45" customHeight="1">
      <c r="A6" s="278" t="s">
        <v>222</v>
      </c>
      <c r="U6" s="303"/>
    </row>
    <row r="7" spans="1:24">
      <c r="A7" s="305"/>
      <c r="B7" s="143"/>
      <c r="C7" s="143"/>
      <c r="D7" s="143"/>
      <c r="E7" s="143"/>
      <c r="F7" s="143"/>
      <c r="G7" s="143"/>
      <c r="H7" s="143"/>
      <c r="I7" s="143"/>
      <c r="J7" s="143"/>
      <c r="K7" s="143"/>
      <c r="L7" s="143"/>
      <c r="M7" s="143"/>
      <c r="N7" s="143"/>
      <c r="O7" s="143"/>
      <c r="P7" s="143"/>
      <c r="Q7" s="143"/>
      <c r="R7" s="143"/>
      <c r="S7" s="143"/>
      <c r="U7" s="304"/>
    </row>
    <row r="8" spans="1:24">
      <c r="A8" s="306"/>
      <c r="B8" s="100">
        <v>1993</v>
      </c>
      <c r="C8" s="100">
        <v>1994</v>
      </c>
      <c r="D8" s="100">
        <v>1995</v>
      </c>
      <c r="E8" s="100">
        <v>1996</v>
      </c>
      <c r="F8" s="100">
        <v>1997</v>
      </c>
      <c r="G8" s="100">
        <v>1998</v>
      </c>
      <c r="H8" s="100">
        <v>1999</v>
      </c>
      <c r="I8" s="100">
        <v>2000</v>
      </c>
      <c r="J8" s="100">
        <v>2001</v>
      </c>
      <c r="K8" s="100">
        <v>2002</v>
      </c>
      <c r="L8" s="100">
        <v>2003</v>
      </c>
      <c r="M8" s="100">
        <v>2004</v>
      </c>
      <c r="N8" s="100">
        <v>2005</v>
      </c>
      <c r="O8" s="100">
        <v>2006</v>
      </c>
      <c r="P8" s="101">
        <v>2007</v>
      </c>
      <c r="Q8" s="99">
        <v>2008</v>
      </c>
      <c r="R8" s="99">
        <v>2009</v>
      </c>
      <c r="S8" s="99">
        <v>2010</v>
      </c>
      <c r="T8" s="99">
        <v>2011</v>
      </c>
      <c r="U8" s="99" t="s">
        <v>132</v>
      </c>
      <c r="V8" s="99">
        <v>2013</v>
      </c>
      <c r="W8" s="99" t="s">
        <v>127</v>
      </c>
    </row>
    <row r="9" spans="1:24">
      <c r="A9" s="135" t="s">
        <v>223</v>
      </c>
      <c r="B9" s="121">
        <v>173200</v>
      </c>
      <c r="C9" s="121">
        <v>176127</v>
      </c>
      <c r="D9" s="121">
        <v>178335</v>
      </c>
      <c r="E9" s="121">
        <v>179567</v>
      </c>
      <c r="F9" s="121">
        <v>180383</v>
      </c>
      <c r="G9" s="121">
        <v>180759</v>
      </c>
      <c r="H9" s="121">
        <v>182810</v>
      </c>
      <c r="I9" s="121">
        <v>183159</v>
      </c>
      <c r="J9" s="121">
        <v>173770</v>
      </c>
      <c r="K9" s="121">
        <v>172247</v>
      </c>
      <c r="L9" s="121">
        <v>166466.11381234584</v>
      </c>
      <c r="M9" s="121">
        <v>157751</v>
      </c>
      <c r="N9" s="121">
        <v>147757.50230203164</v>
      </c>
      <c r="O9" s="121">
        <v>139345</v>
      </c>
      <c r="P9" s="121">
        <v>133380.52379136725</v>
      </c>
      <c r="Q9" s="121">
        <v>128205</v>
      </c>
      <c r="R9" s="121">
        <v>125997</v>
      </c>
      <c r="S9" s="121">
        <v>125339</v>
      </c>
      <c r="T9" s="121">
        <v>118276</v>
      </c>
      <c r="U9" s="121">
        <v>115876</v>
      </c>
      <c r="V9" s="121">
        <v>114691</v>
      </c>
      <c r="W9" s="121">
        <v>112370</v>
      </c>
      <c r="X9" s="108">
        <v>0</v>
      </c>
    </row>
    <row r="10" spans="1:24">
      <c r="A10" s="87" t="s">
        <v>119</v>
      </c>
      <c r="B10" s="105">
        <v>111000</v>
      </c>
      <c r="C10" s="105">
        <v>112019</v>
      </c>
      <c r="D10" s="105">
        <v>114015</v>
      </c>
      <c r="E10" s="105">
        <v>114349</v>
      </c>
      <c r="F10" s="105">
        <v>114483</v>
      </c>
      <c r="G10" s="105">
        <v>115153</v>
      </c>
      <c r="H10" s="105">
        <v>116566</v>
      </c>
      <c r="I10" s="105">
        <v>116595</v>
      </c>
      <c r="J10" s="105">
        <v>112562</v>
      </c>
      <c r="K10" s="105">
        <v>111513</v>
      </c>
      <c r="L10" s="105">
        <v>107542.08720878561</v>
      </c>
      <c r="M10" s="105">
        <v>103752</v>
      </c>
      <c r="N10" s="105">
        <v>98647.502302031644</v>
      </c>
      <c r="O10" s="105">
        <v>92950</v>
      </c>
      <c r="P10" s="105">
        <v>90781.523791367246</v>
      </c>
      <c r="Q10" s="105">
        <v>87143</v>
      </c>
      <c r="R10" s="105">
        <v>85871</v>
      </c>
      <c r="S10" s="105">
        <v>86825</v>
      </c>
      <c r="T10" s="105">
        <v>81520</v>
      </c>
      <c r="U10" s="105">
        <v>81393</v>
      </c>
      <c r="V10" s="105">
        <v>81923</v>
      </c>
      <c r="W10" s="105">
        <v>81696</v>
      </c>
    </row>
    <row r="11" spans="1:24">
      <c r="A11" s="87" t="s">
        <v>120</v>
      </c>
      <c r="B11" s="105">
        <v>50400</v>
      </c>
      <c r="C11" s="105">
        <v>51944</v>
      </c>
      <c r="D11" s="105">
        <v>52669</v>
      </c>
      <c r="E11" s="105">
        <v>53971</v>
      </c>
      <c r="F11" s="105">
        <v>54986</v>
      </c>
      <c r="G11" s="105">
        <v>55126</v>
      </c>
      <c r="H11" s="105">
        <v>56181</v>
      </c>
      <c r="I11" s="105">
        <v>56355</v>
      </c>
      <c r="J11" s="105">
        <v>51697</v>
      </c>
      <c r="K11" s="105">
        <v>51636</v>
      </c>
      <c r="L11" s="105">
        <v>50502.223322587</v>
      </c>
      <c r="M11" s="105">
        <v>45880</v>
      </c>
      <c r="N11" s="105">
        <v>41302</v>
      </c>
      <c r="O11" s="105">
        <v>38794</v>
      </c>
      <c r="P11" s="105">
        <v>35176</v>
      </c>
      <c r="Q11" s="105">
        <v>33323</v>
      </c>
      <c r="R11" s="105">
        <v>32062</v>
      </c>
      <c r="S11" s="105">
        <v>30484</v>
      </c>
      <c r="T11" s="105">
        <v>28513</v>
      </c>
      <c r="U11" s="105">
        <v>25866</v>
      </c>
      <c r="V11" s="105">
        <v>24101</v>
      </c>
      <c r="W11" s="105">
        <v>22026</v>
      </c>
    </row>
    <row r="12" spans="1:24">
      <c r="A12" s="87" t="s">
        <v>129</v>
      </c>
      <c r="B12" s="105">
        <v>11800</v>
      </c>
      <c r="C12" s="105">
        <v>12164</v>
      </c>
      <c r="D12" s="105">
        <v>11651</v>
      </c>
      <c r="E12" s="105">
        <v>11247</v>
      </c>
      <c r="F12" s="105">
        <v>10914</v>
      </c>
      <c r="G12" s="105">
        <v>10480</v>
      </c>
      <c r="H12" s="105">
        <v>10063</v>
      </c>
      <c r="I12" s="105">
        <v>10209</v>
      </c>
      <c r="J12" s="105">
        <v>9511</v>
      </c>
      <c r="K12" s="105">
        <v>9098</v>
      </c>
      <c r="L12" s="105">
        <v>8421.8032809732176</v>
      </c>
      <c r="M12" s="105">
        <v>8119</v>
      </c>
      <c r="N12" s="105">
        <v>7808</v>
      </c>
      <c r="O12" s="105">
        <v>7601</v>
      </c>
      <c r="P12" s="105">
        <v>7423</v>
      </c>
      <c r="Q12" s="105">
        <v>7739</v>
      </c>
      <c r="R12" s="105">
        <v>8064</v>
      </c>
      <c r="S12" s="105">
        <v>8030</v>
      </c>
      <c r="T12" s="105">
        <v>7916</v>
      </c>
      <c r="U12" s="105">
        <v>8206</v>
      </c>
      <c r="V12" s="105">
        <v>8208</v>
      </c>
      <c r="W12" s="105">
        <v>8504</v>
      </c>
    </row>
    <row r="13" spans="1:24">
      <c r="A13" s="87" t="s">
        <v>130</v>
      </c>
      <c r="B13" s="105"/>
      <c r="C13" s="105"/>
      <c r="D13" s="105"/>
      <c r="E13" s="105"/>
      <c r="F13" s="105"/>
      <c r="G13" s="105"/>
      <c r="H13" s="105"/>
      <c r="I13" s="105"/>
      <c r="J13" s="105"/>
      <c r="K13" s="105"/>
      <c r="L13" s="105"/>
      <c r="M13" s="105"/>
      <c r="N13" s="105"/>
      <c r="O13" s="105"/>
      <c r="P13" s="105"/>
      <c r="Q13" s="105"/>
      <c r="R13" s="105"/>
      <c r="S13" s="105"/>
      <c r="T13" s="105">
        <v>327</v>
      </c>
      <c r="U13" s="105">
        <v>411</v>
      </c>
      <c r="V13" s="105">
        <v>459</v>
      </c>
      <c r="W13" s="105">
        <v>144</v>
      </c>
    </row>
    <row r="14" spans="1:24">
      <c r="A14" s="135" t="s">
        <v>115</v>
      </c>
      <c r="B14" s="121">
        <v>25600</v>
      </c>
      <c r="C14" s="121">
        <v>29447</v>
      </c>
      <c r="D14" s="121">
        <v>31824</v>
      </c>
      <c r="E14" s="121">
        <v>33772</v>
      </c>
      <c r="F14" s="121">
        <v>35548</v>
      </c>
      <c r="G14" s="121">
        <v>36402</v>
      </c>
      <c r="H14" s="121">
        <v>40809</v>
      </c>
      <c r="I14" s="121">
        <v>41335</v>
      </c>
      <c r="J14" s="121">
        <v>55660</v>
      </c>
      <c r="K14" s="121">
        <v>64849</v>
      </c>
      <c r="L14" s="121">
        <v>74435</v>
      </c>
      <c r="M14" s="121">
        <v>89362</v>
      </c>
      <c r="N14" s="121">
        <v>108963.74485739783</v>
      </c>
      <c r="O14" s="121">
        <v>121776</v>
      </c>
      <c r="P14" s="121">
        <v>136643</v>
      </c>
      <c r="Q14" s="121">
        <v>153603</v>
      </c>
      <c r="R14" s="121">
        <v>166364</v>
      </c>
      <c r="S14" s="121">
        <v>177984</v>
      </c>
      <c r="T14" s="121">
        <v>198333</v>
      </c>
      <c r="U14" s="121">
        <v>218021</v>
      </c>
      <c r="V14" s="121">
        <v>230120</v>
      </c>
      <c r="W14" s="121">
        <v>245021</v>
      </c>
      <c r="X14" s="108">
        <v>0</v>
      </c>
    </row>
    <row r="15" spans="1:24">
      <c r="A15" s="135" t="s">
        <v>224</v>
      </c>
      <c r="B15" s="121">
        <v>198800</v>
      </c>
      <c r="C15" s="121">
        <v>205574</v>
      </c>
      <c r="D15" s="121">
        <v>210159</v>
      </c>
      <c r="E15" s="121">
        <v>213339</v>
      </c>
      <c r="F15" s="121">
        <v>215931</v>
      </c>
      <c r="G15" s="121">
        <v>217161</v>
      </c>
      <c r="H15" s="121">
        <v>223619</v>
      </c>
      <c r="I15" s="121">
        <v>224494</v>
      </c>
      <c r="J15" s="121">
        <v>229430</v>
      </c>
      <c r="K15" s="121">
        <v>237096</v>
      </c>
      <c r="L15" s="121">
        <v>240901.11381234584</v>
      </c>
      <c r="M15" s="121">
        <v>247113</v>
      </c>
      <c r="N15" s="121">
        <v>256721.24715942948</v>
      </c>
      <c r="O15" s="121">
        <v>261121</v>
      </c>
      <c r="P15" s="121">
        <v>270023.52379136725</v>
      </c>
      <c r="Q15" s="121">
        <v>281808</v>
      </c>
      <c r="R15" s="121">
        <v>292361</v>
      </c>
      <c r="S15" s="121">
        <v>303323</v>
      </c>
      <c r="T15" s="121">
        <v>316609</v>
      </c>
      <c r="U15" s="121">
        <v>333897</v>
      </c>
      <c r="V15" s="121">
        <v>344811</v>
      </c>
      <c r="W15" s="121">
        <v>357391</v>
      </c>
      <c r="X15" s="108">
        <v>0</v>
      </c>
    </row>
    <row r="16" spans="1:24" ht="33.75">
      <c r="A16" s="139" t="s">
        <v>227</v>
      </c>
      <c r="B16" s="105">
        <v>65300</v>
      </c>
      <c r="C16" s="105">
        <v>64887</v>
      </c>
      <c r="D16" s="105">
        <v>63029</v>
      </c>
      <c r="E16" s="105">
        <v>60623</v>
      </c>
      <c r="F16" s="105">
        <v>61599</v>
      </c>
      <c r="G16" s="105">
        <v>66137</v>
      </c>
      <c r="H16" s="105">
        <v>65690</v>
      </c>
      <c r="I16" s="105">
        <v>64223</v>
      </c>
      <c r="J16" s="105">
        <v>62837</v>
      </c>
      <c r="K16" s="105">
        <v>62275</v>
      </c>
      <c r="L16" s="105">
        <v>62192</v>
      </c>
      <c r="M16" s="105">
        <v>62449</v>
      </c>
      <c r="N16" s="105">
        <v>62153</v>
      </c>
      <c r="O16" s="105">
        <v>61346</v>
      </c>
      <c r="P16" s="105">
        <v>60509</v>
      </c>
      <c r="Q16" s="105">
        <v>60895</v>
      </c>
      <c r="R16" s="105">
        <v>60377</v>
      </c>
      <c r="S16" s="105">
        <v>59060</v>
      </c>
      <c r="T16" s="105">
        <v>57077</v>
      </c>
      <c r="U16" s="105">
        <v>53214.297693920336</v>
      </c>
      <c r="V16" s="105">
        <v>52445.075471698117</v>
      </c>
      <c r="W16" s="105">
        <v>52731</v>
      </c>
      <c r="X16" s="108">
        <v>0</v>
      </c>
    </row>
    <row r="17" spans="1:24">
      <c r="A17" s="140" t="s">
        <v>225</v>
      </c>
      <c r="B17" s="121">
        <v>264100</v>
      </c>
      <c r="C17" s="121">
        <v>270461</v>
      </c>
      <c r="D17" s="121">
        <v>273188</v>
      </c>
      <c r="E17" s="121">
        <v>273962</v>
      </c>
      <c r="F17" s="121">
        <v>277530</v>
      </c>
      <c r="G17" s="121">
        <v>283298</v>
      </c>
      <c r="H17" s="121">
        <v>289309</v>
      </c>
      <c r="I17" s="121">
        <v>288717</v>
      </c>
      <c r="J17" s="121">
        <v>292267</v>
      </c>
      <c r="K17" s="121">
        <v>299371</v>
      </c>
      <c r="L17" s="121">
        <v>303093.11381234584</v>
      </c>
      <c r="M17" s="121">
        <v>309562</v>
      </c>
      <c r="N17" s="121">
        <v>318874.24715942948</v>
      </c>
      <c r="O17" s="121">
        <v>322467</v>
      </c>
      <c r="P17" s="121">
        <v>330532.52379136725</v>
      </c>
      <c r="Q17" s="121">
        <v>342703</v>
      </c>
      <c r="R17" s="121">
        <v>352738</v>
      </c>
      <c r="S17" s="121">
        <v>362383</v>
      </c>
      <c r="T17" s="121">
        <v>373686</v>
      </c>
      <c r="U17" s="121">
        <v>387111.29769392032</v>
      </c>
      <c r="V17" s="121">
        <v>397256.07547169813</v>
      </c>
      <c r="W17" s="121">
        <v>410122</v>
      </c>
      <c r="X17" s="108">
        <v>0</v>
      </c>
    </row>
    <row r="18" spans="1:24">
      <c r="B18" s="108"/>
      <c r="C18" s="108"/>
      <c r="D18" s="108"/>
      <c r="E18" s="108"/>
      <c r="F18" s="108"/>
      <c r="G18" s="108"/>
      <c r="H18" s="108"/>
      <c r="I18" s="108"/>
      <c r="J18" s="108"/>
      <c r="K18" s="108"/>
      <c r="L18" s="108"/>
      <c r="M18" s="108"/>
      <c r="N18" s="108"/>
      <c r="O18" s="108"/>
      <c r="P18" s="108"/>
      <c r="Q18" s="108"/>
      <c r="R18" s="108"/>
      <c r="S18" s="108"/>
      <c r="T18" s="108"/>
    </row>
    <row r="19" spans="1:24">
      <c r="A19" s="13" t="s">
        <v>230</v>
      </c>
      <c r="B19" s="108"/>
      <c r="C19" s="108"/>
      <c r="D19" s="108"/>
      <c r="E19" s="108"/>
      <c r="F19" s="108"/>
      <c r="G19" s="108"/>
      <c r="H19" s="108"/>
      <c r="I19" s="108"/>
      <c r="J19" s="108"/>
      <c r="K19" s="108"/>
      <c r="L19" s="108"/>
      <c r="M19" s="108"/>
      <c r="N19" s="108"/>
      <c r="O19" s="108"/>
      <c r="P19" s="108"/>
      <c r="Q19" s="108"/>
      <c r="R19" s="108"/>
      <c r="S19" s="108"/>
      <c r="T19" s="108"/>
    </row>
    <row r="20" spans="1:24">
      <c r="A20" s="13" t="s">
        <v>288</v>
      </c>
      <c r="B20" s="108"/>
      <c r="C20" s="108"/>
      <c r="D20" s="108"/>
      <c r="E20" s="108"/>
      <c r="F20" s="108"/>
      <c r="G20" s="108"/>
      <c r="H20" s="108"/>
      <c r="I20" s="108"/>
      <c r="J20" s="108"/>
      <c r="K20" s="108"/>
      <c r="L20" s="108"/>
      <c r="M20" s="108"/>
      <c r="N20" s="108"/>
      <c r="O20" s="108"/>
      <c r="P20" s="108"/>
      <c r="Q20" s="108"/>
      <c r="R20" s="108"/>
      <c r="S20" s="108"/>
      <c r="T20" s="108"/>
    </row>
    <row r="21" spans="1:24">
      <c r="A21" s="13" t="s">
        <v>284</v>
      </c>
      <c r="B21" s="108"/>
      <c r="C21" s="108"/>
      <c r="D21" s="108"/>
      <c r="E21" s="108"/>
      <c r="F21" s="108"/>
      <c r="G21" s="108"/>
      <c r="H21" s="108"/>
      <c r="I21" s="108"/>
      <c r="J21" s="108"/>
      <c r="K21" s="108"/>
      <c r="L21" s="108"/>
      <c r="M21" s="108"/>
      <c r="N21" s="108"/>
      <c r="O21" s="108"/>
      <c r="P21" s="108"/>
      <c r="Q21" s="108"/>
      <c r="R21" s="108"/>
      <c r="S21" s="108"/>
      <c r="T21" s="108"/>
    </row>
    <row r="22" spans="1:24">
      <c r="B22" s="108"/>
    </row>
    <row r="23" spans="1:24" ht="33.75" customHeight="1">
      <c r="A23" s="278" t="s">
        <v>226</v>
      </c>
    </row>
    <row r="24" spans="1:24">
      <c r="A24" s="305"/>
      <c r="S24" s="143"/>
      <c r="T24" s="143"/>
    </row>
    <row r="25" spans="1:24">
      <c r="A25" s="306"/>
      <c r="B25" s="100">
        <v>1993</v>
      </c>
      <c r="C25" s="100">
        <v>1994</v>
      </c>
      <c r="D25" s="100">
        <v>1995</v>
      </c>
      <c r="E25" s="100">
        <v>1996</v>
      </c>
      <c r="F25" s="100">
        <v>1997</v>
      </c>
      <c r="G25" s="100">
        <v>1998</v>
      </c>
      <c r="H25" s="100">
        <v>1999</v>
      </c>
      <c r="I25" s="100">
        <v>2000</v>
      </c>
      <c r="J25" s="100">
        <v>2001</v>
      </c>
      <c r="K25" s="100">
        <v>2002</v>
      </c>
      <c r="L25" s="100">
        <v>2003</v>
      </c>
      <c r="M25" s="100">
        <v>2004</v>
      </c>
      <c r="N25" s="100">
        <v>2005</v>
      </c>
      <c r="O25" s="100">
        <v>2006</v>
      </c>
      <c r="P25" s="101">
        <v>2007</v>
      </c>
      <c r="Q25" s="99">
        <v>2008</v>
      </c>
      <c r="R25" s="99">
        <v>2009</v>
      </c>
      <c r="S25" s="99">
        <v>2010</v>
      </c>
      <c r="T25" s="99">
        <v>2011</v>
      </c>
      <c r="U25" s="99">
        <v>2012</v>
      </c>
      <c r="V25" s="99">
        <v>2013</v>
      </c>
      <c r="W25" s="99" t="s">
        <v>127</v>
      </c>
    </row>
    <row r="26" spans="1:24">
      <c r="A26" s="135" t="s">
        <v>223</v>
      </c>
      <c r="B26" s="121">
        <v>5260</v>
      </c>
      <c r="C26" s="121">
        <v>7885</v>
      </c>
      <c r="D26" s="121">
        <v>8012</v>
      </c>
      <c r="E26" s="121">
        <v>8012</v>
      </c>
      <c r="F26" s="121">
        <v>8447</v>
      </c>
      <c r="G26" s="121">
        <v>8349</v>
      </c>
      <c r="H26" s="121">
        <v>8821</v>
      </c>
      <c r="I26" s="121">
        <v>8778</v>
      </c>
      <c r="J26" s="121">
        <v>8396</v>
      </c>
      <c r="K26" s="121">
        <v>8477</v>
      </c>
      <c r="L26" s="121">
        <v>8414</v>
      </c>
      <c r="M26" s="121">
        <v>8780</v>
      </c>
      <c r="N26" s="121">
        <v>8992</v>
      </c>
      <c r="O26" s="121">
        <v>8996</v>
      </c>
      <c r="P26" s="121">
        <v>8796</v>
      </c>
      <c r="Q26" s="121">
        <v>8563</v>
      </c>
      <c r="R26" s="121">
        <v>8383</v>
      </c>
      <c r="S26" s="121">
        <v>8423</v>
      </c>
      <c r="T26" s="121">
        <v>8965</v>
      </c>
      <c r="U26" s="121">
        <v>9497</v>
      </c>
      <c r="V26" s="121">
        <v>9249</v>
      </c>
      <c r="W26" s="121">
        <v>10512</v>
      </c>
      <c r="X26" s="108">
        <v>0</v>
      </c>
    </row>
    <row r="27" spans="1:24">
      <c r="A27" s="87" t="s">
        <v>119</v>
      </c>
      <c r="B27" s="105">
        <v>3267</v>
      </c>
      <c r="C27" s="105">
        <v>5133</v>
      </c>
      <c r="D27" s="105">
        <v>5689</v>
      </c>
      <c r="E27" s="105">
        <v>5689</v>
      </c>
      <c r="F27" s="105">
        <v>5629</v>
      </c>
      <c r="G27" s="105">
        <v>5511</v>
      </c>
      <c r="H27" s="105">
        <v>5733</v>
      </c>
      <c r="I27" s="105">
        <v>5760</v>
      </c>
      <c r="J27" s="105">
        <v>5917</v>
      </c>
      <c r="K27" s="105">
        <v>5944</v>
      </c>
      <c r="L27" s="105">
        <v>5848</v>
      </c>
      <c r="M27" s="105">
        <v>6267</v>
      </c>
      <c r="N27" s="105">
        <v>6340</v>
      </c>
      <c r="O27" s="105">
        <v>6293</v>
      </c>
      <c r="P27" s="105">
        <v>6301</v>
      </c>
      <c r="Q27" s="105">
        <v>6460</v>
      </c>
      <c r="R27" s="105">
        <v>6403</v>
      </c>
      <c r="S27" s="105">
        <v>6550</v>
      </c>
      <c r="T27" s="105">
        <v>6928</v>
      </c>
      <c r="U27" s="105">
        <v>7410</v>
      </c>
      <c r="V27" s="105">
        <v>7055</v>
      </c>
      <c r="W27" s="105">
        <v>8049</v>
      </c>
    </row>
    <row r="28" spans="1:24">
      <c r="A28" s="87" t="s">
        <v>120</v>
      </c>
      <c r="B28" s="105">
        <v>200</v>
      </c>
      <c r="C28" s="105">
        <v>252</v>
      </c>
      <c r="D28" s="105">
        <v>202</v>
      </c>
      <c r="E28" s="105">
        <v>202</v>
      </c>
      <c r="F28" s="105">
        <v>522</v>
      </c>
      <c r="G28" s="105">
        <v>502</v>
      </c>
      <c r="H28" s="105">
        <v>551</v>
      </c>
      <c r="I28" s="105">
        <v>299</v>
      </c>
      <c r="J28" s="105">
        <v>304</v>
      </c>
      <c r="K28" s="105">
        <v>265</v>
      </c>
      <c r="L28" s="105">
        <v>263</v>
      </c>
      <c r="M28" s="105">
        <v>199</v>
      </c>
      <c r="N28" s="105">
        <v>232</v>
      </c>
      <c r="O28" s="105">
        <v>188</v>
      </c>
      <c r="P28" s="105">
        <v>138</v>
      </c>
      <c r="Q28" s="105">
        <v>176</v>
      </c>
      <c r="R28" s="105">
        <v>143</v>
      </c>
      <c r="S28" s="105">
        <v>145</v>
      </c>
      <c r="T28" s="105">
        <v>204</v>
      </c>
      <c r="U28" s="105">
        <v>124</v>
      </c>
      <c r="V28" s="105">
        <v>148</v>
      </c>
      <c r="W28" s="105">
        <v>219</v>
      </c>
    </row>
    <row r="29" spans="1:24">
      <c r="A29" s="87" t="s">
        <v>129</v>
      </c>
      <c r="B29" s="105">
        <v>1793</v>
      </c>
      <c r="C29" s="105">
        <v>2500</v>
      </c>
      <c r="D29" s="105">
        <v>2121</v>
      </c>
      <c r="E29" s="105">
        <v>2121</v>
      </c>
      <c r="F29" s="105">
        <v>2296</v>
      </c>
      <c r="G29" s="105">
        <v>2336</v>
      </c>
      <c r="H29" s="105">
        <v>2537</v>
      </c>
      <c r="I29" s="105">
        <v>2719</v>
      </c>
      <c r="J29" s="105">
        <v>2175</v>
      </c>
      <c r="K29" s="105">
        <v>2268</v>
      </c>
      <c r="L29" s="105">
        <v>2303</v>
      </c>
      <c r="M29" s="105">
        <v>2314</v>
      </c>
      <c r="N29" s="105">
        <v>2420</v>
      </c>
      <c r="O29" s="105">
        <v>2515</v>
      </c>
      <c r="P29" s="105">
        <v>2357</v>
      </c>
      <c r="Q29" s="105">
        <v>1927</v>
      </c>
      <c r="R29" s="105">
        <v>1837</v>
      </c>
      <c r="S29" s="105">
        <v>1728</v>
      </c>
      <c r="T29" s="105">
        <v>1833</v>
      </c>
      <c r="U29" s="105">
        <v>1940</v>
      </c>
      <c r="V29" s="105">
        <v>2023</v>
      </c>
      <c r="W29" s="105">
        <v>2219</v>
      </c>
    </row>
    <row r="30" spans="1:24">
      <c r="A30" s="87" t="s">
        <v>130</v>
      </c>
      <c r="B30" s="105"/>
      <c r="C30" s="105"/>
      <c r="D30" s="105"/>
      <c r="E30" s="105"/>
      <c r="F30" s="105"/>
      <c r="G30" s="105"/>
      <c r="H30" s="105"/>
      <c r="I30" s="105"/>
      <c r="J30" s="105"/>
      <c r="K30" s="105"/>
      <c r="L30" s="105"/>
      <c r="M30" s="105"/>
      <c r="N30" s="105"/>
      <c r="O30" s="105"/>
      <c r="P30" s="105"/>
      <c r="Q30" s="105"/>
      <c r="R30" s="105"/>
      <c r="S30" s="105"/>
      <c r="T30" s="105">
        <v>0</v>
      </c>
      <c r="U30" s="105">
        <v>23</v>
      </c>
      <c r="V30" s="105">
        <v>23</v>
      </c>
      <c r="W30" s="105">
        <v>25</v>
      </c>
    </row>
    <row r="31" spans="1:24">
      <c r="A31" s="135" t="s">
        <v>115</v>
      </c>
      <c r="B31" s="121"/>
      <c r="C31" s="121"/>
      <c r="D31" s="121">
        <v>130</v>
      </c>
      <c r="E31" s="121">
        <v>130</v>
      </c>
      <c r="F31" s="121">
        <v>26</v>
      </c>
      <c r="G31" s="121">
        <v>26</v>
      </c>
      <c r="H31" s="121">
        <v>112</v>
      </c>
      <c r="I31" s="121">
        <v>71</v>
      </c>
      <c r="J31" s="121">
        <v>499</v>
      </c>
      <c r="K31" s="121">
        <v>533</v>
      </c>
      <c r="L31" s="121">
        <v>570</v>
      </c>
      <c r="M31" s="121">
        <v>595</v>
      </c>
      <c r="N31" s="121">
        <v>600</v>
      </c>
      <c r="O31" s="121">
        <v>1165</v>
      </c>
      <c r="P31" s="121">
        <v>1463</v>
      </c>
      <c r="Q31" s="121">
        <v>1419</v>
      </c>
      <c r="R31" s="121">
        <v>1709</v>
      </c>
      <c r="S31" s="121">
        <v>1978</v>
      </c>
      <c r="T31" s="121">
        <v>2134</v>
      </c>
      <c r="U31" s="121">
        <v>2098</v>
      </c>
      <c r="V31" s="121">
        <v>2573</v>
      </c>
      <c r="W31" s="121">
        <v>2263</v>
      </c>
      <c r="X31" s="108">
        <v>0</v>
      </c>
    </row>
    <row r="32" spans="1:24">
      <c r="A32" s="135" t="s">
        <v>224</v>
      </c>
      <c r="B32" s="121">
        <v>5260</v>
      </c>
      <c r="C32" s="121">
        <v>7885</v>
      </c>
      <c r="D32" s="121">
        <v>8142</v>
      </c>
      <c r="E32" s="121">
        <v>8142</v>
      </c>
      <c r="F32" s="121">
        <v>8473</v>
      </c>
      <c r="G32" s="121">
        <v>8375</v>
      </c>
      <c r="H32" s="121">
        <v>8933</v>
      </c>
      <c r="I32" s="121">
        <v>8849</v>
      </c>
      <c r="J32" s="121">
        <v>8895</v>
      </c>
      <c r="K32" s="121">
        <v>9010</v>
      </c>
      <c r="L32" s="121">
        <v>8984</v>
      </c>
      <c r="M32" s="121">
        <v>9375</v>
      </c>
      <c r="N32" s="121">
        <v>9592</v>
      </c>
      <c r="O32" s="121">
        <v>10161</v>
      </c>
      <c r="P32" s="121">
        <v>10259</v>
      </c>
      <c r="Q32" s="121">
        <v>9982</v>
      </c>
      <c r="R32" s="121">
        <v>10092</v>
      </c>
      <c r="S32" s="121">
        <v>10401</v>
      </c>
      <c r="T32" s="121">
        <v>11099</v>
      </c>
      <c r="U32" s="121">
        <v>11595</v>
      </c>
      <c r="V32" s="121">
        <v>11822</v>
      </c>
      <c r="W32" s="121">
        <v>12775</v>
      </c>
      <c r="X32" s="108">
        <v>0</v>
      </c>
    </row>
    <row r="33" spans="1:24" ht="33.75">
      <c r="A33" s="139" t="s">
        <v>228</v>
      </c>
      <c r="B33" s="105">
        <v>74</v>
      </c>
      <c r="C33" s="105">
        <v>74</v>
      </c>
      <c r="D33" s="105">
        <v>109</v>
      </c>
      <c r="E33" s="105">
        <v>109</v>
      </c>
      <c r="F33" s="105">
        <v>128</v>
      </c>
      <c r="G33" s="105">
        <v>139</v>
      </c>
      <c r="H33" s="105">
        <v>149</v>
      </c>
      <c r="I33" s="105">
        <v>150</v>
      </c>
      <c r="J33" s="105">
        <v>149</v>
      </c>
      <c r="K33" s="105">
        <v>150</v>
      </c>
      <c r="L33" s="105">
        <v>150</v>
      </c>
      <c r="M33" s="105">
        <v>186</v>
      </c>
      <c r="N33" s="105">
        <v>176</v>
      </c>
      <c r="O33" s="105">
        <v>216</v>
      </c>
      <c r="P33" s="105">
        <v>215</v>
      </c>
      <c r="Q33" s="105">
        <v>209</v>
      </c>
      <c r="R33" s="105">
        <v>205</v>
      </c>
      <c r="S33" s="105">
        <v>210</v>
      </c>
      <c r="T33" s="105">
        <v>219</v>
      </c>
      <c r="U33" s="105">
        <v>200.85714285714286</v>
      </c>
      <c r="V33" s="105">
        <v>197</v>
      </c>
      <c r="W33" s="105">
        <v>189</v>
      </c>
      <c r="X33" s="108">
        <v>0</v>
      </c>
    </row>
    <row r="34" spans="1:24">
      <c r="A34" s="140" t="s">
        <v>225</v>
      </c>
      <c r="B34" s="121">
        <v>5334</v>
      </c>
      <c r="C34" s="121">
        <v>7959</v>
      </c>
      <c r="D34" s="121">
        <v>8251</v>
      </c>
      <c r="E34" s="121">
        <v>8251</v>
      </c>
      <c r="F34" s="121">
        <v>8601</v>
      </c>
      <c r="G34" s="121">
        <v>8514</v>
      </c>
      <c r="H34" s="121">
        <v>9082</v>
      </c>
      <c r="I34" s="121">
        <v>8999</v>
      </c>
      <c r="J34" s="121">
        <v>9044</v>
      </c>
      <c r="K34" s="121">
        <v>9160</v>
      </c>
      <c r="L34" s="121">
        <v>9134</v>
      </c>
      <c r="M34" s="121">
        <v>9561</v>
      </c>
      <c r="N34" s="121">
        <v>9768</v>
      </c>
      <c r="O34" s="121">
        <v>10377</v>
      </c>
      <c r="P34" s="121">
        <v>10474</v>
      </c>
      <c r="Q34" s="121">
        <v>10191</v>
      </c>
      <c r="R34" s="121">
        <v>10297</v>
      </c>
      <c r="S34" s="121">
        <v>10611</v>
      </c>
      <c r="T34" s="121">
        <v>11318</v>
      </c>
      <c r="U34" s="121">
        <v>11795.857142857143</v>
      </c>
      <c r="V34" s="121">
        <v>12019</v>
      </c>
      <c r="W34" s="121">
        <v>12964</v>
      </c>
      <c r="X34" s="108">
        <v>0</v>
      </c>
    </row>
    <row r="36" spans="1:24">
      <c r="A36" s="13" t="s">
        <v>230</v>
      </c>
    </row>
    <row r="37" spans="1:24">
      <c r="A37" s="13" t="s">
        <v>289</v>
      </c>
    </row>
    <row r="38" spans="1:24">
      <c r="A38" s="13" t="s">
        <v>286</v>
      </c>
    </row>
    <row r="39" spans="1:24" s="92" customFormat="1">
      <c r="B39" s="124"/>
      <c r="C39" s="124"/>
      <c r="D39" s="124"/>
      <c r="E39" s="124"/>
      <c r="F39" s="124"/>
      <c r="G39" s="124"/>
      <c r="H39" s="124"/>
      <c r="I39" s="124"/>
      <c r="J39" s="124"/>
      <c r="K39" s="124"/>
      <c r="L39" s="124"/>
      <c r="M39" s="124"/>
      <c r="N39" s="124"/>
      <c r="O39" s="124"/>
      <c r="P39" s="124"/>
      <c r="Q39" s="124"/>
      <c r="R39" s="124"/>
      <c r="S39" s="124"/>
    </row>
    <row r="40" spans="1:24" ht="45" customHeight="1">
      <c r="A40" s="278" t="s">
        <v>229</v>
      </c>
    </row>
    <row r="41" spans="1:24">
      <c r="A41" s="305"/>
      <c r="B41" s="143"/>
      <c r="C41" s="143"/>
      <c r="D41" s="143"/>
      <c r="E41" s="143"/>
      <c r="F41" s="143"/>
      <c r="G41" s="143"/>
      <c r="H41" s="143"/>
      <c r="I41" s="143"/>
      <c r="J41" s="143"/>
      <c r="K41" s="143"/>
      <c r="L41" s="143"/>
      <c r="M41" s="143"/>
      <c r="N41" s="143"/>
      <c r="O41" s="143"/>
      <c r="P41" s="143"/>
      <c r="Q41" s="143"/>
      <c r="R41" s="143"/>
      <c r="S41" s="143"/>
    </row>
    <row r="42" spans="1:24">
      <c r="A42" s="306"/>
      <c r="B42" s="100">
        <v>1993</v>
      </c>
      <c r="C42" s="100">
        <v>1994</v>
      </c>
      <c r="D42" s="100">
        <v>1995</v>
      </c>
      <c r="E42" s="100">
        <v>1996</v>
      </c>
      <c r="F42" s="100">
        <v>1997</v>
      </c>
      <c r="G42" s="100">
        <v>1998</v>
      </c>
      <c r="H42" s="100">
        <v>1999</v>
      </c>
      <c r="I42" s="100">
        <v>2000</v>
      </c>
      <c r="J42" s="100">
        <v>2001</v>
      </c>
      <c r="K42" s="100">
        <v>2002</v>
      </c>
      <c r="L42" s="100">
        <v>2003</v>
      </c>
      <c r="M42" s="100">
        <v>2004</v>
      </c>
      <c r="N42" s="100">
        <v>2005</v>
      </c>
      <c r="O42" s="100">
        <v>2006</v>
      </c>
      <c r="P42" s="101">
        <v>2007</v>
      </c>
      <c r="Q42" s="99">
        <v>2008</v>
      </c>
      <c r="R42" s="99">
        <v>2009</v>
      </c>
      <c r="S42" s="99">
        <v>2010</v>
      </c>
      <c r="T42" s="99">
        <v>2011</v>
      </c>
      <c r="U42" s="99">
        <v>2012</v>
      </c>
      <c r="V42" s="99">
        <v>2013</v>
      </c>
      <c r="W42" s="99" t="s">
        <v>127</v>
      </c>
    </row>
    <row r="43" spans="1:24">
      <c r="A43" s="135" t="s">
        <v>223</v>
      </c>
      <c r="B43" s="121">
        <v>178460</v>
      </c>
      <c r="C43" s="121">
        <v>184012</v>
      </c>
      <c r="D43" s="121">
        <v>186347</v>
      </c>
      <c r="E43" s="121">
        <v>187579</v>
      </c>
      <c r="F43" s="121">
        <v>188830</v>
      </c>
      <c r="G43" s="121">
        <v>189108</v>
      </c>
      <c r="H43" s="121">
        <v>191631</v>
      </c>
      <c r="I43" s="121">
        <v>191937</v>
      </c>
      <c r="J43" s="121">
        <v>182166</v>
      </c>
      <c r="K43" s="121">
        <v>180724</v>
      </c>
      <c r="L43" s="121">
        <v>174880.11381234584</v>
      </c>
      <c r="M43" s="121">
        <v>166531</v>
      </c>
      <c r="N43" s="121">
        <v>156749.50230203164</v>
      </c>
      <c r="O43" s="121">
        <v>148341</v>
      </c>
      <c r="P43" s="121">
        <v>142176.52379136725</v>
      </c>
      <c r="Q43" s="121">
        <v>136768</v>
      </c>
      <c r="R43" s="121">
        <v>134380</v>
      </c>
      <c r="S43" s="121">
        <v>133762</v>
      </c>
      <c r="T43" s="121">
        <v>127241</v>
      </c>
      <c r="U43" s="121">
        <v>125373</v>
      </c>
      <c r="V43" s="121">
        <v>123940</v>
      </c>
      <c r="W43" s="121">
        <v>122882</v>
      </c>
      <c r="X43" s="108">
        <v>0</v>
      </c>
    </row>
    <row r="44" spans="1:24">
      <c r="A44" s="87" t="s">
        <v>119</v>
      </c>
      <c r="B44" s="105">
        <v>114267</v>
      </c>
      <c r="C44" s="105">
        <v>117152</v>
      </c>
      <c r="D44" s="105">
        <v>119704</v>
      </c>
      <c r="E44" s="105">
        <v>120038</v>
      </c>
      <c r="F44" s="105">
        <v>120112</v>
      </c>
      <c r="G44" s="105">
        <v>120664</v>
      </c>
      <c r="H44" s="105">
        <v>122299</v>
      </c>
      <c r="I44" s="105">
        <v>122355</v>
      </c>
      <c r="J44" s="105">
        <v>118479</v>
      </c>
      <c r="K44" s="105">
        <v>117457</v>
      </c>
      <c r="L44" s="105">
        <v>113390.08720878561</v>
      </c>
      <c r="M44" s="105">
        <v>110019</v>
      </c>
      <c r="N44" s="105">
        <v>104987.50230203164</v>
      </c>
      <c r="O44" s="105">
        <v>99243</v>
      </c>
      <c r="P44" s="105">
        <v>97082.523791367246</v>
      </c>
      <c r="Q44" s="105">
        <v>93603</v>
      </c>
      <c r="R44" s="105">
        <v>92274</v>
      </c>
      <c r="S44" s="105">
        <v>93375</v>
      </c>
      <c r="T44" s="105">
        <v>88448</v>
      </c>
      <c r="U44" s="105">
        <v>88803</v>
      </c>
      <c r="V44" s="105">
        <v>88978</v>
      </c>
      <c r="W44" s="105">
        <v>89745</v>
      </c>
    </row>
    <row r="45" spans="1:24">
      <c r="A45" s="87" t="s">
        <v>128</v>
      </c>
      <c r="B45" s="105">
        <v>50600</v>
      </c>
      <c r="C45" s="105">
        <v>52196</v>
      </c>
      <c r="D45" s="105">
        <v>52871</v>
      </c>
      <c r="E45" s="105">
        <v>54173</v>
      </c>
      <c r="F45" s="105">
        <v>55508</v>
      </c>
      <c r="G45" s="105">
        <v>55628</v>
      </c>
      <c r="H45" s="105">
        <v>56732</v>
      </c>
      <c r="I45" s="105">
        <v>56654</v>
      </c>
      <c r="J45" s="105">
        <v>52001</v>
      </c>
      <c r="K45" s="105">
        <v>51901</v>
      </c>
      <c r="L45" s="105">
        <v>50765.223322587</v>
      </c>
      <c r="M45" s="105">
        <v>46079</v>
      </c>
      <c r="N45" s="105">
        <v>41534</v>
      </c>
      <c r="O45" s="105">
        <v>38982</v>
      </c>
      <c r="P45" s="105">
        <v>35314</v>
      </c>
      <c r="Q45" s="105">
        <v>33499</v>
      </c>
      <c r="R45" s="105">
        <v>32205</v>
      </c>
      <c r="S45" s="105">
        <v>30629</v>
      </c>
      <c r="T45" s="105">
        <v>28717</v>
      </c>
      <c r="U45" s="105">
        <v>25990</v>
      </c>
      <c r="V45" s="105">
        <v>24249</v>
      </c>
      <c r="W45" s="105">
        <v>22245</v>
      </c>
    </row>
    <row r="46" spans="1:24">
      <c r="A46" s="87" t="s">
        <v>129</v>
      </c>
      <c r="B46" s="105">
        <v>13593</v>
      </c>
      <c r="C46" s="105">
        <v>14664</v>
      </c>
      <c r="D46" s="105">
        <v>13772</v>
      </c>
      <c r="E46" s="105">
        <v>13368</v>
      </c>
      <c r="F46" s="105">
        <v>13210</v>
      </c>
      <c r="G46" s="105">
        <v>12816</v>
      </c>
      <c r="H46" s="105">
        <v>12600</v>
      </c>
      <c r="I46" s="105">
        <v>12928</v>
      </c>
      <c r="J46" s="105">
        <v>11686</v>
      </c>
      <c r="K46" s="105">
        <v>11366</v>
      </c>
      <c r="L46" s="105">
        <v>10724.803280973218</v>
      </c>
      <c r="M46" s="105">
        <v>10433</v>
      </c>
      <c r="N46" s="105">
        <v>10228</v>
      </c>
      <c r="O46" s="105">
        <v>10116</v>
      </c>
      <c r="P46" s="105">
        <v>9780</v>
      </c>
      <c r="Q46" s="105">
        <v>9666</v>
      </c>
      <c r="R46" s="105">
        <v>9901</v>
      </c>
      <c r="S46" s="105">
        <v>9758</v>
      </c>
      <c r="T46" s="105">
        <v>9749</v>
      </c>
      <c r="U46" s="105">
        <v>10146</v>
      </c>
      <c r="V46" s="105">
        <v>10231</v>
      </c>
      <c r="W46" s="105">
        <v>10723</v>
      </c>
    </row>
    <row r="47" spans="1:24">
      <c r="A47" s="87" t="s">
        <v>130</v>
      </c>
      <c r="B47" s="105"/>
      <c r="C47" s="105"/>
      <c r="D47" s="105"/>
      <c r="E47" s="105"/>
      <c r="F47" s="105"/>
      <c r="G47" s="105"/>
      <c r="H47" s="105"/>
      <c r="I47" s="105"/>
      <c r="J47" s="105"/>
      <c r="K47" s="105"/>
      <c r="L47" s="105"/>
      <c r="M47" s="105"/>
      <c r="N47" s="105"/>
      <c r="O47" s="105"/>
      <c r="P47" s="105"/>
      <c r="Q47" s="105"/>
      <c r="R47" s="105"/>
      <c r="S47" s="105"/>
      <c r="T47" s="105">
        <v>327</v>
      </c>
      <c r="U47" s="105">
        <v>434</v>
      </c>
      <c r="V47" s="105">
        <v>482</v>
      </c>
      <c r="W47" s="105">
        <v>169</v>
      </c>
    </row>
    <row r="48" spans="1:24">
      <c r="A48" s="135" t="s">
        <v>115</v>
      </c>
      <c r="B48" s="121">
        <v>25600</v>
      </c>
      <c r="C48" s="121">
        <v>29447</v>
      </c>
      <c r="D48" s="121">
        <v>31954</v>
      </c>
      <c r="E48" s="121">
        <v>33902</v>
      </c>
      <c r="F48" s="121">
        <v>35574</v>
      </c>
      <c r="G48" s="121">
        <v>36428</v>
      </c>
      <c r="H48" s="121">
        <v>40921</v>
      </c>
      <c r="I48" s="121">
        <v>41406</v>
      </c>
      <c r="J48" s="121">
        <v>56159</v>
      </c>
      <c r="K48" s="121">
        <v>65382</v>
      </c>
      <c r="L48" s="121">
        <v>75005</v>
      </c>
      <c r="M48" s="121">
        <v>89957</v>
      </c>
      <c r="N48" s="121">
        <v>109563.74485739783</v>
      </c>
      <c r="O48" s="121">
        <v>122941</v>
      </c>
      <c r="P48" s="121">
        <v>138106</v>
      </c>
      <c r="Q48" s="121">
        <v>155022</v>
      </c>
      <c r="R48" s="121">
        <v>168073</v>
      </c>
      <c r="S48" s="121">
        <v>179962</v>
      </c>
      <c r="T48" s="121">
        <v>200467</v>
      </c>
      <c r="U48" s="121">
        <v>220119</v>
      </c>
      <c r="V48" s="121">
        <v>232693</v>
      </c>
      <c r="W48" s="121">
        <v>247284</v>
      </c>
      <c r="X48" s="108">
        <v>0</v>
      </c>
    </row>
    <row r="49" spans="1:24">
      <c r="A49" s="135" t="s">
        <v>224</v>
      </c>
      <c r="B49" s="121">
        <v>204060</v>
      </c>
      <c r="C49" s="121">
        <v>213459</v>
      </c>
      <c r="D49" s="121">
        <v>218301</v>
      </c>
      <c r="E49" s="121">
        <v>221481</v>
      </c>
      <c r="F49" s="121">
        <v>224404</v>
      </c>
      <c r="G49" s="121">
        <v>225536</v>
      </c>
      <c r="H49" s="121">
        <v>232552</v>
      </c>
      <c r="I49" s="121">
        <v>233343</v>
      </c>
      <c r="J49" s="121">
        <v>238325</v>
      </c>
      <c r="K49" s="121">
        <v>246106</v>
      </c>
      <c r="L49" s="121">
        <v>249885.11381234584</v>
      </c>
      <c r="M49" s="121">
        <v>256488</v>
      </c>
      <c r="N49" s="121">
        <v>266313.24715942948</v>
      </c>
      <c r="O49" s="121">
        <v>271282</v>
      </c>
      <c r="P49" s="121">
        <v>280282.52379136725</v>
      </c>
      <c r="Q49" s="121">
        <v>291790</v>
      </c>
      <c r="R49" s="121">
        <v>302453</v>
      </c>
      <c r="S49" s="121">
        <v>313724</v>
      </c>
      <c r="T49" s="121">
        <v>327708</v>
      </c>
      <c r="U49" s="121">
        <v>345492</v>
      </c>
      <c r="V49" s="121">
        <v>356633</v>
      </c>
      <c r="W49" s="121">
        <v>370166</v>
      </c>
      <c r="X49" s="108">
        <v>0</v>
      </c>
    </row>
    <row r="50" spans="1:24" ht="33.75">
      <c r="A50" s="139" t="s">
        <v>228</v>
      </c>
      <c r="B50" s="105">
        <v>65374</v>
      </c>
      <c r="C50" s="105">
        <v>64961</v>
      </c>
      <c r="D50" s="105">
        <v>63138</v>
      </c>
      <c r="E50" s="105">
        <v>60732</v>
      </c>
      <c r="F50" s="105">
        <v>61727</v>
      </c>
      <c r="G50" s="105">
        <v>66276</v>
      </c>
      <c r="H50" s="105">
        <v>65839</v>
      </c>
      <c r="I50" s="105">
        <v>64373</v>
      </c>
      <c r="J50" s="105">
        <v>62986</v>
      </c>
      <c r="K50" s="105">
        <v>62425</v>
      </c>
      <c r="L50" s="105">
        <v>62342</v>
      </c>
      <c r="M50" s="105">
        <v>62635</v>
      </c>
      <c r="N50" s="105">
        <v>62329</v>
      </c>
      <c r="O50" s="105">
        <v>61562</v>
      </c>
      <c r="P50" s="105">
        <v>60724</v>
      </c>
      <c r="Q50" s="105">
        <v>61104</v>
      </c>
      <c r="R50" s="105">
        <v>60582</v>
      </c>
      <c r="S50" s="105">
        <v>59270</v>
      </c>
      <c r="T50" s="105">
        <v>57296</v>
      </c>
      <c r="U50" s="105">
        <v>53415.154836777481</v>
      </c>
      <c r="V50" s="105">
        <v>52642.075471698117</v>
      </c>
      <c r="W50" s="105">
        <v>52920</v>
      </c>
      <c r="X50" s="108">
        <v>0</v>
      </c>
    </row>
    <row r="51" spans="1:24">
      <c r="A51" s="140" t="s">
        <v>225</v>
      </c>
      <c r="B51" s="121">
        <v>269434</v>
      </c>
      <c r="C51" s="121">
        <v>278420</v>
      </c>
      <c r="D51" s="121">
        <v>281439</v>
      </c>
      <c r="E51" s="121">
        <v>282213</v>
      </c>
      <c r="F51" s="121">
        <v>286131</v>
      </c>
      <c r="G51" s="121">
        <v>291812</v>
      </c>
      <c r="H51" s="121">
        <v>298391</v>
      </c>
      <c r="I51" s="121">
        <v>297716</v>
      </c>
      <c r="J51" s="121">
        <v>301311</v>
      </c>
      <c r="K51" s="121">
        <v>308531</v>
      </c>
      <c r="L51" s="121">
        <v>312227.11381234584</v>
      </c>
      <c r="M51" s="121">
        <v>319123</v>
      </c>
      <c r="N51" s="121">
        <v>328642.24715942948</v>
      </c>
      <c r="O51" s="121">
        <v>332844</v>
      </c>
      <c r="P51" s="121">
        <v>341006.52379136725</v>
      </c>
      <c r="Q51" s="121">
        <v>352894</v>
      </c>
      <c r="R51" s="121">
        <v>363035</v>
      </c>
      <c r="S51" s="121">
        <v>372994</v>
      </c>
      <c r="T51" s="121">
        <v>385004</v>
      </c>
      <c r="U51" s="121">
        <v>398907.15483677748</v>
      </c>
      <c r="V51" s="121">
        <v>409275.07547169813</v>
      </c>
      <c r="W51" s="121">
        <v>423086</v>
      </c>
      <c r="X51" s="108">
        <v>0</v>
      </c>
    </row>
    <row r="53" spans="1:24">
      <c r="A53" s="13" t="s">
        <v>230</v>
      </c>
    </row>
    <row r="54" spans="1:24">
      <c r="A54" s="13" t="s">
        <v>287</v>
      </c>
    </row>
    <row r="55" spans="1:24">
      <c r="A55" s="13" t="s">
        <v>284</v>
      </c>
    </row>
  </sheetData>
  <mergeCells count="4">
    <mergeCell ref="U2:U7"/>
    <mergeCell ref="A6:A8"/>
    <mergeCell ref="A23:A25"/>
    <mergeCell ref="A40:A42"/>
  </mergeCells>
  <phoneticPr fontId="5"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dimension ref="A1:W53"/>
  <sheetViews>
    <sheetView showGridLines="0" workbookViewId="0"/>
  </sheetViews>
  <sheetFormatPr baseColWidth="10" defaultRowHeight="11.25"/>
  <cols>
    <col min="1" max="1" width="29.85546875" style="95" customWidth="1"/>
    <col min="2" max="2" width="10" style="95" customWidth="1"/>
    <col min="3" max="4" width="10.42578125" style="95" customWidth="1"/>
    <col min="5" max="5" width="10.7109375" style="95" customWidth="1"/>
    <col min="6" max="6" width="10.42578125" style="95" customWidth="1"/>
    <col min="7" max="7" width="10.140625" style="95" customWidth="1"/>
    <col min="8" max="8" width="9.5703125" style="95" customWidth="1"/>
    <col min="9" max="9" width="9.42578125" style="95" customWidth="1"/>
    <col min="10" max="10" width="9.5703125" style="95" customWidth="1"/>
    <col min="11" max="11" width="10" style="95" customWidth="1"/>
    <col min="12" max="12" width="9.85546875" style="95" customWidth="1"/>
    <col min="13" max="13" width="8.85546875" style="95" customWidth="1"/>
    <col min="14" max="14" width="10" style="95" customWidth="1"/>
    <col min="15" max="15" width="9.42578125" style="95" customWidth="1"/>
    <col min="16" max="16" width="9.5703125" style="95" customWidth="1"/>
    <col min="17" max="18" width="9.140625" style="95" customWidth="1"/>
    <col min="19" max="19" width="9.28515625" style="95" customWidth="1"/>
    <col min="20" max="20" width="9.7109375" style="95" customWidth="1"/>
    <col min="21" max="21" width="10" style="95" customWidth="1"/>
    <col min="22" max="22" width="10.28515625" style="95" customWidth="1"/>
    <col min="23" max="16384" width="11.42578125" style="95"/>
  </cols>
  <sheetData>
    <row r="1" spans="1:23" ht="17.25" customHeight="1">
      <c r="A1" s="89" t="s">
        <v>231</v>
      </c>
    </row>
    <row r="4" spans="1:23" ht="33.75" customHeight="1">
      <c r="A4" s="278" t="s">
        <v>232</v>
      </c>
      <c r="P4" s="108"/>
      <c r="Q4" s="108"/>
      <c r="R4" s="108"/>
      <c r="S4" s="108"/>
    </row>
    <row r="5" spans="1:23">
      <c r="A5" s="305"/>
      <c r="B5" s="108"/>
      <c r="C5" s="108"/>
      <c r="D5" s="108"/>
      <c r="E5" s="108"/>
      <c r="F5" s="108"/>
      <c r="G5" s="108"/>
      <c r="H5" s="108"/>
      <c r="I5" s="108"/>
      <c r="J5" s="108"/>
      <c r="K5" s="108"/>
      <c r="L5" s="108"/>
      <c r="M5" s="108"/>
      <c r="N5" s="108"/>
      <c r="O5" s="108"/>
      <c r="P5" s="108"/>
      <c r="Q5" s="108"/>
      <c r="R5" s="108"/>
      <c r="S5" s="108"/>
    </row>
    <row r="6" spans="1:23">
      <c r="A6" s="306"/>
      <c r="B6" s="100">
        <v>1994</v>
      </c>
      <c r="C6" s="100">
        <v>1995</v>
      </c>
      <c r="D6" s="100">
        <v>1996</v>
      </c>
      <c r="E6" s="100">
        <v>1997</v>
      </c>
      <c r="F6" s="100">
        <v>1998</v>
      </c>
      <c r="G6" s="100">
        <v>1999</v>
      </c>
      <c r="H6" s="100">
        <v>2000</v>
      </c>
      <c r="I6" s="100">
        <v>2001</v>
      </c>
      <c r="J6" s="100">
        <v>2002</v>
      </c>
      <c r="K6" s="100">
        <v>2003</v>
      </c>
      <c r="L6" s="100">
        <v>2004</v>
      </c>
      <c r="M6" s="100">
        <v>2005</v>
      </c>
      <c r="N6" s="100">
        <v>2006</v>
      </c>
      <c r="O6" s="101">
        <v>2007</v>
      </c>
      <c r="P6" s="102">
        <v>2008</v>
      </c>
      <c r="Q6" s="102">
        <v>2009</v>
      </c>
      <c r="R6" s="99">
        <v>2010</v>
      </c>
      <c r="S6" s="99">
        <v>2011</v>
      </c>
      <c r="T6" s="99">
        <v>2012</v>
      </c>
      <c r="U6" s="99">
        <v>2013</v>
      </c>
      <c r="V6" s="99" t="s">
        <v>127</v>
      </c>
    </row>
    <row r="7" spans="1:23">
      <c r="A7" s="135" t="s">
        <v>223</v>
      </c>
      <c r="B7" s="121">
        <v>5818</v>
      </c>
      <c r="C7" s="121">
        <v>5980</v>
      </c>
      <c r="D7" s="121">
        <v>5965</v>
      </c>
      <c r="E7" s="121">
        <v>6097</v>
      </c>
      <c r="F7" s="121">
        <v>6131</v>
      </c>
      <c r="G7" s="121">
        <v>6184</v>
      </c>
      <c r="H7" s="121">
        <v>6244</v>
      </c>
      <c r="I7" s="121">
        <v>5734.2839916375524</v>
      </c>
      <c r="J7" s="121">
        <v>5685</v>
      </c>
      <c r="K7" s="121">
        <v>5666.1302051679504</v>
      </c>
      <c r="L7" s="121">
        <v>5298</v>
      </c>
      <c r="M7" s="121">
        <v>4913</v>
      </c>
      <c r="N7" s="121">
        <v>4595</v>
      </c>
      <c r="O7" s="121">
        <v>4334</v>
      </c>
      <c r="P7" s="121">
        <v>4160</v>
      </c>
      <c r="Q7" s="121">
        <v>4107</v>
      </c>
      <c r="R7" s="121">
        <v>4183</v>
      </c>
      <c r="S7" s="121">
        <v>4021</v>
      </c>
      <c r="T7" s="121">
        <v>3922</v>
      </c>
      <c r="U7" s="121">
        <v>3939</v>
      </c>
      <c r="V7" s="121">
        <v>3878</v>
      </c>
      <c r="W7" s="108">
        <v>0</v>
      </c>
    </row>
    <row r="8" spans="1:23">
      <c r="A8" s="87" t="s">
        <v>119</v>
      </c>
      <c r="B8" s="105">
        <v>2556</v>
      </c>
      <c r="C8" s="105">
        <v>2637</v>
      </c>
      <c r="D8" s="87">
        <v>2643</v>
      </c>
      <c r="E8" s="87">
        <v>2663</v>
      </c>
      <c r="F8" s="87">
        <v>2661</v>
      </c>
      <c r="G8" s="87">
        <v>2719</v>
      </c>
      <c r="H8" s="87">
        <v>2735</v>
      </c>
      <c r="I8" s="105">
        <v>2525.6021988070447</v>
      </c>
      <c r="J8" s="105">
        <v>2539</v>
      </c>
      <c r="K8" s="105">
        <v>2548.2585628360989</v>
      </c>
      <c r="L8" s="105">
        <v>2401</v>
      </c>
      <c r="M8" s="105">
        <v>2277</v>
      </c>
      <c r="N8" s="105">
        <v>2105</v>
      </c>
      <c r="O8" s="105">
        <v>2072</v>
      </c>
      <c r="P8" s="105">
        <v>1960</v>
      </c>
      <c r="Q8" s="105">
        <v>1947</v>
      </c>
      <c r="R8" s="105">
        <v>2134</v>
      </c>
      <c r="S8" s="105">
        <v>2091</v>
      </c>
      <c r="T8" s="105">
        <v>2117</v>
      </c>
      <c r="U8" s="105">
        <v>2243</v>
      </c>
      <c r="V8" s="105">
        <v>2310</v>
      </c>
    </row>
    <row r="9" spans="1:23">
      <c r="A9" s="87" t="s">
        <v>120</v>
      </c>
      <c r="B9" s="105">
        <v>2914</v>
      </c>
      <c r="C9" s="105">
        <v>3014</v>
      </c>
      <c r="D9" s="87">
        <v>3013</v>
      </c>
      <c r="E9" s="87">
        <v>3131</v>
      </c>
      <c r="F9" s="87">
        <v>3176</v>
      </c>
      <c r="G9" s="87">
        <v>3200</v>
      </c>
      <c r="H9" s="87">
        <v>3235</v>
      </c>
      <c r="I9" s="105">
        <v>2950.8408964152536</v>
      </c>
      <c r="J9" s="105">
        <v>2929</v>
      </c>
      <c r="K9" s="105">
        <v>2911.12084577817</v>
      </c>
      <c r="L9" s="105">
        <v>2699</v>
      </c>
      <c r="M9" s="105">
        <v>2449</v>
      </c>
      <c r="N9" s="105">
        <v>2303</v>
      </c>
      <c r="O9" s="105">
        <v>2072</v>
      </c>
      <c r="P9" s="105">
        <v>2006</v>
      </c>
      <c r="Q9" s="105">
        <v>1933</v>
      </c>
      <c r="R9" s="105">
        <v>1816</v>
      </c>
      <c r="S9" s="105">
        <v>1683</v>
      </c>
      <c r="T9" s="105">
        <v>1542</v>
      </c>
      <c r="U9" s="105">
        <v>1429</v>
      </c>
      <c r="V9" s="105">
        <v>1305</v>
      </c>
    </row>
    <row r="10" spans="1:23">
      <c r="A10" s="87" t="s">
        <v>129</v>
      </c>
      <c r="B10" s="105">
        <v>348</v>
      </c>
      <c r="C10" s="105">
        <v>329</v>
      </c>
      <c r="D10" s="87">
        <v>309</v>
      </c>
      <c r="E10" s="87">
        <v>303</v>
      </c>
      <c r="F10" s="87">
        <v>294</v>
      </c>
      <c r="G10" s="87">
        <v>265</v>
      </c>
      <c r="H10" s="87">
        <v>274</v>
      </c>
      <c r="I10" s="105">
        <v>257.84089641525372</v>
      </c>
      <c r="J10" s="105">
        <v>217</v>
      </c>
      <c r="K10" s="105">
        <v>206.75079655368143</v>
      </c>
      <c r="L10" s="105">
        <v>198</v>
      </c>
      <c r="M10" s="105">
        <v>187</v>
      </c>
      <c r="N10" s="105">
        <v>187</v>
      </c>
      <c r="O10" s="105">
        <v>190</v>
      </c>
      <c r="P10" s="105">
        <v>194</v>
      </c>
      <c r="Q10" s="105">
        <v>227</v>
      </c>
      <c r="R10" s="105">
        <v>233</v>
      </c>
      <c r="S10" s="105">
        <v>233</v>
      </c>
      <c r="T10" s="105">
        <v>244</v>
      </c>
      <c r="U10" s="105">
        <v>246</v>
      </c>
      <c r="V10" s="105">
        <v>255</v>
      </c>
    </row>
    <row r="11" spans="1:23">
      <c r="A11" s="87" t="s">
        <v>130</v>
      </c>
      <c r="B11" s="136" t="s">
        <v>9</v>
      </c>
      <c r="C11" s="136" t="s">
        <v>9</v>
      </c>
      <c r="D11" s="136" t="s">
        <v>9</v>
      </c>
      <c r="E11" s="136" t="s">
        <v>9</v>
      </c>
      <c r="F11" s="136" t="s">
        <v>9</v>
      </c>
      <c r="G11" s="136" t="s">
        <v>9</v>
      </c>
      <c r="H11" s="136" t="s">
        <v>9</v>
      </c>
      <c r="I11" s="136" t="s">
        <v>9</v>
      </c>
      <c r="J11" s="136" t="s">
        <v>9</v>
      </c>
      <c r="K11" s="136" t="s">
        <v>9</v>
      </c>
      <c r="L11" s="136" t="s">
        <v>9</v>
      </c>
      <c r="M11" s="136" t="s">
        <v>9</v>
      </c>
      <c r="N11" s="136" t="s">
        <v>9</v>
      </c>
      <c r="O11" s="136" t="s">
        <v>9</v>
      </c>
      <c r="P11" s="136" t="s">
        <v>9</v>
      </c>
      <c r="Q11" s="136" t="s">
        <v>9</v>
      </c>
      <c r="R11" s="136" t="s">
        <v>9</v>
      </c>
      <c r="S11" s="105">
        <v>14</v>
      </c>
      <c r="T11" s="105">
        <v>19</v>
      </c>
      <c r="U11" s="105">
        <v>21</v>
      </c>
      <c r="V11" s="105">
        <v>8</v>
      </c>
    </row>
    <row r="12" spans="1:23">
      <c r="A12" s="135" t="s">
        <v>115</v>
      </c>
      <c r="B12" s="121">
        <v>1388</v>
      </c>
      <c r="C12" s="121">
        <v>1447</v>
      </c>
      <c r="D12" s="135">
        <v>1507</v>
      </c>
      <c r="E12" s="135">
        <v>1594</v>
      </c>
      <c r="F12" s="135">
        <v>1578</v>
      </c>
      <c r="G12" s="135">
        <v>1612</v>
      </c>
      <c r="H12" s="135">
        <v>1778</v>
      </c>
      <c r="I12" s="121">
        <v>2264</v>
      </c>
      <c r="J12" s="121">
        <v>2400</v>
      </c>
      <c r="K12" s="121">
        <v>2711.8968416801563</v>
      </c>
      <c r="L12" s="121">
        <v>3273</v>
      </c>
      <c r="M12" s="121">
        <v>3915</v>
      </c>
      <c r="N12" s="121">
        <v>4360</v>
      </c>
      <c r="O12" s="121">
        <v>4799</v>
      </c>
      <c r="P12" s="121">
        <v>5284</v>
      </c>
      <c r="Q12" s="121">
        <v>5702</v>
      </c>
      <c r="R12" s="121">
        <v>6223</v>
      </c>
      <c r="S12" s="121">
        <v>6867</v>
      </c>
      <c r="T12" s="121">
        <v>7556</v>
      </c>
      <c r="U12" s="121">
        <v>8048</v>
      </c>
      <c r="V12" s="121">
        <v>8657</v>
      </c>
      <c r="W12" s="108">
        <v>0</v>
      </c>
    </row>
    <row r="13" spans="1:23">
      <c r="A13" s="135" t="s">
        <v>224</v>
      </c>
      <c r="B13" s="121">
        <v>7206</v>
      </c>
      <c r="C13" s="121">
        <v>7427</v>
      </c>
      <c r="D13" s="121">
        <v>7472</v>
      </c>
      <c r="E13" s="121">
        <v>7691</v>
      </c>
      <c r="F13" s="121">
        <v>7709</v>
      </c>
      <c r="G13" s="121">
        <v>7796</v>
      </c>
      <c r="H13" s="121">
        <v>8022</v>
      </c>
      <c r="I13" s="121">
        <v>7998.2839916375524</v>
      </c>
      <c r="J13" s="121">
        <v>8085</v>
      </c>
      <c r="K13" s="121">
        <v>8378.0270468481067</v>
      </c>
      <c r="L13" s="121">
        <v>8571</v>
      </c>
      <c r="M13" s="121">
        <v>8828</v>
      </c>
      <c r="N13" s="121">
        <v>8955</v>
      </c>
      <c r="O13" s="137">
        <v>9133</v>
      </c>
      <c r="P13" s="137">
        <v>9444</v>
      </c>
      <c r="Q13" s="137">
        <v>9809</v>
      </c>
      <c r="R13" s="137">
        <v>10406</v>
      </c>
      <c r="S13" s="137">
        <v>10888</v>
      </c>
      <c r="T13" s="137">
        <v>11478</v>
      </c>
      <c r="U13" s="137">
        <v>11987</v>
      </c>
      <c r="V13" s="137">
        <v>12535</v>
      </c>
      <c r="W13" s="138">
        <v>0</v>
      </c>
    </row>
    <row r="14" spans="1:23" ht="33.75">
      <c r="A14" s="139" t="s">
        <v>227</v>
      </c>
      <c r="B14" s="105">
        <v>1076</v>
      </c>
      <c r="C14" s="105">
        <v>1089</v>
      </c>
      <c r="D14" s="105">
        <v>1099</v>
      </c>
      <c r="E14" s="87">
        <v>1097</v>
      </c>
      <c r="F14" s="87">
        <v>1103</v>
      </c>
      <c r="G14" s="87">
        <v>1100</v>
      </c>
      <c r="H14" s="87">
        <v>1092</v>
      </c>
      <c r="I14" s="105">
        <v>1146.6434968608064</v>
      </c>
      <c r="J14" s="105">
        <v>1125.8371592432309</v>
      </c>
      <c r="K14" s="105">
        <v>1111.5703058819522</v>
      </c>
      <c r="L14" s="105">
        <v>1083</v>
      </c>
      <c r="M14" s="105">
        <v>1071</v>
      </c>
      <c r="N14" s="105">
        <v>1080</v>
      </c>
      <c r="O14" s="105">
        <v>1086</v>
      </c>
      <c r="P14" s="105">
        <v>1114</v>
      </c>
      <c r="Q14" s="105">
        <v>1157</v>
      </c>
      <c r="R14" s="105">
        <v>1131</v>
      </c>
      <c r="S14" s="105">
        <v>1077</v>
      </c>
      <c r="T14" s="105">
        <v>1058</v>
      </c>
      <c r="U14" s="105">
        <v>1055</v>
      </c>
      <c r="V14" s="105">
        <v>1068</v>
      </c>
      <c r="W14" s="108">
        <v>0</v>
      </c>
    </row>
    <row r="15" spans="1:23">
      <c r="A15" s="140" t="s">
        <v>233</v>
      </c>
      <c r="B15" s="121">
        <v>8282</v>
      </c>
      <c r="C15" s="121">
        <v>8516</v>
      </c>
      <c r="D15" s="121">
        <v>8571</v>
      </c>
      <c r="E15" s="121">
        <v>8788</v>
      </c>
      <c r="F15" s="121">
        <v>8812</v>
      </c>
      <c r="G15" s="121">
        <v>8896</v>
      </c>
      <c r="H15" s="121">
        <v>9114</v>
      </c>
      <c r="I15" s="121">
        <v>9144.9274884983588</v>
      </c>
      <c r="J15" s="121">
        <v>9210.8371592432304</v>
      </c>
      <c r="K15" s="121">
        <v>9489.5973527300594</v>
      </c>
      <c r="L15" s="121">
        <v>9654</v>
      </c>
      <c r="M15" s="121">
        <v>9899</v>
      </c>
      <c r="N15" s="121">
        <v>10035</v>
      </c>
      <c r="O15" s="121">
        <v>10219</v>
      </c>
      <c r="P15" s="121">
        <v>10558</v>
      </c>
      <c r="Q15" s="121">
        <v>10966</v>
      </c>
      <c r="R15" s="121">
        <v>11537</v>
      </c>
      <c r="S15" s="121">
        <v>11965</v>
      </c>
      <c r="T15" s="121">
        <v>12536</v>
      </c>
      <c r="U15" s="121">
        <v>13042</v>
      </c>
      <c r="V15" s="121">
        <v>13603</v>
      </c>
    </row>
    <row r="16" spans="1:23">
      <c r="A16" s="141"/>
      <c r="B16" s="124"/>
      <c r="C16" s="124"/>
      <c r="D16" s="124"/>
      <c r="E16" s="124"/>
      <c r="F16" s="124"/>
      <c r="G16" s="124"/>
      <c r="H16" s="124"/>
      <c r="I16" s="124"/>
      <c r="J16" s="124"/>
      <c r="K16" s="124"/>
      <c r="L16" s="124"/>
      <c r="M16" s="124"/>
      <c r="N16" s="124"/>
      <c r="O16" s="124"/>
      <c r="P16" s="124"/>
      <c r="Q16" s="124"/>
      <c r="R16" s="124"/>
      <c r="S16" s="124"/>
      <c r="T16" s="124"/>
      <c r="U16" s="124"/>
      <c r="V16" s="124"/>
    </row>
    <row r="17" spans="1:23">
      <c r="A17" s="13" t="s">
        <v>230</v>
      </c>
      <c r="B17" s="124"/>
      <c r="C17" s="124"/>
      <c r="D17" s="124"/>
      <c r="E17" s="124"/>
      <c r="F17" s="124"/>
      <c r="G17" s="124"/>
      <c r="H17" s="124"/>
      <c r="I17" s="124"/>
      <c r="J17" s="124"/>
      <c r="K17" s="124"/>
      <c r="L17" s="124"/>
      <c r="M17" s="124"/>
      <c r="N17" s="124"/>
      <c r="O17" s="124"/>
      <c r="P17" s="124"/>
      <c r="Q17" s="124"/>
      <c r="R17" s="124"/>
      <c r="S17" s="124"/>
      <c r="T17" s="124"/>
      <c r="U17" s="124"/>
      <c r="V17" s="124"/>
    </row>
    <row r="18" spans="1:23">
      <c r="A18" s="13" t="s">
        <v>283</v>
      </c>
      <c r="B18" s="124"/>
      <c r="C18" s="124"/>
      <c r="D18" s="124"/>
      <c r="E18" s="124"/>
      <c r="F18" s="124"/>
      <c r="G18" s="124"/>
      <c r="H18" s="124"/>
      <c r="I18" s="124"/>
      <c r="J18" s="124"/>
      <c r="K18" s="124"/>
      <c r="L18" s="124"/>
      <c r="M18" s="124"/>
      <c r="N18" s="124"/>
      <c r="O18" s="124"/>
      <c r="P18" s="124"/>
      <c r="Q18" s="124"/>
      <c r="R18" s="124"/>
      <c r="S18" s="124"/>
      <c r="T18" s="124"/>
      <c r="U18" s="124"/>
      <c r="V18" s="124"/>
    </row>
    <row r="19" spans="1:23">
      <c r="A19" s="13" t="s">
        <v>284</v>
      </c>
    </row>
    <row r="20" spans="1:23">
      <c r="B20" s="142"/>
      <c r="C20" s="142"/>
      <c r="D20" s="142"/>
      <c r="E20" s="142"/>
      <c r="F20" s="108"/>
      <c r="G20" s="108"/>
      <c r="H20" s="108"/>
      <c r="I20" s="108"/>
      <c r="J20" s="108"/>
      <c r="K20" s="108"/>
      <c r="L20" s="108"/>
      <c r="M20" s="108"/>
      <c r="N20" s="108"/>
      <c r="O20" s="108"/>
      <c r="P20" s="108"/>
      <c r="Q20" s="108"/>
      <c r="R20" s="108"/>
      <c r="S20" s="108"/>
    </row>
    <row r="21" spans="1:23" ht="33.75" customHeight="1">
      <c r="A21" s="278" t="s">
        <v>234</v>
      </c>
      <c r="P21" s="108"/>
      <c r="Q21" s="108"/>
      <c r="R21" s="108"/>
      <c r="S21" s="108"/>
    </row>
    <row r="22" spans="1:23">
      <c r="A22" s="305"/>
      <c r="B22" s="108"/>
      <c r="C22" s="108"/>
      <c r="D22" s="108"/>
      <c r="E22" s="108"/>
      <c r="F22" s="108"/>
      <c r="G22" s="108"/>
      <c r="H22" s="108"/>
      <c r="I22" s="108"/>
      <c r="J22" s="108"/>
      <c r="K22" s="108"/>
      <c r="L22" s="108"/>
      <c r="M22" s="108"/>
      <c r="N22" s="108"/>
      <c r="O22" s="108"/>
      <c r="P22" s="108"/>
      <c r="Q22" s="108"/>
      <c r="R22" s="143"/>
      <c r="S22" s="143"/>
    </row>
    <row r="23" spans="1:23">
      <c r="A23" s="306"/>
      <c r="B23" s="102">
        <v>1994</v>
      </c>
      <c r="C23" s="100">
        <v>1995</v>
      </c>
      <c r="D23" s="100">
        <v>1996</v>
      </c>
      <c r="E23" s="100">
        <v>1997</v>
      </c>
      <c r="F23" s="100">
        <v>1998</v>
      </c>
      <c r="G23" s="100">
        <v>1999</v>
      </c>
      <c r="H23" s="100">
        <v>2000</v>
      </c>
      <c r="I23" s="100">
        <v>2001</v>
      </c>
      <c r="J23" s="100">
        <v>2002</v>
      </c>
      <c r="K23" s="100">
        <v>2003</v>
      </c>
      <c r="L23" s="100">
        <v>2004</v>
      </c>
      <c r="M23" s="100">
        <v>2005</v>
      </c>
      <c r="N23" s="100">
        <v>2006</v>
      </c>
      <c r="O23" s="101">
        <v>2007</v>
      </c>
      <c r="P23" s="102">
        <v>2008</v>
      </c>
      <c r="Q23" s="102">
        <v>2009</v>
      </c>
      <c r="R23" s="99">
        <v>2010</v>
      </c>
      <c r="S23" s="99">
        <v>2011</v>
      </c>
      <c r="T23" s="99">
        <v>2012</v>
      </c>
      <c r="U23" s="99">
        <v>2013</v>
      </c>
      <c r="V23" s="99" t="s">
        <v>127</v>
      </c>
      <c r="W23" s="108"/>
    </row>
    <row r="24" spans="1:23">
      <c r="A24" s="135" t="s">
        <v>223</v>
      </c>
      <c r="B24" s="144" t="s">
        <v>134</v>
      </c>
      <c r="C24" s="121">
        <v>200</v>
      </c>
      <c r="D24" s="121">
        <v>200</v>
      </c>
      <c r="E24" s="121">
        <v>221</v>
      </c>
      <c r="F24" s="121">
        <v>216</v>
      </c>
      <c r="G24" s="121">
        <v>213</v>
      </c>
      <c r="H24" s="121">
        <v>221</v>
      </c>
      <c r="I24" s="121">
        <v>219</v>
      </c>
      <c r="J24" s="121">
        <v>217</v>
      </c>
      <c r="K24" s="121">
        <v>217</v>
      </c>
      <c r="L24" s="121">
        <v>229</v>
      </c>
      <c r="M24" s="121">
        <v>235</v>
      </c>
      <c r="N24" s="121">
        <v>236</v>
      </c>
      <c r="O24" s="121">
        <v>228</v>
      </c>
      <c r="P24" s="121">
        <v>226</v>
      </c>
      <c r="Q24" s="121">
        <v>221</v>
      </c>
      <c r="R24" s="121">
        <v>252</v>
      </c>
      <c r="S24" s="121">
        <v>300</v>
      </c>
      <c r="T24" s="121">
        <v>336</v>
      </c>
      <c r="U24" s="121">
        <v>351</v>
      </c>
      <c r="V24" s="121">
        <v>390</v>
      </c>
      <c r="W24" s="108">
        <v>0</v>
      </c>
    </row>
    <row r="25" spans="1:23">
      <c r="A25" s="87" t="s">
        <v>119</v>
      </c>
      <c r="B25" s="144" t="s">
        <v>134</v>
      </c>
      <c r="C25" s="105">
        <v>127</v>
      </c>
      <c r="D25" s="87">
        <v>127</v>
      </c>
      <c r="E25" s="87">
        <v>131</v>
      </c>
      <c r="F25" s="87">
        <v>128</v>
      </c>
      <c r="G25" s="87">
        <v>129</v>
      </c>
      <c r="H25" s="87">
        <v>133</v>
      </c>
      <c r="I25" s="105">
        <v>143</v>
      </c>
      <c r="J25" s="105">
        <v>141</v>
      </c>
      <c r="K25" s="105">
        <v>140</v>
      </c>
      <c r="L25" s="105">
        <v>154</v>
      </c>
      <c r="M25" s="105">
        <v>157</v>
      </c>
      <c r="N25" s="105">
        <v>156</v>
      </c>
      <c r="O25" s="105">
        <v>157</v>
      </c>
      <c r="P25" s="105">
        <v>158</v>
      </c>
      <c r="Q25" s="105">
        <v>159</v>
      </c>
      <c r="R25" s="105">
        <v>196</v>
      </c>
      <c r="S25" s="105">
        <v>236</v>
      </c>
      <c r="T25" s="105">
        <v>271</v>
      </c>
      <c r="U25" s="105">
        <v>282</v>
      </c>
      <c r="V25" s="105">
        <v>319</v>
      </c>
    </row>
    <row r="26" spans="1:23">
      <c r="A26" s="87" t="s">
        <v>120</v>
      </c>
      <c r="B26" s="144" t="s">
        <v>134</v>
      </c>
      <c r="C26" s="105">
        <v>12</v>
      </c>
      <c r="D26" s="87">
        <v>12</v>
      </c>
      <c r="E26" s="87">
        <v>23</v>
      </c>
      <c r="F26" s="87">
        <v>21</v>
      </c>
      <c r="G26" s="87">
        <v>12</v>
      </c>
      <c r="H26" s="87">
        <v>13</v>
      </c>
      <c r="I26" s="105">
        <v>13</v>
      </c>
      <c r="J26" s="105">
        <v>11</v>
      </c>
      <c r="K26" s="105">
        <v>11</v>
      </c>
      <c r="L26" s="105">
        <v>10</v>
      </c>
      <c r="M26" s="105">
        <v>11</v>
      </c>
      <c r="N26" s="105">
        <v>10</v>
      </c>
      <c r="O26" s="105">
        <v>7</v>
      </c>
      <c r="P26" s="105">
        <v>9</v>
      </c>
      <c r="Q26" s="105">
        <v>8</v>
      </c>
      <c r="R26" s="105">
        <v>8</v>
      </c>
      <c r="S26" s="105">
        <v>11</v>
      </c>
      <c r="T26" s="105">
        <v>8</v>
      </c>
      <c r="U26" s="105">
        <v>10</v>
      </c>
      <c r="V26" s="105">
        <v>10</v>
      </c>
    </row>
    <row r="27" spans="1:23">
      <c r="A27" s="87" t="s">
        <v>129</v>
      </c>
      <c r="B27" s="144" t="s">
        <v>134</v>
      </c>
      <c r="C27" s="105">
        <v>61</v>
      </c>
      <c r="D27" s="87">
        <v>61</v>
      </c>
      <c r="E27" s="87">
        <v>67</v>
      </c>
      <c r="F27" s="87">
        <v>67</v>
      </c>
      <c r="G27" s="87">
        <v>72</v>
      </c>
      <c r="H27" s="87">
        <v>75</v>
      </c>
      <c r="I27" s="105">
        <v>63</v>
      </c>
      <c r="J27" s="105">
        <v>65</v>
      </c>
      <c r="K27" s="105">
        <v>66</v>
      </c>
      <c r="L27" s="105">
        <v>65</v>
      </c>
      <c r="M27" s="105">
        <v>67</v>
      </c>
      <c r="N27" s="105">
        <v>70</v>
      </c>
      <c r="O27" s="105">
        <v>64</v>
      </c>
      <c r="P27" s="105">
        <v>59</v>
      </c>
      <c r="Q27" s="105">
        <v>54</v>
      </c>
      <c r="R27" s="105">
        <v>48</v>
      </c>
      <c r="S27" s="105">
        <v>53</v>
      </c>
      <c r="T27" s="105">
        <v>56</v>
      </c>
      <c r="U27" s="105">
        <v>58</v>
      </c>
      <c r="V27" s="105">
        <v>60</v>
      </c>
    </row>
    <row r="28" spans="1:23">
      <c r="A28" s="87" t="s">
        <v>130</v>
      </c>
      <c r="B28" s="144" t="s">
        <v>134</v>
      </c>
      <c r="C28" s="136" t="s">
        <v>9</v>
      </c>
      <c r="D28" s="136" t="s">
        <v>9</v>
      </c>
      <c r="E28" s="136" t="s">
        <v>9</v>
      </c>
      <c r="F28" s="136" t="s">
        <v>9</v>
      </c>
      <c r="G28" s="136" t="s">
        <v>9</v>
      </c>
      <c r="H28" s="136" t="s">
        <v>9</v>
      </c>
      <c r="I28" s="136" t="s">
        <v>9</v>
      </c>
      <c r="J28" s="136" t="s">
        <v>9</v>
      </c>
      <c r="K28" s="136" t="s">
        <v>9</v>
      </c>
      <c r="L28" s="136" t="s">
        <v>9</v>
      </c>
      <c r="M28" s="136" t="s">
        <v>9</v>
      </c>
      <c r="N28" s="136" t="s">
        <v>9</v>
      </c>
      <c r="O28" s="136" t="s">
        <v>9</v>
      </c>
      <c r="P28" s="136" t="s">
        <v>9</v>
      </c>
      <c r="Q28" s="136" t="s">
        <v>9</v>
      </c>
      <c r="R28" s="136" t="s">
        <v>9</v>
      </c>
      <c r="S28" s="105">
        <v>0</v>
      </c>
      <c r="T28" s="105">
        <v>1</v>
      </c>
      <c r="U28" s="105">
        <v>1</v>
      </c>
      <c r="V28" s="105">
        <v>1</v>
      </c>
    </row>
    <row r="29" spans="1:23">
      <c r="A29" s="135" t="s">
        <v>115</v>
      </c>
      <c r="B29" s="144" t="s">
        <v>134</v>
      </c>
      <c r="C29" s="121">
        <v>5</v>
      </c>
      <c r="D29" s="135">
        <v>5</v>
      </c>
      <c r="E29" s="135">
        <v>1</v>
      </c>
      <c r="F29" s="135">
        <v>1</v>
      </c>
      <c r="G29" s="135">
        <v>12</v>
      </c>
      <c r="H29" s="135">
        <v>12</v>
      </c>
      <c r="I29" s="121">
        <v>13</v>
      </c>
      <c r="J29" s="121">
        <v>14</v>
      </c>
      <c r="K29" s="121">
        <v>15</v>
      </c>
      <c r="L29" s="121">
        <v>17</v>
      </c>
      <c r="M29" s="121">
        <v>18</v>
      </c>
      <c r="N29" s="121">
        <v>30</v>
      </c>
      <c r="O29" s="121">
        <v>37</v>
      </c>
      <c r="P29" s="121">
        <v>33</v>
      </c>
      <c r="Q29" s="121">
        <v>40</v>
      </c>
      <c r="R29" s="121">
        <v>47</v>
      </c>
      <c r="S29" s="121">
        <v>51</v>
      </c>
      <c r="T29" s="121">
        <v>47</v>
      </c>
      <c r="U29" s="121">
        <v>60</v>
      </c>
      <c r="V29" s="121">
        <v>54</v>
      </c>
      <c r="W29" s="108">
        <v>0</v>
      </c>
    </row>
    <row r="30" spans="1:23">
      <c r="A30" s="135" t="s">
        <v>224</v>
      </c>
      <c r="B30" s="144" t="s">
        <v>134</v>
      </c>
      <c r="C30" s="121">
        <v>205</v>
      </c>
      <c r="D30" s="121">
        <v>205</v>
      </c>
      <c r="E30" s="121">
        <v>222</v>
      </c>
      <c r="F30" s="121">
        <v>217</v>
      </c>
      <c r="G30" s="121">
        <v>225</v>
      </c>
      <c r="H30" s="121">
        <v>233</v>
      </c>
      <c r="I30" s="121">
        <v>232</v>
      </c>
      <c r="J30" s="121">
        <v>231</v>
      </c>
      <c r="K30" s="121">
        <v>232</v>
      </c>
      <c r="L30" s="121">
        <v>246</v>
      </c>
      <c r="M30" s="121">
        <v>253</v>
      </c>
      <c r="N30" s="121">
        <v>266</v>
      </c>
      <c r="O30" s="121">
        <v>265</v>
      </c>
      <c r="P30" s="137">
        <v>259</v>
      </c>
      <c r="Q30" s="137">
        <v>261</v>
      </c>
      <c r="R30" s="121">
        <v>299</v>
      </c>
      <c r="S30" s="121">
        <v>351</v>
      </c>
      <c r="T30" s="121">
        <v>383</v>
      </c>
      <c r="U30" s="121">
        <v>411</v>
      </c>
      <c r="V30" s="121">
        <v>444</v>
      </c>
      <c r="W30" s="138">
        <v>0</v>
      </c>
    </row>
    <row r="31" spans="1:23" ht="33.75">
      <c r="A31" s="139" t="s">
        <v>227</v>
      </c>
      <c r="B31" s="144" t="s">
        <v>134</v>
      </c>
      <c r="C31" s="105">
        <v>2</v>
      </c>
      <c r="D31" s="105">
        <v>2</v>
      </c>
      <c r="E31" s="87">
        <v>3</v>
      </c>
      <c r="F31" s="87">
        <v>3</v>
      </c>
      <c r="G31" s="87">
        <v>3</v>
      </c>
      <c r="H31" s="87">
        <v>3</v>
      </c>
      <c r="I31" s="105">
        <v>3</v>
      </c>
      <c r="J31" s="105">
        <v>3</v>
      </c>
      <c r="K31" s="105">
        <v>3</v>
      </c>
      <c r="L31" s="105">
        <v>4</v>
      </c>
      <c r="M31" s="105">
        <v>3</v>
      </c>
      <c r="N31" s="105">
        <v>2</v>
      </c>
      <c r="O31" s="105">
        <v>3</v>
      </c>
      <c r="P31" s="105">
        <v>3</v>
      </c>
      <c r="Q31" s="105">
        <v>7</v>
      </c>
      <c r="R31" s="105">
        <v>5</v>
      </c>
      <c r="S31" s="105">
        <v>5</v>
      </c>
      <c r="T31" s="105">
        <v>5</v>
      </c>
      <c r="U31" s="105">
        <v>5</v>
      </c>
      <c r="V31" s="105">
        <v>5</v>
      </c>
      <c r="W31" s="108">
        <v>0</v>
      </c>
    </row>
    <row r="32" spans="1:23">
      <c r="A32" s="140" t="s">
        <v>233</v>
      </c>
      <c r="B32" s="144" t="s">
        <v>134</v>
      </c>
      <c r="C32" s="121">
        <v>207</v>
      </c>
      <c r="D32" s="121">
        <v>207</v>
      </c>
      <c r="E32" s="121">
        <v>225</v>
      </c>
      <c r="F32" s="121">
        <v>220</v>
      </c>
      <c r="G32" s="121">
        <v>228</v>
      </c>
      <c r="H32" s="121">
        <v>236</v>
      </c>
      <c r="I32" s="121">
        <v>235</v>
      </c>
      <c r="J32" s="121">
        <v>234</v>
      </c>
      <c r="K32" s="121">
        <v>235</v>
      </c>
      <c r="L32" s="121">
        <v>250</v>
      </c>
      <c r="M32" s="121">
        <v>256</v>
      </c>
      <c r="N32" s="121">
        <v>268</v>
      </c>
      <c r="O32" s="121">
        <v>268</v>
      </c>
      <c r="P32" s="121">
        <v>262</v>
      </c>
      <c r="Q32" s="121">
        <v>268</v>
      </c>
      <c r="R32" s="121">
        <v>304</v>
      </c>
      <c r="S32" s="121">
        <v>356</v>
      </c>
      <c r="T32" s="121">
        <v>388</v>
      </c>
      <c r="U32" s="121">
        <v>416</v>
      </c>
      <c r="V32" s="121">
        <v>449</v>
      </c>
    </row>
    <row r="33" spans="1:23">
      <c r="A33" s="141"/>
      <c r="B33" s="124"/>
      <c r="C33" s="124"/>
      <c r="D33" s="124"/>
      <c r="E33" s="124"/>
      <c r="F33" s="124"/>
      <c r="G33" s="124"/>
      <c r="H33" s="124"/>
      <c r="I33" s="124"/>
      <c r="J33" s="124"/>
      <c r="K33" s="124"/>
      <c r="L33" s="124"/>
      <c r="M33" s="124"/>
      <c r="N33" s="124"/>
      <c r="O33" s="124"/>
      <c r="P33" s="124"/>
      <c r="Q33" s="124"/>
      <c r="R33" s="124"/>
      <c r="S33" s="124"/>
      <c r="T33" s="124"/>
      <c r="U33" s="124"/>
      <c r="V33" s="124"/>
    </row>
    <row r="34" spans="1:23">
      <c r="A34" s="13" t="s">
        <v>230</v>
      </c>
    </row>
    <row r="35" spans="1:23" s="92" customFormat="1">
      <c r="A35" s="13" t="s">
        <v>285</v>
      </c>
      <c r="B35" s="124"/>
      <c r="C35" s="124"/>
      <c r="D35" s="124"/>
      <c r="E35" s="124"/>
      <c r="F35" s="124"/>
      <c r="G35" s="124"/>
      <c r="H35" s="124"/>
      <c r="I35" s="124"/>
      <c r="J35" s="124"/>
      <c r="K35" s="124"/>
      <c r="L35" s="124"/>
      <c r="M35" s="124"/>
      <c r="N35" s="124"/>
      <c r="O35" s="124"/>
      <c r="P35" s="124"/>
      <c r="Q35" s="124"/>
      <c r="R35" s="124"/>
    </row>
    <row r="36" spans="1:23">
      <c r="A36" s="13" t="s">
        <v>286</v>
      </c>
    </row>
    <row r="38" spans="1:23" ht="45" customHeight="1">
      <c r="A38" s="278" t="s">
        <v>235</v>
      </c>
    </row>
    <row r="39" spans="1:23">
      <c r="A39" s="305"/>
      <c r="B39" s="143"/>
      <c r="C39" s="143"/>
      <c r="D39" s="143"/>
      <c r="E39" s="143"/>
      <c r="F39" s="143"/>
      <c r="G39" s="143"/>
      <c r="H39" s="143"/>
      <c r="I39" s="143"/>
      <c r="J39" s="143"/>
      <c r="K39" s="143"/>
      <c r="L39" s="143"/>
      <c r="M39" s="143"/>
      <c r="N39" s="143"/>
      <c r="O39" s="143"/>
      <c r="P39" s="143"/>
      <c r="Q39" s="143"/>
      <c r="R39" s="143"/>
    </row>
    <row r="40" spans="1:23">
      <c r="A40" s="306"/>
      <c r="B40" s="100">
        <v>1994</v>
      </c>
      <c r="C40" s="100">
        <v>1995</v>
      </c>
      <c r="D40" s="100">
        <v>1996</v>
      </c>
      <c r="E40" s="100">
        <v>1997</v>
      </c>
      <c r="F40" s="100">
        <v>1998</v>
      </c>
      <c r="G40" s="100">
        <v>1999</v>
      </c>
      <c r="H40" s="100">
        <v>2000</v>
      </c>
      <c r="I40" s="100">
        <v>2001</v>
      </c>
      <c r="J40" s="100">
        <v>2002</v>
      </c>
      <c r="K40" s="100">
        <v>2003</v>
      </c>
      <c r="L40" s="100">
        <v>2004</v>
      </c>
      <c r="M40" s="100">
        <v>2005</v>
      </c>
      <c r="N40" s="100">
        <v>2006</v>
      </c>
      <c r="O40" s="101">
        <v>2007</v>
      </c>
      <c r="P40" s="99">
        <v>2008</v>
      </c>
      <c r="Q40" s="99">
        <v>2009</v>
      </c>
      <c r="R40" s="99">
        <v>2010</v>
      </c>
      <c r="S40" s="99">
        <v>2011</v>
      </c>
      <c r="T40" s="99">
        <v>2012</v>
      </c>
      <c r="U40" s="99">
        <v>2013</v>
      </c>
      <c r="V40" s="99" t="s">
        <v>131</v>
      </c>
      <c r="W40" s="108"/>
    </row>
    <row r="41" spans="1:23">
      <c r="A41" s="135" t="s">
        <v>223</v>
      </c>
      <c r="B41" s="144" t="s">
        <v>134</v>
      </c>
      <c r="C41" s="121">
        <v>6180</v>
      </c>
      <c r="D41" s="121">
        <v>6165</v>
      </c>
      <c r="E41" s="121">
        <v>6318</v>
      </c>
      <c r="F41" s="121">
        <v>6347</v>
      </c>
      <c r="G41" s="121">
        <v>6397</v>
      </c>
      <c r="H41" s="121">
        <v>6465</v>
      </c>
      <c r="I41" s="121">
        <v>5953.2839916375524</v>
      </c>
      <c r="J41" s="121">
        <v>5902</v>
      </c>
      <c r="K41" s="121">
        <v>5883.1302051679504</v>
      </c>
      <c r="L41" s="121">
        <v>5527</v>
      </c>
      <c r="M41" s="121">
        <v>5148</v>
      </c>
      <c r="N41" s="121">
        <v>4831</v>
      </c>
      <c r="O41" s="121">
        <v>4562</v>
      </c>
      <c r="P41" s="121">
        <v>4386</v>
      </c>
      <c r="Q41" s="121">
        <v>4328</v>
      </c>
      <c r="R41" s="121">
        <v>4435</v>
      </c>
      <c r="S41" s="121">
        <v>4321</v>
      </c>
      <c r="T41" s="121">
        <v>4258</v>
      </c>
      <c r="U41" s="121">
        <v>4290</v>
      </c>
      <c r="V41" s="121">
        <v>4268</v>
      </c>
      <c r="W41" s="108">
        <v>0</v>
      </c>
    </row>
    <row r="42" spans="1:23">
      <c r="A42" s="87" t="s">
        <v>119</v>
      </c>
      <c r="B42" s="144" t="s">
        <v>134</v>
      </c>
      <c r="C42" s="105">
        <v>2764</v>
      </c>
      <c r="D42" s="105">
        <v>2770</v>
      </c>
      <c r="E42" s="105">
        <v>2794</v>
      </c>
      <c r="F42" s="105">
        <v>2789</v>
      </c>
      <c r="G42" s="105">
        <v>2848</v>
      </c>
      <c r="H42" s="105">
        <v>2868</v>
      </c>
      <c r="I42" s="105">
        <v>2668.6021988070447</v>
      </c>
      <c r="J42" s="105">
        <v>2680</v>
      </c>
      <c r="K42" s="105">
        <v>2688.2585628360989</v>
      </c>
      <c r="L42" s="105">
        <v>2555</v>
      </c>
      <c r="M42" s="105">
        <v>2434</v>
      </c>
      <c r="N42" s="105">
        <v>2261</v>
      </c>
      <c r="O42" s="105">
        <v>2229</v>
      </c>
      <c r="P42" s="105">
        <v>2118</v>
      </c>
      <c r="Q42" s="105">
        <v>2106</v>
      </c>
      <c r="R42" s="105">
        <v>2330</v>
      </c>
      <c r="S42" s="105">
        <v>2327</v>
      </c>
      <c r="T42" s="105">
        <v>2388</v>
      </c>
      <c r="U42" s="105">
        <v>2525</v>
      </c>
      <c r="V42" s="105">
        <v>2629</v>
      </c>
    </row>
    <row r="43" spans="1:23">
      <c r="A43" s="87" t="s">
        <v>120</v>
      </c>
      <c r="B43" s="144" t="s">
        <v>134</v>
      </c>
      <c r="C43" s="105">
        <v>3026</v>
      </c>
      <c r="D43" s="105">
        <v>3025</v>
      </c>
      <c r="E43" s="105">
        <v>3154</v>
      </c>
      <c r="F43" s="105">
        <v>3197</v>
      </c>
      <c r="G43" s="105">
        <v>3212</v>
      </c>
      <c r="H43" s="105">
        <v>3248</v>
      </c>
      <c r="I43" s="105">
        <v>2963.8408964152536</v>
      </c>
      <c r="J43" s="105">
        <v>2940</v>
      </c>
      <c r="K43" s="105">
        <v>2922.12084577817</v>
      </c>
      <c r="L43" s="105">
        <v>2709</v>
      </c>
      <c r="M43" s="105">
        <v>2460</v>
      </c>
      <c r="N43" s="105">
        <v>2313</v>
      </c>
      <c r="O43" s="105">
        <v>2079</v>
      </c>
      <c r="P43" s="105">
        <v>2015</v>
      </c>
      <c r="Q43" s="105">
        <v>1941</v>
      </c>
      <c r="R43" s="105">
        <v>1824</v>
      </c>
      <c r="S43" s="105">
        <v>1694</v>
      </c>
      <c r="T43" s="105">
        <v>1550</v>
      </c>
      <c r="U43" s="105">
        <v>1439</v>
      </c>
      <c r="V43" s="105">
        <v>1315</v>
      </c>
    </row>
    <row r="44" spans="1:23">
      <c r="A44" s="87" t="s">
        <v>129</v>
      </c>
      <c r="B44" s="144" t="s">
        <v>134</v>
      </c>
      <c r="C44" s="105">
        <v>390</v>
      </c>
      <c r="D44" s="105">
        <v>370</v>
      </c>
      <c r="E44" s="105">
        <v>370</v>
      </c>
      <c r="F44" s="105">
        <v>361</v>
      </c>
      <c r="G44" s="105">
        <v>337</v>
      </c>
      <c r="H44" s="105">
        <v>349</v>
      </c>
      <c r="I44" s="105">
        <v>320.84089641525372</v>
      </c>
      <c r="J44" s="105">
        <v>282</v>
      </c>
      <c r="K44" s="105">
        <v>272.75079655368143</v>
      </c>
      <c r="L44" s="105">
        <v>263</v>
      </c>
      <c r="M44" s="105">
        <v>254</v>
      </c>
      <c r="N44" s="105">
        <v>257</v>
      </c>
      <c r="O44" s="105">
        <v>254</v>
      </c>
      <c r="P44" s="105">
        <v>253</v>
      </c>
      <c r="Q44" s="105">
        <v>281</v>
      </c>
      <c r="R44" s="105">
        <v>281</v>
      </c>
      <c r="S44" s="105">
        <v>286</v>
      </c>
      <c r="T44" s="105">
        <v>300</v>
      </c>
      <c r="U44" s="105">
        <v>304</v>
      </c>
      <c r="V44" s="105">
        <v>315</v>
      </c>
    </row>
    <row r="45" spans="1:23">
      <c r="A45" s="87" t="s">
        <v>130</v>
      </c>
      <c r="B45" s="144" t="s">
        <v>134</v>
      </c>
      <c r="C45" s="136" t="s">
        <v>9</v>
      </c>
      <c r="D45" s="136" t="s">
        <v>9</v>
      </c>
      <c r="E45" s="136" t="s">
        <v>9</v>
      </c>
      <c r="F45" s="136" t="s">
        <v>9</v>
      </c>
      <c r="G45" s="136" t="s">
        <v>9</v>
      </c>
      <c r="H45" s="136" t="s">
        <v>9</v>
      </c>
      <c r="I45" s="136" t="s">
        <v>9</v>
      </c>
      <c r="J45" s="136" t="s">
        <v>9</v>
      </c>
      <c r="K45" s="136" t="s">
        <v>9</v>
      </c>
      <c r="L45" s="136" t="s">
        <v>9</v>
      </c>
      <c r="M45" s="136" t="s">
        <v>9</v>
      </c>
      <c r="N45" s="136" t="s">
        <v>9</v>
      </c>
      <c r="O45" s="136" t="s">
        <v>9</v>
      </c>
      <c r="P45" s="136" t="s">
        <v>9</v>
      </c>
      <c r="Q45" s="136" t="s">
        <v>9</v>
      </c>
      <c r="R45" s="136" t="s">
        <v>9</v>
      </c>
      <c r="S45" s="105">
        <v>14</v>
      </c>
      <c r="T45" s="105">
        <v>20</v>
      </c>
      <c r="U45" s="105">
        <v>22</v>
      </c>
      <c r="V45" s="105">
        <v>9</v>
      </c>
    </row>
    <row r="46" spans="1:23">
      <c r="A46" s="135" t="s">
        <v>115</v>
      </c>
      <c r="B46" s="144" t="s">
        <v>134</v>
      </c>
      <c r="C46" s="121">
        <v>1452</v>
      </c>
      <c r="D46" s="121">
        <v>1512</v>
      </c>
      <c r="E46" s="121">
        <v>1595</v>
      </c>
      <c r="F46" s="121">
        <v>1579</v>
      </c>
      <c r="G46" s="121">
        <v>1624</v>
      </c>
      <c r="H46" s="121">
        <v>1790</v>
      </c>
      <c r="I46" s="121">
        <v>2277</v>
      </c>
      <c r="J46" s="121">
        <v>2414</v>
      </c>
      <c r="K46" s="121">
        <v>2726.8968416801563</v>
      </c>
      <c r="L46" s="121">
        <v>3290</v>
      </c>
      <c r="M46" s="121">
        <v>3933</v>
      </c>
      <c r="N46" s="121">
        <v>4390</v>
      </c>
      <c r="O46" s="121">
        <v>4836</v>
      </c>
      <c r="P46" s="121">
        <v>5317</v>
      </c>
      <c r="Q46" s="121">
        <v>5742</v>
      </c>
      <c r="R46" s="121">
        <v>6270</v>
      </c>
      <c r="S46" s="121">
        <v>6918</v>
      </c>
      <c r="T46" s="121">
        <v>7603</v>
      </c>
      <c r="U46" s="121">
        <v>8108</v>
      </c>
      <c r="V46" s="121">
        <v>8711</v>
      </c>
      <c r="W46" s="108">
        <v>0</v>
      </c>
    </row>
    <row r="47" spans="1:23">
      <c r="A47" s="135" t="s">
        <v>224</v>
      </c>
      <c r="B47" s="144" t="s">
        <v>134</v>
      </c>
      <c r="C47" s="121">
        <v>7632</v>
      </c>
      <c r="D47" s="121">
        <v>7677</v>
      </c>
      <c r="E47" s="121">
        <v>7913</v>
      </c>
      <c r="F47" s="121">
        <v>7926</v>
      </c>
      <c r="G47" s="121">
        <v>8021</v>
      </c>
      <c r="H47" s="121">
        <v>8255</v>
      </c>
      <c r="I47" s="121">
        <v>8230.2839916375524</v>
      </c>
      <c r="J47" s="121">
        <v>8316</v>
      </c>
      <c r="K47" s="121">
        <v>8610.0270468481067</v>
      </c>
      <c r="L47" s="121">
        <v>8817</v>
      </c>
      <c r="M47" s="121">
        <v>9081</v>
      </c>
      <c r="N47" s="121">
        <v>9221</v>
      </c>
      <c r="O47" s="121">
        <v>9398</v>
      </c>
      <c r="P47" s="121">
        <v>9703</v>
      </c>
      <c r="Q47" s="121">
        <v>10070</v>
      </c>
      <c r="R47" s="121">
        <v>10705</v>
      </c>
      <c r="S47" s="121">
        <v>11239</v>
      </c>
      <c r="T47" s="121">
        <v>11861</v>
      </c>
      <c r="U47" s="121">
        <v>12398</v>
      </c>
      <c r="V47" s="121">
        <v>12979</v>
      </c>
      <c r="W47" s="138">
        <v>0</v>
      </c>
    </row>
    <row r="48" spans="1:23" ht="33.75">
      <c r="A48" s="139" t="s">
        <v>227</v>
      </c>
      <c r="B48" s="144" t="s">
        <v>134</v>
      </c>
      <c r="C48" s="105">
        <v>1091</v>
      </c>
      <c r="D48" s="105">
        <v>1101</v>
      </c>
      <c r="E48" s="105">
        <v>1100</v>
      </c>
      <c r="F48" s="105">
        <v>1106</v>
      </c>
      <c r="G48" s="105">
        <v>1103</v>
      </c>
      <c r="H48" s="105">
        <v>1095</v>
      </c>
      <c r="I48" s="105">
        <v>1149.6434968608064</v>
      </c>
      <c r="J48" s="105">
        <v>1128.8371592432309</v>
      </c>
      <c r="K48" s="105">
        <v>1114.5703058819522</v>
      </c>
      <c r="L48" s="105">
        <v>1087</v>
      </c>
      <c r="M48" s="105">
        <v>1074</v>
      </c>
      <c r="N48" s="105">
        <v>1082</v>
      </c>
      <c r="O48" s="105">
        <v>1089</v>
      </c>
      <c r="P48" s="105">
        <v>1117</v>
      </c>
      <c r="Q48" s="105">
        <v>1164</v>
      </c>
      <c r="R48" s="105">
        <v>1136</v>
      </c>
      <c r="S48" s="105">
        <v>1082</v>
      </c>
      <c r="T48" s="105">
        <v>1063</v>
      </c>
      <c r="U48" s="105">
        <v>1060</v>
      </c>
      <c r="V48" s="105">
        <v>1073</v>
      </c>
      <c r="W48" s="108">
        <v>0</v>
      </c>
    </row>
    <row r="49" spans="1:22">
      <c r="A49" s="140" t="s">
        <v>233</v>
      </c>
      <c r="B49" s="144" t="s">
        <v>134</v>
      </c>
      <c r="C49" s="121">
        <v>8723</v>
      </c>
      <c r="D49" s="121">
        <v>8778</v>
      </c>
      <c r="E49" s="121">
        <v>9013</v>
      </c>
      <c r="F49" s="121">
        <v>9032</v>
      </c>
      <c r="G49" s="121">
        <v>9124</v>
      </c>
      <c r="H49" s="121">
        <v>9350</v>
      </c>
      <c r="I49" s="121">
        <v>9379.9274884983588</v>
      </c>
      <c r="J49" s="121">
        <v>9444.8371592432304</v>
      </c>
      <c r="K49" s="121">
        <v>9724.5973527300594</v>
      </c>
      <c r="L49" s="121">
        <v>9904</v>
      </c>
      <c r="M49" s="121">
        <v>10155</v>
      </c>
      <c r="N49" s="121">
        <v>10303</v>
      </c>
      <c r="O49" s="121">
        <v>10487</v>
      </c>
      <c r="P49" s="121">
        <v>10820</v>
      </c>
      <c r="Q49" s="121">
        <v>11234</v>
      </c>
      <c r="R49" s="121">
        <v>11841</v>
      </c>
      <c r="S49" s="121">
        <v>12321</v>
      </c>
      <c r="T49" s="121">
        <v>12924</v>
      </c>
      <c r="U49" s="121">
        <v>13458</v>
      </c>
      <c r="V49" s="121">
        <v>14052</v>
      </c>
    </row>
    <row r="51" spans="1:22">
      <c r="A51" s="13" t="s">
        <v>230</v>
      </c>
    </row>
    <row r="52" spans="1:22">
      <c r="A52" s="13" t="s">
        <v>287</v>
      </c>
    </row>
    <row r="53" spans="1:22">
      <c r="A53" s="13" t="s">
        <v>286</v>
      </c>
    </row>
  </sheetData>
  <mergeCells count="3">
    <mergeCell ref="A4:A6"/>
    <mergeCell ref="A21:A23"/>
    <mergeCell ref="A38:A40"/>
  </mergeCells>
  <phoneticPr fontId="5"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D43"/>
  <sheetViews>
    <sheetView showGridLines="0" workbookViewId="0"/>
  </sheetViews>
  <sheetFormatPr baseColWidth="10" defaultRowHeight="11.25"/>
  <cols>
    <col min="1" max="1" width="29.85546875" style="95" customWidth="1"/>
    <col min="2" max="2" width="10" style="95" customWidth="1"/>
    <col min="3" max="4" width="10.42578125" style="95" customWidth="1"/>
    <col min="5" max="5" width="10.7109375" style="95" customWidth="1"/>
    <col min="6" max="6" width="10.42578125" style="95" customWidth="1"/>
    <col min="7" max="7" width="10.140625" style="95" customWidth="1"/>
    <col min="8" max="8" width="9.5703125" style="95" customWidth="1"/>
    <col min="9" max="9" width="9.42578125" style="95" customWidth="1"/>
    <col min="10" max="10" width="9.5703125" style="95" customWidth="1"/>
    <col min="11" max="11" width="10" style="95" customWidth="1"/>
    <col min="12" max="12" width="9.85546875" style="95" customWidth="1"/>
    <col min="13" max="13" width="8.85546875" style="95" customWidth="1"/>
    <col min="14" max="14" width="10" style="95" customWidth="1"/>
    <col min="15" max="15" width="9.42578125" style="95" customWidth="1"/>
    <col min="16" max="16" width="9.5703125" style="95" customWidth="1"/>
    <col min="17" max="18" width="9.140625" style="95" customWidth="1"/>
    <col min="19" max="19" width="9.28515625" style="95" customWidth="1"/>
    <col min="20" max="20" width="9.7109375" style="95" customWidth="1"/>
    <col min="21" max="21" width="10" style="95" customWidth="1"/>
    <col min="22" max="22" width="10.28515625" style="95" customWidth="1"/>
    <col min="23" max="16384" width="11.42578125" style="95"/>
  </cols>
  <sheetData>
    <row r="1" spans="1:30" s="90" customFormat="1" ht="15.75">
      <c r="A1" s="89" t="s">
        <v>236</v>
      </c>
    </row>
    <row r="2" spans="1:30">
      <c r="A2" s="91"/>
      <c r="B2" s="92"/>
      <c r="C2" s="93"/>
      <c r="D2" s="93"/>
      <c r="E2" s="93"/>
      <c r="F2" s="93"/>
      <c r="G2" s="93"/>
      <c r="H2" s="94"/>
      <c r="I2" s="94"/>
      <c r="J2" s="94"/>
      <c r="K2" s="94"/>
      <c r="L2" s="94"/>
      <c r="M2" s="94"/>
      <c r="N2" s="94"/>
      <c r="O2" s="94"/>
      <c r="P2" s="94"/>
      <c r="Q2" s="94"/>
      <c r="R2" s="94"/>
      <c r="S2" s="94"/>
      <c r="T2" s="94"/>
      <c r="U2" s="94"/>
      <c r="V2" s="94"/>
    </row>
    <row r="3" spans="1:30" ht="15.75" customHeight="1">
      <c r="B3" s="96"/>
      <c r="C3" s="96"/>
      <c r="D3" s="97"/>
      <c r="E3" s="97"/>
      <c r="F3" s="97"/>
      <c r="G3" s="81"/>
      <c r="H3" s="81"/>
      <c r="I3" s="81"/>
      <c r="J3" s="81"/>
      <c r="K3" s="81"/>
      <c r="L3" s="81"/>
      <c r="M3" s="81"/>
      <c r="N3" s="81"/>
      <c r="O3" s="81"/>
      <c r="P3" s="81"/>
      <c r="Q3" s="81"/>
      <c r="R3" s="81"/>
      <c r="S3" s="81"/>
      <c r="T3" s="81"/>
      <c r="U3" s="81"/>
      <c r="V3" s="81"/>
    </row>
    <row r="4" spans="1:30" ht="33.75">
      <c r="A4" s="98" t="s">
        <v>244</v>
      </c>
      <c r="B4" s="99">
        <v>1990</v>
      </c>
      <c r="C4" s="99">
        <v>1991</v>
      </c>
      <c r="D4" s="99">
        <v>1992</v>
      </c>
      <c r="E4" s="100">
        <v>1993</v>
      </c>
      <c r="F4" s="100">
        <v>1994</v>
      </c>
      <c r="G4" s="100">
        <v>1995</v>
      </c>
      <c r="H4" s="100">
        <v>1996</v>
      </c>
      <c r="I4" s="100">
        <v>1997</v>
      </c>
      <c r="J4" s="100">
        <v>1998</v>
      </c>
      <c r="K4" s="100">
        <v>1999</v>
      </c>
      <c r="L4" s="100">
        <v>2000</v>
      </c>
      <c r="M4" s="100">
        <v>2001</v>
      </c>
      <c r="N4" s="100">
        <v>2002</v>
      </c>
      <c r="O4" s="100">
        <v>2003</v>
      </c>
      <c r="P4" s="100">
        <v>2004</v>
      </c>
      <c r="Q4" s="100">
        <v>2005</v>
      </c>
      <c r="R4" s="100">
        <v>2006</v>
      </c>
      <c r="S4" s="101">
        <v>2007</v>
      </c>
      <c r="T4" s="99">
        <v>2008</v>
      </c>
      <c r="U4" s="99">
        <v>2009</v>
      </c>
      <c r="V4" s="99">
        <v>2010</v>
      </c>
      <c r="W4" s="99">
        <v>2011</v>
      </c>
      <c r="X4" s="102">
        <v>2012</v>
      </c>
      <c r="Y4" s="102">
        <v>2013</v>
      </c>
      <c r="Z4" s="102" t="s">
        <v>155</v>
      </c>
      <c r="AA4" s="103" t="s">
        <v>156</v>
      </c>
      <c r="AB4" s="103" t="s">
        <v>157</v>
      </c>
      <c r="AC4" s="103" t="s">
        <v>158</v>
      </c>
      <c r="AD4" s="104" t="s">
        <v>159</v>
      </c>
    </row>
    <row r="5" spans="1:30">
      <c r="A5" s="98" t="s">
        <v>237</v>
      </c>
      <c r="B5" s="105">
        <v>132000</v>
      </c>
      <c r="C5" s="105">
        <v>130450</v>
      </c>
      <c r="D5" s="105">
        <v>171000</v>
      </c>
      <c r="E5" s="105">
        <v>209300</v>
      </c>
      <c r="F5" s="105">
        <v>232120</v>
      </c>
      <c r="G5" s="105">
        <v>261930</v>
      </c>
      <c r="H5" s="105">
        <v>279850</v>
      </c>
      <c r="I5" s="105">
        <v>297150</v>
      </c>
      <c r="J5" s="105">
        <v>301190</v>
      </c>
      <c r="K5" s="105">
        <v>319570</v>
      </c>
      <c r="L5" s="105">
        <v>338113</v>
      </c>
      <c r="M5" s="105">
        <v>343091</v>
      </c>
      <c r="N5" s="105">
        <v>345455</v>
      </c>
      <c r="O5" s="105">
        <v>352861</v>
      </c>
      <c r="P5" s="105">
        <v>364192</v>
      </c>
      <c r="Q5" s="105">
        <v>374640.11720246938</v>
      </c>
      <c r="R5" s="105">
        <v>400648.88035620487</v>
      </c>
      <c r="S5" s="105">
        <v>406445</v>
      </c>
      <c r="T5" s="105">
        <v>412134.52714015986</v>
      </c>
      <c r="U5" s="105">
        <v>424291.98488641059</v>
      </c>
      <c r="V5" s="105">
        <v>438234</v>
      </c>
      <c r="W5" s="105">
        <v>446368</v>
      </c>
      <c r="X5" s="105">
        <f>'[1]2012'!C3</f>
        <v>456180</v>
      </c>
      <c r="Y5" s="105">
        <f>'[1]2013'!C3</f>
        <v>452298</v>
      </c>
      <c r="Z5" s="105">
        <f>'[1]2014(p)'!C3</f>
        <v>444940</v>
      </c>
      <c r="AA5" s="106">
        <f>(Z5/Y5)-1</f>
        <v>-1.6268035675594428E-2</v>
      </c>
      <c r="AB5" s="106">
        <f>(Z5/V5)-1</f>
        <v>1.5302327067274524E-2</v>
      </c>
      <c r="AC5" s="107">
        <f>(POWER(Z5/V5,0.25)-1)</f>
        <v>3.803823071756085E-3</v>
      </c>
      <c r="AD5" s="108">
        <f>Z5-Y5</f>
        <v>-7358</v>
      </c>
    </row>
    <row r="6" spans="1:30" ht="22.5">
      <c r="A6" s="109" t="s">
        <v>238</v>
      </c>
      <c r="B6" s="110">
        <v>246000</v>
      </c>
      <c r="C6" s="110">
        <v>250340</v>
      </c>
      <c r="D6" s="110">
        <v>340000</v>
      </c>
      <c r="E6" s="110">
        <v>411000</v>
      </c>
      <c r="F6" s="110">
        <v>489710</v>
      </c>
      <c r="G6" s="111">
        <v>591418</v>
      </c>
      <c r="H6" s="110">
        <v>647247</v>
      </c>
      <c r="I6" s="110">
        <v>685688</v>
      </c>
      <c r="J6" s="110">
        <v>732073.15122699144</v>
      </c>
      <c r="K6" s="110">
        <v>797748.5</v>
      </c>
      <c r="L6" s="112">
        <v>852908.28754716984</v>
      </c>
      <c r="M6" s="110">
        <v>871280.03647206968</v>
      </c>
      <c r="N6" s="110">
        <v>921560.5</v>
      </c>
      <c r="O6" s="110">
        <v>930704.5</v>
      </c>
      <c r="P6" s="110">
        <v>949268.5</v>
      </c>
      <c r="Q6" s="110">
        <v>979864</v>
      </c>
      <c r="R6" s="113">
        <v>1049785.0088047131</v>
      </c>
      <c r="S6" s="110">
        <v>1088347</v>
      </c>
      <c r="T6" s="110">
        <v>1121143.2692932929</v>
      </c>
      <c r="U6" s="110">
        <v>1188788.7672818794</v>
      </c>
      <c r="V6" s="110">
        <v>1245579.4602617561</v>
      </c>
      <c r="W6" s="110">
        <v>1313398</v>
      </c>
      <c r="X6" s="110">
        <f>'[1]2012'!D3</f>
        <v>1365981</v>
      </c>
      <c r="Y6" s="110">
        <f>'[1]2013'!D3</f>
        <v>1375448</v>
      </c>
      <c r="Z6" s="110">
        <f>'[1]2014(p)'!D3</f>
        <v>1373574</v>
      </c>
      <c r="AA6" s="106">
        <f t="shared" ref="AA6:AA11" si="0">(Z6/Y6)-1</f>
        <v>-1.3624651749829519E-3</v>
      </c>
      <c r="AB6" s="106">
        <f t="shared" ref="AB6:AB11" si="1">(Z6/V6)-1</f>
        <v>0.10275903209847903</v>
      </c>
      <c r="AC6" s="107">
        <f t="shared" ref="AC6:AC11" si="2">(POWER(Z6/V6,0.25)-1)</f>
        <v>2.4755259256566298E-2</v>
      </c>
      <c r="AD6" s="108">
        <f t="shared" ref="AD6:AD11" si="3">Z6-Y6</f>
        <v>-1874</v>
      </c>
    </row>
    <row r="7" spans="1:30" ht="22.5">
      <c r="A7" s="98" t="s">
        <v>239</v>
      </c>
      <c r="B7" s="114">
        <f>B6/B5</f>
        <v>1.8636363636363635</v>
      </c>
      <c r="C7" s="114">
        <f t="shared" ref="C7:V7" si="4">C6/C5</f>
        <v>1.9190494442315063</v>
      </c>
      <c r="D7" s="114">
        <f t="shared" si="4"/>
        <v>1.9883040935672514</v>
      </c>
      <c r="E7" s="114">
        <f t="shared" si="4"/>
        <v>1.9636884854276158</v>
      </c>
      <c r="F7" s="114">
        <f t="shared" si="4"/>
        <v>2.1097277270377393</v>
      </c>
      <c r="G7" s="114">
        <f t="shared" si="4"/>
        <v>2.2579238727904403</v>
      </c>
      <c r="H7" s="114">
        <f t="shared" si="4"/>
        <v>2.3128354475611936</v>
      </c>
      <c r="I7" s="114">
        <f t="shared" si="4"/>
        <v>2.3075483762409559</v>
      </c>
      <c r="J7" s="114">
        <f t="shared" si="4"/>
        <v>2.4306024477140391</v>
      </c>
      <c r="K7" s="114">
        <f t="shared" si="4"/>
        <v>2.4963184904715714</v>
      </c>
      <c r="L7" s="114">
        <f t="shared" si="4"/>
        <v>2.5225539613891503</v>
      </c>
      <c r="M7" s="115">
        <f t="shared" si="4"/>
        <v>2.5395012882065391</v>
      </c>
      <c r="N7" s="115">
        <f t="shared" si="4"/>
        <v>2.6676716214847085</v>
      </c>
      <c r="O7" s="115">
        <f t="shared" si="4"/>
        <v>2.6375952570558945</v>
      </c>
      <c r="P7" s="115">
        <f t="shared" si="4"/>
        <v>2.606505634390651</v>
      </c>
      <c r="Q7" s="115">
        <f t="shared" si="4"/>
        <v>2.6154807107068176</v>
      </c>
      <c r="R7" s="114">
        <f t="shared" si="4"/>
        <v>2.6202120117529866</v>
      </c>
      <c r="S7" s="114">
        <f t="shared" si="4"/>
        <v>2.6777226931073086</v>
      </c>
      <c r="T7" s="114">
        <f t="shared" si="4"/>
        <v>2.7203332782453611</v>
      </c>
      <c r="U7" s="114">
        <f t="shared" si="4"/>
        <v>2.8018176388605038</v>
      </c>
      <c r="V7" s="114">
        <f t="shared" si="4"/>
        <v>2.8422702489121248</v>
      </c>
      <c r="W7" s="114">
        <f>W6/W5</f>
        <v>2.9424107462900566</v>
      </c>
      <c r="X7" s="114">
        <f>X6/X5</f>
        <v>2.9943903722214915</v>
      </c>
      <c r="Y7" s="114">
        <f>Y6/Y5</f>
        <v>3.041021627334191</v>
      </c>
      <c r="Z7" s="114">
        <f>Z6/Z5</f>
        <v>3.0870993841866321</v>
      </c>
      <c r="AA7" s="106">
        <f t="shared" si="0"/>
        <v>1.515206483185505E-2</v>
      </c>
      <c r="AB7" s="106">
        <f t="shared" si="1"/>
        <v>8.6138584242021032E-2</v>
      </c>
      <c r="AC7" s="107">
        <f t="shared" si="2"/>
        <v>2.087204262750908E-2</v>
      </c>
      <c r="AD7" s="108">
        <f t="shared" si="3"/>
        <v>4.6077756852441087E-2</v>
      </c>
    </row>
    <row r="8" spans="1:30" ht="22.5">
      <c r="A8" s="98" t="s">
        <v>240</v>
      </c>
      <c r="B8" s="105">
        <v>69437</v>
      </c>
      <c r="C8" s="105">
        <v>72482</v>
      </c>
      <c r="D8" s="105">
        <v>91898</v>
      </c>
      <c r="E8" s="105">
        <v>121853</v>
      </c>
      <c r="F8" s="105">
        <v>145946</v>
      </c>
      <c r="G8" s="105">
        <v>166714</v>
      </c>
      <c r="H8" s="105">
        <v>183844</v>
      </c>
      <c r="I8" s="105">
        <v>198477</v>
      </c>
      <c r="J8" s="105">
        <v>210561</v>
      </c>
      <c r="K8" s="105">
        <v>226053</v>
      </c>
      <c r="L8" s="116">
        <v>232222</v>
      </c>
      <c r="M8" s="105">
        <v>239510</v>
      </c>
      <c r="N8" s="105">
        <v>243718</v>
      </c>
      <c r="O8" s="105">
        <v>246129</v>
      </c>
      <c r="P8" s="105">
        <v>252193</v>
      </c>
      <c r="Q8" s="105">
        <v>263043</v>
      </c>
      <c r="R8" s="105">
        <v>269912</v>
      </c>
      <c r="S8" s="105">
        <v>276655</v>
      </c>
      <c r="T8" s="105">
        <v>281659</v>
      </c>
      <c r="U8" s="105">
        <v>290569</v>
      </c>
      <c r="V8" s="105">
        <v>300008</v>
      </c>
      <c r="W8" s="105">
        <v>308295</v>
      </c>
      <c r="X8" s="105">
        <f>'[1]2012'!G3</f>
        <v>314226</v>
      </c>
      <c r="Y8" s="105">
        <f>'[1]2013'!G3</f>
        <v>321592</v>
      </c>
      <c r="Z8" s="105">
        <f>'[1]2014(p)'!G3</f>
        <v>318307</v>
      </c>
      <c r="AA8" s="106">
        <f t="shared" si="0"/>
        <v>-1.0214806338466165E-2</v>
      </c>
      <c r="AB8" s="106">
        <f t="shared" si="1"/>
        <v>6.0995040132263201E-2</v>
      </c>
      <c r="AC8" s="107">
        <f t="shared" si="2"/>
        <v>1.4911885314836226E-2</v>
      </c>
      <c r="AD8" s="108">
        <f t="shared" si="3"/>
        <v>-3285</v>
      </c>
    </row>
    <row r="9" spans="1:30" ht="38.25">
      <c r="A9" s="117" t="s">
        <v>241</v>
      </c>
      <c r="B9" s="87">
        <v>108217</v>
      </c>
      <c r="C9" s="87">
        <v>122222</v>
      </c>
      <c r="D9" s="87">
        <v>159561</v>
      </c>
      <c r="E9" s="105">
        <v>226787</v>
      </c>
      <c r="F9" s="105">
        <v>283933</v>
      </c>
      <c r="G9" s="105">
        <v>342546</v>
      </c>
      <c r="H9" s="105">
        <v>397891</v>
      </c>
      <c r="I9" s="105">
        <v>445143</v>
      </c>
      <c r="J9" s="105">
        <v>492461</v>
      </c>
      <c r="K9" s="118">
        <v>539650</v>
      </c>
      <c r="L9" s="105">
        <v>587052</v>
      </c>
      <c r="M9" s="119">
        <v>610916</v>
      </c>
      <c r="N9" s="105">
        <v>654069</v>
      </c>
      <c r="O9" s="105">
        <v>651650</v>
      </c>
      <c r="P9" s="105">
        <v>660516</v>
      </c>
      <c r="Q9" s="105">
        <v>690201</v>
      </c>
      <c r="R9" s="105">
        <v>710465.14735824615</v>
      </c>
      <c r="S9" s="105">
        <v>744184.42768105643</v>
      </c>
      <c r="T9" s="105">
        <v>769059.71252409904</v>
      </c>
      <c r="U9" s="105">
        <v>817062.04762161977</v>
      </c>
      <c r="V9" s="105">
        <v>855399.17700772209</v>
      </c>
      <c r="W9" s="105">
        <v>910274</v>
      </c>
      <c r="X9" s="105">
        <f>'[1]2012'!H3</f>
        <v>944279.30919659149</v>
      </c>
      <c r="Y9" s="105">
        <f>'[1]2013'!H3</f>
        <v>981682.58445541898</v>
      </c>
      <c r="Z9" s="105">
        <f>'[1]2014(p)'!H3</f>
        <v>985869.06543911307</v>
      </c>
      <c r="AA9" s="106">
        <f t="shared" si="0"/>
        <v>4.2645973861463737E-3</v>
      </c>
      <c r="AB9" s="106">
        <f t="shared" si="1"/>
        <v>0.15252515075802231</v>
      </c>
      <c r="AC9" s="107">
        <f t="shared" si="2"/>
        <v>3.6126074129552821E-2</v>
      </c>
      <c r="AD9" s="108">
        <f t="shared" si="3"/>
        <v>4186.480983694084</v>
      </c>
    </row>
    <row r="10" spans="1:30" ht="33.75">
      <c r="A10" s="98" t="s">
        <v>242</v>
      </c>
      <c r="B10" s="114">
        <f>B9/B8</f>
        <v>1.5584918703284991</v>
      </c>
      <c r="C10" s="114">
        <f t="shared" ref="C10:V10" si="5">C9/C8</f>
        <v>1.6862393421815072</v>
      </c>
      <c r="D10" s="114">
        <f t="shared" si="5"/>
        <v>1.7362837058477878</v>
      </c>
      <c r="E10" s="114">
        <f t="shared" si="5"/>
        <v>1.8611523721205059</v>
      </c>
      <c r="F10" s="114">
        <f t="shared" si="5"/>
        <v>1.9454661313088402</v>
      </c>
      <c r="G10" s="114">
        <f t="shared" si="5"/>
        <v>2.0546924673392755</v>
      </c>
      <c r="H10" s="114">
        <f t="shared" si="5"/>
        <v>2.1642860251082441</v>
      </c>
      <c r="I10" s="114">
        <f t="shared" si="5"/>
        <v>2.2427938753608729</v>
      </c>
      <c r="J10" s="114">
        <f t="shared" si="5"/>
        <v>2.3388044319698329</v>
      </c>
      <c r="K10" s="114">
        <f t="shared" si="5"/>
        <v>2.3872720114309476</v>
      </c>
      <c r="L10" s="115">
        <f t="shared" si="5"/>
        <v>2.5279775387344867</v>
      </c>
      <c r="M10" s="114">
        <f t="shared" si="5"/>
        <v>2.5506909941129807</v>
      </c>
      <c r="N10" s="114">
        <f t="shared" si="5"/>
        <v>2.6837123232588485</v>
      </c>
      <c r="O10" s="114">
        <f t="shared" si="5"/>
        <v>2.6475953666573218</v>
      </c>
      <c r="P10" s="114">
        <f t="shared" si="5"/>
        <v>2.6190893482372628</v>
      </c>
      <c r="Q10" s="114">
        <f>Q9/Q8</f>
        <v>2.6239093988435349</v>
      </c>
      <c r="R10" s="114">
        <f t="shared" si="5"/>
        <v>2.6322103032034372</v>
      </c>
      <c r="S10" s="114">
        <f t="shared" si="5"/>
        <v>2.6899366636462614</v>
      </c>
      <c r="T10" s="114">
        <f t="shared" si="5"/>
        <v>2.7304638322372052</v>
      </c>
      <c r="U10" s="114">
        <f t="shared" si="5"/>
        <v>2.8119381201078566</v>
      </c>
      <c r="V10" s="114">
        <f t="shared" si="5"/>
        <v>2.8512545565708982</v>
      </c>
      <c r="W10" s="114">
        <f>W9/W8</f>
        <v>2.9526070808803255</v>
      </c>
      <c r="X10" s="114">
        <f>X9/X8</f>
        <v>3.0050960429645905</v>
      </c>
      <c r="Y10" s="114">
        <f>Y9/Y8</f>
        <v>3.052571533046279</v>
      </c>
      <c r="Z10" s="114">
        <f>Z9/Z8</f>
        <v>3.0972270966052053</v>
      </c>
      <c r="AA10" s="106">
        <f t="shared" si="0"/>
        <v>1.4628834435326921E-2</v>
      </c>
      <c r="AB10" s="106">
        <f t="shared" si="1"/>
        <v>8.6268179551856505E-2</v>
      </c>
      <c r="AC10" s="107">
        <f t="shared" si="2"/>
        <v>2.0902493232834551E-2</v>
      </c>
      <c r="AD10" s="120">
        <f t="shared" si="3"/>
        <v>4.4655563558926303E-2</v>
      </c>
    </row>
    <row r="11" spans="1:30" ht="22.5">
      <c r="A11" s="98" t="s">
        <v>243</v>
      </c>
      <c r="B11" s="110" t="s">
        <v>160</v>
      </c>
      <c r="C11" s="110" t="s">
        <v>160</v>
      </c>
      <c r="D11" s="110" t="s">
        <v>160</v>
      </c>
      <c r="E11" s="110" t="s">
        <v>160</v>
      </c>
      <c r="F11" s="110" t="s">
        <v>160</v>
      </c>
      <c r="G11" s="110" t="s">
        <v>160</v>
      </c>
      <c r="H11" s="110" t="s">
        <v>160</v>
      </c>
      <c r="I11" s="110" t="s">
        <v>160</v>
      </c>
      <c r="J11" s="110" t="s">
        <v>160</v>
      </c>
      <c r="K11" s="110" t="s">
        <v>160</v>
      </c>
      <c r="L11" s="110" t="s">
        <v>160</v>
      </c>
      <c r="M11" s="110" t="s">
        <v>160</v>
      </c>
      <c r="N11" s="121">
        <v>2221331</v>
      </c>
      <c r="O11" s="121">
        <v>2269350</v>
      </c>
      <c r="P11" s="121">
        <v>2285727</v>
      </c>
      <c r="Q11" s="121">
        <v>2286796</v>
      </c>
      <c r="R11" s="121">
        <v>2294846</v>
      </c>
      <c r="S11" s="121">
        <v>2294846</v>
      </c>
      <c r="T11" s="121">
        <v>2305532</v>
      </c>
      <c r="U11" s="121">
        <v>2322936</v>
      </c>
      <c r="V11" s="121">
        <v>2319097</v>
      </c>
      <c r="W11" s="121">
        <v>2328539</v>
      </c>
      <c r="X11" s="121">
        <v>2319511</v>
      </c>
      <c r="Y11" s="121">
        <f>'[1]2013'!J3</f>
        <v>2292303</v>
      </c>
      <c r="Z11" s="121">
        <f>'[1]2014(p)'!J3</f>
        <v>2272948</v>
      </c>
      <c r="AA11" s="106">
        <f t="shared" si="0"/>
        <v>-8.4434736594595217E-3</v>
      </c>
      <c r="AB11" s="106">
        <f t="shared" si="1"/>
        <v>-1.9899555732252661E-2</v>
      </c>
      <c r="AC11" s="107">
        <f t="shared" si="2"/>
        <v>-5.0124501393875587E-3</v>
      </c>
      <c r="AD11" s="108">
        <f t="shared" si="3"/>
        <v>-19355</v>
      </c>
    </row>
    <row r="12" spans="1:30">
      <c r="A12" s="122"/>
      <c r="B12" s="123"/>
      <c r="C12" s="123"/>
      <c r="D12" s="123"/>
      <c r="E12" s="123"/>
      <c r="F12" s="123"/>
      <c r="G12" s="123"/>
      <c r="H12" s="123"/>
      <c r="I12" s="123"/>
      <c r="J12" s="123"/>
      <c r="K12" s="123"/>
      <c r="L12" s="123"/>
      <c r="M12" s="123"/>
      <c r="N12" s="124"/>
      <c r="O12" s="124"/>
      <c r="P12" s="124"/>
      <c r="Q12" s="124"/>
      <c r="R12" s="124"/>
      <c r="S12" s="124"/>
      <c r="T12" s="124"/>
      <c r="U12" s="124"/>
      <c r="V12" s="124"/>
      <c r="W12" s="124"/>
      <c r="X12" s="124"/>
      <c r="Y12" s="124"/>
      <c r="Z12" s="124"/>
      <c r="AA12" s="106"/>
      <c r="AB12" s="106"/>
      <c r="AC12" s="106"/>
      <c r="AD12" s="108"/>
    </row>
    <row r="13" spans="1:30" ht="18.75">
      <c r="A13" s="57" t="s">
        <v>230</v>
      </c>
      <c r="E13" s="108"/>
      <c r="F13" s="108"/>
      <c r="G13" s="108"/>
      <c r="H13" s="108"/>
      <c r="I13" s="108"/>
      <c r="J13" s="108"/>
      <c r="K13" s="108"/>
      <c r="L13" s="125"/>
      <c r="M13" s="126"/>
      <c r="N13" s="108"/>
      <c r="O13" s="108"/>
      <c r="P13" s="108"/>
      <c r="Q13" s="108"/>
      <c r="R13" s="108"/>
      <c r="S13" s="108"/>
      <c r="T13" s="108"/>
      <c r="U13" s="108"/>
    </row>
    <row r="14" spans="1:30" ht="18.75" customHeight="1">
      <c r="A14" s="309" t="s">
        <v>278</v>
      </c>
      <c r="B14" s="309"/>
      <c r="C14" s="309"/>
      <c r="D14" s="309"/>
      <c r="E14" s="309"/>
      <c r="F14" s="309"/>
      <c r="G14" s="309"/>
      <c r="H14" s="309"/>
      <c r="I14" s="309"/>
      <c r="J14" s="309"/>
      <c r="K14" s="309"/>
      <c r="L14" s="309"/>
      <c r="M14" s="309"/>
      <c r="N14" s="309"/>
      <c r="O14" s="108"/>
      <c r="P14" s="108"/>
      <c r="Q14" s="108"/>
      <c r="R14" s="108"/>
      <c r="S14" s="108"/>
      <c r="T14" s="108"/>
      <c r="U14" s="108"/>
    </row>
    <row r="15" spans="1:30" ht="35.1" customHeight="1">
      <c r="A15" s="310" t="s">
        <v>279</v>
      </c>
      <c r="B15" s="310"/>
      <c r="C15" s="310"/>
      <c r="D15" s="310"/>
      <c r="E15" s="310"/>
      <c r="F15" s="310"/>
      <c r="G15" s="310"/>
      <c r="H15" s="310"/>
      <c r="I15" s="310"/>
      <c r="J15" s="310"/>
      <c r="K15" s="310"/>
      <c r="L15" s="310"/>
      <c r="M15" s="310"/>
      <c r="N15" s="310"/>
      <c r="O15" s="108"/>
      <c r="P15" s="108"/>
      <c r="Q15" s="108"/>
      <c r="R15" s="108"/>
      <c r="S15" s="108"/>
      <c r="T15" s="108"/>
      <c r="U15" s="108"/>
    </row>
    <row r="16" spans="1:30" ht="15.75" customHeight="1">
      <c r="B16" s="92"/>
      <c r="C16" s="93"/>
      <c r="E16" s="108"/>
      <c r="F16" s="108"/>
      <c r="G16" s="108"/>
      <c r="H16" s="108"/>
      <c r="I16" s="108"/>
      <c r="J16" s="108"/>
      <c r="K16" s="108"/>
      <c r="L16" s="125"/>
      <c r="M16" s="126"/>
      <c r="N16" s="108"/>
      <c r="O16" s="108"/>
      <c r="P16" s="108"/>
      <c r="Q16" s="108"/>
      <c r="R16" s="108"/>
      <c r="S16" s="108"/>
      <c r="T16" s="108"/>
      <c r="U16" s="108"/>
    </row>
    <row r="17" spans="1:30">
      <c r="A17" s="127"/>
      <c r="E17" s="108"/>
      <c r="F17" s="108"/>
      <c r="G17" s="108"/>
      <c r="H17" s="108"/>
      <c r="I17" s="108"/>
      <c r="J17" s="108"/>
      <c r="K17" s="108"/>
      <c r="L17" s="108"/>
      <c r="M17" s="108"/>
      <c r="N17" s="108"/>
      <c r="O17" s="108"/>
      <c r="P17" s="308"/>
      <c r="Q17" s="308"/>
      <c r="R17" s="307"/>
      <c r="S17" s="307"/>
      <c r="T17" s="307"/>
      <c r="U17" s="307"/>
      <c r="V17" s="307"/>
    </row>
    <row r="18" spans="1:30" ht="35.25" customHeight="1">
      <c r="A18" s="98" t="s">
        <v>245</v>
      </c>
      <c r="B18" s="128">
        <v>1990</v>
      </c>
      <c r="C18" s="128">
        <v>1991</v>
      </c>
      <c r="D18" s="128">
        <v>1992</v>
      </c>
      <c r="E18" s="129">
        <v>1993</v>
      </c>
      <c r="F18" s="129">
        <v>1994</v>
      </c>
      <c r="G18" s="129">
        <v>1995</v>
      </c>
      <c r="H18" s="129">
        <v>1996</v>
      </c>
      <c r="I18" s="129">
        <v>1997</v>
      </c>
      <c r="J18" s="129">
        <v>1998</v>
      </c>
      <c r="K18" s="129">
        <v>1999</v>
      </c>
      <c r="L18" s="129">
        <v>2000</v>
      </c>
      <c r="M18" s="129">
        <v>2001</v>
      </c>
      <c r="N18" s="129">
        <v>2002</v>
      </c>
      <c r="O18" s="129">
        <v>2003</v>
      </c>
      <c r="P18" s="129">
        <v>2004</v>
      </c>
      <c r="Q18" s="129">
        <v>2005</v>
      </c>
      <c r="R18" s="129">
        <v>2006</v>
      </c>
      <c r="S18" s="130">
        <v>2007</v>
      </c>
      <c r="T18" s="131">
        <v>2008</v>
      </c>
      <c r="U18" s="131">
        <v>2009</v>
      </c>
      <c r="V18" s="131">
        <v>2010</v>
      </c>
      <c r="W18" s="131">
        <v>2011</v>
      </c>
      <c r="X18" s="131">
        <v>2012</v>
      </c>
      <c r="Y18" s="131">
        <v>2013</v>
      </c>
      <c r="Z18" s="131" t="s">
        <v>155</v>
      </c>
      <c r="AA18" s="103" t="s">
        <v>156</v>
      </c>
      <c r="AB18" s="103" t="s">
        <v>157</v>
      </c>
      <c r="AC18" s="103" t="s">
        <v>158</v>
      </c>
      <c r="AD18" s="104" t="s">
        <v>159</v>
      </c>
    </row>
    <row r="19" spans="1:30">
      <c r="A19" s="98" t="s">
        <v>237</v>
      </c>
      <c r="B19" s="105" t="s">
        <v>160</v>
      </c>
      <c r="C19" s="105">
        <v>114</v>
      </c>
      <c r="D19" s="105" t="s">
        <v>160</v>
      </c>
      <c r="E19" s="105" t="s">
        <v>160</v>
      </c>
      <c r="F19" s="105" t="s">
        <v>160</v>
      </c>
      <c r="G19" s="105">
        <v>1216</v>
      </c>
      <c r="H19" s="105" t="s">
        <v>160</v>
      </c>
      <c r="I19" s="105">
        <v>1439</v>
      </c>
      <c r="J19" s="105">
        <v>1589</v>
      </c>
      <c r="K19" s="105">
        <v>702</v>
      </c>
      <c r="L19" s="105">
        <v>1698</v>
      </c>
      <c r="M19" s="105">
        <v>1698</v>
      </c>
      <c r="N19" s="105">
        <v>1853</v>
      </c>
      <c r="O19" s="105">
        <v>1771</v>
      </c>
      <c r="P19" s="105">
        <v>1780</v>
      </c>
      <c r="Q19" s="105">
        <v>1781</v>
      </c>
      <c r="R19" s="105">
        <v>1874</v>
      </c>
      <c r="S19" s="105">
        <v>2028</v>
      </c>
      <c r="T19" s="105">
        <v>2216</v>
      </c>
      <c r="U19" s="105">
        <v>2141</v>
      </c>
      <c r="V19" s="105">
        <v>2327</v>
      </c>
      <c r="W19" s="105">
        <v>2507</v>
      </c>
      <c r="X19" s="105">
        <f>'[1]2012'!C4</f>
        <v>2656</v>
      </c>
      <c r="Y19" s="105">
        <f>'[1]2013'!C4</f>
        <v>2761</v>
      </c>
      <c r="Z19" s="105">
        <f>'[1]2014(p)'!C4</f>
        <v>2931</v>
      </c>
      <c r="AA19" s="106">
        <f>(Z19/Y19)-1</f>
        <v>6.1571894241216896E-2</v>
      </c>
      <c r="AB19" s="106">
        <f>(Z19/V19)-1</f>
        <v>0.25956166738289643</v>
      </c>
      <c r="AC19" s="107">
        <f>(POWER(Z19/V19,0.25)-1)</f>
        <v>5.9387535410086123E-2</v>
      </c>
      <c r="AD19" s="108">
        <f>Z19-Y19</f>
        <v>170</v>
      </c>
    </row>
    <row r="20" spans="1:30" ht="22.5">
      <c r="A20" s="109" t="s">
        <v>238</v>
      </c>
      <c r="B20" s="110" t="s">
        <v>160</v>
      </c>
      <c r="C20" s="110" t="s">
        <v>160</v>
      </c>
      <c r="D20" s="110" t="s">
        <v>160</v>
      </c>
      <c r="E20" s="110" t="s">
        <v>160</v>
      </c>
      <c r="F20" s="110" t="s">
        <v>160</v>
      </c>
      <c r="G20" s="110" t="s">
        <v>160</v>
      </c>
      <c r="H20" s="110" t="s">
        <v>160</v>
      </c>
      <c r="I20" s="110">
        <v>2417</v>
      </c>
      <c r="J20" s="110">
        <v>2417</v>
      </c>
      <c r="K20" s="110">
        <v>3163</v>
      </c>
      <c r="L20" s="110">
        <v>2484</v>
      </c>
      <c r="M20" s="110">
        <v>2655</v>
      </c>
      <c r="N20" s="110">
        <v>4096</v>
      </c>
      <c r="O20" s="110">
        <v>4096</v>
      </c>
      <c r="P20" s="110">
        <v>2217</v>
      </c>
      <c r="Q20" s="110">
        <v>4472</v>
      </c>
      <c r="R20" s="110">
        <v>4512</v>
      </c>
      <c r="S20" s="110">
        <v>4760</v>
      </c>
      <c r="T20" s="110">
        <v>5099</v>
      </c>
      <c r="U20" s="110">
        <v>5502</v>
      </c>
      <c r="V20" s="110">
        <v>6355</v>
      </c>
      <c r="W20" s="110">
        <v>6863</v>
      </c>
      <c r="X20" s="110">
        <f>'[1]2012'!D4</f>
        <v>7747</v>
      </c>
      <c r="Y20" s="110">
        <f>'[1]2013'!D4</f>
        <v>8405</v>
      </c>
      <c r="Z20" s="110">
        <f>'[1]2014(p)'!D4</f>
        <v>9163</v>
      </c>
      <c r="AA20" s="106">
        <f t="shared" ref="AA20:AA25" si="6">(Z20/Y20)-1</f>
        <v>9.0184414039262251E-2</v>
      </c>
      <c r="AB20" s="106">
        <f t="shared" ref="AB20:AB25" si="7">(Z20/V20)-1</f>
        <v>0.44185680566483088</v>
      </c>
      <c r="AC20" s="107">
        <f t="shared" ref="AC20:AC25" si="8">(POWER(Z20/V20,0.25)-1)</f>
        <v>9.57980743668565E-2</v>
      </c>
      <c r="AD20" s="108">
        <f t="shared" ref="AD20:AD25" si="9">Z20-Y20</f>
        <v>758</v>
      </c>
    </row>
    <row r="21" spans="1:30" ht="22.5">
      <c r="A21" s="98" t="s">
        <v>239</v>
      </c>
      <c r="B21" s="110" t="s">
        <v>160</v>
      </c>
      <c r="C21" s="110" t="s">
        <v>160</v>
      </c>
      <c r="D21" s="110" t="s">
        <v>160</v>
      </c>
      <c r="E21" s="110" t="s">
        <v>160</v>
      </c>
      <c r="F21" s="110" t="s">
        <v>160</v>
      </c>
      <c r="G21" s="110" t="s">
        <v>160</v>
      </c>
      <c r="H21" s="110" t="s">
        <v>160</v>
      </c>
      <c r="I21" s="114">
        <f>I20/I19</f>
        <v>1.6796386379430159</v>
      </c>
      <c r="J21" s="114">
        <f t="shared" ref="J21:X21" si="10">J20/J19</f>
        <v>1.5210824417872877</v>
      </c>
      <c r="K21" s="114">
        <f t="shared" si="10"/>
        <v>4.5056980056980054</v>
      </c>
      <c r="L21" s="114">
        <f t="shared" si="10"/>
        <v>1.4628975265017667</v>
      </c>
      <c r="M21" s="114">
        <f t="shared" si="10"/>
        <v>1.5636042402826855</v>
      </c>
      <c r="N21" s="114">
        <f t="shared" si="10"/>
        <v>2.2104695089044792</v>
      </c>
      <c r="O21" s="114">
        <f t="shared" si="10"/>
        <v>2.3128176171654431</v>
      </c>
      <c r="P21" s="114">
        <f t="shared" si="10"/>
        <v>1.2455056179775281</v>
      </c>
      <c r="Q21" s="114">
        <f t="shared" si="10"/>
        <v>2.5109489051094891</v>
      </c>
      <c r="R21" s="114">
        <f t="shared" si="10"/>
        <v>2.4076840981856988</v>
      </c>
      <c r="S21" s="114">
        <f t="shared" si="10"/>
        <v>2.3471400394477318</v>
      </c>
      <c r="T21" s="114">
        <f t="shared" si="10"/>
        <v>2.3009927797833933</v>
      </c>
      <c r="U21" s="114">
        <f t="shared" si="10"/>
        <v>2.5698271835590845</v>
      </c>
      <c r="V21" s="114">
        <f t="shared" si="10"/>
        <v>2.7309840996991834</v>
      </c>
      <c r="W21" s="114">
        <f t="shared" si="10"/>
        <v>2.7375349022736337</v>
      </c>
      <c r="X21" s="114">
        <f t="shared" si="10"/>
        <v>2.9167921686746987</v>
      </c>
      <c r="Y21" s="114">
        <f>Y20/Y19</f>
        <v>3.0441868888084027</v>
      </c>
      <c r="Z21" s="114">
        <f>Z20/Z19</f>
        <v>3.1262367792562267</v>
      </c>
      <c r="AA21" s="106">
        <f t="shared" si="6"/>
        <v>2.6952974125691975E-2</v>
      </c>
      <c r="AB21" s="106">
        <f t="shared" si="7"/>
        <v>0.1447290299495263</v>
      </c>
      <c r="AC21" s="107">
        <f t="shared" si="8"/>
        <v>3.4369423595941972E-2</v>
      </c>
      <c r="AD21" s="108">
        <f t="shared" si="9"/>
        <v>8.2049890447823959E-2</v>
      </c>
    </row>
    <row r="22" spans="1:30" ht="22.5">
      <c r="A22" s="98" t="s">
        <v>240</v>
      </c>
      <c r="B22" s="87" t="s">
        <v>160</v>
      </c>
      <c r="C22" s="87" t="s">
        <v>160</v>
      </c>
      <c r="D22" s="87" t="s">
        <v>160</v>
      </c>
      <c r="E22" s="87" t="s">
        <v>160</v>
      </c>
      <c r="F22" s="87" t="s">
        <v>160</v>
      </c>
      <c r="G22" s="87" t="s">
        <v>160</v>
      </c>
      <c r="H22" s="87" t="s">
        <v>160</v>
      </c>
      <c r="I22" s="87" t="s">
        <v>160</v>
      </c>
      <c r="J22" s="87" t="s">
        <v>160</v>
      </c>
      <c r="K22" s="87" t="s">
        <v>160</v>
      </c>
      <c r="L22" s="87" t="s">
        <v>160</v>
      </c>
      <c r="M22" s="87" t="s">
        <v>160</v>
      </c>
      <c r="N22" s="87" t="s">
        <v>160</v>
      </c>
      <c r="O22" s="87" t="s">
        <v>160</v>
      </c>
      <c r="P22" s="87" t="s">
        <v>160</v>
      </c>
      <c r="Q22" s="105">
        <v>708</v>
      </c>
      <c r="R22" s="105">
        <v>944</v>
      </c>
      <c r="S22" s="105">
        <v>1309</v>
      </c>
      <c r="T22" s="105">
        <v>1421</v>
      </c>
      <c r="U22" s="105">
        <v>1488</v>
      </c>
      <c r="V22" s="105">
        <v>1628</v>
      </c>
      <c r="W22" s="105">
        <v>1755</v>
      </c>
      <c r="X22" s="105">
        <f>'[1]2012'!G4</f>
        <v>1845</v>
      </c>
      <c r="Y22" s="105">
        <f>'[1]2013'!G4</f>
        <v>1853</v>
      </c>
      <c r="Z22" s="105">
        <f>'[1]2014(p)'!G4</f>
        <v>2063</v>
      </c>
      <c r="AA22" s="106">
        <f t="shared" si="6"/>
        <v>0.11332973556395043</v>
      </c>
      <c r="AB22" s="106">
        <f t="shared" si="7"/>
        <v>0.26719901719901729</v>
      </c>
      <c r="AC22" s="107">
        <f t="shared" si="8"/>
        <v>6.09897953461358E-2</v>
      </c>
      <c r="AD22" s="108">
        <f t="shared" si="9"/>
        <v>210</v>
      </c>
    </row>
    <row r="23" spans="1:30" ht="38.25">
      <c r="A23" s="117" t="s">
        <v>241</v>
      </c>
      <c r="B23" s="87" t="s">
        <v>160</v>
      </c>
      <c r="C23" s="87" t="s">
        <v>160</v>
      </c>
      <c r="D23" s="87" t="s">
        <v>160</v>
      </c>
      <c r="E23" s="87" t="s">
        <v>160</v>
      </c>
      <c r="F23" s="87" t="s">
        <v>160</v>
      </c>
      <c r="G23" s="87" t="s">
        <v>160</v>
      </c>
      <c r="H23" s="87" t="s">
        <v>160</v>
      </c>
      <c r="I23" s="87" t="s">
        <v>160</v>
      </c>
      <c r="J23" s="87" t="s">
        <v>160</v>
      </c>
      <c r="K23" s="87" t="s">
        <v>160</v>
      </c>
      <c r="L23" s="87" t="s">
        <v>160</v>
      </c>
      <c r="M23" s="87" t="s">
        <v>160</v>
      </c>
      <c r="N23" s="87" t="s">
        <v>160</v>
      </c>
      <c r="O23" s="87" t="s">
        <v>160</v>
      </c>
      <c r="P23" s="87" t="s">
        <v>160</v>
      </c>
      <c r="Q23" s="105">
        <v>1278.9135932560591</v>
      </c>
      <c r="R23" s="105">
        <v>2272.8537886872996</v>
      </c>
      <c r="S23" s="105">
        <v>3072.4063116370808</v>
      </c>
      <c r="T23" s="105">
        <v>3269.710740072202</v>
      </c>
      <c r="U23" s="105">
        <v>3823.9028491359177</v>
      </c>
      <c r="V23" s="105">
        <v>4468.135726131416</v>
      </c>
      <c r="W23" s="105">
        <v>4833</v>
      </c>
      <c r="X23" s="105">
        <f>'[1]2012'!H4</f>
        <v>5402.5519525522659</v>
      </c>
      <c r="Y23" s="105">
        <f>'[1]2013'!H4</f>
        <v>5651.2676665724221</v>
      </c>
      <c r="Z23" s="105">
        <f>'[1]2014(p)'!H4</f>
        <v>6472.5506098158521</v>
      </c>
      <c r="AA23" s="106">
        <f t="shared" si="6"/>
        <v>0.14532720651356978</v>
      </c>
      <c r="AB23" s="106">
        <f t="shared" si="7"/>
        <v>0.448602058339864</v>
      </c>
      <c r="AC23" s="107">
        <f t="shared" si="8"/>
        <v>9.7077414873697698E-2</v>
      </c>
      <c r="AD23" s="108">
        <f t="shared" si="9"/>
        <v>821.28294324343005</v>
      </c>
    </row>
    <row r="24" spans="1:30" ht="33.75">
      <c r="A24" s="98" t="s">
        <v>246</v>
      </c>
      <c r="B24" s="110" t="s">
        <v>160</v>
      </c>
      <c r="C24" s="110" t="s">
        <v>160</v>
      </c>
      <c r="D24" s="110" t="s">
        <v>160</v>
      </c>
      <c r="E24" s="110" t="s">
        <v>160</v>
      </c>
      <c r="F24" s="110" t="s">
        <v>160</v>
      </c>
      <c r="G24" s="110" t="s">
        <v>160</v>
      </c>
      <c r="H24" s="110" t="s">
        <v>160</v>
      </c>
      <c r="I24" s="110" t="s">
        <v>160</v>
      </c>
      <c r="J24" s="110" t="s">
        <v>160</v>
      </c>
      <c r="K24" s="110" t="s">
        <v>160</v>
      </c>
      <c r="L24" s="110" t="s">
        <v>160</v>
      </c>
      <c r="M24" s="110" t="s">
        <v>160</v>
      </c>
      <c r="N24" s="110" t="s">
        <v>160</v>
      </c>
      <c r="O24" s="110" t="s">
        <v>160</v>
      </c>
      <c r="P24" s="110" t="s">
        <v>160</v>
      </c>
      <c r="Q24" s="114">
        <f>Q23/Q22</f>
        <v>1.8063751317175976</v>
      </c>
      <c r="R24" s="114">
        <f t="shared" ref="R24:X24" si="11">R23/R22</f>
        <v>2.4076840981856988</v>
      </c>
      <c r="S24" s="114">
        <f t="shared" si="11"/>
        <v>2.3471400394477318</v>
      </c>
      <c r="T24" s="114">
        <f t="shared" si="11"/>
        <v>2.3009927797833933</v>
      </c>
      <c r="U24" s="114">
        <f t="shared" si="11"/>
        <v>2.5698271835590845</v>
      </c>
      <c r="V24" s="114">
        <f t="shared" si="11"/>
        <v>2.7445551143313365</v>
      </c>
      <c r="W24" s="114">
        <f t="shared" si="11"/>
        <v>2.7538461538461538</v>
      </c>
      <c r="X24" s="114">
        <f t="shared" si="11"/>
        <v>2.9282124404077323</v>
      </c>
      <c r="Y24" s="114">
        <f>Y23/Y22</f>
        <v>3.0497936678750253</v>
      </c>
      <c r="Z24" s="114">
        <f>Z23/Z22</f>
        <v>3.1374457633620225</v>
      </c>
      <c r="AA24" s="106">
        <f t="shared" si="6"/>
        <v>2.8740336243162856E-2</v>
      </c>
      <c r="AB24" s="106">
        <f t="shared" si="7"/>
        <v>0.14315276344028049</v>
      </c>
      <c r="AC24" s="107">
        <f t="shared" si="8"/>
        <v>3.4013163638193955E-2</v>
      </c>
      <c r="AD24" s="120">
        <f t="shared" si="9"/>
        <v>8.7652095486997261E-2</v>
      </c>
    </row>
    <row r="25" spans="1:30" ht="22.5">
      <c r="A25" s="98" t="s">
        <v>243</v>
      </c>
      <c r="B25" s="132" t="s">
        <v>9</v>
      </c>
      <c r="C25" s="132" t="s">
        <v>9</v>
      </c>
      <c r="D25" s="132" t="s">
        <v>9</v>
      </c>
      <c r="E25" s="132" t="s">
        <v>9</v>
      </c>
      <c r="F25" s="132" t="s">
        <v>9</v>
      </c>
      <c r="G25" s="132" t="s">
        <v>9</v>
      </c>
      <c r="H25" s="132" t="s">
        <v>9</v>
      </c>
      <c r="I25" s="132" t="s">
        <v>9</v>
      </c>
      <c r="J25" s="132" t="s">
        <v>9</v>
      </c>
      <c r="K25" s="132" t="s">
        <v>9</v>
      </c>
      <c r="L25" s="132" t="s">
        <v>9</v>
      </c>
      <c r="M25" s="132" t="s">
        <v>9</v>
      </c>
      <c r="N25" s="132" t="s">
        <v>9</v>
      </c>
      <c r="O25" s="132" t="s">
        <v>9</v>
      </c>
      <c r="P25" s="132" t="s">
        <v>9</v>
      </c>
      <c r="Q25" s="132" t="s">
        <v>9</v>
      </c>
      <c r="R25" s="132" t="s">
        <v>9</v>
      </c>
      <c r="S25" s="132" t="s">
        <v>9</v>
      </c>
      <c r="T25" s="132" t="s">
        <v>9</v>
      </c>
      <c r="U25" s="121">
        <v>90146</v>
      </c>
      <c r="V25" s="121">
        <v>87795</v>
      </c>
      <c r="W25" s="121">
        <v>83655</v>
      </c>
      <c r="X25" s="121">
        <v>80434</v>
      </c>
      <c r="Y25" s="121">
        <f>'[1]2013'!J4</f>
        <v>78166</v>
      </c>
      <c r="Z25" s="121">
        <f>'[1]2014(p)'!J4</f>
        <v>77963</v>
      </c>
      <c r="AA25" s="106">
        <f t="shared" si="6"/>
        <v>-2.597037074943076E-3</v>
      </c>
      <c r="AB25" s="106">
        <f t="shared" si="7"/>
        <v>-0.11198815422290564</v>
      </c>
      <c r="AC25" s="107">
        <f t="shared" si="8"/>
        <v>-2.9256056189045143E-2</v>
      </c>
      <c r="AD25" s="108">
        <f t="shared" si="9"/>
        <v>-203</v>
      </c>
    </row>
    <row r="26" spans="1:30">
      <c r="A26" s="122"/>
      <c r="B26" s="133"/>
      <c r="C26" s="133"/>
      <c r="D26" s="133"/>
      <c r="E26" s="133"/>
      <c r="F26" s="133"/>
      <c r="G26" s="133"/>
      <c r="H26" s="133"/>
      <c r="I26" s="133"/>
      <c r="J26" s="133"/>
      <c r="K26" s="133"/>
      <c r="L26" s="133"/>
      <c r="M26" s="133"/>
      <c r="N26" s="133"/>
      <c r="O26" s="133"/>
      <c r="P26" s="133"/>
      <c r="Q26" s="133"/>
      <c r="R26" s="133"/>
      <c r="S26" s="133"/>
      <c r="T26" s="133"/>
      <c r="U26" s="124"/>
      <c r="V26" s="124"/>
      <c r="W26" s="124"/>
      <c r="X26" s="124"/>
      <c r="Y26" s="124"/>
      <c r="Z26" s="124"/>
      <c r="AA26" s="106"/>
      <c r="AB26" s="106"/>
      <c r="AC26" s="106"/>
      <c r="AD26" s="108"/>
    </row>
    <row r="27" spans="1:30" ht="12.75">
      <c r="A27" s="57" t="s">
        <v>230</v>
      </c>
      <c r="B27" s="92"/>
      <c r="C27" s="92"/>
      <c r="D27" s="92"/>
      <c r="E27" s="124"/>
      <c r="F27" s="124"/>
      <c r="G27" s="124"/>
      <c r="H27" s="124"/>
      <c r="I27" s="124"/>
      <c r="J27" s="124"/>
      <c r="K27" s="124"/>
      <c r="L27" s="124"/>
      <c r="M27" s="124"/>
      <c r="N27" s="124"/>
      <c r="O27" s="124"/>
      <c r="P27" s="124"/>
      <c r="Q27" s="134"/>
      <c r="R27" s="134"/>
      <c r="S27" s="134"/>
      <c r="T27" s="134"/>
      <c r="U27" s="124"/>
      <c r="V27" s="124"/>
      <c r="W27" s="124"/>
      <c r="X27" s="124"/>
      <c r="Y27" s="124"/>
      <c r="Z27" s="124"/>
    </row>
    <row r="28" spans="1:30" ht="12.75">
      <c r="A28" s="57" t="s">
        <v>280</v>
      </c>
      <c r="B28" s="92"/>
      <c r="C28" s="92"/>
      <c r="D28" s="92"/>
      <c r="E28" s="124"/>
      <c r="F28" s="124"/>
      <c r="G28" s="124"/>
      <c r="H28" s="124"/>
      <c r="I28" s="124"/>
      <c r="J28" s="124"/>
      <c r="K28" s="124"/>
      <c r="L28" s="124"/>
      <c r="M28" s="124"/>
      <c r="N28" s="124"/>
      <c r="O28" s="124"/>
      <c r="P28" s="124"/>
      <c r="Q28" s="134"/>
      <c r="R28" s="134"/>
      <c r="S28" s="134"/>
      <c r="T28" s="134"/>
      <c r="U28" s="124"/>
      <c r="V28" s="124"/>
      <c r="W28" s="124"/>
      <c r="X28" s="124"/>
      <c r="Y28" s="124"/>
      <c r="Z28" s="124"/>
    </row>
    <row r="29" spans="1:30" ht="35.1" customHeight="1">
      <c r="A29" s="310" t="s">
        <v>281</v>
      </c>
      <c r="B29" s="310"/>
      <c r="C29" s="310"/>
      <c r="D29" s="310"/>
      <c r="E29" s="310"/>
      <c r="F29" s="310"/>
      <c r="G29" s="310"/>
      <c r="H29" s="310"/>
      <c r="I29" s="310"/>
      <c r="J29" s="310"/>
      <c r="K29" s="124"/>
      <c r="L29" s="124"/>
      <c r="M29" s="124"/>
      <c r="N29" s="124"/>
      <c r="O29" s="124"/>
      <c r="P29" s="124"/>
      <c r="Q29" s="134"/>
      <c r="R29" s="134"/>
      <c r="S29" s="134"/>
      <c r="T29" s="134"/>
      <c r="U29" s="124"/>
      <c r="V29" s="124"/>
      <c r="W29" s="124"/>
      <c r="X29" s="124"/>
      <c r="Y29" s="124"/>
      <c r="Z29" s="124"/>
    </row>
    <row r="30" spans="1:30" ht="15.75" customHeight="1">
      <c r="B30" s="92"/>
      <c r="C30" s="93"/>
      <c r="D30" s="92"/>
      <c r="E30" s="124"/>
      <c r="F30" s="124"/>
      <c r="G30" s="124"/>
      <c r="H30" s="124"/>
      <c r="I30" s="124"/>
      <c r="J30" s="124"/>
      <c r="K30" s="124"/>
      <c r="L30" s="124"/>
      <c r="M30" s="124"/>
      <c r="N30" s="124"/>
      <c r="O30" s="124"/>
      <c r="P30" s="124"/>
      <c r="Q30" s="134"/>
      <c r="R30" s="134"/>
      <c r="S30" s="134"/>
      <c r="T30" s="134"/>
      <c r="U30" s="124"/>
      <c r="V30" s="124"/>
      <c r="W30" s="124"/>
      <c r="X30" s="124"/>
      <c r="Y30" s="124"/>
      <c r="Z30" s="124"/>
    </row>
    <row r="31" spans="1:30">
      <c r="A31" s="127"/>
      <c r="E31" s="108"/>
      <c r="F31" s="108"/>
      <c r="G31" s="108"/>
      <c r="H31" s="108"/>
      <c r="I31" s="108"/>
      <c r="J31" s="108"/>
      <c r="K31" s="108"/>
      <c r="L31" s="108"/>
      <c r="M31" s="108"/>
      <c r="N31" s="108"/>
      <c r="O31" s="108"/>
      <c r="P31" s="308"/>
      <c r="Q31" s="308"/>
      <c r="R31" s="307"/>
      <c r="S31" s="307"/>
      <c r="T31" s="307"/>
      <c r="U31" s="307"/>
      <c r="V31" s="307"/>
    </row>
    <row r="32" spans="1:30" ht="45">
      <c r="A32" s="98" t="s">
        <v>247</v>
      </c>
      <c r="B32" s="128">
        <v>1990</v>
      </c>
      <c r="C32" s="128">
        <v>1991</v>
      </c>
      <c r="D32" s="128">
        <v>1992</v>
      </c>
      <c r="E32" s="129">
        <v>1993</v>
      </c>
      <c r="F32" s="129">
        <v>1994</v>
      </c>
      <c r="G32" s="129">
        <v>1995</v>
      </c>
      <c r="H32" s="129">
        <v>1996</v>
      </c>
      <c r="I32" s="129">
        <v>1997</v>
      </c>
      <c r="J32" s="129">
        <v>1998</v>
      </c>
      <c r="K32" s="129">
        <v>1999</v>
      </c>
      <c r="L32" s="129">
        <v>2000</v>
      </c>
      <c r="M32" s="129">
        <v>2001</v>
      </c>
      <c r="N32" s="129">
        <v>2002</v>
      </c>
      <c r="O32" s="129">
        <v>2003</v>
      </c>
      <c r="P32" s="129">
        <v>2004</v>
      </c>
      <c r="Q32" s="129">
        <v>2005</v>
      </c>
      <c r="R32" s="129">
        <v>2006</v>
      </c>
      <c r="S32" s="130">
        <v>2007</v>
      </c>
      <c r="T32" s="131">
        <v>2008</v>
      </c>
      <c r="U32" s="131">
        <v>2009</v>
      </c>
      <c r="V32" s="131">
        <v>2010</v>
      </c>
      <c r="W32" s="131">
        <v>2011</v>
      </c>
      <c r="X32" s="131">
        <v>2012</v>
      </c>
      <c r="Y32" s="131">
        <v>2013</v>
      </c>
      <c r="Z32" s="131" t="s">
        <v>155</v>
      </c>
      <c r="AA32" s="103" t="s">
        <v>156</v>
      </c>
      <c r="AB32" s="103" t="s">
        <v>157</v>
      </c>
      <c r="AC32" s="103" t="s">
        <v>158</v>
      </c>
      <c r="AD32" s="104" t="s">
        <v>159</v>
      </c>
    </row>
    <row r="33" spans="1:30">
      <c r="A33" s="98" t="s">
        <v>237</v>
      </c>
      <c r="B33" s="105" t="s">
        <v>160</v>
      </c>
      <c r="C33" s="105" t="s">
        <v>160</v>
      </c>
      <c r="D33" s="105" t="s">
        <v>160</v>
      </c>
      <c r="E33" s="105" t="s">
        <v>160</v>
      </c>
      <c r="F33" s="105" t="s">
        <v>160</v>
      </c>
      <c r="G33" s="105" t="s">
        <v>160</v>
      </c>
      <c r="H33" s="105" t="s">
        <v>160</v>
      </c>
      <c r="I33" s="105">
        <f t="shared" ref="I33:Z33" si="12">I5+I19</f>
        <v>298589</v>
      </c>
      <c r="J33" s="105">
        <f t="shared" si="12"/>
        <v>302779</v>
      </c>
      <c r="K33" s="105">
        <f t="shared" si="12"/>
        <v>320272</v>
      </c>
      <c r="L33" s="105">
        <f t="shared" si="12"/>
        <v>339811</v>
      </c>
      <c r="M33" s="105">
        <f t="shared" si="12"/>
        <v>344789</v>
      </c>
      <c r="N33" s="105">
        <f t="shared" si="12"/>
        <v>347308</v>
      </c>
      <c r="O33" s="105">
        <f t="shared" si="12"/>
        <v>354632</v>
      </c>
      <c r="P33" s="105">
        <f t="shared" si="12"/>
        <v>365972</v>
      </c>
      <c r="Q33" s="105">
        <f t="shared" si="12"/>
        <v>376421.11720246938</v>
      </c>
      <c r="R33" s="105">
        <f t="shared" si="12"/>
        <v>402522.88035620487</v>
      </c>
      <c r="S33" s="105">
        <f t="shared" si="12"/>
        <v>408473</v>
      </c>
      <c r="T33" s="105">
        <f t="shared" si="12"/>
        <v>414350.52714015986</v>
      </c>
      <c r="U33" s="105">
        <f t="shared" si="12"/>
        <v>426432.98488641059</v>
      </c>
      <c r="V33" s="105">
        <f t="shared" si="12"/>
        <v>440561</v>
      </c>
      <c r="W33" s="105">
        <f t="shared" si="12"/>
        <v>448875</v>
      </c>
      <c r="X33" s="105">
        <f t="shared" si="12"/>
        <v>458836</v>
      </c>
      <c r="Y33" s="105">
        <f t="shared" si="12"/>
        <v>455059</v>
      </c>
      <c r="Z33" s="105">
        <f t="shared" si="12"/>
        <v>447871</v>
      </c>
      <c r="AA33" s="106">
        <f>(Z33/Y33)-1</f>
        <v>-1.5795753957179137E-2</v>
      </c>
      <c r="AB33" s="106">
        <f>(Z33/V33)-1</f>
        <v>1.6592480950424537E-2</v>
      </c>
      <c r="AC33" s="107">
        <f>(POWER(Z33/V33,0.25)-1)</f>
        <v>4.1225568876430696E-3</v>
      </c>
      <c r="AD33" s="108">
        <f>Z33-Y33</f>
        <v>-7188</v>
      </c>
    </row>
    <row r="34" spans="1:30" ht="22.5">
      <c r="A34" s="109" t="s">
        <v>238</v>
      </c>
      <c r="B34" s="110" t="s">
        <v>160</v>
      </c>
      <c r="C34" s="110" t="s">
        <v>160</v>
      </c>
      <c r="D34" s="110" t="s">
        <v>160</v>
      </c>
      <c r="E34" s="110" t="s">
        <v>160</v>
      </c>
      <c r="F34" s="110" t="s">
        <v>160</v>
      </c>
      <c r="G34" s="110" t="s">
        <v>160</v>
      </c>
      <c r="H34" s="110" t="s">
        <v>160</v>
      </c>
      <c r="I34" s="110">
        <f t="shared" ref="I34:Z34" si="13">I6+I20</f>
        <v>688105</v>
      </c>
      <c r="J34" s="110">
        <f t="shared" si="13"/>
        <v>734490.15122699144</v>
      </c>
      <c r="K34" s="110">
        <f t="shared" si="13"/>
        <v>800911.5</v>
      </c>
      <c r="L34" s="110">
        <f t="shared" si="13"/>
        <v>855392.28754716984</v>
      </c>
      <c r="M34" s="110">
        <f t="shared" si="13"/>
        <v>873935.03647206968</v>
      </c>
      <c r="N34" s="110">
        <f t="shared" si="13"/>
        <v>925656.5</v>
      </c>
      <c r="O34" s="110">
        <f t="shared" si="13"/>
        <v>934800.5</v>
      </c>
      <c r="P34" s="110">
        <f t="shared" si="13"/>
        <v>951485.5</v>
      </c>
      <c r="Q34" s="110">
        <f t="shared" si="13"/>
        <v>984336</v>
      </c>
      <c r="R34" s="110">
        <f t="shared" si="13"/>
        <v>1054297.0088047131</v>
      </c>
      <c r="S34" s="110">
        <f t="shared" si="13"/>
        <v>1093107</v>
      </c>
      <c r="T34" s="110">
        <f t="shared" si="13"/>
        <v>1126242.2692932929</v>
      </c>
      <c r="U34" s="110">
        <f t="shared" si="13"/>
        <v>1194290.7672818794</v>
      </c>
      <c r="V34" s="110">
        <f t="shared" si="13"/>
        <v>1251934.4602617561</v>
      </c>
      <c r="W34" s="110">
        <f t="shared" si="13"/>
        <v>1320261</v>
      </c>
      <c r="X34" s="110">
        <f t="shared" si="13"/>
        <v>1373728</v>
      </c>
      <c r="Y34" s="110">
        <f t="shared" si="13"/>
        <v>1383853</v>
      </c>
      <c r="Z34" s="110">
        <f t="shared" si="13"/>
        <v>1382737</v>
      </c>
      <c r="AA34" s="106">
        <f t="shared" ref="AA34:AA39" si="14">(Z34/Y34)-1</f>
        <v>-8.0644403704732692E-4</v>
      </c>
      <c r="AB34" s="106">
        <f t="shared" ref="AB34:AB39" si="15">(Z34/V34)-1</f>
        <v>0.10448034133583595</v>
      </c>
      <c r="AC34" s="107">
        <f t="shared" ref="AC34:AC39" si="16">(POWER(Z34/V34,0.25)-1)</f>
        <v>2.5154913461397754E-2</v>
      </c>
      <c r="AD34" s="108">
        <f t="shared" ref="AD34:AD39" si="17">Z34-Y34</f>
        <v>-1116</v>
      </c>
    </row>
    <row r="35" spans="1:30" ht="22.5">
      <c r="A35" s="98" t="s">
        <v>239</v>
      </c>
      <c r="B35" s="110" t="s">
        <v>160</v>
      </c>
      <c r="C35" s="110" t="s">
        <v>160</v>
      </c>
      <c r="D35" s="110" t="s">
        <v>160</v>
      </c>
      <c r="E35" s="110" t="s">
        <v>160</v>
      </c>
      <c r="F35" s="110" t="s">
        <v>160</v>
      </c>
      <c r="G35" s="110" t="s">
        <v>160</v>
      </c>
      <c r="H35" s="110" t="s">
        <v>160</v>
      </c>
      <c r="I35" s="114">
        <f>I34/I33</f>
        <v>2.3045222697420198</v>
      </c>
      <c r="J35" s="114">
        <f t="shared" ref="J35:X35" si="18">J34/J33</f>
        <v>2.4258292392371712</v>
      </c>
      <c r="K35" s="114">
        <f t="shared" si="18"/>
        <v>2.5007228231003649</v>
      </c>
      <c r="L35" s="114">
        <f t="shared" si="18"/>
        <v>2.5172589690950846</v>
      </c>
      <c r="M35" s="114">
        <f t="shared" si="18"/>
        <v>2.5346952381661527</v>
      </c>
      <c r="N35" s="114">
        <f t="shared" si="18"/>
        <v>2.6652323010123578</v>
      </c>
      <c r="O35" s="114">
        <f t="shared" si="18"/>
        <v>2.6359733470188815</v>
      </c>
      <c r="P35" s="114">
        <f t="shared" si="18"/>
        <v>2.5998860568568087</v>
      </c>
      <c r="Q35" s="114">
        <f t="shared" si="18"/>
        <v>2.6149861286091061</v>
      </c>
      <c r="R35" s="114">
        <f t="shared" si="18"/>
        <v>2.6192225591542355</v>
      </c>
      <c r="S35" s="114">
        <f t="shared" si="18"/>
        <v>2.6760814056253412</v>
      </c>
      <c r="T35" s="114">
        <f t="shared" si="18"/>
        <v>2.7180905912358733</v>
      </c>
      <c r="U35" s="114">
        <f t="shared" si="18"/>
        <v>2.8006528800768167</v>
      </c>
      <c r="V35" s="114">
        <f t="shared" si="18"/>
        <v>2.8416824463848505</v>
      </c>
      <c r="W35" s="114">
        <f t="shared" si="18"/>
        <v>2.941266499582289</v>
      </c>
      <c r="X35" s="114">
        <f t="shared" si="18"/>
        <v>2.9939411903163657</v>
      </c>
      <c r="Y35" s="114">
        <f>Y34/Y33</f>
        <v>3.0410408320679299</v>
      </c>
      <c r="Z35" s="114">
        <f>Z34/Z33</f>
        <v>3.0873555108502226</v>
      </c>
      <c r="AA35" s="106">
        <f t="shared" si="14"/>
        <v>1.5229877314997697E-2</v>
      </c>
      <c r="AB35" s="106">
        <f t="shared" si="15"/>
        <v>8.6453384254076004E-2</v>
      </c>
      <c r="AC35" s="107">
        <f t="shared" si="16"/>
        <v>2.0946005474616891E-2</v>
      </c>
      <c r="AD35" s="108">
        <f t="shared" si="17"/>
        <v>4.6314678782292784E-2</v>
      </c>
    </row>
    <row r="36" spans="1:30" ht="22.5">
      <c r="A36" s="98" t="s">
        <v>240</v>
      </c>
      <c r="B36" s="87" t="s">
        <v>160</v>
      </c>
      <c r="C36" s="87" t="s">
        <v>160</v>
      </c>
      <c r="D36" s="87" t="s">
        <v>160</v>
      </c>
      <c r="E36" s="87" t="s">
        <v>160</v>
      </c>
      <c r="F36" s="87" t="s">
        <v>160</v>
      </c>
      <c r="G36" s="87" t="s">
        <v>160</v>
      </c>
      <c r="H36" s="87" t="s">
        <v>160</v>
      </c>
      <c r="I36" s="87" t="s">
        <v>160</v>
      </c>
      <c r="J36" s="87" t="s">
        <v>160</v>
      </c>
      <c r="K36" s="87" t="s">
        <v>160</v>
      </c>
      <c r="L36" s="87" t="s">
        <v>160</v>
      </c>
      <c r="M36" s="87" t="s">
        <v>160</v>
      </c>
      <c r="N36" s="87" t="s">
        <v>160</v>
      </c>
      <c r="O36" s="87" t="s">
        <v>160</v>
      </c>
      <c r="P36" s="87" t="s">
        <v>160</v>
      </c>
      <c r="Q36" s="105">
        <f t="shared" ref="Q36:Z36" si="19">Q8+Q22</f>
        <v>263751</v>
      </c>
      <c r="R36" s="105">
        <f t="shared" si="19"/>
        <v>270856</v>
      </c>
      <c r="S36" s="105">
        <f t="shared" si="19"/>
        <v>277964</v>
      </c>
      <c r="T36" s="105">
        <f t="shared" si="19"/>
        <v>283080</v>
      </c>
      <c r="U36" s="105">
        <f t="shared" si="19"/>
        <v>292057</v>
      </c>
      <c r="V36" s="105">
        <f t="shared" si="19"/>
        <v>301636</v>
      </c>
      <c r="W36" s="105">
        <f t="shared" si="19"/>
        <v>310050</v>
      </c>
      <c r="X36" s="105">
        <f t="shared" si="19"/>
        <v>316071</v>
      </c>
      <c r="Y36" s="105">
        <f t="shared" si="19"/>
        <v>323445</v>
      </c>
      <c r="Z36" s="105">
        <f t="shared" si="19"/>
        <v>320370</v>
      </c>
      <c r="AA36" s="106">
        <f t="shared" si="14"/>
        <v>-9.5070259240365163E-3</v>
      </c>
      <c r="AB36" s="106">
        <f t="shared" si="15"/>
        <v>6.2107971197072009E-2</v>
      </c>
      <c r="AC36" s="107">
        <f t="shared" si="16"/>
        <v>1.5177928719271261E-2</v>
      </c>
      <c r="AD36" s="108">
        <f t="shared" si="17"/>
        <v>-3075</v>
      </c>
    </row>
    <row r="37" spans="1:30" ht="38.25">
      <c r="A37" s="117" t="s">
        <v>248</v>
      </c>
      <c r="B37" s="87" t="s">
        <v>160</v>
      </c>
      <c r="C37" s="87" t="s">
        <v>160</v>
      </c>
      <c r="D37" s="87" t="s">
        <v>160</v>
      </c>
      <c r="E37" s="87" t="s">
        <v>160</v>
      </c>
      <c r="F37" s="87" t="s">
        <v>160</v>
      </c>
      <c r="G37" s="87" t="s">
        <v>160</v>
      </c>
      <c r="H37" s="87" t="s">
        <v>160</v>
      </c>
      <c r="I37" s="87" t="s">
        <v>160</v>
      </c>
      <c r="J37" s="87" t="s">
        <v>160</v>
      </c>
      <c r="K37" s="87" t="s">
        <v>160</v>
      </c>
      <c r="L37" s="87" t="s">
        <v>160</v>
      </c>
      <c r="M37" s="87" t="s">
        <v>160</v>
      </c>
      <c r="N37" s="87" t="s">
        <v>160</v>
      </c>
      <c r="O37" s="87" t="s">
        <v>160</v>
      </c>
      <c r="P37" s="87" t="s">
        <v>160</v>
      </c>
      <c r="Q37" s="105">
        <f t="shared" ref="Q37:Z37" si="20">Q9+Q23</f>
        <v>691479.91359325603</v>
      </c>
      <c r="R37" s="105">
        <f t="shared" si="20"/>
        <v>712738.00114693341</v>
      </c>
      <c r="S37" s="105">
        <f t="shared" si="20"/>
        <v>747256.83399269346</v>
      </c>
      <c r="T37" s="105">
        <f t="shared" si="20"/>
        <v>772329.42326417123</v>
      </c>
      <c r="U37" s="105">
        <f t="shared" si="20"/>
        <v>820885.95047075569</v>
      </c>
      <c r="V37" s="105">
        <f t="shared" si="20"/>
        <v>859867.31273385347</v>
      </c>
      <c r="W37" s="105">
        <f t="shared" si="20"/>
        <v>915107</v>
      </c>
      <c r="X37" s="105">
        <f t="shared" si="20"/>
        <v>949681.86114914378</v>
      </c>
      <c r="Y37" s="105">
        <f t="shared" si="20"/>
        <v>987333.85212199145</v>
      </c>
      <c r="Z37" s="105">
        <f t="shared" si="20"/>
        <v>992341.61604892893</v>
      </c>
      <c r="AA37" s="106">
        <f t="shared" si="14"/>
        <v>5.0720067140155312E-3</v>
      </c>
      <c r="AB37" s="106">
        <f t="shared" si="15"/>
        <v>0.15406365767514529</v>
      </c>
      <c r="AC37" s="107">
        <f t="shared" si="16"/>
        <v>3.6471682590063281E-2</v>
      </c>
      <c r="AD37" s="108">
        <f t="shared" si="17"/>
        <v>5007.7639269374777</v>
      </c>
    </row>
    <row r="38" spans="1:30" ht="33.75">
      <c r="A38" s="98" t="s">
        <v>242</v>
      </c>
      <c r="B38" s="110" t="s">
        <v>160</v>
      </c>
      <c r="C38" s="110" t="s">
        <v>160</v>
      </c>
      <c r="D38" s="110" t="s">
        <v>160</v>
      </c>
      <c r="E38" s="110" t="s">
        <v>160</v>
      </c>
      <c r="F38" s="110" t="s">
        <v>160</v>
      </c>
      <c r="G38" s="110" t="s">
        <v>160</v>
      </c>
      <c r="H38" s="110" t="s">
        <v>160</v>
      </c>
      <c r="I38" s="110" t="s">
        <v>160</v>
      </c>
      <c r="J38" s="110" t="s">
        <v>160</v>
      </c>
      <c r="K38" s="110" t="s">
        <v>160</v>
      </c>
      <c r="L38" s="110" t="s">
        <v>160</v>
      </c>
      <c r="M38" s="110" t="s">
        <v>160</v>
      </c>
      <c r="N38" s="110" t="s">
        <v>160</v>
      </c>
      <c r="O38" s="110" t="s">
        <v>160</v>
      </c>
      <c r="P38" s="110" t="s">
        <v>160</v>
      </c>
      <c r="Q38" s="114">
        <f>Q37/Q36</f>
        <v>2.6217148507238117</v>
      </c>
      <c r="R38" s="114">
        <f t="shared" ref="R38:X38" si="21">R37/R36</f>
        <v>2.6314277739719016</v>
      </c>
      <c r="S38" s="114">
        <f t="shared" si="21"/>
        <v>2.6883223510695395</v>
      </c>
      <c r="T38" s="114">
        <f t="shared" si="21"/>
        <v>2.728307981009507</v>
      </c>
      <c r="U38" s="114">
        <f t="shared" si="21"/>
        <v>2.8107045900997258</v>
      </c>
      <c r="V38" s="114">
        <f t="shared" si="21"/>
        <v>2.85067867473993</v>
      </c>
      <c r="W38" s="114">
        <f t="shared" si="21"/>
        <v>2.9514820190291888</v>
      </c>
      <c r="X38" s="114">
        <f t="shared" si="21"/>
        <v>3.0046472506150321</v>
      </c>
      <c r="Y38" s="114">
        <f>Y37/Y36</f>
        <v>3.0525556187976055</v>
      </c>
      <c r="Z38" s="114">
        <f>Z37/Z36</f>
        <v>3.0974860818707399</v>
      </c>
      <c r="AA38" s="106">
        <f t="shared" si="14"/>
        <v>1.4718966231590747E-2</v>
      </c>
      <c r="AB38" s="106">
        <f t="shared" si="15"/>
        <v>8.6578473160720648E-2</v>
      </c>
      <c r="AC38" s="107">
        <f t="shared" si="16"/>
        <v>2.097539088310918E-2</v>
      </c>
      <c r="AD38" s="120">
        <f>Z38-Y38</f>
        <v>4.4930463073134419E-2</v>
      </c>
    </row>
    <row r="39" spans="1:30" ht="22.5">
      <c r="A39" s="98" t="s">
        <v>243</v>
      </c>
      <c r="B39" s="132" t="s">
        <v>9</v>
      </c>
      <c r="C39" s="132" t="s">
        <v>9</v>
      </c>
      <c r="D39" s="132" t="s">
        <v>9</v>
      </c>
      <c r="E39" s="132" t="s">
        <v>9</v>
      </c>
      <c r="F39" s="132" t="s">
        <v>9</v>
      </c>
      <c r="G39" s="132" t="s">
        <v>9</v>
      </c>
      <c r="H39" s="132" t="s">
        <v>9</v>
      </c>
      <c r="I39" s="132" t="s">
        <v>9</v>
      </c>
      <c r="J39" s="132" t="s">
        <v>9</v>
      </c>
      <c r="K39" s="132" t="s">
        <v>9</v>
      </c>
      <c r="L39" s="132" t="s">
        <v>9</v>
      </c>
      <c r="M39" s="132" t="s">
        <v>9</v>
      </c>
      <c r="N39" s="132" t="s">
        <v>9</v>
      </c>
      <c r="O39" s="132" t="s">
        <v>9</v>
      </c>
      <c r="P39" s="132" t="s">
        <v>9</v>
      </c>
      <c r="Q39" s="132" t="s">
        <v>9</v>
      </c>
      <c r="R39" s="132" t="s">
        <v>9</v>
      </c>
      <c r="S39" s="132" t="s">
        <v>9</v>
      </c>
      <c r="T39" s="132" t="s">
        <v>9</v>
      </c>
      <c r="U39" s="121">
        <f t="shared" ref="U39:Z39" si="22">U11+U25</f>
        <v>2413082</v>
      </c>
      <c r="V39" s="121">
        <f t="shared" si="22"/>
        <v>2406892</v>
      </c>
      <c r="W39" s="121">
        <f t="shared" si="22"/>
        <v>2412194</v>
      </c>
      <c r="X39" s="121">
        <f t="shared" si="22"/>
        <v>2399945</v>
      </c>
      <c r="Y39" s="121">
        <f t="shared" si="22"/>
        <v>2370469</v>
      </c>
      <c r="Z39" s="121">
        <f t="shared" si="22"/>
        <v>2350911</v>
      </c>
      <c r="AA39" s="106">
        <f t="shared" si="14"/>
        <v>-8.2506879440312764E-3</v>
      </c>
      <c r="AB39" s="106">
        <f t="shared" si="15"/>
        <v>-2.3258625646684572E-2</v>
      </c>
      <c r="AC39" s="107">
        <f t="shared" si="16"/>
        <v>-5.8660710356548407E-3</v>
      </c>
      <c r="AD39" s="108">
        <f t="shared" si="17"/>
        <v>-19558</v>
      </c>
    </row>
    <row r="40" spans="1:30">
      <c r="A40" s="122"/>
      <c r="B40" s="92"/>
      <c r="C40" s="92"/>
      <c r="D40" s="92"/>
      <c r="E40" s="124"/>
      <c r="F40" s="124"/>
      <c r="G40" s="124"/>
      <c r="H40" s="124"/>
      <c r="I40" s="124"/>
      <c r="J40" s="124"/>
      <c r="K40" s="124"/>
      <c r="L40" s="124"/>
      <c r="M40" s="124"/>
      <c r="N40" s="124"/>
      <c r="O40" s="124"/>
      <c r="P40" s="124"/>
      <c r="Q40" s="134"/>
      <c r="R40" s="134"/>
      <c r="S40" s="134"/>
      <c r="T40" s="134"/>
      <c r="U40" s="124"/>
      <c r="V40" s="124"/>
      <c r="W40" s="124"/>
      <c r="X40" s="124"/>
      <c r="Y40" s="124"/>
      <c r="Z40" s="124"/>
    </row>
    <row r="41" spans="1:30" ht="12.75">
      <c r="A41" s="57" t="s">
        <v>230</v>
      </c>
    </row>
    <row r="42" spans="1:30" ht="12.75">
      <c r="A42" s="57" t="s">
        <v>282</v>
      </c>
    </row>
    <row r="43" spans="1:30" ht="54.95" customHeight="1">
      <c r="A43" s="310" t="s">
        <v>281</v>
      </c>
      <c r="B43" s="310"/>
      <c r="C43" s="310"/>
      <c r="D43" s="310"/>
      <c r="E43" s="310"/>
      <c r="F43" s="310"/>
      <c r="G43" s="310"/>
      <c r="H43" s="310"/>
      <c r="I43" s="310"/>
      <c r="J43" s="310"/>
    </row>
  </sheetData>
  <mergeCells count="8">
    <mergeCell ref="A43:J43"/>
    <mergeCell ref="P17:Q17"/>
    <mergeCell ref="R17:V17"/>
    <mergeCell ref="P31:Q31"/>
    <mergeCell ref="R31:V31"/>
    <mergeCell ref="A14:N14"/>
    <mergeCell ref="A15:N15"/>
    <mergeCell ref="A29:J29"/>
  </mergeCells>
  <phoneticPr fontId="5" type="noConversion"/>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dimension ref="A1:F108"/>
  <sheetViews>
    <sheetView showGridLines="0" workbookViewId="0"/>
  </sheetViews>
  <sheetFormatPr baseColWidth="10" defaultRowHeight="11.25"/>
  <cols>
    <col min="1" max="1" width="3.7109375" style="81" customWidth="1"/>
    <col min="2" max="2" width="27.140625" style="81" customWidth="1"/>
    <col min="3" max="3" width="11.42578125" style="82"/>
    <col min="4" max="16384" width="11.42578125" style="81"/>
  </cols>
  <sheetData>
    <row r="1" spans="1:6" ht="15" customHeight="1">
      <c r="A1" s="80" t="s">
        <v>249</v>
      </c>
    </row>
    <row r="2" spans="1:6" s="11" customFormat="1" ht="15">
      <c r="A2" s="260"/>
      <c r="B2" s="260"/>
      <c r="C2" s="260"/>
      <c r="D2" s="260"/>
      <c r="E2" s="260"/>
      <c r="F2" s="260"/>
    </row>
    <row r="3" spans="1:6" s="11" customFormat="1" ht="15">
      <c r="A3" s="311" t="s">
        <v>276</v>
      </c>
      <c r="B3" s="260"/>
      <c r="C3" s="260"/>
      <c r="D3" s="260"/>
      <c r="E3" s="260"/>
      <c r="F3" s="260"/>
    </row>
    <row r="4" spans="1:6" s="11" customFormat="1" ht="15">
      <c r="A4" s="311" t="s">
        <v>266</v>
      </c>
      <c r="B4" s="260"/>
      <c r="C4" s="260"/>
      <c r="D4" s="260"/>
      <c r="E4" s="260"/>
      <c r="F4" s="260"/>
    </row>
    <row r="5" spans="1:6" s="11" customFormat="1" ht="15">
      <c r="A5" s="83" t="s">
        <v>277</v>
      </c>
      <c r="B5" s="84"/>
      <c r="C5" s="84"/>
      <c r="D5" s="84"/>
      <c r="E5" s="84"/>
      <c r="F5" s="84"/>
    </row>
    <row r="6" spans="1:6" s="11" customFormat="1" ht="15">
      <c r="A6" s="81"/>
      <c r="B6" s="81"/>
      <c r="C6" s="82"/>
      <c r="D6" s="81"/>
      <c r="E6" s="81"/>
      <c r="F6" s="81"/>
    </row>
    <row r="7" spans="1:6" s="11" customFormat="1" ht="15">
      <c r="A7" s="81"/>
      <c r="B7" s="85"/>
      <c r="C7" s="85"/>
      <c r="D7" s="85"/>
      <c r="E7" s="85"/>
      <c r="F7" s="85"/>
    </row>
    <row r="8" spans="1:6" s="11" customFormat="1" ht="15.75">
      <c r="A8" s="86"/>
      <c r="B8" s="87" t="s">
        <v>10</v>
      </c>
      <c r="C8" s="88">
        <v>11.284262659038511</v>
      </c>
    </row>
    <row r="9" spans="1:6" s="11" customFormat="1" ht="15">
      <c r="B9" s="87" t="s">
        <v>11</v>
      </c>
      <c r="C9" s="88">
        <v>4.6025104602510458</v>
      </c>
    </row>
    <row r="10" spans="1:6" s="11" customFormat="1" ht="15">
      <c r="B10" s="87" t="s">
        <v>12</v>
      </c>
      <c r="C10" s="88">
        <v>9.4904258658574872</v>
      </c>
    </row>
    <row r="11" spans="1:6" s="11" customFormat="1" ht="15">
      <c r="B11" s="87" t="s">
        <v>13</v>
      </c>
      <c r="C11" s="88">
        <v>21.819696023318759</v>
      </c>
    </row>
    <row r="12" spans="1:6" s="11" customFormat="1" ht="15">
      <c r="B12" s="87" t="s">
        <v>14</v>
      </c>
      <c r="C12" s="88">
        <v>20.837320574162678</v>
      </c>
    </row>
    <row r="13" spans="1:6" s="11" customFormat="1" ht="15">
      <c r="B13" s="87" t="s">
        <v>15</v>
      </c>
      <c r="C13" s="88">
        <v>21.246900051906106</v>
      </c>
    </row>
    <row r="14" spans="1:6" s="11" customFormat="1" ht="15">
      <c r="B14" s="87" t="s">
        <v>16</v>
      </c>
      <c r="C14" s="88">
        <v>12.834061579107814</v>
      </c>
    </row>
    <row r="15" spans="1:6" s="11" customFormat="1" ht="15">
      <c r="B15" s="87" t="s">
        <v>17</v>
      </c>
      <c r="C15" s="88">
        <v>8.5426591598094426</v>
      </c>
    </row>
    <row r="16" spans="1:6" s="11" customFormat="1" ht="15">
      <c r="B16" s="87" t="s">
        <v>18</v>
      </c>
      <c r="C16" s="88">
        <v>14.917766967801715</v>
      </c>
    </row>
    <row r="17" spans="2:3" s="11" customFormat="1" ht="15">
      <c r="B17" s="87" t="s">
        <v>19</v>
      </c>
      <c r="C17" s="88">
        <v>9.2855771077395808</v>
      </c>
    </row>
    <row r="18" spans="2:3" s="11" customFormat="1" ht="15">
      <c r="B18" s="87" t="s">
        <v>20</v>
      </c>
      <c r="C18" s="88">
        <v>14.04200678712281</v>
      </c>
    </row>
    <row r="19" spans="2:3" s="11" customFormat="1" ht="15">
      <c r="B19" s="87" t="s">
        <v>21</v>
      </c>
      <c r="C19" s="88">
        <v>14.994761655316921</v>
      </c>
    </row>
    <row r="20" spans="2:3" s="11" customFormat="1" ht="15">
      <c r="B20" s="87" t="s">
        <v>22</v>
      </c>
      <c r="C20" s="88">
        <v>20.969382910319194</v>
      </c>
    </row>
    <row r="21" spans="2:3" s="11" customFormat="1" ht="15">
      <c r="B21" s="87" t="s">
        <v>23</v>
      </c>
      <c r="C21" s="88">
        <v>9.9141784373323798</v>
      </c>
    </row>
    <row r="22" spans="2:3" s="11" customFormat="1" ht="15">
      <c r="B22" s="87" t="s">
        <v>24</v>
      </c>
      <c r="C22" s="88">
        <v>8.1342281879194633</v>
      </c>
    </row>
    <row r="23" spans="2:3" s="11" customFormat="1" ht="15">
      <c r="B23" s="87" t="s">
        <v>25</v>
      </c>
      <c r="C23" s="88">
        <v>11.385565418757237</v>
      </c>
    </row>
    <row r="24" spans="2:3" s="11" customFormat="1" ht="15">
      <c r="B24" s="87" t="s">
        <v>26</v>
      </c>
      <c r="C24" s="88">
        <v>10.295790671217292</v>
      </c>
    </row>
    <row r="25" spans="2:3" s="11" customFormat="1" ht="15">
      <c r="B25" s="87" t="s">
        <v>27</v>
      </c>
      <c r="C25" s="88">
        <v>8.7163404347355886</v>
      </c>
    </row>
    <row r="26" spans="2:3" s="11" customFormat="1" ht="15">
      <c r="B26" s="87" t="s">
        <v>28</v>
      </c>
      <c r="C26" s="88">
        <v>12.37914090981138</v>
      </c>
    </row>
    <row r="27" spans="2:3" s="11" customFormat="1" ht="15">
      <c r="B27" s="87" t="s">
        <v>29</v>
      </c>
      <c r="C27" s="88">
        <v>20.668108627733716</v>
      </c>
    </row>
    <row r="28" spans="2:3" s="11" customFormat="1" ht="15">
      <c r="B28" s="87" t="s">
        <v>30</v>
      </c>
      <c r="C28" s="88">
        <v>16.633663366336634</v>
      </c>
    </row>
    <row r="29" spans="2:3" s="11" customFormat="1" ht="15">
      <c r="B29" s="87" t="s">
        <v>31</v>
      </c>
      <c r="C29" s="88">
        <v>15.212160338048008</v>
      </c>
    </row>
    <row r="30" spans="2:3" s="11" customFormat="1" ht="15">
      <c r="B30" s="87" t="s">
        <v>32</v>
      </c>
      <c r="C30" s="88">
        <v>7.3450735621934911</v>
      </c>
    </row>
    <row r="31" spans="2:3" s="11" customFormat="1" ht="15">
      <c r="B31" s="87" t="s">
        <v>33</v>
      </c>
      <c r="C31" s="88">
        <v>10.473457675753227</v>
      </c>
    </row>
    <row r="32" spans="2:3" s="11" customFormat="1" ht="15">
      <c r="B32" s="87" t="s">
        <v>34</v>
      </c>
      <c r="C32" s="88">
        <v>12.178274034822104</v>
      </c>
    </row>
    <row r="33" spans="2:3" s="11" customFormat="1" ht="15">
      <c r="B33" s="87" t="s">
        <v>35</v>
      </c>
      <c r="C33" s="88">
        <v>11.545528787260107</v>
      </c>
    </row>
    <row r="34" spans="2:3" s="11" customFormat="1" ht="15">
      <c r="B34" s="87" t="s">
        <v>36</v>
      </c>
      <c r="C34" s="88">
        <v>14.50232193811895</v>
      </c>
    </row>
    <row r="35" spans="2:3" s="11" customFormat="1" ht="15">
      <c r="B35" s="87" t="s">
        <v>37</v>
      </c>
      <c r="C35" s="88">
        <v>7.7448442103383623</v>
      </c>
    </row>
    <row r="36" spans="2:3" s="11" customFormat="1" ht="15">
      <c r="B36" s="87" t="s">
        <v>38</v>
      </c>
      <c r="C36" s="88">
        <v>8.5920039731810292</v>
      </c>
    </row>
    <row r="37" spans="2:3" s="11" customFormat="1" ht="15">
      <c r="B37" s="87" t="s">
        <v>39</v>
      </c>
      <c r="C37" s="88">
        <v>10.650569606648993</v>
      </c>
    </row>
    <row r="38" spans="2:3" s="11" customFormat="1" ht="15">
      <c r="B38" s="87" t="s">
        <v>40</v>
      </c>
      <c r="C38" s="88">
        <v>17.372671831218064</v>
      </c>
    </row>
    <row r="39" spans="2:3" s="11" customFormat="1" ht="15">
      <c r="B39" s="87" t="s">
        <v>41</v>
      </c>
      <c r="C39" s="88">
        <v>21.607238994492072</v>
      </c>
    </row>
    <row r="40" spans="2:3" s="11" customFormat="1" ht="15">
      <c r="B40" s="87" t="s">
        <v>42</v>
      </c>
      <c r="C40" s="88">
        <v>9.6258768511301636</v>
      </c>
    </row>
    <row r="41" spans="2:3" s="11" customFormat="1" ht="15">
      <c r="B41" s="87" t="s">
        <v>43</v>
      </c>
      <c r="C41" s="88">
        <v>15.104269716275573</v>
      </c>
    </row>
    <row r="42" spans="2:3" s="11" customFormat="1" ht="15">
      <c r="B42" s="87" t="s">
        <v>44</v>
      </c>
      <c r="C42" s="88">
        <v>16.430058678780995</v>
      </c>
    </row>
    <row r="43" spans="2:3" s="11" customFormat="1" ht="15">
      <c r="B43" s="87" t="s">
        <v>45</v>
      </c>
      <c r="C43" s="88">
        <v>11.651354410719456</v>
      </c>
    </row>
    <row r="44" spans="2:3" s="11" customFormat="1" ht="15">
      <c r="B44" s="87" t="s">
        <v>46</v>
      </c>
      <c r="C44" s="88">
        <v>8.9383618541285923</v>
      </c>
    </row>
    <row r="45" spans="2:3" s="11" customFormat="1" ht="15">
      <c r="B45" s="87" t="s">
        <v>47</v>
      </c>
      <c r="C45" s="88">
        <v>12.386706948640484</v>
      </c>
    </row>
    <row r="46" spans="2:3" s="11" customFormat="1" ht="15">
      <c r="B46" s="87" t="s">
        <v>48</v>
      </c>
      <c r="C46" s="88">
        <v>16.994568239168554</v>
      </c>
    </row>
    <row r="47" spans="2:3" s="11" customFormat="1" ht="15">
      <c r="B47" s="87" t="s">
        <v>49</v>
      </c>
      <c r="C47" s="88">
        <v>9.0897817460317452</v>
      </c>
    </row>
    <row r="48" spans="2:3" s="11" customFormat="1" ht="15">
      <c r="B48" s="87" t="s">
        <v>50</v>
      </c>
      <c r="C48" s="88">
        <v>9.9543221580625705</v>
      </c>
    </row>
    <row r="49" spans="2:3" s="11" customFormat="1" ht="15">
      <c r="B49" s="87" t="s">
        <v>51</v>
      </c>
      <c r="C49" s="88">
        <v>9.6801425757433641</v>
      </c>
    </row>
    <row r="50" spans="2:3" s="11" customFormat="1" ht="15">
      <c r="B50" s="87" t="s">
        <v>52</v>
      </c>
      <c r="C50" s="88">
        <v>13.269443420567637</v>
      </c>
    </row>
    <row r="51" spans="2:3" s="11" customFormat="1" ht="15">
      <c r="B51" s="87" t="s">
        <v>53</v>
      </c>
      <c r="C51" s="88">
        <v>13.10722748815166</v>
      </c>
    </row>
    <row r="52" spans="2:3" s="11" customFormat="1" ht="15">
      <c r="B52" s="87" t="s">
        <v>54</v>
      </c>
      <c r="C52" s="88">
        <v>13.942269035941143</v>
      </c>
    </row>
    <row r="53" spans="2:3" s="11" customFormat="1" ht="15">
      <c r="B53" s="87" t="s">
        <v>55</v>
      </c>
      <c r="C53" s="88">
        <v>10.171704383605002</v>
      </c>
    </row>
    <row r="54" spans="2:3" s="11" customFormat="1" ht="15">
      <c r="B54" s="87" t="s">
        <v>56</v>
      </c>
      <c r="C54" s="88">
        <v>13.819268797424694</v>
      </c>
    </row>
    <row r="55" spans="2:3" s="11" customFormat="1" ht="15">
      <c r="B55" s="87" t="s">
        <v>57</v>
      </c>
      <c r="C55" s="88">
        <v>14.855324649497861</v>
      </c>
    </row>
    <row r="56" spans="2:3" s="11" customFormat="1" ht="15">
      <c r="B56" s="87" t="s">
        <v>58</v>
      </c>
      <c r="C56" s="88">
        <v>16.61706349206349</v>
      </c>
    </row>
    <row r="57" spans="2:3" s="11" customFormat="1" ht="15">
      <c r="B57" s="87" t="s">
        <v>59</v>
      </c>
      <c r="C57" s="88">
        <v>11.98105602579605</v>
      </c>
    </row>
    <row r="58" spans="2:3" s="11" customFormat="1" ht="15">
      <c r="B58" s="87" t="s">
        <v>60</v>
      </c>
      <c r="C58" s="88">
        <v>6.8316051975324852</v>
      </c>
    </row>
    <row r="59" spans="2:3" s="11" customFormat="1" ht="15">
      <c r="B59" s="87" t="s">
        <v>61</v>
      </c>
      <c r="C59" s="88">
        <v>18.98652982681206</v>
      </c>
    </row>
    <row r="60" spans="2:3" s="11" customFormat="1" ht="15">
      <c r="B60" s="87" t="s">
        <v>62</v>
      </c>
      <c r="C60" s="88">
        <v>8.0844213915220902</v>
      </c>
    </row>
    <row r="61" spans="2:3" s="11" customFormat="1" ht="15">
      <c r="B61" s="87" t="s">
        <v>63</v>
      </c>
      <c r="C61" s="88">
        <v>7.6236074026332759</v>
      </c>
    </row>
    <row r="62" spans="2:3" s="11" customFormat="1" ht="15">
      <c r="B62" s="87" t="s">
        <v>64</v>
      </c>
      <c r="C62" s="88">
        <v>14.115702479338843</v>
      </c>
    </row>
    <row r="63" spans="2:3" s="11" customFormat="1" ht="15">
      <c r="B63" s="87" t="s">
        <v>65</v>
      </c>
      <c r="C63" s="88">
        <v>11.173833637722066</v>
      </c>
    </row>
    <row r="64" spans="2:3" s="11" customFormat="1" ht="15">
      <c r="B64" s="87" t="s">
        <v>66</v>
      </c>
      <c r="C64" s="88">
        <v>9.1256735616200242</v>
      </c>
    </row>
    <row r="65" spans="2:3" s="11" customFormat="1" ht="15">
      <c r="B65" s="87" t="s">
        <v>67</v>
      </c>
      <c r="C65" s="88">
        <v>10.402154188374407</v>
      </c>
    </row>
    <row r="66" spans="2:3" s="11" customFormat="1" ht="15">
      <c r="B66" s="87" t="s">
        <v>68</v>
      </c>
      <c r="C66" s="88">
        <v>10.734259426303446</v>
      </c>
    </row>
    <row r="67" spans="2:3" s="11" customFormat="1" ht="15">
      <c r="B67" s="87" t="s">
        <v>69</v>
      </c>
      <c r="C67" s="88">
        <v>10.377567216584099</v>
      </c>
    </row>
    <row r="68" spans="2:3" s="11" customFormat="1" ht="15">
      <c r="B68" s="87" t="s">
        <v>70</v>
      </c>
      <c r="C68" s="88">
        <v>7.5301674409903026</v>
      </c>
    </row>
    <row r="69" spans="2:3" s="11" customFormat="1" ht="15">
      <c r="B69" s="87" t="s">
        <v>71</v>
      </c>
      <c r="C69" s="88">
        <v>8.7273582686426732</v>
      </c>
    </row>
    <row r="70" spans="2:3" s="11" customFormat="1" ht="15">
      <c r="B70" s="87" t="s">
        <v>72</v>
      </c>
      <c r="C70" s="88">
        <v>7.0089253580940039</v>
      </c>
    </row>
    <row r="71" spans="2:3" s="11" customFormat="1" ht="15">
      <c r="B71" s="87" t="s">
        <v>73</v>
      </c>
      <c r="C71" s="88">
        <v>12.207856787667827</v>
      </c>
    </row>
    <row r="72" spans="2:3" s="11" customFormat="1" ht="15">
      <c r="B72" s="87" t="s">
        <v>74</v>
      </c>
      <c r="C72" s="88">
        <v>16.995471344542189</v>
      </c>
    </row>
    <row r="73" spans="2:3" s="11" customFormat="1" ht="15">
      <c r="B73" s="87" t="s">
        <v>75</v>
      </c>
      <c r="C73" s="88">
        <v>13.814631022890989</v>
      </c>
    </row>
    <row r="74" spans="2:3" s="11" customFormat="1" ht="15">
      <c r="B74" s="87" t="s">
        <v>76</v>
      </c>
      <c r="C74" s="88">
        <v>14.17382342837513</v>
      </c>
    </row>
    <row r="75" spans="2:3" s="11" customFormat="1" ht="15">
      <c r="B75" s="87" t="s">
        <v>77</v>
      </c>
      <c r="C75" s="88">
        <v>16.140728868336005</v>
      </c>
    </row>
    <row r="76" spans="2:3" s="11" customFormat="1" ht="15">
      <c r="B76" s="87" t="s">
        <v>78</v>
      </c>
      <c r="C76" s="88">
        <v>14.672299611783512</v>
      </c>
    </row>
    <row r="77" spans="2:3" s="11" customFormat="1" ht="15">
      <c r="B77" s="87" t="s">
        <v>79</v>
      </c>
      <c r="C77" s="88">
        <v>18.018187183132596</v>
      </c>
    </row>
    <row r="78" spans="2:3" s="11" customFormat="1" ht="15">
      <c r="B78" s="87" t="s">
        <v>80</v>
      </c>
      <c r="C78" s="88">
        <v>8.489569580142593</v>
      </c>
    </row>
    <row r="79" spans="2:3" s="11" customFormat="1" ht="15">
      <c r="B79" s="87" t="s">
        <v>81</v>
      </c>
      <c r="C79" s="88">
        <v>11.096512183468706</v>
      </c>
    </row>
    <row r="80" spans="2:3" s="11" customFormat="1" ht="15">
      <c r="B80" s="87" t="s">
        <v>82</v>
      </c>
      <c r="C80" s="88">
        <v>5.4068951693726195</v>
      </c>
    </row>
    <row r="81" spans="2:3" s="11" customFormat="1" ht="15">
      <c r="B81" s="87" t="s">
        <v>83</v>
      </c>
      <c r="C81" s="88">
        <v>15.294866355536699</v>
      </c>
    </row>
    <row r="82" spans="2:3" s="11" customFormat="1" ht="15">
      <c r="B82" s="87" t="s">
        <v>84</v>
      </c>
      <c r="C82" s="88">
        <v>15.676896505912049</v>
      </c>
    </row>
    <row r="83" spans="2:3" s="11" customFormat="1" ht="15">
      <c r="B83" s="87" t="s">
        <v>85</v>
      </c>
      <c r="C83" s="88">
        <v>47.820225968286614</v>
      </c>
    </row>
    <row r="84" spans="2:3" s="11" customFormat="1" ht="15">
      <c r="B84" s="87" t="s">
        <v>86</v>
      </c>
      <c r="C84" s="88">
        <v>11.59572330974755</v>
      </c>
    </row>
    <row r="85" spans="2:3" s="11" customFormat="1" ht="15">
      <c r="B85" s="87" t="s">
        <v>87</v>
      </c>
      <c r="C85" s="88">
        <v>8.6984390970670269</v>
      </c>
    </row>
    <row r="86" spans="2:3" s="11" customFormat="1" ht="15">
      <c r="B86" s="87" t="s">
        <v>88</v>
      </c>
      <c r="C86" s="88">
        <v>20.747914235451901</v>
      </c>
    </row>
    <row r="87" spans="2:3" s="11" customFormat="1" ht="15">
      <c r="B87" s="87" t="s">
        <v>89</v>
      </c>
      <c r="C87" s="88">
        <v>9.490779901877854</v>
      </c>
    </row>
    <row r="88" spans="2:3" s="11" customFormat="1" ht="15">
      <c r="B88" s="87" t="s">
        <v>90</v>
      </c>
      <c r="C88" s="88">
        <v>7.7366381068951453</v>
      </c>
    </row>
    <row r="89" spans="2:3" s="11" customFormat="1" ht="15">
      <c r="B89" s="87" t="s">
        <v>91</v>
      </c>
      <c r="C89" s="88">
        <v>18.753802033544797</v>
      </c>
    </row>
    <row r="90" spans="2:3" s="11" customFormat="1" ht="15">
      <c r="B90" s="87" t="s">
        <v>92</v>
      </c>
      <c r="C90" s="88">
        <v>8.664969921332716</v>
      </c>
    </row>
    <row r="91" spans="2:3" s="11" customFormat="1" ht="15">
      <c r="B91" s="87" t="s">
        <v>93</v>
      </c>
      <c r="C91" s="88">
        <v>20.495036905064904</v>
      </c>
    </row>
    <row r="92" spans="2:3" s="11" customFormat="1" ht="15">
      <c r="B92" s="87" t="s">
        <v>94</v>
      </c>
      <c r="C92" s="88">
        <v>18.630779986018176</v>
      </c>
    </row>
    <row r="93" spans="2:3" s="11" customFormat="1" ht="15">
      <c r="B93" s="87" t="s">
        <v>95</v>
      </c>
      <c r="C93" s="88">
        <v>8.3253105945995518</v>
      </c>
    </row>
    <row r="94" spans="2:3" s="11" customFormat="1" ht="15">
      <c r="B94" s="87" t="s">
        <v>96</v>
      </c>
      <c r="C94" s="88">
        <v>10.662496445834519</v>
      </c>
    </row>
    <row r="95" spans="2:3" s="11" customFormat="1" ht="15">
      <c r="B95" s="87" t="s">
        <v>97</v>
      </c>
      <c r="C95" s="88">
        <v>13.839285714285715</v>
      </c>
    </row>
    <row r="96" spans="2:3" s="11" customFormat="1" ht="15">
      <c r="B96" s="87" t="s">
        <v>98</v>
      </c>
      <c r="C96" s="88">
        <v>9.707857013246235</v>
      </c>
    </row>
    <row r="97" spans="2:3" s="11" customFormat="1" ht="15">
      <c r="B97" s="87" t="s">
        <v>99</v>
      </c>
      <c r="C97" s="88">
        <v>11.315289218792431</v>
      </c>
    </row>
    <row r="98" spans="2:3" s="11" customFormat="1" ht="15">
      <c r="B98" s="87" t="s">
        <v>100</v>
      </c>
      <c r="C98" s="88">
        <v>14.299783336616112</v>
      </c>
    </row>
    <row r="99" spans="2:3" s="11" customFormat="1" ht="15">
      <c r="B99" s="87" t="s">
        <v>101</v>
      </c>
      <c r="C99" s="88">
        <v>13.114360178185247</v>
      </c>
    </row>
    <row r="100" spans="2:3" s="11" customFormat="1" ht="15">
      <c r="B100" s="87" t="s">
        <v>102</v>
      </c>
      <c r="C100" s="88">
        <v>33.863407368467172</v>
      </c>
    </row>
    <row r="101" spans="2:3" s="11" customFormat="1" ht="15">
      <c r="B101" s="87" t="s">
        <v>103</v>
      </c>
      <c r="C101" s="88">
        <v>15.640418639421879</v>
      </c>
    </row>
    <row r="102" spans="2:3" s="11" customFormat="1" ht="15">
      <c r="B102" s="87" t="s">
        <v>104</v>
      </c>
      <c r="C102" s="88">
        <v>25.823630136986303</v>
      </c>
    </row>
    <row r="103" spans="2:3" s="11" customFormat="1" ht="15">
      <c r="B103" s="87" t="s">
        <v>105</v>
      </c>
      <c r="C103" s="88">
        <v>10.816931787543812</v>
      </c>
    </row>
    <row r="104" spans="2:3" s="11" customFormat="1" ht="15">
      <c r="B104" s="87" t="s">
        <v>106</v>
      </c>
      <c r="C104" s="88">
        <v>22.620227116835608</v>
      </c>
    </row>
    <row r="105" spans="2:3" s="11" customFormat="1" ht="15">
      <c r="B105" s="87" t="s">
        <v>107</v>
      </c>
      <c r="C105" s="88">
        <v>23.482587064676615</v>
      </c>
    </row>
    <row r="106" spans="2:3" s="11" customFormat="1" ht="15">
      <c r="B106" s="87" t="s">
        <v>108</v>
      </c>
      <c r="C106" s="88">
        <v>3.5162152737417176</v>
      </c>
    </row>
    <row r="107" spans="2:3" s="11" customFormat="1" ht="15">
      <c r="B107" s="87" t="s">
        <v>109</v>
      </c>
      <c r="C107" s="88">
        <v>11.992564446023893</v>
      </c>
    </row>
    <row r="108" spans="2:3" s="11" customFormat="1" ht="15"/>
  </sheetData>
  <mergeCells count="3">
    <mergeCell ref="A2:F2"/>
    <mergeCell ref="A3:F3"/>
    <mergeCell ref="A4:F4"/>
  </mergeCells>
  <phoneticPr fontId="5"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108"/>
  <sheetViews>
    <sheetView showGridLines="0" workbookViewId="0"/>
  </sheetViews>
  <sheetFormatPr baseColWidth="10" defaultRowHeight="11.25"/>
  <cols>
    <col min="1" max="1" width="3.7109375" style="81" customWidth="1"/>
    <col min="2" max="2" width="27.140625" style="81" customWidth="1"/>
    <col min="3" max="3" width="11.42578125" style="82"/>
    <col min="4" max="16384" width="11.42578125" style="81"/>
  </cols>
  <sheetData>
    <row r="1" spans="1:6" ht="15" customHeight="1">
      <c r="A1" s="80" t="s">
        <v>250</v>
      </c>
    </row>
    <row r="2" spans="1:6" s="11" customFormat="1" ht="15">
      <c r="A2" s="260"/>
      <c r="B2" s="260"/>
      <c r="C2" s="260"/>
      <c r="D2" s="260"/>
      <c r="E2" s="260"/>
      <c r="F2" s="260"/>
    </row>
    <row r="3" spans="1:6" s="11" customFormat="1" ht="15">
      <c r="A3" s="311" t="s">
        <v>274</v>
      </c>
      <c r="B3" s="311"/>
      <c r="C3" s="311"/>
      <c r="D3" s="311"/>
      <c r="E3" s="311"/>
      <c r="F3" s="311"/>
    </row>
    <row r="4" spans="1:6" s="11" customFormat="1" ht="15">
      <c r="A4" s="311" t="s">
        <v>266</v>
      </c>
      <c r="B4" s="311"/>
      <c r="C4" s="311"/>
      <c r="D4" s="311"/>
      <c r="E4" s="311"/>
      <c r="F4" s="311"/>
    </row>
    <row r="5" spans="1:6" s="11" customFormat="1" ht="15">
      <c r="A5" s="83" t="s">
        <v>275</v>
      </c>
      <c r="B5" s="84"/>
      <c r="C5" s="84"/>
      <c r="D5" s="84"/>
      <c r="E5" s="84"/>
      <c r="F5" s="84"/>
    </row>
    <row r="6" spans="1:6" s="11" customFormat="1" ht="15">
      <c r="A6" s="81"/>
      <c r="B6" s="81"/>
      <c r="C6" s="82"/>
      <c r="D6" s="81"/>
      <c r="E6" s="81"/>
      <c r="F6" s="81"/>
    </row>
    <row r="7" spans="1:6" s="11" customFormat="1" ht="15">
      <c r="A7" s="81"/>
      <c r="B7" s="85"/>
      <c r="C7" s="85"/>
      <c r="D7" s="85"/>
      <c r="E7" s="85"/>
      <c r="F7" s="85"/>
    </row>
    <row r="8" spans="1:6" s="11" customFormat="1" ht="15.75">
      <c r="A8" s="86"/>
      <c r="B8" s="87" t="s">
        <v>10</v>
      </c>
      <c r="C8" s="88">
        <v>0.77277773033899755</v>
      </c>
    </row>
    <row r="9" spans="1:6" s="11" customFormat="1" ht="15">
      <c r="B9" s="87" t="s">
        <v>11</v>
      </c>
      <c r="C9" s="88">
        <v>1.5135079291285707</v>
      </c>
    </row>
    <row r="10" spans="1:6" s="11" customFormat="1" ht="15">
      <c r="B10" s="87" t="s">
        <v>12</v>
      </c>
      <c r="C10" s="88">
        <v>2.3856858846918487</v>
      </c>
    </row>
    <row r="11" spans="1:6" s="11" customFormat="1" ht="15">
      <c r="B11" s="87" t="s">
        <v>13</v>
      </c>
      <c r="C11" s="88">
        <v>0.62460961898813239</v>
      </c>
    </row>
    <row r="12" spans="1:6" s="11" customFormat="1" ht="15">
      <c r="B12" s="87" t="s">
        <v>14</v>
      </c>
      <c r="C12" s="88">
        <v>1.4354066985645932</v>
      </c>
    </row>
    <row r="13" spans="1:6" s="11" customFormat="1" ht="15">
      <c r="B13" s="87" t="s">
        <v>15</v>
      </c>
      <c r="C13" s="88">
        <v>2.8750216275448413</v>
      </c>
    </row>
    <row r="14" spans="1:6" s="11" customFormat="1" ht="15">
      <c r="B14" s="87" t="s">
        <v>16</v>
      </c>
      <c r="C14" s="88">
        <v>1.0161568946245301</v>
      </c>
    </row>
    <row r="15" spans="1:6" s="11" customFormat="1" ht="15">
      <c r="B15" s="87" t="s">
        <v>17</v>
      </c>
      <c r="C15" s="88">
        <v>1.29926375054136</v>
      </c>
    </row>
    <row r="16" spans="1:6" s="11" customFormat="1" ht="15">
      <c r="B16" s="87" t="s">
        <v>18</v>
      </c>
      <c r="C16" s="88">
        <v>5.7910586055130882</v>
      </c>
    </row>
    <row r="17" spans="2:3" s="11" customFormat="1" ht="15">
      <c r="B17" s="87" t="s">
        <v>19</v>
      </c>
      <c r="C17" s="88">
        <v>2.0933358939888609</v>
      </c>
    </row>
    <row r="18" spans="2:3" s="11" customFormat="1" ht="15">
      <c r="B18" s="87" t="s">
        <v>20</v>
      </c>
      <c r="C18" s="88">
        <v>0.88966339539576256</v>
      </c>
    </row>
    <row r="19" spans="2:3" s="11" customFormat="1" ht="15">
      <c r="B19" s="87" t="s">
        <v>21</v>
      </c>
      <c r="C19" s="88">
        <v>1.5976951283394447</v>
      </c>
    </row>
    <row r="20" spans="2:3" s="11" customFormat="1" ht="15">
      <c r="B20" s="87" t="s">
        <v>22</v>
      </c>
      <c r="C20" s="88">
        <v>1.5179673616669154</v>
      </c>
    </row>
    <row r="21" spans="2:3" s="11" customFormat="1" ht="15">
      <c r="B21" s="87" t="s">
        <v>23</v>
      </c>
      <c r="C21" s="88">
        <v>1.922045413910245</v>
      </c>
    </row>
    <row r="22" spans="2:3" s="11" customFormat="1" ht="15">
      <c r="B22" s="87" t="s">
        <v>24</v>
      </c>
      <c r="C22" s="88">
        <v>0.83221476510067105</v>
      </c>
    </row>
    <row r="23" spans="2:3" s="11" customFormat="1" ht="15">
      <c r="B23" s="87" t="s">
        <v>25</v>
      </c>
      <c r="C23" s="88">
        <v>3.5411038209185639</v>
      </c>
    </row>
    <row r="24" spans="2:3" s="11" customFormat="1" ht="15">
      <c r="B24" s="87" t="s">
        <v>26</v>
      </c>
      <c r="C24" s="88">
        <v>0.97838452787258245</v>
      </c>
    </row>
    <row r="25" spans="2:3" s="11" customFormat="1" ht="15">
      <c r="B25" s="87" t="s">
        <v>27</v>
      </c>
      <c r="C25" s="88">
        <v>3.2442954471720561E-2</v>
      </c>
    </row>
    <row r="26" spans="2:3" s="11" customFormat="1" ht="15">
      <c r="B26" s="87" t="s">
        <v>28</v>
      </c>
      <c r="C26" s="88">
        <v>3.7248375336820412</v>
      </c>
    </row>
    <row r="27" spans="2:3" s="11" customFormat="1" ht="15">
      <c r="B27" s="87" t="s">
        <v>29</v>
      </c>
      <c r="C27" s="88">
        <v>7.2098053352559477E-2</v>
      </c>
    </row>
    <row r="28" spans="2:3" s="11" customFormat="1" ht="15">
      <c r="B28" s="87" t="s">
        <v>30</v>
      </c>
      <c r="C28" s="88">
        <v>0.57425742574257421</v>
      </c>
    </row>
    <row r="29" spans="2:3" s="11" customFormat="1" ht="15">
      <c r="B29" s="87" t="s">
        <v>31</v>
      </c>
      <c r="C29" s="88">
        <v>1.7958800399084454</v>
      </c>
    </row>
    <row r="30" spans="2:3" s="11" customFormat="1" ht="15">
      <c r="B30" s="87" t="s">
        <v>32</v>
      </c>
      <c r="C30" s="88">
        <v>2.134418189924209</v>
      </c>
    </row>
    <row r="31" spans="2:3" s="11" customFormat="1" ht="15">
      <c r="B31" s="87" t="s">
        <v>33</v>
      </c>
      <c r="C31" s="88">
        <v>0.96843615494978474</v>
      </c>
    </row>
    <row r="32" spans="2:3" s="11" customFormat="1" ht="15">
      <c r="B32" s="87" t="s">
        <v>34</v>
      </c>
      <c r="C32" s="88">
        <v>1.7978803936411811</v>
      </c>
    </row>
    <row r="33" spans="2:3" s="11" customFormat="1" ht="15">
      <c r="B33" s="87" t="s">
        <v>35</v>
      </c>
      <c r="C33" s="88">
        <v>1.4495712535728869</v>
      </c>
    </row>
    <row r="34" spans="2:3" s="11" customFormat="1" ht="15">
      <c r="B34" s="87" t="s">
        <v>36</v>
      </c>
      <c r="C34" s="88">
        <v>0.4755776870139316</v>
      </c>
    </row>
    <row r="35" spans="2:3" s="11" customFormat="1" ht="15">
      <c r="B35" s="87" t="s">
        <v>37</v>
      </c>
      <c r="C35" s="88">
        <v>1.5311132934559415</v>
      </c>
    </row>
    <row r="36" spans="2:3" s="11" customFormat="1" ht="15">
      <c r="B36" s="87" t="s">
        <v>38</v>
      </c>
      <c r="C36" s="88">
        <v>1.6016886019369256</v>
      </c>
    </row>
    <row r="37" spans="2:3" s="11" customFormat="1" ht="15">
      <c r="B37" s="87" t="s">
        <v>39</v>
      </c>
      <c r="C37" s="88">
        <v>1.5082037687182059</v>
      </c>
    </row>
    <row r="38" spans="2:3" s="11" customFormat="1" ht="15">
      <c r="B38" s="87" t="s">
        <v>40</v>
      </c>
      <c r="C38" s="88">
        <v>0.56040876874896983</v>
      </c>
    </row>
    <row r="39" spans="2:3" s="11" customFormat="1" ht="15">
      <c r="B39" s="87" t="s">
        <v>41</v>
      </c>
      <c r="C39" s="88">
        <v>3.5449538244916554</v>
      </c>
    </row>
    <row r="40" spans="2:3" s="11" customFormat="1" ht="15">
      <c r="B40" s="87" t="s">
        <v>42</v>
      </c>
      <c r="C40" s="88">
        <v>2.2213561964146535</v>
      </c>
    </row>
    <row r="41" spans="2:3" s="11" customFormat="1" ht="15">
      <c r="B41" s="87" t="s">
        <v>43</v>
      </c>
      <c r="C41" s="88">
        <v>3.9788690593961458</v>
      </c>
    </row>
    <row r="42" spans="2:3" s="11" customFormat="1" ht="15">
      <c r="B42" s="87" t="s">
        <v>44</v>
      </c>
      <c r="C42" s="88">
        <v>2.2065384927395146</v>
      </c>
    </row>
    <row r="43" spans="2:3" s="11" customFormat="1" ht="15">
      <c r="B43" s="87" t="s">
        <v>45</v>
      </c>
      <c r="C43" s="88">
        <v>1.081949087845842</v>
      </c>
    </row>
    <row r="44" spans="2:3" s="11" customFormat="1" ht="15">
      <c r="B44" s="87" t="s">
        <v>46</v>
      </c>
      <c r="C44" s="88">
        <v>2.7413191560059813</v>
      </c>
    </row>
    <row r="45" spans="2:3" s="11" customFormat="1" ht="15">
      <c r="B45" s="87" t="s">
        <v>47</v>
      </c>
      <c r="C45" s="88">
        <v>2.7744209466263845</v>
      </c>
    </row>
    <row r="46" spans="2:3" s="11" customFormat="1" ht="15">
      <c r="B46" s="87" t="s">
        <v>48</v>
      </c>
      <c r="C46" s="88">
        <v>1.8797314058423504</v>
      </c>
    </row>
    <row r="47" spans="2:3" s="11" customFormat="1" ht="15">
      <c r="B47" s="87" t="s">
        <v>49</v>
      </c>
      <c r="C47" s="88">
        <v>1.0044642857142858</v>
      </c>
    </row>
    <row r="48" spans="2:3" s="11" customFormat="1" ht="15">
      <c r="B48" s="87" t="s">
        <v>50</v>
      </c>
      <c r="C48" s="88">
        <v>2.0167198138412479</v>
      </c>
    </row>
    <row r="49" spans="2:3" s="11" customFormat="1" ht="15">
      <c r="B49" s="87" t="s">
        <v>51</v>
      </c>
      <c r="C49" s="88">
        <v>0.43147922333739802</v>
      </c>
    </row>
    <row r="50" spans="2:3" s="11" customFormat="1" ht="15">
      <c r="B50" s="87" t="s">
        <v>52</v>
      </c>
      <c r="C50" s="88">
        <v>0.15481017323995577</v>
      </c>
    </row>
    <row r="51" spans="2:3" s="11" customFormat="1" ht="15">
      <c r="B51" s="87" t="s">
        <v>53</v>
      </c>
      <c r="C51" s="88">
        <v>0.7109004739336493</v>
      </c>
    </row>
    <row r="52" spans="2:3" s="11" customFormat="1" ht="15">
      <c r="B52" s="87" t="s">
        <v>54</v>
      </c>
      <c r="C52" s="88">
        <v>1.0633593310283831</v>
      </c>
    </row>
    <row r="53" spans="2:3" s="11" customFormat="1" ht="15">
      <c r="B53" s="87" t="s">
        <v>55</v>
      </c>
      <c r="C53" s="88">
        <v>3.9840164583003643</v>
      </c>
    </row>
    <row r="54" spans="2:3" s="11" customFormat="1" ht="15">
      <c r="B54" s="87" t="s">
        <v>56</v>
      </c>
      <c r="C54" s="88">
        <v>0.45987583352494821</v>
      </c>
    </row>
    <row r="55" spans="2:3" s="11" customFormat="1" ht="15">
      <c r="B55" s="87" t="s">
        <v>57</v>
      </c>
      <c r="C55" s="88">
        <v>1.5412150740777568</v>
      </c>
    </row>
    <row r="56" spans="2:3" s="11" customFormat="1" ht="15">
      <c r="B56" s="87" t="s">
        <v>58</v>
      </c>
      <c r="C56" s="88">
        <v>1.4880952380952379</v>
      </c>
    </row>
    <row r="57" spans="2:3" s="11" customFormat="1" ht="15">
      <c r="B57" s="87" t="s">
        <v>59</v>
      </c>
      <c r="C57" s="88">
        <v>1.0345290877334408</v>
      </c>
    </row>
    <row r="58" spans="2:3" s="11" customFormat="1" ht="15">
      <c r="B58" s="87" t="s">
        <v>60</v>
      </c>
      <c r="C58" s="88">
        <v>1.5028218926368291</v>
      </c>
    </row>
    <row r="59" spans="2:3" s="11" customFormat="1" ht="15">
      <c r="B59" s="87" t="s">
        <v>61</v>
      </c>
      <c r="C59" s="88">
        <v>0.77465831154092857</v>
      </c>
    </row>
    <row r="60" spans="2:3" s="11" customFormat="1" ht="15">
      <c r="B60" s="87" t="s">
        <v>62</v>
      </c>
      <c r="C60" s="88">
        <v>0.3577177606868181</v>
      </c>
    </row>
    <row r="61" spans="2:3" s="11" customFormat="1" ht="15">
      <c r="B61" s="87" t="s">
        <v>63</v>
      </c>
      <c r="C61" s="88">
        <v>0.11048706380627936</v>
      </c>
    </row>
    <row r="62" spans="2:3" s="11" customFormat="1" ht="15">
      <c r="B62" s="87" t="s">
        <v>64</v>
      </c>
      <c r="C62" s="88">
        <v>2.0909090909090908</v>
      </c>
    </row>
    <row r="63" spans="2:3" s="11" customFormat="1" ht="15">
      <c r="B63" s="87" t="s">
        <v>65</v>
      </c>
      <c r="C63" s="88">
        <v>0</v>
      </c>
    </row>
    <row r="64" spans="2:3" s="11" customFormat="1" ht="15">
      <c r="B64" s="87" t="s">
        <v>66</v>
      </c>
      <c r="C64" s="88">
        <v>0.59968711976360156</v>
      </c>
    </row>
    <row r="65" spans="2:3" s="11" customFormat="1" ht="15">
      <c r="B65" s="87" t="s">
        <v>67</v>
      </c>
      <c r="C65" s="88">
        <v>0.83416261780717671</v>
      </c>
    </row>
    <row r="66" spans="2:3" s="11" customFormat="1" ht="15">
      <c r="B66" s="87" t="s">
        <v>68</v>
      </c>
      <c r="C66" s="88">
        <v>0.54122316435143425</v>
      </c>
    </row>
    <row r="67" spans="2:3" s="11" customFormat="1" ht="15">
      <c r="B67" s="87" t="s">
        <v>69</v>
      </c>
      <c r="C67" s="88">
        <v>1.5131547304121977</v>
      </c>
    </row>
    <row r="68" spans="2:3" s="11" customFormat="1" ht="15">
      <c r="B68" s="87" t="s">
        <v>70</v>
      </c>
      <c r="C68" s="88">
        <v>2.8312182345421095</v>
      </c>
    </row>
    <row r="69" spans="2:3" s="11" customFormat="1" ht="15">
      <c r="B69" s="87" t="s">
        <v>71</v>
      </c>
      <c r="C69" s="88">
        <v>1.2114796518466242</v>
      </c>
    </row>
    <row r="70" spans="2:3" s="11" customFormat="1" ht="15">
      <c r="B70" s="87" t="s">
        <v>72</v>
      </c>
      <c r="C70" s="88">
        <v>0.53624127258331533</v>
      </c>
    </row>
    <row r="71" spans="2:3" s="11" customFormat="1" ht="15">
      <c r="B71" s="87" t="s">
        <v>73</v>
      </c>
      <c r="C71" s="88">
        <v>2.1929388363998008</v>
      </c>
    </row>
    <row r="72" spans="2:3" s="11" customFormat="1" ht="15">
      <c r="B72" s="87" t="s">
        <v>74</v>
      </c>
      <c r="C72" s="88">
        <v>3.2377283847795537</v>
      </c>
    </row>
    <row r="73" spans="2:3" s="11" customFormat="1" ht="15">
      <c r="B73" s="87" t="s">
        <v>75</v>
      </c>
      <c r="C73" s="88">
        <v>0</v>
      </c>
    </row>
    <row r="74" spans="2:3" s="11" customFormat="1" ht="15">
      <c r="B74" s="87" t="s">
        <v>76</v>
      </c>
      <c r="C74" s="88">
        <v>1.9924424596358639</v>
      </c>
    </row>
    <row r="75" spans="2:3" s="11" customFormat="1" ht="15">
      <c r="B75" s="87" t="s">
        <v>77</v>
      </c>
      <c r="C75" s="88">
        <v>4.456238997346226</v>
      </c>
    </row>
    <row r="76" spans="2:3" s="11" customFormat="1" ht="15">
      <c r="B76" s="87" t="s">
        <v>78</v>
      </c>
      <c r="C76" s="88">
        <v>0.40344066377407328</v>
      </c>
    </row>
    <row r="77" spans="2:3" s="11" customFormat="1" ht="15">
      <c r="B77" s="87" t="s">
        <v>79</v>
      </c>
      <c r="C77" s="88">
        <v>1.7167842485045202</v>
      </c>
    </row>
    <row r="78" spans="2:3" s="11" customFormat="1" ht="15">
      <c r="B78" s="87" t="s">
        <v>80</v>
      </c>
      <c r="C78" s="88">
        <v>0.34327964087668339</v>
      </c>
    </row>
    <row r="79" spans="2:3" s="11" customFormat="1" ht="15">
      <c r="B79" s="87" t="s">
        <v>81</v>
      </c>
      <c r="C79" s="88">
        <v>1.7021022455805064</v>
      </c>
    </row>
    <row r="80" spans="2:3" s="11" customFormat="1" ht="15">
      <c r="B80" s="87" t="s">
        <v>82</v>
      </c>
      <c r="C80" s="88">
        <v>1.4832631789937865</v>
      </c>
    </row>
    <row r="81" spans="2:3" s="11" customFormat="1" ht="15">
      <c r="B81" s="87" t="s">
        <v>83</v>
      </c>
      <c r="C81" s="88">
        <v>2.3051902135482956</v>
      </c>
    </row>
    <row r="82" spans="2:3" s="11" customFormat="1" ht="15">
      <c r="B82" s="87" t="s">
        <v>84</v>
      </c>
      <c r="C82" s="88">
        <v>2.1489305168061645</v>
      </c>
    </row>
    <row r="83" spans="2:3" s="11" customFormat="1" ht="15">
      <c r="B83" s="87" t="s">
        <v>85</v>
      </c>
      <c r="C83" s="88">
        <v>3.1046319329599621</v>
      </c>
    </row>
    <row r="84" spans="2:3" s="11" customFormat="1" ht="15">
      <c r="B84" s="87" t="s">
        <v>86</v>
      </c>
      <c r="C84" s="88">
        <v>0.55132697930849761</v>
      </c>
    </row>
    <row r="85" spans="2:3" s="11" customFormat="1" ht="15">
      <c r="B85" s="87" t="s">
        <v>87</v>
      </c>
      <c r="C85" s="88">
        <v>5.1158117214974963</v>
      </c>
    </row>
    <row r="86" spans="2:3" s="11" customFormat="1" ht="15">
      <c r="B86" s="87" t="s">
        <v>88</v>
      </c>
      <c r="C86" s="88">
        <v>9.0885339557243139</v>
      </c>
    </row>
    <row r="87" spans="2:3" s="11" customFormat="1" ht="15">
      <c r="B87" s="87" t="s">
        <v>89</v>
      </c>
      <c r="C87" s="88">
        <v>0.25376416849940792</v>
      </c>
    </row>
    <row r="88" spans="2:3" s="11" customFormat="1" ht="15">
      <c r="B88" s="87" t="s">
        <v>90</v>
      </c>
      <c r="C88" s="88">
        <v>0.99959200326397379</v>
      </c>
    </row>
    <row r="89" spans="2:3" s="11" customFormat="1" ht="15">
      <c r="B89" s="87" t="s">
        <v>91</v>
      </c>
      <c r="C89" s="88">
        <v>1.7902146519509863</v>
      </c>
    </row>
    <row r="90" spans="2:3" s="11" customFormat="1" ht="15">
      <c r="B90" s="87" t="s">
        <v>92</v>
      </c>
      <c r="C90" s="88">
        <v>1.5617769551133733</v>
      </c>
    </row>
    <row r="91" spans="2:3" s="11" customFormat="1" ht="15">
      <c r="B91" s="87" t="s">
        <v>93</v>
      </c>
      <c r="C91" s="88">
        <v>2.1761262407737338</v>
      </c>
    </row>
    <row r="92" spans="2:3" s="11" customFormat="1" ht="15">
      <c r="B92" s="87" t="s">
        <v>94</v>
      </c>
      <c r="C92" s="88">
        <v>0.67412363926895036</v>
      </c>
    </row>
    <row r="93" spans="2:3" s="11" customFormat="1" ht="15">
      <c r="B93" s="87" t="s">
        <v>95</v>
      </c>
      <c r="C93" s="88">
        <v>0.75642965204236012</v>
      </c>
    </row>
    <row r="94" spans="2:3" s="11" customFormat="1" ht="15">
      <c r="B94" s="87" t="s">
        <v>96</v>
      </c>
      <c r="C94" s="88">
        <v>1.1017912994029002</v>
      </c>
    </row>
    <row r="95" spans="2:3" s="11" customFormat="1" ht="15">
      <c r="B95" s="87" t="s">
        <v>97</v>
      </c>
      <c r="C95" s="88">
        <v>1.3035714285714286</v>
      </c>
    </row>
    <row r="96" spans="2:3" s="11" customFormat="1" ht="15">
      <c r="B96" s="87" t="s">
        <v>98</v>
      </c>
      <c r="C96" s="88">
        <v>0.84376701143168209</v>
      </c>
    </row>
    <row r="97" spans="2:3" s="11" customFormat="1" ht="15">
      <c r="B97" s="87" t="s">
        <v>99</v>
      </c>
      <c r="C97" s="88">
        <v>0.56123834525210459</v>
      </c>
    </row>
    <row r="98" spans="2:3" s="11" customFormat="1" ht="15">
      <c r="B98" s="87" t="s">
        <v>100</v>
      </c>
      <c r="C98" s="88">
        <v>1.8711837699428797</v>
      </c>
    </row>
    <row r="99" spans="2:3" s="11" customFormat="1" ht="15">
      <c r="B99" s="87" t="s">
        <v>101</v>
      </c>
      <c r="C99" s="88">
        <v>8.304837248849374</v>
      </c>
    </row>
    <row r="100" spans="2:3" s="11" customFormat="1" ht="15">
      <c r="B100" s="87" t="s">
        <v>102</v>
      </c>
      <c r="C100" s="88">
        <v>2.8402038521633739</v>
      </c>
    </row>
    <row r="101" spans="2:3" s="11" customFormat="1" ht="15">
      <c r="B101" s="87" t="s">
        <v>103</v>
      </c>
      <c r="C101" s="88">
        <v>1.9486668327934213</v>
      </c>
    </row>
    <row r="102" spans="2:3" s="11" customFormat="1" ht="15">
      <c r="B102" s="87" t="s">
        <v>104</v>
      </c>
      <c r="C102" s="88">
        <v>3.3698630136986303</v>
      </c>
    </row>
    <row r="103" spans="2:3" s="11" customFormat="1" ht="15">
      <c r="B103" s="87" t="s">
        <v>105</v>
      </c>
      <c r="C103" s="88">
        <v>5.4929450885234115</v>
      </c>
    </row>
    <row r="104" spans="2:3" s="11" customFormat="1" ht="15">
      <c r="B104" s="87" t="s">
        <v>106</v>
      </c>
      <c r="C104" s="88">
        <v>0</v>
      </c>
    </row>
    <row r="105" spans="2:3" s="11" customFormat="1" ht="15">
      <c r="B105" s="87" t="s">
        <v>107</v>
      </c>
      <c r="C105" s="88">
        <v>0.18091361374943465</v>
      </c>
    </row>
    <row r="106" spans="2:3" s="11" customFormat="1" ht="15">
      <c r="B106" s="87" t="s">
        <v>108</v>
      </c>
      <c r="C106" s="88">
        <v>0.45914215971172845</v>
      </c>
    </row>
    <row r="107" spans="2:3" s="11" customFormat="1" ht="15">
      <c r="B107" s="87" t="s">
        <v>109</v>
      </c>
      <c r="C107" s="88">
        <v>0.24602935950356741</v>
      </c>
    </row>
    <row r="108" spans="2:3" s="11" customFormat="1" ht="15"/>
  </sheetData>
  <mergeCells count="3">
    <mergeCell ref="A2:F2"/>
    <mergeCell ref="A3:F3"/>
    <mergeCell ref="A4:F4"/>
  </mergeCells>
  <phoneticPr fontId="5"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F108"/>
  <sheetViews>
    <sheetView showGridLines="0" workbookViewId="0"/>
  </sheetViews>
  <sheetFormatPr baseColWidth="10" defaultRowHeight="11.25"/>
  <cols>
    <col min="1" max="1" width="3.7109375" style="81" customWidth="1"/>
    <col min="2" max="2" width="27.140625" style="81" customWidth="1"/>
    <col min="3" max="3" width="11.42578125" style="82"/>
    <col min="4" max="16384" width="11.42578125" style="81"/>
  </cols>
  <sheetData>
    <row r="1" spans="1:6" ht="15" customHeight="1">
      <c r="A1" s="80" t="s">
        <v>251</v>
      </c>
    </row>
    <row r="2" spans="1:6" s="11" customFormat="1" ht="15">
      <c r="A2" s="260"/>
      <c r="B2" s="260"/>
      <c r="C2" s="260"/>
      <c r="D2" s="260"/>
      <c r="E2" s="260"/>
      <c r="F2" s="260"/>
    </row>
    <row r="3" spans="1:6" s="11" customFormat="1" ht="15">
      <c r="A3" s="311" t="s">
        <v>272</v>
      </c>
      <c r="B3" s="311"/>
      <c r="C3" s="311"/>
      <c r="D3" s="311"/>
      <c r="E3" s="311"/>
      <c r="F3" s="311"/>
    </row>
    <row r="4" spans="1:6" s="11" customFormat="1" ht="15">
      <c r="A4" s="311" t="s">
        <v>266</v>
      </c>
      <c r="B4" s="311"/>
      <c r="C4" s="311"/>
      <c r="D4" s="311"/>
      <c r="E4" s="311"/>
      <c r="F4" s="311"/>
    </row>
    <row r="5" spans="1:6" s="11" customFormat="1" ht="15">
      <c r="A5" s="83" t="s">
        <v>273</v>
      </c>
      <c r="B5" s="84"/>
      <c r="C5" s="84"/>
      <c r="D5" s="84"/>
      <c r="E5" s="84"/>
      <c r="F5" s="84"/>
    </row>
    <row r="6" spans="1:6" s="11" customFormat="1" ht="15">
      <c r="A6" s="81"/>
      <c r="B6" s="81"/>
      <c r="C6" s="82"/>
      <c r="D6" s="81"/>
      <c r="E6" s="81"/>
      <c r="F6" s="81"/>
    </row>
    <row r="7" spans="1:6" s="11" customFormat="1" ht="15">
      <c r="A7" s="81"/>
      <c r="B7" s="85"/>
      <c r="C7" s="85"/>
      <c r="D7" s="85"/>
      <c r="E7" s="85"/>
      <c r="F7" s="85"/>
    </row>
    <row r="8" spans="1:6" s="11" customFormat="1" ht="15.75">
      <c r="A8" s="86"/>
      <c r="B8" s="87" t="s">
        <v>10</v>
      </c>
      <c r="C8" s="88">
        <v>64.957844582171518</v>
      </c>
    </row>
    <row r="9" spans="1:6" s="11" customFormat="1" ht="15">
      <c r="B9" s="87" t="s">
        <v>11</v>
      </c>
      <c r="C9" s="88">
        <v>60.745735483604101</v>
      </c>
    </row>
    <row r="10" spans="1:6" s="11" customFormat="1" ht="15">
      <c r="B10" s="87" t="s">
        <v>12</v>
      </c>
      <c r="C10" s="88">
        <v>63.172257353602234</v>
      </c>
    </row>
    <row r="11" spans="1:6" s="11" customFormat="1" ht="15">
      <c r="B11" s="87" t="s">
        <v>13</v>
      </c>
      <c r="C11" s="88">
        <v>25.463770052506568</v>
      </c>
    </row>
    <row r="12" spans="1:6" s="11" customFormat="1" ht="15">
      <c r="B12" s="87" t="s">
        <v>14</v>
      </c>
      <c r="C12" s="88">
        <v>33.473262032085564</v>
      </c>
    </row>
    <row r="13" spans="1:6" s="11" customFormat="1" ht="15">
      <c r="B13" s="87" t="s">
        <v>15</v>
      </c>
      <c r="C13" s="88">
        <v>21.459458862759632</v>
      </c>
    </row>
    <row r="14" spans="1:6" s="11" customFormat="1" ht="15">
      <c r="B14" s="87" t="s">
        <v>16</v>
      </c>
      <c r="C14" s="88">
        <v>44.263427245252061</v>
      </c>
    </row>
    <row r="15" spans="1:6" s="11" customFormat="1" ht="15">
      <c r="B15" s="87" t="s">
        <v>17</v>
      </c>
      <c r="C15" s="88">
        <v>50.686785441046375</v>
      </c>
    </row>
    <row r="16" spans="1:6" s="11" customFormat="1" ht="15">
      <c r="B16" s="87" t="s">
        <v>18</v>
      </c>
      <c r="C16" s="88">
        <v>32.069751981898733</v>
      </c>
    </row>
    <row r="17" spans="2:3" s="11" customFormat="1" ht="15">
      <c r="B17" s="87" t="s">
        <v>19</v>
      </c>
      <c r="C17" s="88">
        <v>49.039716740585007</v>
      </c>
    </row>
    <row r="18" spans="2:3" s="11" customFormat="1" ht="15">
      <c r="B18" s="87" t="s">
        <v>20</v>
      </c>
      <c r="C18" s="88">
        <v>31.723714115934271</v>
      </c>
    </row>
    <row r="19" spans="2:3" s="11" customFormat="1" ht="15">
      <c r="B19" s="87" t="s">
        <v>21</v>
      </c>
      <c r="C19" s="88">
        <v>50.19389893201911</v>
      </c>
    </row>
    <row r="20" spans="2:3" s="11" customFormat="1" ht="15">
      <c r="B20" s="87" t="s">
        <v>22</v>
      </c>
      <c r="C20" s="88">
        <v>22.224162886092934</v>
      </c>
    </row>
    <row r="21" spans="2:3" s="11" customFormat="1" ht="15">
      <c r="B21" s="87" t="s">
        <v>23</v>
      </c>
      <c r="C21" s="88">
        <v>72.292142044607516</v>
      </c>
    </row>
    <row r="22" spans="2:3" s="11" customFormat="1" ht="15">
      <c r="B22" s="87" t="s">
        <v>24</v>
      </c>
      <c r="C22" s="88">
        <v>69.033090806473382</v>
      </c>
    </row>
    <row r="23" spans="2:3" s="11" customFormat="1" ht="15">
      <c r="B23" s="87" t="s">
        <v>25</v>
      </c>
      <c r="C23" s="88">
        <v>52.23823255425102</v>
      </c>
    </row>
    <row r="24" spans="2:3" s="11" customFormat="1" ht="15">
      <c r="B24" s="87" t="s">
        <v>26</v>
      </c>
      <c r="C24" s="88">
        <v>60.168054283235918</v>
      </c>
    </row>
    <row r="25" spans="2:3" s="11" customFormat="1" ht="15">
      <c r="B25" s="87" t="s">
        <v>27</v>
      </c>
      <c r="C25" s="88">
        <v>71.194166771566373</v>
      </c>
    </row>
    <row r="26" spans="2:3" s="11" customFormat="1" ht="15">
      <c r="B26" s="87" t="s">
        <v>28</v>
      </c>
      <c r="C26" s="88">
        <v>46.190085467008473</v>
      </c>
    </row>
    <row r="27" spans="2:3" s="11" customFormat="1" ht="15">
      <c r="B27" s="87" t="s">
        <v>29</v>
      </c>
      <c r="C27" s="88">
        <v>10.916413614946956</v>
      </c>
    </row>
    <row r="28" spans="2:3" s="11" customFormat="1" ht="15">
      <c r="B28" s="87" t="s">
        <v>30</v>
      </c>
      <c r="C28" s="88">
        <v>15.849277642996086</v>
      </c>
    </row>
    <row r="29" spans="2:3" s="11" customFormat="1" ht="15">
      <c r="B29" s="87" t="s">
        <v>31</v>
      </c>
      <c r="C29" s="88">
        <v>60.70941386537293</v>
      </c>
    </row>
    <row r="30" spans="2:3" s="11" customFormat="1" ht="15">
      <c r="B30" s="87" t="s">
        <v>32</v>
      </c>
      <c r="C30" s="88">
        <v>63.861262040199115</v>
      </c>
    </row>
    <row r="31" spans="2:3" s="11" customFormat="1" ht="15">
      <c r="B31" s="87" t="s">
        <v>33</v>
      </c>
      <c r="C31" s="88">
        <v>54.36415343847807</v>
      </c>
    </row>
    <row r="32" spans="2:3" s="11" customFormat="1" ht="15">
      <c r="B32" s="87" t="s">
        <v>34</v>
      </c>
      <c r="C32" s="88">
        <v>41.727670174889248</v>
      </c>
    </row>
    <row r="33" spans="2:3" s="11" customFormat="1" ht="15">
      <c r="B33" s="87" t="s">
        <v>35</v>
      </c>
      <c r="C33" s="88">
        <v>73.356730204621414</v>
      </c>
    </row>
    <row r="34" spans="2:3" s="11" customFormat="1" ht="15">
      <c r="B34" s="87" t="s">
        <v>36</v>
      </c>
      <c r="C34" s="88">
        <v>49.10590930523405</v>
      </c>
    </row>
    <row r="35" spans="2:3" s="11" customFormat="1" ht="15">
      <c r="B35" s="87" t="s">
        <v>37</v>
      </c>
      <c r="C35" s="88">
        <v>38.304449561189514</v>
      </c>
    </row>
    <row r="36" spans="2:3" s="11" customFormat="1" ht="15">
      <c r="B36" s="87" t="s">
        <v>38</v>
      </c>
      <c r="C36" s="88">
        <v>52.70236397659572</v>
      </c>
    </row>
    <row r="37" spans="2:3" s="11" customFormat="1" ht="15">
      <c r="B37" s="87" t="s">
        <v>39</v>
      </c>
      <c r="C37" s="88">
        <v>56.401828324714451</v>
      </c>
    </row>
    <row r="38" spans="2:3" s="11" customFormat="1" ht="15">
      <c r="B38" s="87" t="s">
        <v>40</v>
      </c>
      <c r="C38" s="88">
        <v>23.600114850870384</v>
      </c>
    </row>
    <row r="39" spans="2:3" s="11" customFormat="1" ht="15">
      <c r="B39" s="87" t="s">
        <v>41</v>
      </c>
      <c r="C39" s="88">
        <v>23.689367498460925</v>
      </c>
    </row>
    <row r="40" spans="2:3" s="11" customFormat="1" ht="15">
      <c r="B40" s="87" t="s">
        <v>42</v>
      </c>
      <c r="C40" s="88">
        <v>54.236729431480754</v>
      </c>
    </row>
    <row r="41" spans="2:3" s="11" customFormat="1" ht="15">
      <c r="B41" s="87" t="s">
        <v>43</v>
      </c>
      <c r="C41" s="88">
        <v>44.519853163963433</v>
      </c>
    </row>
    <row r="42" spans="2:3" s="11" customFormat="1" ht="15">
      <c r="B42" s="87" t="s">
        <v>44</v>
      </c>
      <c r="C42" s="88">
        <v>29.280717889642734</v>
      </c>
    </row>
    <row r="43" spans="2:3" s="11" customFormat="1" ht="15">
      <c r="B43" s="87" t="s">
        <v>45</v>
      </c>
      <c r="C43" s="88">
        <v>58.977735826218556</v>
      </c>
    </row>
    <row r="44" spans="2:3" s="11" customFormat="1" ht="15">
      <c r="B44" s="87" t="s">
        <v>46</v>
      </c>
      <c r="C44" s="88">
        <v>71.808903645917283</v>
      </c>
    </row>
    <row r="45" spans="2:3" s="11" customFormat="1" ht="15">
      <c r="B45" s="87" t="s">
        <v>47</v>
      </c>
      <c r="C45" s="88">
        <v>61.750271259903556</v>
      </c>
    </row>
    <row r="46" spans="2:3" s="11" customFormat="1" ht="15">
      <c r="B46" s="87" t="s">
        <v>48</v>
      </c>
      <c r="C46" s="88">
        <v>62.630254389593965</v>
      </c>
    </row>
    <row r="47" spans="2:3" s="11" customFormat="1" ht="15">
      <c r="B47" s="87" t="s">
        <v>49</v>
      </c>
      <c r="C47" s="88">
        <v>70.382345972825618</v>
      </c>
    </row>
    <row r="48" spans="2:3" s="11" customFormat="1" ht="15">
      <c r="B48" s="87" t="s">
        <v>50</v>
      </c>
      <c r="C48" s="88">
        <v>52.291719725074337</v>
      </c>
    </row>
    <row r="49" spans="2:3" s="11" customFormat="1" ht="15">
      <c r="B49" s="87" t="s">
        <v>51</v>
      </c>
      <c r="C49" s="88">
        <v>64.184408992060668</v>
      </c>
    </row>
    <row r="50" spans="2:3" s="11" customFormat="1" ht="15">
      <c r="B50" s="87" t="s">
        <v>52</v>
      </c>
      <c r="C50" s="88">
        <v>53.204644641814227</v>
      </c>
    </row>
    <row r="51" spans="2:3" s="11" customFormat="1" ht="15">
      <c r="B51" s="87" t="s">
        <v>53</v>
      </c>
      <c r="C51" s="88">
        <v>76.968427794443897</v>
      </c>
    </row>
    <row r="52" spans="2:3" s="11" customFormat="1" ht="15">
      <c r="B52" s="87" t="s">
        <v>54</v>
      </c>
      <c r="C52" s="88">
        <v>67.752510015901308</v>
      </c>
    </row>
    <row r="53" spans="2:3" s="11" customFormat="1" ht="15">
      <c r="B53" s="87" t="s">
        <v>55</v>
      </c>
      <c r="C53" s="88">
        <v>52.535411013932773</v>
      </c>
    </row>
    <row r="54" spans="2:3" s="11" customFormat="1" ht="15">
      <c r="B54" s="87" t="s">
        <v>56</v>
      </c>
      <c r="C54" s="88">
        <v>46.168973873665919</v>
      </c>
    </row>
    <row r="55" spans="2:3" s="11" customFormat="1" ht="15">
      <c r="B55" s="87" t="s">
        <v>57</v>
      </c>
      <c r="C55" s="88">
        <v>35.959030944634286</v>
      </c>
    </row>
    <row r="56" spans="2:3" s="11" customFormat="1" ht="15">
      <c r="B56" s="87" t="s">
        <v>58</v>
      </c>
      <c r="C56" s="88">
        <v>41.201298701298697</v>
      </c>
    </row>
    <row r="57" spans="2:3" s="11" customFormat="1" ht="15">
      <c r="B57" s="87" t="s">
        <v>59</v>
      </c>
      <c r="C57" s="88">
        <v>66.166445261489798</v>
      </c>
    </row>
    <row r="58" spans="2:3" s="11" customFormat="1" ht="15">
      <c r="B58" s="87" t="s">
        <v>60</v>
      </c>
      <c r="C58" s="88">
        <v>78.589761545074225</v>
      </c>
    </row>
    <row r="59" spans="2:3" s="11" customFormat="1" ht="15">
      <c r="B59" s="87" t="s">
        <v>61</v>
      </c>
      <c r="C59" s="88">
        <v>47.146098740535116</v>
      </c>
    </row>
    <row r="60" spans="2:3" s="11" customFormat="1" ht="15">
      <c r="B60" s="87" t="s">
        <v>62</v>
      </c>
      <c r="C60" s="88">
        <v>77.671278798153992</v>
      </c>
    </row>
    <row r="61" spans="2:3" s="11" customFormat="1" ht="15">
      <c r="B61" s="87" t="s">
        <v>63</v>
      </c>
      <c r="C61" s="88">
        <v>76.322498405656546</v>
      </c>
    </row>
    <row r="62" spans="2:3" s="11" customFormat="1" ht="15">
      <c r="B62" s="87" t="s">
        <v>64</v>
      </c>
      <c r="C62" s="88">
        <v>51.836802458711077</v>
      </c>
    </row>
    <row r="63" spans="2:3" s="11" customFormat="1" ht="15">
      <c r="B63" s="87" t="s">
        <v>65</v>
      </c>
      <c r="C63" s="88">
        <v>67.440657806278125</v>
      </c>
    </row>
    <row r="64" spans="2:3" s="11" customFormat="1" ht="15">
      <c r="B64" s="87" t="s">
        <v>66</v>
      </c>
      <c r="C64" s="88">
        <v>59.919576066092816</v>
      </c>
    </row>
    <row r="65" spans="2:3" s="11" customFormat="1" ht="15">
      <c r="B65" s="87" t="s">
        <v>67</v>
      </c>
      <c r="C65" s="88">
        <v>53.365383352851239</v>
      </c>
    </row>
    <row r="66" spans="2:3" s="11" customFormat="1" ht="15">
      <c r="B66" s="87" t="s">
        <v>68</v>
      </c>
      <c r="C66" s="88">
        <v>54.514800571593959</v>
      </c>
    </row>
    <row r="67" spans="2:3" s="11" customFormat="1" ht="15">
      <c r="B67" s="87" t="s">
        <v>69</v>
      </c>
      <c r="C67" s="88">
        <v>40.255715316326146</v>
      </c>
    </row>
    <row r="68" spans="2:3" s="11" customFormat="1" ht="15">
      <c r="B68" s="87" t="s">
        <v>70</v>
      </c>
      <c r="C68" s="88">
        <v>49.929815637556452</v>
      </c>
    </row>
    <row r="69" spans="2:3" s="11" customFormat="1" ht="15">
      <c r="B69" s="87" t="s">
        <v>71</v>
      </c>
      <c r="C69" s="88">
        <v>64.509155548689876</v>
      </c>
    </row>
    <row r="70" spans="2:3" s="11" customFormat="1" ht="15">
      <c r="B70" s="87" t="s">
        <v>72</v>
      </c>
      <c r="C70" s="88">
        <v>43.846396073568059</v>
      </c>
    </row>
    <row r="71" spans="2:3" s="11" customFormat="1" ht="15">
      <c r="B71" s="87" t="s">
        <v>73</v>
      </c>
      <c r="C71" s="88">
        <v>56.566113188138686</v>
      </c>
    </row>
    <row r="72" spans="2:3" s="11" customFormat="1" ht="15">
      <c r="B72" s="87" t="s">
        <v>74</v>
      </c>
      <c r="C72" s="88">
        <v>40.576966681578789</v>
      </c>
    </row>
    <row r="73" spans="2:3" s="11" customFormat="1" ht="15">
      <c r="B73" s="87" t="s">
        <v>75</v>
      </c>
      <c r="C73" s="88">
        <v>39.703934417997836</v>
      </c>
    </row>
    <row r="74" spans="2:3" s="11" customFormat="1" ht="15">
      <c r="B74" s="87" t="s">
        <v>76</v>
      </c>
      <c r="C74" s="88">
        <v>26.287335292241252</v>
      </c>
    </row>
    <row r="75" spans="2:3" s="11" customFormat="1" ht="15">
      <c r="B75" s="87" t="s">
        <v>77</v>
      </c>
      <c r="C75" s="88">
        <v>57.376266673673328</v>
      </c>
    </row>
    <row r="76" spans="2:3" s="11" customFormat="1" ht="15">
      <c r="B76" s="87" t="s">
        <v>78</v>
      </c>
      <c r="C76" s="88">
        <v>42.253341272486452</v>
      </c>
    </row>
    <row r="77" spans="2:3" s="11" customFormat="1" ht="15">
      <c r="B77" s="87" t="s">
        <v>79</v>
      </c>
      <c r="C77" s="88">
        <v>45.034254612135562</v>
      </c>
    </row>
    <row r="78" spans="2:3" s="11" customFormat="1" ht="15">
      <c r="B78" s="87" t="s">
        <v>80</v>
      </c>
      <c r="C78" s="88">
        <v>82.391049854707774</v>
      </c>
    </row>
    <row r="79" spans="2:3" s="11" customFormat="1" ht="15">
      <c r="B79" s="87" t="s">
        <v>81</v>
      </c>
      <c r="C79" s="88">
        <v>69.896786031304629</v>
      </c>
    </row>
    <row r="80" spans="2:3" s="11" customFormat="1" ht="15">
      <c r="B80" s="87" t="s">
        <v>82</v>
      </c>
      <c r="C80" s="88">
        <v>86.973885234371281</v>
      </c>
    </row>
    <row r="81" spans="2:3" s="11" customFormat="1" ht="15">
      <c r="B81" s="87" t="s">
        <v>83</v>
      </c>
      <c r="C81" s="88">
        <v>47.154001689428078</v>
      </c>
    </row>
    <row r="82" spans="2:3" s="11" customFormat="1" ht="15">
      <c r="B82" s="87" t="s">
        <v>84</v>
      </c>
      <c r="C82" s="88">
        <v>40.40123300249757</v>
      </c>
    </row>
    <row r="83" spans="2:3" s="11" customFormat="1" ht="15">
      <c r="B83" s="87" t="s">
        <v>85</v>
      </c>
      <c r="C83" s="88">
        <v>7.3752212053105533</v>
      </c>
    </row>
    <row r="84" spans="2:3" s="11" customFormat="1" ht="15">
      <c r="B84" s="87" t="s">
        <v>86</v>
      </c>
      <c r="C84" s="88">
        <v>59.926372070049219</v>
      </c>
    </row>
    <row r="85" spans="2:3" s="11" customFormat="1" ht="15">
      <c r="B85" s="87" t="s">
        <v>87</v>
      </c>
      <c r="C85" s="88">
        <v>37.614376155276865</v>
      </c>
    </row>
    <row r="86" spans="2:3" s="11" customFormat="1" ht="15">
      <c r="B86" s="87" t="s">
        <v>88</v>
      </c>
      <c r="C86" s="88">
        <v>28.709165220150091</v>
      </c>
    </row>
    <row r="87" spans="2:3" s="11" customFormat="1" ht="15">
      <c r="B87" s="87" t="s">
        <v>89</v>
      </c>
      <c r="C87" s="88">
        <v>68.134469183105722</v>
      </c>
    </row>
    <row r="88" spans="2:3" s="11" customFormat="1" ht="15">
      <c r="B88" s="87" t="s">
        <v>90</v>
      </c>
      <c r="C88" s="88">
        <v>57.180089121787027</v>
      </c>
    </row>
    <row r="89" spans="2:3" s="11" customFormat="1" ht="15">
      <c r="B89" s="87" t="s">
        <v>91</v>
      </c>
      <c r="C89" s="88">
        <v>31.663315363537976</v>
      </c>
    </row>
    <row r="90" spans="2:3" s="11" customFormat="1" ht="15">
      <c r="B90" s="87" t="s">
        <v>92</v>
      </c>
      <c r="C90" s="88">
        <v>40.160950803014657</v>
      </c>
    </row>
    <row r="91" spans="2:3" s="11" customFormat="1" ht="15">
      <c r="B91" s="87" t="s">
        <v>93</v>
      </c>
      <c r="C91" s="88">
        <v>24.431436195723965</v>
      </c>
    </row>
    <row r="92" spans="2:3" s="11" customFormat="1" ht="15">
      <c r="B92" s="87" t="s">
        <v>94</v>
      </c>
      <c r="C92" s="88">
        <v>24.110084841095464</v>
      </c>
    </row>
    <row r="93" spans="2:3" s="11" customFormat="1" ht="15">
      <c r="B93" s="87" t="s">
        <v>95</v>
      </c>
      <c r="C93" s="88">
        <v>70.917623516740477</v>
      </c>
    </row>
    <row r="94" spans="2:3" s="11" customFormat="1" ht="15">
      <c r="B94" s="87" t="s">
        <v>96</v>
      </c>
      <c r="C94" s="88">
        <v>60.576608338467693</v>
      </c>
    </row>
    <row r="95" spans="2:3" s="11" customFormat="1" ht="15">
      <c r="B95" s="87" t="s">
        <v>97</v>
      </c>
      <c r="C95" s="88">
        <v>46.985212689727057</v>
      </c>
    </row>
    <row r="96" spans="2:3" s="11" customFormat="1" ht="15">
      <c r="B96" s="87" t="s">
        <v>98</v>
      </c>
      <c r="C96" s="88">
        <v>70.849228332315377</v>
      </c>
    </row>
    <row r="97" spans="2:3" s="11" customFormat="1" ht="15">
      <c r="B97" s="87" t="s">
        <v>99</v>
      </c>
      <c r="C97" s="88">
        <v>69.510591821617012</v>
      </c>
    </row>
    <row r="98" spans="2:3" s="11" customFormat="1" ht="15">
      <c r="B98" s="87" t="s">
        <v>100</v>
      </c>
      <c r="C98" s="88">
        <v>50.590177176859719</v>
      </c>
    </row>
    <row r="99" spans="2:3" s="11" customFormat="1" ht="15">
      <c r="B99" s="87" t="s">
        <v>101</v>
      </c>
      <c r="C99" s="88">
        <v>31.951131831534717</v>
      </c>
    </row>
    <row r="100" spans="2:3" s="11" customFormat="1" ht="15">
      <c r="B100" s="87" t="s">
        <v>102</v>
      </c>
      <c r="C100" s="88">
        <v>17.097733862082016</v>
      </c>
    </row>
    <row r="101" spans="2:3" s="11" customFormat="1" ht="15">
      <c r="B101" s="87" t="s">
        <v>103</v>
      </c>
      <c r="C101" s="88">
        <v>13.251053138857763</v>
      </c>
    </row>
    <row r="102" spans="2:3" s="11" customFormat="1" ht="15">
      <c r="B102" s="87" t="s">
        <v>104</v>
      </c>
      <c r="C102" s="88">
        <v>18.078973115834714</v>
      </c>
    </row>
    <row r="103" spans="2:3" s="11" customFormat="1" ht="15">
      <c r="B103" s="87" t="s">
        <v>105</v>
      </c>
      <c r="C103" s="88">
        <v>27.161040909773881</v>
      </c>
    </row>
    <row r="104" spans="2:3" s="11" customFormat="1" ht="15">
      <c r="B104" s="87" t="s">
        <v>106</v>
      </c>
      <c r="C104" s="88">
        <v>14.686976030790335</v>
      </c>
    </row>
    <row r="105" spans="2:3" s="11" customFormat="1" ht="15">
      <c r="B105" s="87" t="s">
        <v>107</v>
      </c>
      <c r="C105" s="88">
        <v>9.6877168632893813</v>
      </c>
    </row>
    <row r="106" spans="2:3" s="11" customFormat="1" ht="15">
      <c r="B106" s="87" t="s">
        <v>108</v>
      </c>
      <c r="C106" s="88">
        <v>2.8248822644672931</v>
      </c>
    </row>
    <row r="107" spans="2:3" s="11" customFormat="1" ht="15">
      <c r="B107" s="87" t="s">
        <v>109</v>
      </c>
      <c r="C107" s="88">
        <v>8.169394339014703</v>
      </c>
    </row>
    <row r="108" spans="2:3" s="11" customFormat="1" ht="15"/>
  </sheetData>
  <mergeCells count="3">
    <mergeCell ref="A2:F2"/>
    <mergeCell ref="A3:F3"/>
    <mergeCell ref="A4:F4"/>
  </mergeCells>
  <phoneticPr fontId="5"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F108"/>
  <sheetViews>
    <sheetView showGridLines="0" workbookViewId="0"/>
  </sheetViews>
  <sheetFormatPr baseColWidth="10" defaultRowHeight="11.25"/>
  <cols>
    <col min="1" max="1" width="3.7109375" style="81" customWidth="1"/>
    <col min="2" max="2" width="27.140625" style="81" customWidth="1"/>
    <col min="3" max="3" width="11.42578125" style="82"/>
    <col min="4" max="16384" width="11.42578125" style="81"/>
  </cols>
  <sheetData>
    <row r="1" spans="1:6" ht="15" customHeight="1">
      <c r="A1" s="80" t="s">
        <v>252</v>
      </c>
    </row>
    <row r="2" spans="1:6" s="11" customFormat="1" ht="15">
      <c r="A2" s="260"/>
      <c r="B2" s="260"/>
      <c r="C2" s="260"/>
      <c r="D2" s="260"/>
      <c r="E2" s="260"/>
      <c r="F2" s="260"/>
    </row>
    <row r="3" spans="1:6" s="11" customFormat="1" ht="15">
      <c r="A3" s="311" t="s">
        <v>269</v>
      </c>
      <c r="B3" s="260"/>
      <c r="C3" s="260"/>
      <c r="D3" s="260"/>
      <c r="E3" s="260"/>
      <c r="F3" s="260"/>
    </row>
    <row r="4" spans="1:6" s="11" customFormat="1" ht="15">
      <c r="A4" s="312" t="s">
        <v>270</v>
      </c>
      <c r="B4" s="260"/>
      <c r="C4" s="260"/>
      <c r="D4" s="260"/>
      <c r="E4" s="260"/>
      <c r="F4" s="260"/>
    </row>
    <row r="5" spans="1:6" s="11" customFormat="1" ht="15">
      <c r="A5" s="83" t="s">
        <v>271</v>
      </c>
      <c r="B5" s="84"/>
      <c r="C5" s="84"/>
      <c r="D5" s="84"/>
      <c r="E5" s="84"/>
      <c r="F5" s="84"/>
    </row>
    <row r="6" spans="1:6" s="11" customFormat="1" ht="15">
      <c r="A6" s="81"/>
      <c r="B6" s="81"/>
      <c r="C6" s="82"/>
      <c r="D6" s="81"/>
      <c r="E6" s="81"/>
      <c r="F6" s="81"/>
    </row>
    <row r="7" spans="1:6" s="11" customFormat="1" ht="15">
      <c r="A7" s="81"/>
      <c r="B7" s="85"/>
      <c r="C7" s="85"/>
      <c r="D7" s="85"/>
      <c r="E7" s="85"/>
      <c r="F7" s="85"/>
    </row>
    <row r="8" spans="1:6" s="11" customFormat="1" ht="15.75">
      <c r="A8" s="86"/>
      <c r="B8" s="87" t="s">
        <v>10</v>
      </c>
      <c r="C8" s="88">
        <v>7.5131113550432973</v>
      </c>
    </row>
    <row r="9" spans="1:6" s="11" customFormat="1" ht="15">
      <c r="B9" s="87" t="s">
        <v>11</v>
      </c>
      <c r="C9" s="88">
        <v>15.634486945962356</v>
      </c>
    </row>
    <row r="10" spans="1:6" s="11" customFormat="1" ht="15">
      <c r="B10" s="87" t="s">
        <v>12</v>
      </c>
      <c r="C10" s="88">
        <v>15.7259281617869</v>
      </c>
    </row>
    <row r="11" spans="1:6" s="11" customFormat="1" ht="15">
      <c r="B11" s="87" t="s">
        <v>13</v>
      </c>
      <c r="C11" s="88">
        <v>14.963054187192117</v>
      </c>
    </row>
    <row r="12" spans="1:6" s="11" customFormat="1" ht="15">
      <c r="B12" s="87" t="s">
        <v>14</v>
      </c>
      <c r="C12" s="88">
        <v>11.111111111111111</v>
      </c>
    </row>
    <row r="13" spans="1:6" s="11" customFormat="1" ht="15">
      <c r="B13" s="87" t="s">
        <v>15</v>
      </c>
      <c r="C13" s="88">
        <v>6.2390158172231986</v>
      </c>
    </row>
    <row r="14" spans="1:6" s="11" customFormat="1" ht="15">
      <c r="B14" s="87" t="s">
        <v>16</v>
      </c>
      <c r="C14" s="88">
        <v>28.468830795748346</v>
      </c>
    </row>
    <row r="15" spans="1:6" s="11" customFormat="1" ht="15">
      <c r="B15" s="87" t="s">
        <v>17</v>
      </c>
      <c r="C15" s="88">
        <v>18.725341426403642</v>
      </c>
    </row>
    <row r="16" spans="1:6" s="11" customFormat="1" ht="15">
      <c r="B16" s="87" t="s">
        <v>18</v>
      </c>
      <c r="C16" s="88">
        <v>10.676392572944298</v>
      </c>
    </row>
    <row r="17" spans="2:3" s="11" customFormat="1" ht="15">
      <c r="B17" s="87" t="s">
        <v>19</v>
      </c>
      <c r="C17" s="88">
        <v>11.46374829001368</v>
      </c>
    </row>
    <row r="18" spans="2:3" s="11" customFormat="1" ht="15">
      <c r="B18" s="87" t="s">
        <v>20</v>
      </c>
      <c r="C18" s="88">
        <v>14.39133879059942</v>
      </c>
    </row>
    <row r="19" spans="2:3" s="11" customFormat="1" ht="15">
      <c r="B19" s="87" t="s">
        <v>21</v>
      </c>
      <c r="C19" s="88">
        <v>31.837042625424367</v>
      </c>
    </row>
    <row r="20" spans="2:3" s="11" customFormat="1" ht="15">
      <c r="B20" s="87" t="s">
        <v>22</v>
      </c>
      <c r="C20" s="88">
        <v>8.0817794129943969</v>
      </c>
    </row>
    <row r="21" spans="2:3" s="11" customFormat="1" ht="15">
      <c r="B21" s="87" t="s">
        <v>23</v>
      </c>
      <c r="C21" s="88">
        <v>14.052500979495886</v>
      </c>
    </row>
    <row r="22" spans="2:3" s="11" customFormat="1" ht="15">
      <c r="B22" s="87" t="s">
        <v>24</v>
      </c>
      <c r="C22" s="88">
        <v>14.802896218825424</v>
      </c>
    </row>
    <row r="23" spans="2:3" s="11" customFormat="1" ht="15">
      <c r="B23" s="87" t="s">
        <v>25</v>
      </c>
      <c r="C23" s="88">
        <v>16.802016241949033</v>
      </c>
    </row>
    <row r="24" spans="2:3" s="11" customFormat="1" ht="15">
      <c r="B24" s="87" t="s">
        <v>26</v>
      </c>
      <c r="C24" s="88">
        <v>7.9073614557485534</v>
      </c>
    </row>
    <row r="25" spans="2:3" s="11" customFormat="1" ht="15">
      <c r="B25" s="87" t="s">
        <v>27</v>
      </c>
      <c r="C25" s="88">
        <v>9.7342299071405698</v>
      </c>
    </row>
    <row r="26" spans="2:3" s="11" customFormat="1" ht="15">
      <c r="B26" s="87" t="s">
        <v>28</v>
      </c>
      <c r="C26" s="88">
        <v>21.632653061224492</v>
      </c>
    </row>
    <row r="27" spans="2:3" s="11" customFormat="1" ht="15">
      <c r="B27" s="87" t="s">
        <v>29</v>
      </c>
      <c r="C27" s="88">
        <v>8.8994565217391308</v>
      </c>
    </row>
    <row r="28" spans="2:3" s="11" customFormat="1" ht="15">
      <c r="B28" s="87" t="s">
        <v>30</v>
      </c>
      <c r="C28" s="88">
        <v>6.4460924130062756</v>
      </c>
    </row>
    <row r="29" spans="2:3" s="11" customFormat="1" ht="15">
      <c r="B29" s="87" t="s">
        <v>31</v>
      </c>
      <c r="C29" s="88">
        <v>13.68038740920097</v>
      </c>
    </row>
    <row r="30" spans="2:3" s="11" customFormat="1" ht="15">
      <c r="B30" s="87" t="s">
        <v>32</v>
      </c>
      <c r="C30" s="88">
        <v>28.918705603788474</v>
      </c>
    </row>
    <row r="31" spans="2:3" s="11" customFormat="1" ht="15">
      <c r="B31" s="87" t="s">
        <v>33</v>
      </c>
      <c r="C31" s="88">
        <v>16.03128054740958</v>
      </c>
    </row>
    <row r="32" spans="2:3" s="11" customFormat="1" ht="15">
      <c r="B32" s="87" t="s">
        <v>34</v>
      </c>
      <c r="C32" s="88">
        <v>18.186798137496577</v>
      </c>
    </row>
    <row r="33" spans="2:3" s="11" customFormat="1" ht="15">
      <c r="B33" s="87" t="s">
        <v>35</v>
      </c>
      <c r="C33" s="88">
        <v>10.828025477707007</v>
      </c>
    </row>
    <row r="34" spans="2:3" s="11" customFormat="1" ht="15">
      <c r="B34" s="87" t="s">
        <v>36</v>
      </c>
      <c r="C34" s="88">
        <v>7.938625750500333</v>
      </c>
    </row>
    <row r="35" spans="2:3" s="11" customFormat="1" ht="15">
      <c r="B35" s="87" t="s">
        <v>37</v>
      </c>
      <c r="C35" s="88">
        <v>4.1719342604298353</v>
      </c>
    </row>
    <row r="36" spans="2:3" s="11" customFormat="1" ht="15">
      <c r="B36" s="87" t="s">
        <v>38</v>
      </c>
      <c r="C36" s="88">
        <v>5.7548845470692713</v>
      </c>
    </row>
    <row r="37" spans="2:3" s="11" customFormat="1" ht="15">
      <c r="B37" s="87" t="s">
        <v>39</v>
      </c>
      <c r="C37" s="88">
        <v>37.565431591912137</v>
      </c>
    </row>
    <row r="38" spans="2:3" s="11" customFormat="1" ht="15">
      <c r="B38" s="87" t="s">
        <v>40</v>
      </c>
      <c r="C38" s="88">
        <v>8.9395807644882872</v>
      </c>
    </row>
    <row r="39" spans="2:3" s="11" customFormat="1" ht="15">
      <c r="B39" s="87" t="s">
        <v>41</v>
      </c>
      <c r="C39" s="88">
        <v>5.4431004690199947</v>
      </c>
    </row>
    <row r="40" spans="2:3" s="11" customFormat="1" ht="15">
      <c r="B40" s="87" t="s">
        <v>42</v>
      </c>
      <c r="C40" s="88">
        <v>17.362270450751254</v>
      </c>
    </row>
    <row r="41" spans="2:3" s="11" customFormat="1" ht="15">
      <c r="B41" s="87" t="s">
        <v>43</v>
      </c>
      <c r="C41" s="88">
        <v>6.2374483165977557</v>
      </c>
    </row>
    <row r="42" spans="2:3" s="11" customFormat="1" ht="15">
      <c r="B42" s="87" t="s">
        <v>44</v>
      </c>
      <c r="C42" s="88">
        <v>7.3618131420185877</v>
      </c>
    </row>
    <row r="43" spans="2:3" s="11" customFormat="1" ht="15">
      <c r="B43" s="87" t="s">
        <v>45</v>
      </c>
      <c r="C43" s="88">
        <v>24.56033032573788</v>
      </c>
    </row>
    <row r="44" spans="2:3" s="11" customFormat="1" ht="15">
      <c r="B44" s="87" t="s">
        <v>46</v>
      </c>
      <c r="C44" s="88">
        <v>16.322611617858858</v>
      </c>
    </row>
    <row r="45" spans="2:3" s="11" customFormat="1" ht="15">
      <c r="B45" s="87" t="s">
        <v>47</v>
      </c>
      <c r="C45" s="88">
        <v>6.6373626373626369</v>
      </c>
    </row>
    <row r="46" spans="2:3" s="11" customFormat="1" ht="15">
      <c r="B46" s="87" t="s">
        <v>48</v>
      </c>
      <c r="C46" s="88">
        <v>4.2004143906573743</v>
      </c>
    </row>
    <row r="47" spans="2:3" s="11" customFormat="1" ht="15">
      <c r="B47" s="87" t="s">
        <v>49</v>
      </c>
      <c r="C47" s="88">
        <v>14.740608228980323</v>
      </c>
    </row>
    <row r="48" spans="2:3" s="11" customFormat="1" ht="15">
      <c r="B48" s="87" t="s">
        <v>50</v>
      </c>
      <c r="C48" s="88">
        <v>7.4864997545409917</v>
      </c>
    </row>
    <row r="49" spans="2:3" s="11" customFormat="1" ht="15">
      <c r="B49" s="87" t="s">
        <v>51</v>
      </c>
      <c r="C49" s="88">
        <v>9.1056910569105689</v>
      </c>
    </row>
    <row r="50" spans="2:3" s="11" customFormat="1" ht="15">
      <c r="B50" s="87" t="s">
        <v>52</v>
      </c>
      <c r="C50" s="88">
        <v>18.007086867819176</v>
      </c>
    </row>
    <row r="51" spans="2:3" s="11" customFormat="1" ht="15">
      <c r="B51" s="87" t="s">
        <v>53</v>
      </c>
      <c r="C51" s="88">
        <v>46.413321947053795</v>
      </c>
    </row>
    <row r="52" spans="2:3" s="11" customFormat="1" ht="15">
      <c r="B52" s="87" t="s">
        <v>54</v>
      </c>
      <c r="C52" s="88">
        <v>12.466623153147808</v>
      </c>
    </row>
    <row r="53" spans="2:3" s="11" customFormat="1" ht="15">
      <c r="B53" s="87" t="s">
        <v>55</v>
      </c>
      <c r="C53" s="88">
        <v>5.5395931502126192</v>
      </c>
    </row>
    <row r="54" spans="2:3" s="11" customFormat="1" ht="15">
      <c r="B54" s="87" t="s">
        <v>56</v>
      </c>
      <c r="C54" s="88">
        <v>17.68837803320562</v>
      </c>
    </row>
    <row r="55" spans="2:3" s="11" customFormat="1" ht="15">
      <c r="B55" s="87" t="s">
        <v>57</v>
      </c>
      <c r="C55" s="88">
        <v>12.865151962230748</v>
      </c>
    </row>
    <row r="56" spans="2:3" s="11" customFormat="1" ht="15">
      <c r="B56" s="87" t="s">
        <v>58</v>
      </c>
      <c r="C56" s="88">
        <v>50.909090909090907</v>
      </c>
    </row>
    <row r="57" spans="2:3" s="11" customFormat="1" ht="15">
      <c r="B57" s="87" t="s">
        <v>59</v>
      </c>
      <c r="C57" s="88">
        <v>18.749387435068119</v>
      </c>
    </row>
    <row r="58" spans="2:3" s="11" customFormat="1" ht="15">
      <c r="B58" s="87" t="s">
        <v>60</v>
      </c>
      <c r="C58" s="88">
        <v>20.011106997408369</v>
      </c>
    </row>
    <row r="59" spans="2:3" s="11" customFormat="1" ht="15">
      <c r="B59" s="87" t="s">
        <v>61</v>
      </c>
      <c r="C59" s="88">
        <v>11.346240432237732</v>
      </c>
    </row>
    <row r="60" spans="2:3" s="11" customFormat="1" ht="15">
      <c r="B60" s="87" t="s">
        <v>62</v>
      </c>
      <c r="C60" s="88">
        <v>17.847485127095727</v>
      </c>
    </row>
    <row r="61" spans="2:3" s="11" customFormat="1" ht="15">
      <c r="B61" s="87" t="s">
        <v>63</v>
      </c>
      <c r="C61" s="88">
        <v>23.799527683022827</v>
      </c>
    </row>
    <row r="62" spans="2:3" s="11" customFormat="1" ht="15">
      <c r="B62" s="87" t="s">
        <v>64</v>
      </c>
      <c r="C62" s="88">
        <v>11.41956600800097</v>
      </c>
    </row>
    <row r="63" spans="2:3" s="11" customFormat="1" ht="15">
      <c r="B63" s="87" t="s">
        <v>65</v>
      </c>
      <c r="C63" s="88">
        <v>22.020972354623449</v>
      </c>
    </row>
    <row r="64" spans="2:3" s="11" customFormat="1" ht="15">
      <c r="B64" s="87" t="s">
        <v>66</v>
      </c>
      <c r="C64" s="88">
        <v>39.470727749344654</v>
      </c>
    </row>
    <row r="65" spans="2:3" s="11" customFormat="1" ht="15">
      <c r="B65" s="87" t="s">
        <v>67</v>
      </c>
      <c r="C65" s="88">
        <v>6.9667183997240905</v>
      </c>
    </row>
    <row r="66" spans="2:3" s="11" customFormat="1" ht="15">
      <c r="B66" s="87" t="s">
        <v>68</v>
      </c>
      <c r="C66" s="88">
        <v>17.750257997936018</v>
      </c>
    </row>
    <row r="67" spans="2:3" s="11" customFormat="1" ht="15">
      <c r="B67" s="87" t="s">
        <v>69</v>
      </c>
      <c r="C67" s="88">
        <v>35.354849904563594</v>
      </c>
    </row>
    <row r="68" spans="2:3" s="11" customFormat="1" ht="15">
      <c r="B68" s="87" t="s">
        <v>70</v>
      </c>
      <c r="C68" s="88">
        <v>8.1058726220016553</v>
      </c>
    </row>
    <row r="69" spans="2:3" s="11" customFormat="1" ht="15">
      <c r="B69" s="87" t="s">
        <v>71</v>
      </c>
      <c r="C69" s="88">
        <v>17.729287419024889</v>
      </c>
    </row>
    <row r="70" spans="2:3" s="11" customFormat="1" ht="15">
      <c r="B70" s="87" t="s">
        <v>72</v>
      </c>
      <c r="C70" s="88">
        <v>28.658110938087312</v>
      </c>
    </row>
    <row r="71" spans="2:3" s="11" customFormat="1" ht="15">
      <c r="B71" s="87" t="s">
        <v>73</v>
      </c>
      <c r="C71" s="88">
        <v>7.4550504312235049</v>
      </c>
    </row>
    <row r="72" spans="2:3" s="11" customFormat="1" ht="15">
      <c r="B72" s="87" t="s">
        <v>74</v>
      </c>
      <c r="C72" s="88">
        <v>11.282516636418633</v>
      </c>
    </row>
    <row r="73" spans="2:3" s="11" customFormat="1" ht="15">
      <c r="B73" s="87" t="s">
        <v>75</v>
      </c>
      <c r="C73" s="88">
        <v>25.115420129270543</v>
      </c>
    </row>
    <row r="74" spans="2:3" s="11" customFormat="1" ht="15">
      <c r="B74" s="87" t="s">
        <v>76</v>
      </c>
      <c r="C74" s="88">
        <v>11.76470588235294</v>
      </c>
    </row>
    <row r="75" spans="2:3" s="11" customFormat="1" ht="15">
      <c r="B75" s="87" t="s">
        <v>77</v>
      </c>
      <c r="C75" s="88">
        <v>6.9617224880382773</v>
      </c>
    </row>
    <row r="76" spans="2:3" s="11" customFormat="1" ht="15">
      <c r="B76" s="87" t="s">
        <v>78</v>
      </c>
      <c r="C76" s="88">
        <v>4.494633273703041</v>
      </c>
    </row>
    <row r="77" spans="2:3" s="11" customFormat="1" ht="15">
      <c r="B77" s="87" t="s">
        <v>79</v>
      </c>
      <c r="C77" s="88">
        <v>14.424648577966655</v>
      </c>
    </row>
    <row r="78" spans="2:3" s="11" customFormat="1" ht="15">
      <c r="B78" s="87" t="s">
        <v>80</v>
      </c>
      <c r="C78" s="88">
        <v>11.965164710336994</v>
      </c>
    </row>
    <row r="79" spans="2:3" s="11" customFormat="1" ht="15">
      <c r="B79" s="87" t="s">
        <v>81</v>
      </c>
      <c r="C79" s="88">
        <v>14.302843439534088</v>
      </c>
    </row>
    <row r="80" spans="2:3" s="11" customFormat="1" ht="15">
      <c r="B80" s="87" t="s">
        <v>82</v>
      </c>
      <c r="C80" s="88">
        <v>13.544880270309974</v>
      </c>
    </row>
    <row r="81" spans="2:3" s="11" customFormat="1" ht="15">
      <c r="B81" s="87" t="s">
        <v>83</v>
      </c>
      <c r="C81" s="88">
        <v>7.2654941373534339</v>
      </c>
    </row>
    <row r="82" spans="2:3" s="11" customFormat="1" ht="15">
      <c r="B82" s="87" t="s">
        <v>84</v>
      </c>
      <c r="C82" s="88">
        <v>1.9906323185011712</v>
      </c>
    </row>
    <row r="83" spans="2:3" s="11" customFormat="1" ht="15">
      <c r="B83" s="87" t="s">
        <v>85</v>
      </c>
      <c r="C83" s="88">
        <v>4.472313154133432</v>
      </c>
    </row>
    <row r="84" spans="2:3" s="11" customFormat="1" ht="15">
      <c r="B84" s="87" t="s">
        <v>86</v>
      </c>
      <c r="C84" s="88">
        <v>8.5922139205662607</v>
      </c>
    </row>
    <row r="85" spans="2:3" s="11" customFormat="1" ht="15">
      <c r="B85" s="87" t="s">
        <v>87</v>
      </c>
      <c r="C85" s="88">
        <v>3.8760880696364568</v>
      </c>
    </row>
    <row r="86" spans="2:3" s="11" customFormat="1" ht="15">
      <c r="B86" s="87" t="s">
        <v>88</v>
      </c>
      <c r="C86" s="88">
        <v>5.7181473202682334</v>
      </c>
    </row>
    <row r="87" spans="2:3" s="11" customFormat="1" ht="15">
      <c r="B87" s="87" t="s">
        <v>89</v>
      </c>
      <c r="C87" s="88">
        <v>11.735061195104391</v>
      </c>
    </row>
    <row r="88" spans="2:3" s="11" customFormat="1" ht="15">
      <c r="B88" s="87" t="s">
        <v>90</v>
      </c>
      <c r="C88" s="88">
        <v>20.556552962298024</v>
      </c>
    </row>
    <row r="89" spans="2:3" s="11" customFormat="1" ht="15">
      <c r="B89" s="87" t="s">
        <v>91</v>
      </c>
      <c r="C89" s="88">
        <v>13.341708542713567</v>
      </c>
    </row>
    <row r="90" spans="2:3" s="11" customFormat="1" ht="15">
      <c r="B90" s="87" t="s">
        <v>92</v>
      </c>
      <c r="C90" s="88">
        <v>15.897097625329815</v>
      </c>
    </row>
    <row r="91" spans="2:3" s="11" customFormat="1" ht="15">
      <c r="B91" s="87" t="s">
        <v>93</v>
      </c>
      <c r="C91" s="88">
        <v>7.0423873788253184</v>
      </c>
    </row>
    <row r="92" spans="2:3" s="11" customFormat="1" ht="15">
      <c r="B92" s="87" t="s">
        <v>94</v>
      </c>
      <c r="C92" s="88">
        <v>4.4400666767692076</v>
      </c>
    </row>
    <row r="93" spans="2:3" s="11" customFormat="1" ht="15">
      <c r="B93" s="87" t="s">
        <v>95</v>
      </c>
      <c r="C93" s="88">
        <v>19.133385539023752</v>
      </c>
    </row>
    <row r="94" spans="2:3" s="11" customFormat="1" ht="15">
      <c r="B94" s="87" t="s">
        <v>96</v>
      </c>
      <c r="C94" s="88">
        <v>6.7445674456744573</v>
      </c>
    </row>
    <row r="95" spans="2:3" s="11" customFormat="1" ht="15">
      <c r="B95" s="87" t="s">
        <v>97</v>
      </c>
      <c r="C95" s="88">
        <v>7.8811369509043923</v>
      </c>
    </row>
    <row r="96" spans="2:3" s="11" customFormat="1" ht="15">
      <c r="B96" s="87" t="s">
        <v>98</v>
      </c>
      <c r="C96" s="88">
        <v>17.608517608517609</v>
      </c>
    </row>
    <row r="97" spans="2:3" s="11" customFormat="1" ht="15">
      <c r="B97" s="87" t="s">
        <v>99</v>
      </c>
      <c r="C97" s="88">
        <v>11.375802997858672</v>
      </c>
    </row>
    <row r="98" spans="2:3" s="11" customFormat="1" ht="15">
      <c r="B98" s="87" t="s">
        <v>100</v>
      </c>
      <c r="C98" s="88">
        <v>10.403638430926662</v>
      </c>
    </row>
    <row r="99" spans="2:3" s="11" customFormat="1" ht="15">
      <c r="B99" s="87" t="s">
        <v>101</v>
      </c>
      <c r="C99" s="88">
        <v>3.5201069399576692</v>
      </c>
    </row>
    <row r="100" spans="2:3" s="11" customFormat="1" ht="15">
      <c r="B100" s="87" t="s">
        <v>102</v>
      </c>
      <c r="C100" s="88">
        <v>4.7520288548241663</v>
      </c>
    </row>
    <row r="101" spans="2:3" s="11" customFormat="1" ht="15">
      <c r="B101" s="87" t="s">
        <v>103</v>
      </c>
      <c r="C101" s="88">
        <v>2.4132847055171878</v>
      </c>
    </row>
    <row r="102" spans="2:3" s="11" customFormat="1" ht="15">
      <c r="B102" s="87" t="s">
        <v>104</v>
      </c>
      <c r="C102" s="88">
        <v>5.5812716147911683</v>
      </c>
    </row>
    <row r="103" spans="2:3" s="11" customFormat="1" ht="15">
      <c r="B103" s="87" t="s">
        <v>105</v>
      </c>
      <c r="C103" s="88">
        <v>5.1641137855579871</v>
      </c>
    </row>
    <row r="104" spans="2:3" s="11" customFormat="1" ht="15">
      <c r="B104" s="87" t="s">
        <v>106</v>
      </c>
      <c r="C104" s="88">
        <v>21.910856134157104</v>
      </c>
    </row>
    <row r="105" spans="2:3" s="11" customFormat="1" ht="15">
      <c r="B105" s="87" t="s">
        <v>107</v>
      </c>
      <c r="C105" s="88">
        <v>32.65414130722413</v>
      </c>
    </row>
    <row r="106" spans="2:3" s="11" customFormat="1" ht="15">
      <c r="B106" s="87" t="s">
        <v>108</v>
      </c>
      <c r="C106" s="88">
        <v>4.1666666666666661</v>
      </c>
    </row>
    <row r="107" spans="2:3" s="11" customFormat="1" ht="15">
      <c r="B107" s="87" t="s">
        <v>109</v>
      </c>
      <c r="C107" s="88">
        <v>11.259944796233155</v>
      </c>
    </row>
    <row r="108" spans="2:3" s="11" customFormat="1" ht="15"/>
  </sheetData>
  <mergeCells count="3">
    <mergeCell ref="A2:F2"/>
    <mergeCell ref="A3:F3"/>
    <mergeCell ref="A4:F4"/>
  </mergeCells>
  <phoneticPr fontId="5"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I30"/>
  <sheetViews>
    <sheetView showGridLines="0" workbookViewId="0">
      <selection sqref="A1:I1"/>
    </sheetView>
  </sheetViews>
  <sheetFormatPr baseColWidth="10" defaultRowHeight="15"/>
  <cols>
    <col min="1" max="1" width="28.85546875" style="11" customWidth="1"/>
    <col min="2" max="16384" width="11.42578125" style="11"/>
  </cols>
  <sheetData>
    <row r="1" spans="1:9" ht="18" customHeight="1">
      <c r="A1" s="295" t="s">
        <v>254</v>
      </c>
      <c r="B1" s="295"/>
      <c r="C1" s="295"/>
      <c r="D1" s="295"/>
      <c r="E1" s="295"/>
      <c r="F1" s="295"/>
      <c r="G1" s="295"/>
      <c r="H1" s="295"/>
      <c r="I1" s="295"/>
    </row>
    <row r="2" spans="1:9" ht="17.25" customHeight="1">
      <c r="A2" s="294"/>
      <c r="B2" s="294"/>
      <c r="C2" s="294"/>
      <c r="D2" s="294"/>
      <c r="E2" s="294"/>
      <c r="F2" s="294"/>
      <c r="G2" s="294"/>
      <c r="H2" s="294"/>
      <c r="I2" s="294"/>
    </row>
    <row r="3" spans="1:9">
      <c r="F3" s="14" t="s">
        <v>186</v>
      </c>
    </row>
    <row r="4" spans="1:9">
      <c r="A4" s="313" t="s">
        <v>2</v>
      </c>
      <c r="B4" s="314" t="s">
        <v>253</v>
      </c>
      <c r="C4" s="315"/>
      <c r="D4" s="315"/>
      <c r="E4" s="315"/>
      <c r="F4" s="315"/>
    </row>
    <row r="5" spans="1:9" ht="25.5">
      <c r="A5" s="313"/>
      <c r="B5" s="58" t="s">
        <v>255</v>
      </c>
      <c r="C5" s="59" t="s">
        <v>165</v>
      </c>
      <c r="D5" s="58" t="s">
        <v>166</v>
      </c>
      <c r="E5" s="59" t="s">
        <v>256</v>
      </c>
      <c r="F5" s="58" t="s">
        <v>167</v>
      </c>
    </row>
    <row r="6" spans="1:9">
      <c r="A6" s="60" t="s">
        <v>118</v>
      </c>
      <c r="B6" s="61">
        <v>58.572517145034283</v>
      </c>
      <c r="C6" s="62">
        <v>16.738633477266955</v>
      </c>
      <c r="D6" s="61">
        <v>12.623825247650494</v>
      </c>
      <c r="E6" s="62">
        <v>12.065024130048259</v>
      </c>
      <c r="F6" s="63">
        <v>100</v>
      </c>
    </row>
    <row r="7" spans="1:9">
      <c r="A7" s="64" t="s">
        <v>119</v>
      </c>
      <c r="B7" s="65">
        <v>46.101179155572467</v>
      </c>
      <c r="C7" s="66">
        <v>17.535184480791173</v>
      </c>
      <c r="D7" s="65">
        <v>19.208824648155193</v>
      </c>
      <c r="E7" s="66">
        <v>17.154811715481173</v>
      </c>
      <c r="F7" s="67">
        <v>100</v>
      </c>
    </row>
    <row r="8" spans="1:9">
      <c r="A8" s="68" t="s">
        <v>3</v>
      </c>
      <c r="B8" s="69">
        <v>13.487071977638015</v>
      </c>
      <c r="C8" s="70">
        <v>27.812718378756113</v>
      </c>
      <c r="D8" s="69">
        <v>30.468204053109716</v>
      </c>
      <c r="E8" s="70">
        <v>28.232005590496158</v>
      </c>
      <c r="F8" s="71">
        <v>100</v>
      </c>
    </row>
    <row r="9" spans="1:9">
      <c r="A9" s="68" t="s">
        <v>4</v>
      </c>
      <c r="B9" s="69">
        <v>6.6298342541436464</v>
      </c>
      <c r="C9" s="70">
        <v>29.281767955801101</v>
      </c>
      <c r="D9" s="69">
        <v>38.121546961325969</v>
      </c>
      <c r="E9" s="70">
        <v>25.966850828729282</v>
      </c>
      <c r="F9" s="71">
        <v>100</v>
      </c>
    </row>
    <row r="10" spans="1:9">
      <c r="A10" s="68" t="s">
        <v>6</v>
      </c>
      <c r="B10" s="69">
        <v>92.248062015503876</v>
      </c>
      <c r="C10" s="70">
        <v>7.7519379844961236</v>
      </c>
      <c r="D10" s="69">
        <v>0</v>
      </c>
      <c r="E10" s="70">
        <v>0</v>
      </c>
      <c r="F10" s="71">
        <v>100</v>
      </c>
    </row>
    <row r="11" spans="1:9">
      <c r="A11" s="72" t="s">
        <v>216</v>
      </c>
      <c r="B11" s="73">
        <v>100</v>
      </c>
      <c r="C11" s="74">
        <v>0</v>
      </c>
      <c r="D11" s="73">
        <v>0</v>
      </c>
      <c r="E11" s="74">
        <v>0</v>
      </c>
      <c r="F11" s="71">
        <v>100</v>
      </c>
    </row>
    <row r="12" spans="1:9">
      <c r="A12" s="72" t="s">
        <v>217</v>
      </c>
      <c r="B12" s="73">
        <v>100</v>
      </c>
      <c r="C12" s="74">
        <v>0</v>
      </c>
      <c r="D12" s="73">
        <v>0</v>
      </c>
      <c r="E12" s="74">
        <v>0</v>
      </c>
      <c r="F12" s="71">
        <v>100</v>
      </c>
    </row>
    <row r="13" spans="1:9">
      <c r="A13" s="72" t="s">
        <v>218</v>
      </c>
      <c r="B13" s="73">
        <v>100</v>
      </c>
      <c r="C13" s="74">
        <v>0</v>
      </c>
      <c r="D13" s="73">
        <v>0</v>
      </c>
      <c r="E13" s="74">
        <v>0</v>
      </c>
      <c r="F13" s="71">
        <v>100</v>
      </c>
    </row>
    <row r="14" spans="1:9">
      <c r="A14" s="64" t="s">
        <v>120</v>
      </c>
      <c r="B14" s="65">
        <v>87.528517110266151</v>
      </c>
      <c r="C14" s="66">
        <v>11.787072243346007</v>
      </c>
      <c r="D14" s="65">
        <v>0.53231939163498099</v>
      </c>
      <c r="E14" s="66">
        <v>0.15209125475285171</v>
      </c>
      <c r="F14" s="67">
        <v>100</v>
      </c>
    </row>
    <row r="15" spans="1:9">
      <c r="A15" s="72" t="s">
        <v>3</v>
      </c>
      <c r="B15" s="69">
        <v>87.23235527359239</v>
      </c>
      <c r="C15" s="70">
        <v>12.053925455987311</v>
      </c>
      <c r="D15" s="69">
        <v>0.55511498810467885</v>
      </c>
      <c r="E15" s="70">
        <v>0.15860428231562251</v>
      </c>
      <c r="F15" s="71">
        <v>100</v>
      </c>
    </row>
    <row r="16" spans="1:9">
      <c r="A16" s="72" t="s">
        <v>6</v>
      </c>
      <c r="B16" s="69">
        <v>94.444444444444443</v>
      </c>
      <c r="C16" s="70">
        <v>5.5555555555555554</v>
      </c>
      <c r="D16" s="69">
        <v>0</v>
      </c>
      <c r="E16" s="70">
        <v>0</v>
      </c>
      <c r="F16" s="71">
        <v>100</v>
      </c>
    </row>
    <row r="17" spans="1:6">
      <c r="A17" s="64" t="s">
        <v>130</v>
      </c>
      <c r="B17" s="65">
        <v>55.555555555555557</v>
      </c>
      <c r="C17" s="66">
        <v>44.444444444444443</v>
      </c>
      <c r="D17" s="65">
        <v>0</v>
      </c>
      <c r="E17" s="66">
        <v>0</v>
      </c>
      <c r="F17" s="67">
        <v>100</v>
      </c>
    </row>
    <row r="18" spans="1:6">
      <c r="A18" s="75" t="s">
        <v>129</v>
      </c>
      <c r="B18" s="76">
        <v>38.730158730158735</v>
      </c>
      <c r="C18" s="77">
        <v>36.82539682539683</v>
      </c>
      <c r="D18" s="76">
        <v>14.603174603174605</v>
      </c>
      <c r="E18" s="77">
        <v>9.8412698412698418</v>
      </c>
      <c r="F18" s="78">
        <v>100</v>
      </c>
    </row>
    <row r="19" spans="1:6">
      <c r="A19" s="79" t="s">
        <v>115</v>
      </c>
      <c r="B19" s="65">
        <v>44.725060268625874</v>
      </c>
      <c r="C19" s="66">
        <v>36.631844793938697</v>
      </c>
      <c r="D19" s="65">
        <v>13.178739524738836</v>
      </c>
      <c r="E19" s="66">
        <v>5.464355412696591</v>
      </c>
      <c r="F19" s="67">
        <v>100</v>
      </c>
    </row>
    <row r="20" spans="1:6">
      <c r="A20" s="68" t="s">
        <v>3</v>
      </c>
      <c r="B20" s="69">
        <v>38.837829825081535</v>
      </c>
      <c r="C20" s="70">
        <v>42.706789208419806</v>
      </c>
      <c r="D20" s="69">
        <v>14.03794841387489</v>
      </c>
      <c r="E20" s="70">
        <v>4.4174325526237768</v>
      </c>
      <c r="F20" s="71">
        <v>100</v>
      </c>
    </row>
    <row r="21" spans="1:6">
      <c r="A21" s="68" t="s">
        <v>4</v>
      </c>
      <c r="B21" s="69">
        <v>16.666666666666664</v>
      </c>
      <c r="C21" s="70">
        <v>49.717514124293785</v>
      </c>
      <c r="D21" s="69">
        <v>28.248587570621471</v>
      </c>
      <c r="E21" s="70">
        <v>5.3672316384180787</v>
      </c>
      <c r="F21" s="71">
        <v>100</v>
      </c>
    </row>
    <row r="22" spans="1:6">
      <c r="A22" s="68" t="s">
        <v>6</v>
      </c>
      <c r="B22" s="69">
        <v>78.873239436619713</v>
      </c>
      <c r="C22" s="70">
        <v>21.12676056338028</v>
      </c>
      <c r="D22" s="69">
        <v>0</v>
      </c>
      <c r="E22" s="70">
        <v>0</v>
      </c>
      <c r="F22" s="71">
        <v>100</v>
      </c>
    </row>
    <row r="23" spans="1:6">
      <c r="A23" s="72" t="s">
        <v>216</v>
      </c>
      <c r="B23" s="73">
        <v>100</v>
      </c>
      <c r="C23" s="74">
        <v>0</v>
      </c>
      <c r="D23" s="73">
        <v>0</v>
      </c>
      <c r="E23" s="74">
        <v>0</v>
      </c>
      <c r="F23" s="71">
        <v>100</v>
      </c>
    </row>
    <row r="24" spans="1:6">
      <c r="A24" s="72" t="s">
        <v>217</v>
      </c>
      <c r="B24" s="73">
        <v>100</v>
      </c>
      <c r="C24" s="74">
        <v>0</v>
      </c>
      <c r="D24" s="73">
        <v>0</v>
      </c>
      <c r="E24" s="74">
        <v>0</v>
      </c>
      <c r="F24" s="71">
        <v>100</v>
      </c>
    </row>
    <row r="25" spans="1:6">
      <c r="A25" s="72" t="s">
        <v>218</v>
      </c>
      <c r="B25" s="73">
        <v>100</v>
      </c>
      <c r="C25" s="74">
        <v>0</v>
      </c>
      <c r="D25" s="73">
        <v>0</v>
      </c>
      <c r="E25" s="74">
        <v>0</v>
      </c>
      <c r="F25" s="71">
        <v>100</v>
      </c>
    </row>
    <row r="26" spans="1:6">
      <c r="A26" s="68" t="s">
        <v>7</v>
      </c>
      <c r="B26" s="69">
        <v>9.3506493506493502</v>
      </c>
      <c r="C26" s="70">
        <v>23.116883116883116</v>
      </c>
      <c r="D26" s="69">
        <v>26.233766233766232</v>
      </c>
      <c r="E26" s="70">
        <v>41.298701298701303</v>
      </c>
      <c r="F26" s="71">
        <v>100</v>
      </c>
    </row>
    <row r="27" spans="1:6">
      <c r="A27" s="75" t="s">
        <v>1</v>
      </c>
      <c r="B27" s="76">
        <v>11.627906976744185</v>
      </c>
      <c r="C27" s="77">
        <v>24.418604651162788</v>
      </c>
      <c r="D27" s="76">
        <v>21.36627906976744</v>
      </c>
      <c r="E27" s="77">
        <v>42.587209302325576</v>
      </c>
      <c r="F27" s="78">
        <v>100</v>
      </c>
    </row>
    <row r="29" spans="1:6">
      <c r="A29" s="311" t="s">
        <v>266</v>
      </c>
      <c r="B29" s="311"/>
      <c r="C29" s="311"/>
      <c r="D29" s="311"/>
      <c r="E29" s="311"/>
      <c r="F29" s="311"/>
    </row>
    <row r="30" spans="1:6">
      <c r="A30" s="57" t="s">
        <v>268</v>
      </c>
    </row>
  </sheetData>
  <mergeCells count="5">
    <mergeCell ref="A29:F29"/>
    <mergeCell ref="A4:A5"/>
    <mergeCell ref="B4:F4"/>
    <mergeCell ref="A1:I1"/>
    <mergeCell ref="A2:I2"/>
  </mergeCells>
  <phoneticPr fontId="5"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L30"/>
  <sheetViews>
    <sheetView showGridLines="0" workbookViewId="0">
      <selection sqref="A1:L1"/>
    </sheetView>
  </sheetViews>
  <sheetFormatPr baseColWidth="10" defaultRowHeight="15"/>
  <cols>
    <col min="1" max="1" width="28.85546875" style="11" customWidth="1"/>
    <col min="2" max="16384" width="11.42578125" style="11"/>
  </cols>
  <sheetData>
    <row r="1" spans="1:12" ht="15.75" customHeight="1">
      <c r="A1" s="295" t="s">
        <v>171</v>
      </c>
      <c r="B1" s="294"/>
      <c r="C1" s="294"/>
      <c r="D1" s="294"/>
      <c r="E1" s="294"/>
      <c r="F1" s="294"/>
      <c r="G1" s="294"/>
      <c r="H1" s="294"/>
      <c r="I1" s="294"/>
      <c r="J1" s="294"/>
      <c r="K1" s="294"/>
      <c r="L1" s="294"/>
    </row>
    <row r="2" spans="1:12">
      <c r="H2" s="12"/>
    </row>
    <row r="3" spans="1:12">
      <c r="B3" s="13"/>
      <c r="C3" s="13"/>
      <c r="D3" s="13"/>
      <c r="E3" s="13"/>
      <c r="F3" s="13"/>
    </row>
    <row r="4" spans="1:12">
      <c r="F4" s="14" t="s">
        <v>186</v>
      </c>
    </row>
    <row r="5" spans="1:12" ht="38.25">
      <c r="A5" s="15" t="s">
        <v>259</v>
      </c>
      <c r="B5" s="16" t="s">
        <v>169</v>
      </c>
      <c r="C5" s="17" t="s">
        <v>170</v>
      </c>
      <c r="D5" s="16" t="s">
        <v>257</v>
      </c>
      <c r="E5" s="17" t="s">
        <v>258</v>
      </c>
      <c r="F5" s="16" t="s">
        <v>167</v>
      </c>
    </row>
    <row r="6" spans="1:12">
      <c r="A6" s="18" t="s">
        <v>118</v>
      </c>
      <c r="B6" s="19">
        <v>27.24368283473715</v>
      </c>
      <c r="C6" s="20">
        <v>58.495498112111534</v>
      </c>
      <c r="D6" s="21">
        <v>9.0618646529189668</v>
      </c>
      <c r="E6" s="22">
        <v>5.4603543421434795</v>
      </c>
      <c r="F6" s="23">
        <v>100.26139994191112</v>
      </c>
    </row>
    <row r="7" spans="1:12">
      <c r="A7" s="24" t="s">
        <v>119</v>
      </c>
      <c r="B7" s="25">
        <v>40.547142159257447</v>
      </c>
      <c r="C7" s="26">
        <v>44.357596482657549</v>
      </c>
      <c r="D7" s="27">
        <v>9.0864680019540796</v>
      </c>
      <c r="E7" s="28">
        <v>6.0087933561309228</v>
      </c>
      <c r="F7" s="29">
        <v>99.999999999999986</v>
      </c>
    </row>
    <row r="8" spans="1:12">
      <c r="A8" s="30" t="s">
        <v>3</v>
      </c>
      <c r="B8" s="31">
        <v>63.913470993117002</v>
      </c>
      <c r="C8" s="32">
        <v>25.860373647984268</v>
      </c>
      <c r="D8" s="33">
        <v>6.9813176007866264</v>
      </c>
      <c r="E8" s="34">
        <v>3.2448377581120944</v>
      </c>
      <c r="F8" s="35">
        <v>100</v>
      </c>
    </row>
    <row r="9" spans="1:12">
      <c r="A9" s="30" t="s">
        <v>4</v>
      </c>
      <c r="B9" s="31">
        <v>83.846153846153854</v>
      </c>
      <c r="C9" s="32">
        <v>12.307692307692308</v>
      </c>
      <c r="D9" s="33">
        <v>0.76923076923076927</v>
      </c>
      <c r="E9" s="34">
        <v>3.0769230769230771</v>
      </c>
      <c r="F9" s="35">
        <v>100</v>
      </c>
    </row>
    <row r="10" spans="1:12">
      <c r="A10" s="30" t="s">
        <v>6</v>
      </c>
      <c r="B10" s="31">
        <v>4.395604395604396</v>
      </c>
      <c r="C10" s="32">
        <v>85.714285714285708</v>
      </c>
      <c r="D10" s="33">
        <v>4.395604395604396</v>
      </c>
      <c r="E10" s="34">
        <v>5.4945054945054945</v>
      </c>
      <c r="F10" s="35">
        <v>99.999999999999986</v>
      </c>
    </row>
    <row r="11" spans="1:12">
      <c r="A11" s="36" t="s">
        <v>216</v>
      </c>
      <c r="B11" s="31">
        <v>8.3229813664596275</v>
      </c>
      <c r="C11" s="32">
        <v>67.950310559006212</v>
      </c>
      <c r="D11" s="33">
        <v>13.664596273291925</v>
      </c>
      <c r="E11" s="34">
        <v>10.062111801242237</v>
      </c>
      <c r="F11" s="35">
        <v>100</v>
      </c>
    </row>
    <row r="12" spans="1:12">
      <c r="A12" s="36" t="s">
        <v>217</v>
      </c>
      <c r="B12" s="31">
        <v>0</v>
      </c>
      <c r="C12" s="32">
        <v>100</v>
      </c>
      <c r="D12" s="33">
        <v>0</v>
      </c>
      <c r="E12" s="34">
        <v>0</v>
      </c>
      <c r="F12" s="35">
        <v>100</v>
      </c>
    </row>
    <row r="13" spans="1:12">
      <c r="A13" s="36" t="s">
        <v>218</v>
      </c>
      <c r="B13" s="31">
        <v>0</v>
      </c>
      <c r="C13" s="32">
        <v>100</v>
      </c>
      <c r="D13" s="33">
        <v>0</v>
      </c>
      <c r="E13" s="34">
        <v>0</v>
      </c>
      <c r="F13" s="35">
        <v>100</v>
      </c>
    </row>
    <row r="14" spans="1:12">
      <c r="A14" s="24" t="s">
        <v>120</v>
      </c>
      <c r="B14" s="25">
        <v>8.0519480519480524</v>
      </c>
      <c r="C14" s="26">
        <v>79.047619047619051</v>
      </c>
      <c r="D14" s="27">
        <v>9.0909090909090917</v>
      </c>
      <c r="E14" s="28">
        <v>3.8095238095238098</v>
      </c>
      <c r="F14" s="29">
        <v>100</v>
      </c>
    </row>
    <row r="15" spans="1:12">
      <c r="A15" s="36" t="s">
        <v>3</v>
      </c>
      <c r="B15" s="31">
        <v>8.2577132486388383</v>
      </c>
      <c r="C15" s="32">
        <v>79.219600725952816</v>
      </c>
      <c r="D15" s="33">
        <v>8.8929219600725951</v>
      </c>
      <c r="E15" s="34">
        <v>3.6297640653357535</v>
      </c>
      <c r="F15" s="35">
        <v>100</v>
      </c>
    </row>
    <row r="16" spans="1:12">
      <c r="A16" s="36" t="s">
        <v>6</v>
      </c>
      <c r="B16" s="31">
        <v>3.7735849056603774</v>
      </c>
      <c r="C16" s="32">
        <v>75.471698113207552</v>
      </c>
      <c r="D16" s="33">
        <v>13.20754716981132</v>
      </c>
      <c r="E16" s="34">
        <v>7.5471698113207548</v>
      </c>
      <c r="F16" s="35">
        <v>100</v>
      </c>
    </row>
    <row r="17" spans="1:6">
      <c r="A17" s="24" t="s">
        <v>130</v>
      </c>
      <c r="B17" s="25">
        <v>0</v>
      </c>
      <c r="C17" s="26">
        <v>55.555555555555557</v>
      </c>
      <c r="D17" s="27">
        <v>33.333333333333329</v>
      </c>
      <c r="E17" s="28">
        <v>11.111111111111111</v>
      </c>
      <c r="F17" s="29">
        <v>100</v>
      </c>
    </row>
    <row r="18" spans="1:6">
      <c r="A18" s="24" t="s">
        <v>129</v>
      </c>
      <c r="B18" s="37">
        <v>6.2240663900414939</v>
      </c>
      <c r="C18" s="38">
        <v>78.008298755186729</v>
      </c>
      <c r="D18" s="39">
        <v>7.4688796680497926</v>
      </c>
      <c r="E18" s="28">
        <v>8.2987551867219906</v>
      </c>
      <c r="F18" s="40">
        <v>100</v>
      </c>
    </row>
    <row r="19" spans="1:6">
      <c r="A19" s="41" t="s">
        <v>115</v>
      </c>
      <c r="B19" s="20">
        <v>31.524513096037609</v>
      </c>
      <c r="C19" s="22">
        <v>53.767629281396914</v>
      </c>
      <c r="D19" s="20">
        <v>10.288784419073203</v>
      </c>
      <c r="E19" s="19">
        <v>4.4190732034922773</v>
      </c>
      <c r="F19" s="42">
        <v>100</v>
      </c>
    </row>
    <row r="20" spans="1:6">
      <c r="A20" s="43" t="s">
        <v>3</v>
      </c>
      <c r="B20" s="44">
        <v>33.304896775294317</v>
      </c>
      <c r="C20" s="34">
        <v>53.574475345504183</v>
      </c>
      <c r="D20" s="44">
        <v>9.2475686742876633</v>
      </c>
      <c r="E20" s="44">
        <v>3.8730592049138375</v>
      </c>
      <c r="F20" s="45">
        <v>100</v>
      </c>
    </row>
    <row r="21" spans="1:6">
      <c r="A21" s="30" t="s">
        <v>4</v>
      </c>
      <c r="B21" s="32">
        <v>43.438914027149323</v>
      </c>
      <c r="C21" s="34">
        <v>48.41628959276018</v>
      </c>
      <c r="D21" s="32">
        <v>5.8823529411764701</v>
      </c>
      <c r="E21" s="32">
        <v>2.2624434389140271</v>
      </c>
      <c r="F21" s="45">
        <v>100</v>
      </c>
    </row>
    <row r="22" spans="1:6">
      <c r="A22" s="30" t="s">
        <v>6</v>
      </c>
      <c r="B22" s="32">
        <v>7.1428571428571423</v>
      </c>
      <c r="C22" s="34">
        <v>73.469387755102048</v>
      </c>
      <c r="D22" s="32">
        <v>6.6326530612244898</v>
      </c>
      <c r="E22" s="32">
        <v>12.755102040816327</v>
      </c>
      <c r="F22" s="45">
        <v>100</v>
      </c>
    </row>
    <row r="23" spans="1:6">
      <c r="A23" s="36" t="s">
        <v>216</v>
      </c>
      <c r="B23" s="46">
        <v>10.645933014354068</v>
      </c>
      <c r="C23" s="47">
        <v>62.440191387559807</v>
      </c>
      <c r="D23" s="46">
        <v>19.736842105263158</v>
      </c>
      <c r="E23" s="46">
        <v>7.1770334928229662</v>
      </c>
      <c r="F23" s="48">
        <v>100</v>
      </c>
    </row>
    <row r="24" spans="1:6">
      <c r="A24" s="36" t="s">
        <v>217</v>
      </c>
      <c r="B24" s="46">
        <v>9.0909090909090917</v>
      </c>
      <c r="C24" s="47">
        <v>36.363636363636367</v>
      </c>
      <c r="D24" s="46">
        <v>45.454545454545453</v>
      </c>
      <c r="E24" s="46">
        <v>9.0909090909090917</v>
      </c>
      <c r="F24" s="48">
        <v>100</v>
      </c>
    </row>
    <row r="25" spans="1:6">
      <c r="A25" s="36" t="s">
        <v>218</v>
      </c>
      <c r="B25" s="46">
        <v>0</v>
      </c>
      <c r="C25" s="47">
        <v>20</v>
      </c>
      <c r="D25" s="46">
        <v>60</v>
      </c>
      <c r="E25" s="46">
        <v>20</v>
      </c>
      <c r="F25" s="48">
        <v>100</v>
      </c>
    </row>
    <row r="26" spans="1:6">
      <c r="A26" s="49" t="s">
        <v>7</v>
      </c>
      <c r="B26" s="50">
        <v>61.904761904761905</v>
      </c>
      <c r="C26" s="51">
        <v>26.984126984126984</v>
      </c>
      <c r="D26" s="50">
        <v>7.9365079365079358</v>
      </c>
      <c r="E26" s="50">
        <v>3.1746031746031744</v>
      </c>
      <c r="F26" s="52">
        <v>99.999999999999986</v>
      </c>
    </row>
    <row r="27" spans="1:6">
      <c r="A27" s="53" t="s">
        <v>1</v>
      </c>
      <c r="B27" s="54">
        <v>63.539823008849559</v>
      </c>
      <c r="C27" s="55">
        <v>18.584070796460178</v>
      </c>
      <c r="D27" s="54">
        <v>14.159292035398231</v>
      </c>
      <c r="E27" s="54">
        <v>3.7168141592920354</v>
      </c>
      <c r="F27" s="56">
        <v>100</v>
      </c>
    </row>
    <row r="28" spans="1:6" ht="95.25" customHeight="1">
      <c r="A28" s="316" t="s">
        <v>260</v>
      </c>
      <c r="B28" s="316"/>
      <c r="C28" s="316"/>
      <c r="D28" s="316"/>
      <c r="E28" s="316"/>
      <c r="F28" s="316"/>
    </row>
    <row r="29" spans="1:6">
      <c r="A29" s="311" t="s">
        <v>266</v>
      </c>
      <c r="B29" s="311"/>
      <c r="C29" s="311"/>
      <c r="D29" s="311"/>
      <c r="E29" s="311"/>
      <c r="F29" s="311"/>
    </row>
    <row r="30" spans="1:6">
      <c r="A30" s="57" t="s">
        <v>267</v>
      </c>
    </row>
  </sheetData>
  <mergeCells count="3">
    <mergeCell ref="A29:F29"/>
    <mergeCell ref="A28:F28"/>
    <mergeCell ref="A1:L1"/>
  </mergeCells>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1:Z104"/>
  <sheetViews>
    <sheetView showGridLines="0" zoomScaleNormal="100" zoomScaleSheetLayoutView="70" workbookViewId="0"/>
  </sheetViews>
  <sheetFormatPr baseColWidth="10" defaultRowHeight="11.25"/>
  <cols>
    <col min="1" max="1" width="3.7109375" style="13" customWidth="1"/>
    <col min="2" max="2" width="28.28515625" style="13" customWidth="1"/>
    <col min="3" max="10" width="10.5703125" style="13" customWidth="1"/>
    <col min="11" max="11" width="22.28515625" style="13" customWidth="1"/>
    <col min="12" max="12" width="10.5703125" style="13" customWidth="1"/>
    <col min="13" max="13" width="5.85546875" style="248" customWidth="1"/>
    <col min="14" max="14" width="26.42578125" style="13" customWidth="1"/>
    <col min="15" max="19" width="8.28515625" style="13" customWidth="1"/>
    <col min="20" max="20" width="7.140625" style="13" customWidth="1"/>
    <col min="21" max="22" width="5.28515625" style="13" customWidth="1"/>
    <col min="23" max="23" width="8.28515625" style="13" customWidth="1"/>
    <col min="24" max="25" width="5.28515625" style="13" customWidth="1"/>
    <col min="26" max="26" width="36.5703125" style="13" customWidth="1"/>
    <col min="27" max="31" width="9.42578125" style="13" customWidth="1"/>
    <col min="32" max="32" width="7.5703125" style="13" customWidth="1"/>
    <col min="33" max="34" width="8.140625" style="13" customWidth="1"/>
    <col min="35" max="35" width="10" style="13" customWidth="1"/>
    <col min="36" max="16384" width="11.42578125" style="13"/>
  </cols>
  <sheetData>
    <row r="1" spans="2:26" ht="15" customHeight="1">
      <c r="B1" s="262" t="s">
        <v>173</v>
      </c>
      <c r="C1" s="263"/>
      <c r="D1" s="263"/>
      <c r="E1" s="263"/>
      <c r="F1" s="263"/>
      <c r="G1" s="263"/>
      <c r="H1" s="263"/>
      <c r="I1" s="263"/>
      <c r="J1" s="263"/>
      <c r="K1" s="197"/>
      <c r="L1" s="197"/>
      <c r="M1" s="197"/>
      <c r="N1" s="264"/>
      <c r="O1" s="264"/>
      <c r="P1" s="264"/>
      <c r="Q1" s="264"/>
      <c r="R1" s="264"/>
      <c r="S1" s="264"/>
      <c r="T1" s="264"/>
      <c r="U1" s="264"/>
      <c r="V1" s="264"/>
      <c r="W1" s="197"/>
      <c r="X1" s="197"/>
      <c r="Y1" s="197"/>
      <c r="Z1" s="198"/>
    </row>
    <row r="2" spans="2:26" ht="15" customHeight="1">
      <c r="G2" s="199"/>
      <c r="H2" s="199"/>
      <c r="I2" s="199"/>
      <c r="J2" s="199"/>
      <c r="K2" s="197"/>
      <c r="L2" s="197"/>
      <c r="M2" s="197"/>
      <c r="N2" s="200"/>
      <c r="O2" s="200"/>
      <c r="P2" s="200"/>
      <c r="Q2" s="200"/>
      <c r="R2" s="200"/>
      <c r="S2" s="200"/>
      <c r="T2" s="200"/>
      <c r="U2" s="200"/>
      <c r="V2" s="200"/>
      <c r="W2" s="197"/>
      <c r="X2" s="197"/>
      <c r="Y2" s="197"/>
      <c r="Z2" s="198"/>
    </row>
    <row r="3" spans="2:26" ht="15" customHeight="1" thickBot="1">
      <c r="M3" s="13"/>
    </row>
    <row r="4" spans="2:26" ht="30" customHeight="1">
      <c r="B4" s="269" t="s">
        <v>174</v>
      </c>
      <c r="C4" s="267" t="s">
        <v>261</v>
      </c>
      <c r="D4" s="267"/>
      <c r="E4" s="267"/>
      <c r="F4" s="267"/>
      <c r="G4" s="268"/>
      <c r="H4" s="201" t="s">
        <v>177</v>
      </c>
      <c r="I4" s="265" t="s">
        <v>178</v>
      </c>
      <c r="J4" s="266"/>
      <c r="K4" s="202" t="s">
        <v>179</v>
      </c>
      <c r="M4" s="13"/>
    </row>
    <row r="5" spans="2:26" ht="15" customHeight="1" thickBot="1">
      <c r="B5" s="270"/>
      <c r="C5" s="148">
        <v>2010</v>
      </c>
      <c r="D5" s="16">
        <v>2011</v>
      </c>
      <c r="E5" s="17">
        <v>2012</v>
      </c>
      <c r="F5" s="16">
        <v>2013</v>
      </c>
      <c r="G5" s="17" t="s">
        <v>127</v>
      </c>
      <c r="H5" s="16">
        <v>2014</v>
      </c>
      <c r="I5" s="17" t="s">
        <v>262</v>
      </c>
      <c r="J5" s="16" t="s">
        <v>157</v>
      </c>
      <c r="K5" s="203" t="s">
        <v>157</v>
      </c>
      <c r="M5" s="13"/>
    </row>
    <row r="6" spans="2:26" ht="15" customHeight="1">
      <c r="B6" s="204" t="s">
        <v>118</v>
      </c>
      <c r="C6" s="205">
        <v>136420</v>
      </c>
      <c r="D6" s="206">
        <v>129810</v>
      </c>
      <c r="E6" s="205">
        <v>125370</v>
      </c>
      <c r="F6" s="206">
        <v>123940</v>
      </c>
      <c r="G6" s="205">
        <v>122880</v>
      </c>
      <c r="H6" s="207">
        <v>29.044213233243362</v>
      </c>
      <c r="I6" s="208">
        <v>-0.85363885751169599</v>
      </c>
      <c r="J6" s="209">
        <v>-9.9252854433444782</v>
      </c>
      <c r="K6" s="210">
        <v>-2.5794171312813252</v>
      </c>
      <c r="M6" s="13"/>
    </row>
    <row r="7" spans="2:26" ht="15" customHeight="1">
      <c r="B7" s="64" t="s">
        <v>119</v>
      </c>
      <c r="C7" s="211">
        <v>96040</v>
      </c>
      <c r="D7" s="212">
        <v>91010</v>
      </c>
      <c r="E7" s="211">
        <v>88800</v>
      </c>
      <c r="F7" s="212">
        <v>88980</v>
      </c>
      <c r="G7" s="211">
        <v>89750</v>
      </c>
      <c r="H7" s="66">
        <v>21.211999451648129</v>
      </c>
      <c r="I7" s="213">
        <v>0.86201083413877111</v>
      </c>
      <c r="J7" s="214">
        <v>-6.5499902472608067</v>
      </c>
      <c r="K7" s="66">
        <v>-1.679328098539723</v>
      </c>
      <c r="M7" s="13"/>
    </row>
    <row r="8" spans="2:26" ht="15" customHeight="1">
      <c r="B8" s="153" t="s">
        <v>3</v>
      </c>
      <c r="C8" s="215">
        <v>80170</v>
      </c>
      <c r="D8" s="216">
        <v>73920</v>
      </c>
      <c r="E8" s="215">
        <v>70820</v>
      </c>
      <c r="F8" s="216">
        <v>68710</v>
      </c>
      <c r="G8" s="215">
        <v>68260</v>
      </c>
      <c r="H8" s="70">
        <v>16.133599315505595</v>
      </c>
      <c r="I8" s="217">
        <v>-0.65493603458062211</v>
      </c>
      <c r="J8" s="218">
        <v>-14.861426397585253</v>
      </c>
      <c r="K8" s="70">
        <v>-3.9424307741905196</v>
      </c>
      <c r="M8" s="13"/>
    </row>
    <row r="9" spans="2:26" ht="15" customHeight="1">
      <c r="B9" s="153" t="s">
        <v>4</v>
      </c>
      <c r="C9" s="215">
        <v>11030</v>
      </c>
      <c r="D9" s="216">
        <v>10650</v>
      </c>
      <c r="E9" s="215">
        <v>10260</v>
      </c>
      <c r="F9" s="216">
        <v>10840</v>
      </c>
      <c r="G9" s="215">
        <v>10380</v>
      </c>
      <c r="H9" s="70">
        <v>2.45269283313558</v>
      </c>
      <c r="I9" s="217">
        <v>-4.2447171726492599</v>
      </c>
      <c r="J9" s="218">
        <v>-5.9483817339318845</v>
      </c>
      <c r="K9" s="70">
        <v>-1.5214675256515764</v>
      </c>
      <c r="M9" s="13"/>
    </row>
    <row r="10" spans="2:26" ht="15" customHeight="1">
      <c r="B10" s="153" t="s">
        <v>5</v>
      </c>
      <c r="C10" s="215">
        <v>2260</v>
      </c>
      <c r="D10" s="216">
        <v>2280</v>
      </c>
      <c r="E10" s="215">
        <v>2340</v>
      </c>
      <c r="F10" s="216">
        <v>2090</v>
      </c>
      <c r="G10" s="215">
        <v>2120</v>
      </c>
      <c r="H10" s="70">
        <v>0.50131651720926718</v>
      </c>
      <c r="I10" s="217">
        <v>1.3377926421404673</v>
      </c>
      <c r="J10" s="218">
        <v>-6.2748563853292083</v>
      </c>
      <c r="K10" s="70">
        <v>-1.6070393665891913</v>
      </c>
      <c r="M10" s="13"/>
    </row>
    <row r="11" spans="2:26" ht="15" customHeight="1">
      <c r="B11" s="72" t="s">
        <v>182</v>
      </c>
      <c r="C11" s="215">
        <v>2570</v>
      </c>
      <c r="D11" s="216">
        <v>4160</v>
      </c>
      <c r="E11" s="215">
        <v>5390</v>
      </c>
      <c r="F11" s="216">
        <v>7340</v>
      </c>
      <c r="G11" s="215">
        <v>8990</v>
      </c>
      <c r="H11" s="70">
        <v>2.1243907857976865</v>
      </c>
      <c r="I11" s="217">
        <v>22.469001226325112</v>
      </c>
      <c r="J11" s="219">
        <v>250.40935672514618</v>
      </c>
      <c r="K11" s="70">
        <v>36.818216095050005</v>
      </c>
      <c r="M11" s="13"/>
    </row>
    <row r="12" spans="2:26" ht="15" customHeight="1">
      <c r="B12" s="220" t="s">
        <v>120</v>
      </c>
      <c r="C12" s="221">
        <v>30630</v>
      </c>
      <c r="D12" s="222">
        <v>28720</v>
      </c>
      <c r="E12" s="221">
        <v>25990</v>
      </c>
      <c r="F12" s="223">
        <v>24250</v>
      </c>
      <c r="G12" s="221">
        <v>22250</v>
      </c>
      <c r="H12" s="207">
        <v>5.2577962872796551</v>
      </c>
      <c r="I12" s="208">
        <v>-8.2642583199307182</v>
      </c>
      <c r="J12" s="224">
        <v>-27.372751314114076</v>
      </c>
      <c r="K12" s="210">
        <v>-7.6844422255739175</v>
      </c>
      <c r="M12" s="13"/>
    </row>
    <row r="13" spans="2:26" ht="15" customHeight="1">
      <c r="B13" s="225" t="s">
        <v>3</v>
      </c>
      <c r="C13" s="226">
        <v>29640</v>
      </c>
      <c r="D13" s="227">
        <v>27800</v>
      </c>
      <c r="E13" s="226">
        <v>25000</v>
      </c>
      <c r="F13" s="227">
        <v>23360</v>
      </c>
      <c r="G13" s="226">
        <v>21370</v>
      </c>
      <c r="H13" s="228">
        <v>5.0512189011217572</v>
      </c>
      <c r="I13" s="229">
        <v>-8.5145547945205458</v>
      </c>
      <c r="J13" s="224">
        <v>-27.893245158242795</v>
      </c>
      <c r="K13" s="230">
        <v>-7.8502868503143137</v>
      </c>
      <c r="M13" s="13"/>
    </row>
    <row r="14" spans="2:26" ht="15" customHeight="1">
      <c r="B14" s="231" t="s">
        <v>6</v>
      </c>
      <c r="C14" s="226">
        <v>990</v>
      </c>
      <c r="D14" s="227">
        <v>920</v>
      </c>
      <c r="E14" s="226">
        <v>990</v>
      </c>
      <c r="F14" s="227">
        <v>890</v>
      </c>
      <c r="G14" s="226">
        <v>870</v>
      </c>
      <c r="H14" s="228">
        <v>0.206577386157897</v>
      </c>
      <c r="I14" s="229">
        <v>-1.6872890888638969</v>
      </c>
      <c r="J14" s="224">
        <v>-11.806256306760844</v>
      </c>
      <c r="K14" s="230">
        <v>-3.0920415259347744</v>
      </c>
      <c r="M14" s="13"/>
    </row>
    <row r="15" spans="2:26" ht="15" customHeight="1">
      <c r="B15" s="64" t="s">
        <v>121</v>
      </c>
      <c r="C15" s="211" t="s">
        <v>9</v>
      </c>
      <c r="D15" s="212">
        <v>330</v>
      </c>
      <c r="E15" s="211">
        <v>430</v>
      </c>
      <c r="F15" s="212">
        <v>480</v>
      </c>
      <c r="G15" s="211">
        <v>170</v>
      </c>
      <c r="H15" s="66">
        <v>3.9944597552270693E-2</v>
      </c>
      <c r="I15" s="232" t="s">
        <v>264</v>
      </c>
      <c r="J15" s="64" t="s">
        <v>9</v>
      </c>
      <c r="K15" s="66" t="s">
        <v>9</v>
      </c>
      <c r="M15" s="13"/>
    </row>
    <row r="16" spans="2:26" ht="15" customHeight="1">
      <c r="B16" s="220" t="s">
        <v>122</v>
      </c>
      <c r="C16" s="221">
        <v>9760</v>
      </c>
      <c r="D16" s="223">
        <v>9750</v>
      </c>
      <c r="E16" s="221">
        <v>10150</v>
      </c>
      <c r="F16" s="223">
        <v>10230</v>
      </c>
      <c r="G16" s="221">
        <v>10720</v>
      </c>
      <c r="H16" s="207">
        <v>2.5344728967633059</v>
      </c>
      <c r="I16" s="208">
        <v>4.8089140846446998</v>
      </c>
      <c r="J16" s="224">
        <v>9.8893215822914549</v>
      </c>
      <c r="K16" s="210">
        <v>2.3855984368173377</v>
      </c>
      <c r="M16" s="13"/>
    </row>
    <row r="17" spans="2:13" ht="15" customHeight="1">
      <c r="B17" s="60" t="s">
        <v>115</v>
      </c>
      <c r="C17" s="233">
        <v>180790</v>
      </c>
      <c r="D17" s="222">
        <v>201640</v>
      </c>
      <c r="E17" s="233">
        <v>220120</v>
      </c>
      <c r="F17" s="222">
        <v>232690</v>
      </c>
      <c r="G17" s="233">
        <v>247280</v>
      </c>
      <c r="H17" s="234">
        <v>58.44769148589176</v>
      </c>
      <c r="I17" s="235">
        <v>6.2704937406797834</v>
      </c>
      <c r="J17" s="236">
        <v>36.780395523359324</v>
      </c>
      <c r="K17" s="237">
        <v>8.1448801841761167</v>
      </c>
      <c r="M17" s="13"/>
    </row>
    <row r="18" spans="2:13" ht="15" customHeight="1">
      <c r="B18" s="64" t="s">
        <v>3</v>
      </c>
      <c r="C18" s="211">
        <v>153740</v>
      </c>
      <c r="D18" s="212">
        <v>169410</v>
      </c>
      <c r="E18" s="211">
        <v>184450</v>
      </c>
      <c r="F18" s="212">
        <v>194730</v>
      </c>
      <c r="G18" s="211">
        <v>205960</v>
      </c>
      <c r="H18" s="66">
        <v>48.680882846513477</v>
      </c>
      <c r="I18" s="213">
        <v>5.7690727578981971</v>
      </c>
      <c r="J18" s="214">
        <v>33.969480544823007</v>
      </c>
      <c r="K18" s="66">
        <v>7.5849366223607939</v>
      </c>
      <c r="M18" s="13"/>
    </row>
    <row r="19" spans="2:13" ht="15" customHeight="1">
      <c r="B19" s="153" t="s">
        <v>4</v>
      </c>
      <c r="C19" s="215">
        <v>7730</v>
      </c>
      <c r="D19" s="216">
        <v>10970</v>
      </c>
      <c r="E19" s="215">
        <v>12040</v>
      </c>
      <c r="F19" s="216">
        <v>12800</v>
      </c>
      <c r="G19" s="215">
        <v>13530</v>
      </c>
      <c r="H19" s="70">
        <v>3.19745867270484</v>
      </c>
      <c r="I19" s="217">
        <v>5.6709889079831211</v>
      </c>
      <c r="J19" s="218">
        <v>74.914455202777532</v>
      </c>
      <c r="K19" s="70">
        <v>15.002273328296155</v>
      </c>
      <c r="M19" s="13"/>
    </row>
    <row r="20" spans="2:13" ht="15" customHeight="1">
      <c r="B20" s="153" t="s">
        <v>6</v>
      </c>
      <c r="C20" s="215">
        <v>4610</v>
      </c>
      <c r="D20" s="216">
        <v>4530</v>
      </c>
      <c r="E20" s="215">
        <v>4400</v>
      </c>
      <c r="F20" s="216">
        <v>4170</v>
      </c>
      <c r="G20" s="215">
        <v>4050</v>
      </c>
      <c r="H20" s="70">
        <v>0.95701583129671042</v>
      </c>
      <c r="I20" s="217">
        <v>-2.8550863723608488</v>
      </c>
      <c r="J20" s="218">
        <v>-12.207285342584562</v>
      </c>
      <c r="K20" s="70">
        <v>-3.2023933149490258</v>
      </c>
      <c r="M20" s="13"/>
    </row>
    <row r="21" spans="2:13" ht="15" customHeight="1">
      <c r="B21" s="153" t="s">
        <v>182</v>
      </c>
      <c r="C21" s="215">
        <v>2020</v>
      </c>
      <c r="D21" s="216">
        <v>3680</v>
      </c>
      <c r="E21" s="215">
        <v>5850</v>
      </c>
      <c r="F21" s="216">
        <v>7480</v>
      </c>
      <c r="G21" s="215">
        <v>10090</v>
      </c>
      <c r="H21" s="70">
        <v>2.3836761320393491</v>
      </c>
      <c r="I21" s="217">
        <v>34.754142169962577</v>
      </c>
      <c r="J21" s="218">
        <v>400.49627791563279</v>
      </c>
      <c r="K21" s="70">
        <v>49.571969747973796</v>
      </c>
      <c r="M21" s="13"/>
    </row>
    <row r="22" spans="2:13" ht="15" customHeight="1">
      <c r="B22" s="72" t="s">
        <v>7</v>
      </c>
      <c r="C22" s="215">
        <v>12690</v>
      </c>
      <c r="D22" s="216">
        <v>13060</v>
      </c>
      <c r="E22" s="215">
        <v>13380</v>
      </c>
      <c r="F22" s="216">
        <v>13510</v>
      </c>
      <c r="G22" s="215">
        <v>13660</v>
      </c>
      <c r="H22" s="70">
        <v>3.2286580033373826</v>
      </c>
      <c r="I22" s="217">
        <v>1.102805121752648</v>
      </c>
      <c r="J22" s="219">
        <v>7.6438140267927501</v>
      </c>
      <c r="K22" s="70">
        <v>1.8584983538433519</v>
      </c>
      <c r="M22" s="13"/>
    </row>
    <row r="23" spans="2:13" ht="15" customHeight="1">
      <c r="B23" s="238" t="s">
        <v>176</v>
      </c>
      <c r="C23" s="239">
        <v>317210</v>
      </c>
      <c r="D23" s="240">
        <v>331450</v>
      </c>
      <c r="E23" s="239">
        <v>345490</v>
      </c>
      <c r="F23" s="240">
        <v>356630</v>
      </c>
      <c r="G23" s="239">
        <v>370170</v>
      </c>
      <c r="H23" s="241">
        <v>87.491904719135121</v>
      </c>
      <c r="I23" s="242">
        <v>3.7946572526939448</v>
      </c>
      <c r="J23" s="243">
        <v>16.693799720055225</v>
      </c>
      <c r="K23" s="244">
        <v>3.9350299015546986</v>
      </c>
      <c r="M23" s="13"/>
    </row>
    <row r="24" spans="2:13" ht="15" customHeight="1">
      <c r="B24" s="220" t="s">
        <v>116</v>
      </c>
      <c r="C24" s="221">
        <v>59270</v>
      </c>
      <c r="D24" s="223">
        <v>57300</v>
      </c>
      <c r="E24" s="221">
        <v>53420</v>
      </c>
      <c r="F24" s="223">
        <v>52640</v>
      </c>
      <c r="G24" s="221">
        <v>52920</v>
      </c>
      <c r="H24" s="207">
        <v>12.508095280864884</v>
      </c>
      <c r="I24" s="208">
        <v>0.52795131235148229</v>
      </c>
      <c r="J24" s="209">
        <v>-10.713683144929986</v>
      </c>
      <c r="K24" s="210">
        <v>-2.7932939034032378</v>
      </c>
      <c r="M24" s="13"/>
    </row>
    <row r="25" spans="2:13" ht="15" customHeight="1">
      <c r="B25" s="245" t="s">
        <v>123</v>
      </c>
      <c r="C25" s="226">
        <v>10370</v>
      </c>
      <c r="D25" s="227">
        <v>10150</v>
      </c>
      <c r="E25" s="226">
        <v>10650</v>
      </c>
      <c r="F25" s="227">
        <v>10750</v>
      </c>
      <c r="G25" s="226">
        <v>10610</v>
      </c>
      <c r="H25" s="228">
        <v>2.5080007374387243</v>
      </c>
      <c r="I25" s="229">
        <v>-1.2937162354279219</v>
      </c>
      <c r="J25" s="224">
        <v>2.3141452126120843</v>
      </c>
      <c r="K25" s="230">
        <v>0.5735824529572886</v>
      </c>
      <c r="M25" s="13"/>
    </row>
    <row r="26" spans="2:13" ht="15" customHeight="1">
      <c r="B26" s="245" t="s">
        <v>124</v>
      </c>
      <c r="C26" s="226">
        <v>48900</v>
      </c>
      <c r="D26" s="227">
        <v>47150</v>
      </c>
      <c r="E26" s="226">
        <v>42770</v>
      </c>
      <c r="F26" s="227">
        <v>41890</v>
      </c>
      <c r="G26" s="226">
        <v>42310</v>
      </c>
      <c r="H26" s="228">
        <v>10.00009454342616</v>
      </c>
      <c r="I26" s="229">
        <v>0.9954167860211971</v>
      </c>
      <c r="J26" s="224">
        <v>-13.47675821591443</v>
      </c>
      <c r="K26" s="230">
        <v>-3.5542275628307696</v>
      </c>
      <c r="M26" s="13"/>
    </row>
    <row r="27" spans="2:13" ht="15" customHeight="1">
      <c r="B27" s="246" t="s">
        <v>175</v>
      </c>
      <c r="C27" s="239">
        <v>376480</v>
      </c>
      <c r="D27" s="240">
        <v>388740</v>
      </c>
      <c r="E27" s="239">
        <v>398910</v>
      </c>
      <c r="F27" s="240">
        <v>409280</v>
      </c>
      <c r="G27" s="239">
        <v>423090</v>
      </c>
      <c r="H27" s="241">
        <v>100</v>
      </c>
      <c r="I27" s="242">
        <v>3.3744846329536449</v>
      </c>
      <c r="J27" s="243">
        <v>12.379000524666694</v>
      </c>
      <c r="K27" s="247">
        <v>2.9606537143039624</v>
      </c>
      <c r="M27" s="13"/>
    </row>
    <row r="28" spans="2:13" ht="15" customHeight="1">
      <c r="B28" s="261"/>
      <c r="C28" s="261"/>
      <c r="D28" s="261"/>
      <c r="E28" s="261"/>
      <c r="F28" s="261"/>
      <c r="G28" s="261"/>
      <c r="H28" s="261"/>
      <c r="I28" s="261"/>
      <c r="J28" s="261"/>
      <c r="K28" s="261"/>
      <c r="M28" s="13"/>
    </row>
    <row r="29" spans="2:13" ht="15" customHeight="1">
      <c r="M29" s="13"/>
    </row>
    <row r="30" spans="2:13" ht="15" customHeight="1">
      <c r="B30" s="13" t="s">
        <v>300</v>
      </c>
      <c r="M30" s="13"/>
    </row>
    <row r="31" spans="2:13" ht="15" customHeight="1">
      <c r="B31" s="260" t="s">
        <v>291</v>
      </c>
      <c r="C31" s="260"/>
      <c r="D31" s="260"/>
      <c r="E31" s="260"/>
      <c r="F31" s="260"/>
      <c r="M31" s="13"/>
    </row>
    <row r="32" spans="2:13" ht="15" customHeight="1">
      <c r="B32" s="13" t="s">
        <v>263</v>
      </c>
    </row>
    <row r="33" spans="3:7" ht="15" customHeight="1"/>
    <row r="34" spans="3:7" ht="15" customHeight="1"/>
    <row r="35" spans="3:7" ht="15" customHeight="1"/>
    <row r="36" spans="3:7" ht="15" customHeight="1"/>
    <row r="37" spans="3:7" ht="15" customHeight="1"/>
    <row r="38" spans="3:7" ht="15" customHeight="1"/>
    <row r="39" spans="3:7" ht="15" customHeight="1"/>
    <row r="40" spans="3:7" ht="15" customHeight="1"/>
    <row r="41" spans="3:7" ht="15" customHeight="1">
      <c r="C41" s="162"/>
      <c r="D41" s="162"/>
      <c r="E41" s="162"/>
      <c r="F41" s="162"/>
      <c r="G41" s="162"/>
    </row>
    <row r="42" spans="3:7" ht="15" customHeight="1">
      <c r="C42" s="162"/>
      <c r="D42" s="162"/>
      <c r="E42" s="162"/>
      <c r="F42" s="162"/>
      <c r="G42" s="162"/>
    </row>
    <row r="43" spans="3:7" ht="15" customHeight="1">
      <c r="C43" s="162"/>
      <c r="D43" s="162"/>
      <c r="E43" s="162"/>
      <c r="F43" s="162"/>
      <c r="G43" s="162"/>
    </row>
    <row r="44" spans="3:7" ht="15" customHeight="1">
      <c r="C44" s="162"/>
      <c r="D44" s="162"/>
      <c r="E44" s="162"/>
      <c r="F44" s="162"/>
      <c r="G44" s="162"/>
    </row>
    <row r="45" spans="3:7" ht="15" customHeight="1">
      <c r="C45" s="162"/>
      <c r="D45" s="162"/>
      <c r="E45" s="162"/>
      <c r="F45" s="162"/>
      <c r="G45" s="162"/>
    </row>
    <row r="46" spans="3:7" ht="15" customHeight="1">
      <c r="C46" s="162"/>
      <c r="D46" s="162"/>
      <c r="E46" s="162"/>
      <c r="F46" s="162"/>
      <c r="G46" s="162"/>
    </row>
    <row r="47" spans="3:7" ht="15" customHeight="1">
      <c r="C47" s="162"/>
      <c r="D47" s="162"/>
      <c r="E47" s="162"/>
      <c r="F47" s="162"/>
      <c r="G47" s="162"/>
    </row>
    <row r="48" spans="3:7" ht="15" customHeight="1">
      <c r="C48" s="162"/>
      <c r="D48" s="162"/>
      <c r="E48" s="162"/>
      <c r="F48" s="162"/>
      <c r="G48" s="162"/>
    </row>
    <row r="49" spans="3:7" ht="15" customHeight="1"/>
    <row r="50" spans="3:7" ht="15" customHeight="1"/>
    <row r="51" spans="3:7" ht="15" customHeight="1">
      <c r="C51" s="162"/>
      <c r="D51" s="162"/>
      <c r="E51" s="162"/>
      <c r="F51" s="162"/>
      <c r="G51" s="162"/>
    </row>
    <row r="52" spans="3:7" ht="15" customHeight="1">
      <c r="C52" s="162"/>
      <c r="D52" s="162"/>
      <c r="E52" s="162"/>
      <c r="F52" s="162"/>
      <c r="G52" s="162"/>
    </row>
    <row r="53" spans="3:7" ht="15" customHeight="1">
      <c r="C53" s="162"/>
      <c r="D53" s="162"/>
      <c r="E53" s="162"/>
      <c r="F53" s="162"/>
      <c r="G53" s="162"/>
    </row>
    <row r="54" spans="3:7" ht="15" customHeight="1">
      <c r="C54" s="162"/>
      <c r="D54" s="162"/>
      <c r="E54" s="162"/>
      <c r="F54" s="162"/>
      <c r="G54" s="162"/>
    </row>
    <row r="55" spans="3:7" ht="15" customHeight="1">
      <c r="C55" s="162"/>
      <c r="D55" s="162"/>
      <c r="E55" s="162"/>
      <c r="F55" s="162"/>
      <c r="G55" s="162"/>
    </row>
    <row r="56" spans="3:7" ht="15" customHeight="1">
      <c r="C56" s="162"/>
      <c r="D56" s="162"/>
      <c r="E56" s="162"/>
      <c r="F56" s="162"/>
      <c r="G56" s="162"/>
    </row>
    <row r="57" spans="3:7" ht="15" customHeight="1">
      <c r="C57" s="162"/>
      <c r="D57" s="162"/>
      <c r="E57" s="162"/>
      <c r="F57" s="162"/>
      <c r="G57" s="162"/>
    </row>
    <row r="58" spans="3:7" ht="15" customHeight="1">
      <c r="C58" s="162"/>
      <c r="D58" s="162"/>
      <c r="E58" s="162"/>
      <c r="F58" s="162"/>
      <c r="G58" s="162"/>
    </row>
    <row r="59" spans="3:7" ht="15" customHeight="1">
      <c r="C59" s="162"/>
      <c r="D59" s="162"/>
      <c r="E59" s="162"/>
      <c r="F59" s="162"/>
      <c r="G59" s="162"/>
    </row>
    <row r="60" spans="3:7" ht="15" customHeight="1">
      <c r="C60" s="162"/>
      <c r="D60" s="162"/>
      <c r="E60" s="162"/>
      <c r="F60" s="162"/>
      <c r="G60" s="162"/>
    </row>
    <row r="61" spans="3:7" ht="15" customHeight="1">
      <c r="C61" s="162"/>
      <c r="D61" s="162"/>
      <c r="E61" s="162"/>
      <c r="F61" s="162"/>
      <c r="G61" s="162"/>
    </row>
    <row r="62" spans="3:7" ht="15" customHeight="1">
      <c r="C62" s="162"/>
      <c r="D62" s="162"/>
      <c r="E62" s="162"/>
      <c r="F62" s="162"/>
      <c r="G62" s="162"/>
    </row>
    <row r="63" spans="3:7" ht="15" customHeight="1"/>
    <row r="64" spans="3: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sheetData>
  <mergeCells count="7">
    <mergeCell ref="B31:F31"/>
    <mergeCell ref="B28:K28"/>
    <mergeCell ref="B1:J1"/>
    <mergeCell ref="N1:V1"/>
    <mergeCell ref="I4:J4"/>
    <mergeCell ref="C4:G4"/>
    <mergeCell ref="B4:B5"/>
  </mergeCells>
  <phoneticPr fontId="5" type="noConversion"/>
  <pageMargins left="0.7" right="0.7" top="0.75" bottom="0.75" header="0.3" footer="0.3"/>
  <pageSetup paperSize="9" scale="89" orientation="landscape" r:id="rId1"/>
</worksheet>
</file>

<file path=xl/worksheets/sheet3.xml><?xml version="1.0" encoding="utf-8"?>
<worksheet xmlns="http://schemas.openxmlformats.org/spreadsheetml/2006/main" xmlns:r="http://schemas.openxmlformats.org/officeDocument/2006/relationships">
  <dimension ref="B1:G104"/>
  <sheetViews>
    <sheetView showGridLines="0" zoomScaleNormal="100" workbookViewId="0"/>
  </sheetViews>
  <sheetFormatPr baseColWidth="10" defaultRowHeight="11.25"/>
  <cols>
    <col min="1" max="1" width="3.7109375" style="81" customWidth="1"/>
    <col min="2" max="2" width="28.85546875" style="81" customWidth="1"/>
    <col min="3" max="3" width="14.28515625" style="81" customWidth="1"/>
    <col min="4" max="4" width="30.28515625" style="81" customWidth="1"/>
    <col min="5" max="5" width="7.42578125" style="81" customWidth="1"/>
    <col min="6" max="16384" width="11.42578125" style="81"/>
  </cols>
  <sheetData>
    <row r="1" spans="2:5" ht="15" customHeight="1">
      <c r="B1" s="80" t="s">
        <v>265</v>
      </c>
    </row>
    <row r="2" spans="2:5" ht="15" customHeight="1"/>
    <row r="3" spans="2:5" ht="15" customHeight="1"/>
    <row r="4" spans="2:5" ht="30" customHeight="1">
      <c r="B4" s="182" t="s">
        <v>180</v>
      </c>
      <c r="C4" s="250" t="s">
        <v>181</v>
      </c>
      <c r="D4" s="251" t="s">
        <v>118</v>
      </c>
      <c r="E4" s="347">
        <f>E5+E9+C11</f>
        <v>4268</v>
      </c>
    </row>
    <row r="5" spans="2:5" ht="15" customHeight="1">
      <c r="B5" s="183" t="s">
        <v>3</v>
      </c>
      <c r="C5" s="348">
        <v>1431</v>
      </c>
      <c r="D5" s="276" t="s">
        <v>201</v>
      </c>
      <c r="E5" s="349">
        <f>SUM(C5:C8)</f>
        <v>2629</v>
      </c>
    </row>
    <row r="6" spans="2:5" ht="15" customHeight="1">
      <c r="B6" s="183" t="s">
        <v>4</v>
      </c>
      <c r="C6" s="348">
        <v>181</v>
      </c>
      <c r="D6" s="276"/>
      <c r="E6" s="349"/>
    </row>
    <row r="7" spans="2:5" ht="15" customHeight="1">
      <c r="B7" s="184" t="s">
        <v>5</v>
      </c>
      <c r="C7" s="348">
        <v>129</v>
      </c>
      <c r="D7" s="276"/>
      <c r="E7" s="349"/>
    </row>
    <row r="8" spans="2:5" ht="15" customHeight="1">
      <c r="B8" s="184" t="s">
        <v>182</v>
      </c>
      <c r="C8" s="348">
        <v>888</v>
      </c>
      <c r="D8" s="276"/>
      <c r="E8" s="349"/>
    </row>
    <row r="9" spans="2:5" ht="15" customHeight="1">
      <c r="B9" s="183" t="s">
        <v>3</v>
      </c>
      <c r="C9" s="348">
        <v>1261</v>
      </c>
      <c r="D9" s="276" t="s">
        <v>202</v>
      </c>
      <c r="E9" s="349">
        <f>SUM(C9:C10)</f>
        <v>1315</v>
      </c>
    </row>
    <row r="10" spans="2:5" ht="15" customHeight="1">
      <c r="B10" s="185" t="s">
        <v>6</v>
      </c>
      <c r="C10" s="348">
        <v>54</v>
      </c>
      <c r="D10" s="276"/>
      <c r="E10" s="349"/>
    </row>
    <row r="11" spans="2:5" ht="30" customHeight="1">
      <c r="B11" s="139" t="s">
        <v>8</v>
      </c>
      <c r="C11" s="348">
        <v>324</v>
      </c>
      <c r="D11" s="250" t="s">
        <v>203</v>
      </c>
      <c r="E11" s="348">
        <f>C11</f>
        <v>324</v>
      </c>
    </row>
    <row r="12" spans="2:5" ht="15" customHeight="1">
      <c r="B12" s="183" t="s">
        <v>3</v>
      </c>
      <c r="C12" s="348">
        <v>6746</v>
      </c>
      <c r="D12" s="277" t="s">
        <v>115</v>
      </c>
      <c r="E12" s="350">
        <f>SUM(C12:C16)</f>
        <v>8711</v>
      </c>
    </row>
    <row r="13" spans="2:5" ht="15" customHeight="1">
      <c r="B13" s="183" t="s">
        <v>4</v>
      </c>
      <c r="C13" s="348">
        <v>354</v>
      </c>
      <c r="D13" s="277"/>
      <c r="E13" s="350"/>
    </row>
    <row r="14" spans="2:5" ht="15" customHeight="1">
      <c r="B14" s="183" t="s">
        <v>6</v>
      </c>
      <c r="C14" s="348">
        <v>213</v>
      </c>
      <c r="D14" s="277"/>
      <c r="E14" s="350"/>
    </row>
    <row r="15" spans="2:5" ht="15" customHeight="1">
      <c r="B15" s="184" t="s">
        <v>182</v>
      </c>
      <c r="C15" s="348">
        <v>1013</v>
      </c>
      <c r="D15" s="277"/>
      <c r="E15" s="350"/>
    </row>
    <row r="16" spans="2:5" ht="15" customHeight="1" thickBot="1">
      <c r="B16" s="186" t="s">
        <v>7</v>
      </c>
      <c r="C16" s="351">
        <v>385</v>
      </c>
      <c r="D16" s="278"/>
      <c r="E16" s="352"/>
    </row>
    <row r="17" spans="2:7" ht="15" customHeight="1" thickBot="1">
      <c r="B17" s="187" t="s">
        <v>183</v>
      </c>
      <c r="C17" s="353">
        <v>688</v>
      </c>
      <c r="D17" s="249" t="s">
        <v>208</v>
      </c>
      <c r="E17" s="354">
        <f>C17</f>
        <v>688</v>
      </c>
    </row>
    <row r="18" spans="2:7" ht="15" customHeight="1" thickBot="1">
      <c r="B18" s="271" t="s">
        <v>204</v>
      </c>
      <c r="C18" s="272"/>
      <c r="D18" s="272"/>
      <c r="E18" s="355">
        <f>E4+E12</f>
        <v>12979</v>
      </c>
    </row>
    <row r="19" spans="2:7" ht="15" customHeight="1" thickBot="1">
      <c r="B19" s="273" t="s">
        <v>205</v>
      </c>
      <c r="C19" s="274"/>
      <c r="D19" s="275"/>
      <c r="E19" s="356">
        <f>C17+E18</f>
        <v>13667</v>
      </c>
    </row>
    <row r="20" spans="2:7" ht="15" customHeight="1">
      <c r="B20" s="181" t="s">
        <v>125</v>
      </c>
    </row>
    <row r="21" spans="2:7" ht="15" customHeight="1">
      <c r="B21" s="260" t="s">
        <v>291</v>
      </c>
      <c r="C21" s="260"/>
      <c r="D21" s="260"/>
      <c r="E21" s="260"/>
      <c r="F21" s="260"/>
      <c r="G21" s="260"/>
    </row>
    <row r="22" spans="2:7" ht="15" customHeight="1">
      <c r="B22" s="181" t="s">
        <v>293</v>
      </c>
      <c r="C22" s="188"/>
    </row>
    <row r="23" spans="2:7" ht="15" customHeight="1">
      <c r="C23" s="92"/>
      <c r="E23" s="189"/>
    </row>
    <row r="24" spans="2:7" ht="15" customHeight="1">
      <c r="B24" s="188"/>
      <c r="C24" s="124"/>
    </row>
    <row r="25" spans="2:7" ht="15" customHeight="1">
      <c r="B25" s="188"/>
      <c r="C25" s="124"/>
      <c r="D25" s="190"/>
      <c r="E25" s="191"/>
    </row>
    <row r="26" spans="2:7" ht="15" customHeight="1">
      <c r="B26" s="188"/>
      <c r="C26" s="124"/>
      <c r="D26" s="190"/>
      <c r="E26" s="192"/>
      <c r="F26" s="189"/>
    </row>
    <row r="27" spans="2:7" ht="15" customHeight="1">
      <c r="B27" s="188"/>
      <c r="C27" s="124"/>
      <c r="D27" s="190"/>
      <c r="E27" s="192"/>
    </row>
    <row r="28" spans="2:7" ht="15" customHeight="1">
      <c r="C28" s="123"/>
      <c r="D28" s="190"/>
      <c r="E28" s="192"/>
      <c r="F28" s="193"/>
    </row>
    <row r="29" spans="2:7" ht="15" customHeight="1">
      <c r="B29" s="92"/>
      <c r="C29" s="123"/>
      <c r="D29" s="190"/>
      <c r="E29" s="192"/>
      <c r="F29" s="193"/>
    </row>
    <row r="30" spans="2:7" ht="15" customHeight="1">
      <c r="B30" s="188"/>
      <c r="C30" s="194"/>
      <c r="D30" s="195"/>
      <c r="E30" s="192"/>
      <c r="F30" s="193"/>
    </row>
    <row r="31" spans="2:7" ht="15" customHeight="1">
      <c r="B31" s="188"/>
      <c r="C31" s="194"/>
      <c r="F31" s="193"/>
    </row>
    <row r="32" spans="2:7" ht="15" customHeight="1">
      <c r="B32" s="188"/>
      <c r="C32" s="194"/>
      <c r="F32" s="193"/>
    </row>
    <row r="33" spans="2:6" ht="15" customHeight="1">
      <c r="B33" s="188"/>
      <c r="C33" s="194"/>
      <c r="D33" s="196"/>
      <c r="F33" s="124"/>
    </row>
    <row r="34" spans="2:6" ht="15" customHeight="1">
      <c r="B34" s="188"/>
      <c r="C34" s="194"/>
      <c r="D34" s="196"/>
      <c r="E34" s="189"/>
    </row>
    <row r="35" spans="2:6" ht="15" customHeight="1">
      <c r="B35" s="188"/>
      <c r="C35" s="194"/>
      <c r="D35" s="196"/>
      <c r="E35" s="189"/>
    </row>
    <row r="36" spans="2:6" ht="15" customHeight="1">
      <c r="B36" s="188"/>
      <c r="C36" s="194"/>
      <c r="D36" s="196"/>
      <c r="E36" s="189"/>
    </row>
    <row r="37" spans="2:6" ht="15" customHeight="1">
      <c r="D37" s="196"/>
      <c r="E37" s="189"/>
    </row>
    <row r="38" spans="2:6" ht="15" customHeight="1">
      <c r="D38" s="196"/>
      <c r="E38" s="189"/>
    </row>
    <row r="39" spans="2:6" ht="15" customHeight="1">
      <c r="D39" s="196"/>
      <c r="E39" s="189"/>
    </row>
    <row r="40" spans="2:6" ht="15" customHeight="1"/>
    <row r="41" spans="2:6" ht="15" customHeight="1"/>
    <row r="42" spans="2:6" ht="15" customHeight="1"/>
    <row r="43" spans="2:6" ht="15" customHeight="1"/>
    <row r="44" spans="2:6" ht="15" customHeight="1"/>
    <row r="45" spans="2:6" ht="15" customHeight="1"/>
    <row r="46" spans="2:6" ht="15" customHeight="1"/>
    <row r="47" spans="2:6" ht="15" customHeight="1"/>
    <row r="48" spans="2: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sheetData>
  <mergeCells count="9">
    <mergeCell ref="B21:G21"/>
    <mergeCell ref="B18:D18"/>
    <mergeCell ref="B19:D19"/>
    <mergeCell ref="D5:D8"/>
    <mergeCell ref="E5:E8"/>
    <mergeCell ref="D9:D10"/>
    <mergeCell ref="E9:E10"/>
    <mergeCell ref="D12:D16"/>
    <mergeCell ref="E12:E16"/>
  </mergeCells>
  <phoneticPr fontId="5" type="noConversion"/>
  <pageMargins left="0.7" right="0.7" top="0.75" bottom="0.75" header="0.3" footer="0.3"/>
  <pageSetup paperSize="0" orientation="portrait" horizontalDpi="0" verticalDpi="0" copies="0"/>
  <ignoredErrors>
    <ignoredError sqref="E5 E9 E12" formulaRange="1"/>
  </ignoredErrors>
</worksheet>
</file>

<file path=xl/worksheets/sheet4.xml><?xml version="1.0" encoding="utf-8"?>
<worksheet xmlns="http://schemas.openxmlformats.org/spreadsheetml/2006/main" xmlns:r="http://schemas.openxmlformats.org/officeDocument/2006/relationships">
  <dimension ref="B1:H18"/>
  <sheetViews>
    <sheetView showGridLines="0" zoomScaleNormal="100" workbookViewId="0"/>
  </sheetViews>
  <sheetFormatPr baseColWidth="10" defaultRowHeight="15"/>
  <cols>
    <col min="1" max="1" width="2.7109375" style="317" customWidth="1"/>
    <col min="2" max="2" width="11.42578125" style="317"/>
    <col min="3" max="3" width="29.85546875" style="317" customWidth="1"/>
    <col min="4" max="4" width="23.85546875" style="317" customWidth="1"/>
    <col min="5" max="5" width="11.42578125" style="317"/>
    <col min="6" max="6" width="14.5703125" style="317" customWidth="1"/>
    <col min="7" max="7" width="18.7109375" style="317" customWidth="1"/>
    <col min="8" max="8" width="15.85546875" style="317" customWidth="1"/>
    <col min="9" max="16384" width="11.42578125" style="317"/>
  </cols>
  <sheetData>
    <row r="1" spans="2:8">
      <c r="B1" s="80" t="s">
        <v>185</v>
      </c>
    </row>
    <row r="2" spans="2:8" ht="15.75" thickBot="1"/>
    <row r="3" spans="2:8">
      <c r="C3" s="173"/>
      <c r="D3" s="174" t="s">
        <v>189</v>
      </c>
      <c r="E3" s="284" t="s">
        <v>190</v>
      </c>
      <c r="F3" s="285"/>
      <c r="G3" s="286"/>
      <c r="H3" s="279" t="s">
        <v>191</v>
      </c>
    </row>
    <row r="4" spans="2:8" ht="58.5" customHeight="1" thickBot="1">
      <c r="C4" s="173"/>
      <c r="D4" s="252" t="s">
        <v>200</v>
      </c>
      <c r="E4" s="175" t="s">
        <v>135</v>
      </c>
      <c r="F4" s="176" t="s">
        <v>136</v>
      </c>
      <c r="G4" s="346" t="s">
        <v>307</v>
      </c>
      <c r="H4" s="280"/>
    </row>
    <row r="5" spans="2:8" ht="30.75" customHeight="1">
      <c r="B5" s="281" t="s">
        <v>194</v>
      </c>
      <c r="C5" s="177" t="s">
        <v>184</v>
      </c>
      <c r="D5" s="319">
        <v>73.235499650593994</v>
      </c>
      <c r="E5" s="320">
        <v>22.292103424178897</v>
      </c>
      <c r="F5" s="321">
        <v>3.6338225017470296</v>
      </c>
      <c r="G5" s="322">
        <v>0.83857442348008393</v>
      </c>
      <c r="H5" s="323">
        <v>100</v>
      </c>
    </row>
    <row r="6" spans="2:8" ht="30.75" customHeight="1">
      <c r="B6" s="282"/>
      <c r="C6" s="178" t="s">
        <v>192</v>
      </c>
      <c r="D6" s="324">
        <v>12.592592592592592</v>
      </c>
      <c r="E6" s="325">
        <v>34.814814814814817</v>
      </c>
      <c r="F6" s="326">
        <v>50.617283950617285</v>
      </c>
      <c r="G6" s="327">
        <v>1.9753086419753085</v>
      </c>
      <c r="H6" s="328">
        <v>99.999999999999986</v>
      </c>
    </row>
    <row r="7" spans="2:8" ht="30.75" customHeight="1">
      <c r="B7" s="282"/>
      <c r="C7" s="179" t="s">
        <v>207</v>
      </c>
      <c r="D7" s="329">
        <v>64.640883977900558</v>
      </c>
      <c r="E7" s="330">
        <v>7.7348066298342539</v>
      </c>
      <c r="F7" s="331">
        <v>12.154696132596685</v>
      </c>
      <c r="G7" s="332">
        <v>15.469613259668508</v>
      </c>
      <c r="H7" s="333">
        <v>100</v>
      </c>
    </row>
    <row r="8" spans="2:8" ht="30.75" customHeight="1" thickBot="1">
      <c r="B8" s="283"/>
      <c r="C8" s="180" t="s">
        <v>193</v>
      </c>
      <c r="D8" s="334">
        <v>0</v>
      </c>
      <c r="E8" s="335">
        <v>0</v>
      </c>
      <c r="F8" s="336">
        <v>100</v>
      </c>
      <c r="G8" s="337">
        <v>0</v>
      </c>
      <c r="H8" s="338">
        <v>100</v>
      </c>
    </row>
    <row r="9" spans="2:8" ht="7.5" customHeight="1" thickBot="1">
      <c r="D9" s="339"/>
      <c r="E9" s="340"/>
      <c r="F9" s="341"/>
      <c r="G9" s="342"/>
      <c r="H9" s="343"/>
    </row>
    <row r="10" spans="2:8" ht="30.75" customHeight="1">
      <c r="B10" s="281" t="s">
        <v>195</v>
      </c>
      <c r="C10" s="177" t="s">
        <v>196</v>
      </c>
      <c r="D10" s="319">
        <v>62.051586125111179</v>
      </c>
      <c r="E10" s="320">
        <v>29.602727542247258</v>
      </c>
      <c r="F10" s="321">
        <v>6.4482656388971247</v>
      </c>
      <c r="G10" s="322">
        <v>1.8974206937444411</v>
      </c>
      <c r="H10" s="323">
        <v>100</v>
      </c>
    </row>
    <row r="11" spans="2:8" ht="30.75" customHeight="1">
      <c r="B11" s="287"/>
      <c r="C11" s="178" t="s">
        <v>197</v>
      </c>
      <c r="D11" s="324">
        <v>17.168674698795183</v>
      </c>
      <c r="E11" s="325">
        <v>35.542168674698793</v>
      </c>
      <c r="F11" s="326">
        <v>45.983935742971887</v>
      </c>
      <c r="G11" s="327">
        <v>1.3052208835341366</v>
      </c>
      <c r="H11" s="328">
        <v>100</v>
      </c>
    </row>
    <row r="12" spans="2:8" ht="30.75" customHeight="1">
      <c r="B12" s="287"/>
      <c r="C12" s="179" t="s">
        <v>198</v>
      </c>
      <c r="D12" s="329">
        <v>20.903954802259886</v>
      </c>
      <c r="E12" s="330">
        <v>7.0621468926553677</v>
      </c>
      <c r="F12" s="344">
        <v>65.819209039548028</v>
      </c>
      <c r="G12" s="332">
        <v>6.2146892655367232</v>
      </c>
      <c r="H12" s="333">
        <v>100</v>
      </c>
    </row>
    <row r="13" spans="2:8" ht="30.75" customHeight="1" thickBot="1">
      <c r="B13" s="288"/>
      <c r="C13" s="180" t="s">
        <v>199</v>
      </c>
      <c r="D13" s="334">
        <v>41.666666666666657</v>
      </c>
      <c r="E13" s="335">
        <v>25</v>
      </c>
      <c r="F13" s="345">
        <v>16.666666666666664</v>
      </c>
      <c r="G13" s="337">
        <v>16.666666666666664</v>
      </c>
      <c r="H13" s="338">
        <v>99.999999999999972</v>
      </c>
    </row>
    <row r="15" spans="2:8">
      <c r="C15" s="317" t="s">
        <v>303</v>
      </c>
    </row>
    <row r="16" spans="2:8" ht="60" customHeight="1">
      <c r="C16" s="318" t="s">
        <v>306</v>
      </c>
      <c r="D16" s="318"/>
      <c r="E16" s="318"/>
      <c r="F16" s="318"/>
      <c r="G16" s="318"/>
      <c r="H16" s="318"/>
    </row>
    <row r="17" spans="3:3">
      <c r="C17" s="317" t="s">
        <v>304</v>
      </c>
    </row>
    <row r="18" spans="3:3">
      <c r="C18" s="317" t="s">
        <v>305</v>
      </c>
    </row>
  </sheetData>
  <mergeCells count="5">
    <mergeCell ref="H3:H4"/>
    <mergeCell ref="B5:B8"/>
    <mergeCell ref="E3:G3"/>
    <mergeCell ref="B10:B13"/>
    <mergeCell ref="C16:H16"/>
  </mergeCells>
  <phoneticPr fontId="5"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B1:I105"/>
  <sheetViews>
    <sheetView showGridLines="0" workbookViewId="0"/>
  </sheetViews>
  <sheetFormatPr baseColWidth="10" defaultRowHeight="11.25"/>
  <cols>
    <col min="1" max="1" width="3.7109375" style="81" customWidth="1"/>
    <col min="2" max="2" width="28.28515625" style="81" customWidth="1"/>
    <col min="3" max="3" width="11.42578125" style="82"/>
    <col min="4" max="16384" width="11.42578125" style="81"/>
  </cols>
  <sheetData>
    <row r="1" spans="2:3" ht="15" customHeight="1">
      <c r="B1" s="80" t="s">
        <v>209</v>
      </c>
    </row>
    <row r="2" spans="2:3" ht="15" customHeight="1"/>
    <row r="3" spans="2:3" ht="32.25" customHeight="1"/>
    <row r="4" spans="2:3" ht="15" customHeight="1">
      <c r="B4" s="87" t="s">
        <v>10</v>
      </c>
      <c r="C4" s="88">
        <v>12.057040389377509</v>
      </c>
    </row>
    <row r="5" spans="2:3" ht="15" customHeight="1">
      <c r="B5" s="87" t="s">
        <v>11</v>
      </c>
      <c r="C5" s="88">
        <v>6.1160183893796169</v>
      </c>
    </row>
    <row r="6" spans="2:3" ht="15" customHeight="1">
      <c r="B6" s="87" t="s">
        <v>12</v>
      </c>
      <c r="C6" s="88">
        <v>11.876111750549336</v>
      </c>
    </row>
    <row r="7" spans="2:3" ht="15" customHeight="1">
      <c r="B7" s="87" t="s">
        <v>13</v>
      </c>
      <c r="C7" s="88">
        <v>22.44430564230689</v>
      </c>
    </row>
    <row r="8" spans="2:3" ht="15" customHeight="1">
      <c r="B8" s="87" t="s">
        <v>14</v>
      </c>
      <c r="C8" s="88">
        <v>22.272727272727273</v>
      </c>
    </row>
    <row r="9" spans="2:3" ht="15" customHeight="1">
      <c r="B9" s="87" t="s">
        <v>15</v>
      </c>
      <c r="C9" s="88">
        <v>24.121921679450949</v>
      </c>
    </row>
    <row r="10" spans="2:3" ht="15" customHeight="1">
      <c r="B10" s="87" t="s">
        <v>16</v>
      </c>
      <c r="C10" s="88">
        <v>13.850218473732346</v>
      </c>
    </row>
    <row r="11" spans="2:3" ht="15" customHeight="1">
      <c r="B11" s="87" t="s">
        <v>17</v>
      </c>
      <c r="C11" s="88">
        <v>9.8419229103508012</v>
      </c>
    </row>
    <row r="12" spans="2:3" ht="15" customHeight="1">
      <c r="B12" s="87" t="s">
        <v>18</v>
      </c>
      <c r="C12" s="88">
        <v>20.708825573314801</v>
      </c>
    </row>
    <row r="13" spans="2:3" ht="15" customHeight="1">
      <c r="B13" s="87" t="s">
        <v>19</v>
      </c>
      <c r="C13" s="88">
        <v>11.378913001728442</v>
      </c>
    </row>
    <row r="14" spans="2:3" ht="15" customHeight="1">
      <c r="B14" s="87" t="s">
        <v>20</v>
      </c>
      <c r="C14" s="88">
        <v>14.931670182518571</v>
      </c>
    </row>
    <row r="15" spans="2:3" ht="15" customHeight="1">
      <c r="B15" s="87" t="s">
        <v>21</v>
      </c>
      <c r="C15" s="88">
        <v>16.592456783656363</v>
      </c>
    </row>
    <row r="16" spans="2:3" ht="15" customHeight="1">
      <c r="B16" s="87" t="s">
        <v>22</v>
      </c>
      <c r="C16" s="88">
        <v>22.487350271986109</v>
      </c>
    </row>
    <row r="17" spans="2:9" ht="15" customHeight="1">
      <c r="B17" s="87" t="s">
        <v>23</v>
      </c>
      <c r="C17" s="88">
        <v>11.836223851242625</v>
      </c>
    </row>
    <row r="18" spans="2:9" ht="15" customHeight="1">
      <c r="B18" s="87" t="s">
        <v>24</v>
      </c>
      <c r="C18" s="88">
        <v>8.9664429530201346</v>
      </c>
    </row>
    <row r="19" spans="2:9" ht="15" customHeight="1">
      <c r="B19" s="87" t="s">
        <v>25</v>
      </c>
      <c r="C19" s="88">
        <v>14.926669239675801</v>
      </c>
    </row>
    <row r="20" spans="2:9" ht="15" customHeight="1">
      <c r="B20" s="87" t="s">
        <v>26</v>
      </c>
      <c r="C20" s="88">
        <v>11.274175199089875</v>
      </c>
    </row>
    <row r="21" spans="2:9" ht="15" customHeight="1">
      <c r="B21" s="87" t="s">
        <v>27</v>
      </c>
      <c r="C21" s="88">
        <v>8.7487833892073112</v>
      </c>
    </row>
    <row r="22" spans="2:9" ht="15" customHeight="1">
      <c r="B22" s="87" t="s">
        <v>28</v>
      </c>
      <c r="C22" s="88">
        <v>16.103978443493421</v>
      </c>
    </row>
    <row r="23" spans="2:9" ht="15" customHeight="1">
      <c r="B23" s="87" t="s">
        <v>29</v>
      </c>
      <c r="C23" s="88">
        <v>20.740206681086278</v>
      </c>
    </row>
    <row r="24" spans="2:9" ht="15" customHeight="1">
      <c r="B24" s="87" t="s">
        <v>30</v>
      </c>
      <c r="C24" s="88">
        <v>17.207920792079207</v>
      </c>
    </row>
    <row r="25" spans="2:9" ht="15" customHeight="1">
      <c r="B25" s="87" t="s">
        <v>31</v>
      </c>
      <c r="C25" s="88">
        <v>17.008040377956451</v>
      </c>
      <c r="E25" s="260" t="s">
        <v>298</v>
      </c>
      <c r="F25" s="260"/>
      <c r="G25" s="260"/>
      <c r="H25" s="260"/>
      <c r="I25" s="260"/>
    </row>
    <row r="26" spans="2:9" ht="15" customHeight="1">
      <c r="B26" s="87" t="s">
        <v>32</v>
      </c>
      <c r="C26" s="88">
        <v>9.4794917521176991</v>
      </c>
      <c r="E26" s="260" t="s">
        <v>291</v>
      </c>
      <c r="F26" s="260"/>
      <c r="G26" s="260"/>
      <c r="H26" s="260"/>
    </row>
    <row r="27" spans="2:9" ht="45" customHeight="1">
      <c r="B27" s="87" t="s">
        <v>33</v>
      </c>
      <c r="C27" s="88">
        <v>11.441893830703014</v>
      </c>
      <c r="E27" s="290" t="s">
        <v>299</v>
      </c>
      <c r="F27" s="290"/>
      <c r="G27" s="290"/>
      <c r="H27" s="290"/>
    </row>
    <row r="28" spans="2:9" ht="15" customHeight="1">
      <c r="B28" s="87" t="s">
        <v>34</v>
      </c>
      <c r="C28" s="88">
        <v>13.976154428463285</v>
      </c>
    </row>
    <row r="29" spans="2:9" ht="15" customHeight="1">
      <c r="B29" s="87" t="s">
        <v>35</v>
      </c>
      <c r="C29" s="88">
        <v>12.995100040832993</v>
      </c>
    </row>
    <row r="30" spans="2:9" ht="15" customHeight="1">
      <c r="B30" s="87" t="s">
        <v>36</v>
      </c>
      <c r="C30" s="88">
        <v>14.977899625132881</v>
      </c>
    </row>
    <row r="31" spans="2:9" ht="15" customHeight="1">
      <c r="B31" s="87" t="s">
        <v>37</v>
      </c>
      <c r="C31" s="88">
        <v>9.2759575037943041</v>
      </c>
    </row>
    <row r="32" spans="2:9" ht="15" customHeight="1">
      <c r="B32" s="87" t="s">
        <v>38</v>
      </c>
      <c r="C32" s="88">
        <v>10.193692575117954</v>
      </c>
    </row>
    <row r="33" spans="2:3" ht="15" customHeight="1">
      <c r="B33" s="87" t="s">
        <v>39</v>
      </c>
      <c r="C33" s="88">
        <v>12.158773375367199</v>
      </c>
    </row>
    <row r="34" spans="2:3" ht="15" customHeight="1">
      <c r="B34" s="87" t="s">
        <v>40</v>
      </c>
      <c r="C34" s="88">
        <v>17.933080599967035</v>
      </c>
    </row>
    <row r="35" spans="2:3" ht="15" customHeight="1">
      <c r="B35" s="87" t="s">
        <v>41</v>
      </c>
      <c r="C35" s="88">
        <v>25.152192818983725</v>
      </c>
    </row>
    <row r="36" spans="2:3" ht="15" customHeight="1">
      <c r="B36" s="87" t="s">
        <v>42</v>
      </c>
      <c r="C36" s="88">
        <v>11.847233047544817</v>
      </c>
    </row>
    <row r="37" spans="2:3" ht="15" customHeight="1">
      <c r="B37" s="87" t="s">
        <v>43</v>
      </c>
      <c r="C37" s="88">
        <v>19.083138775671717</v>
      </c>
    </row>
    <row r="38" spans="2:3" ht="15" customHeight="1">
      <c r="B38" s="87" t="s">
        <v>44</v>
      </c>
      <c r="C38" s="88">
        <v>18.63659717152051</v>
      </c>
    </row>
    <row r="39" spans="2:3" ht="15" customHeight="1">
      <c r="B39" s="87" t="s">
        <v>45</v>
      </c>
      <c r="C39" s="88">
        <v>12.733303498565299</v>
      </c>
    </row>
    <row r="40" spans="2:3" ht="15" customHeight="1">
      <c r="B40" s="87" t="s">
        <v>46</v>
      </c>
      <c r="C40" s="88">
        <v>11.679681010134574</v>
      </c>
    </row>
    <row r="41" spans="2:3" ht="15" customHeight="1">
      <c r="B41" s="87" t="s">
        <v>47</v>
      </c>
      <c r="C41" s="88">
        <v>15.161127895266869</v>
      </c>
    </row>
    <row r="42" spans="2:3" ht="15" customHeight="1">
      <c r="B42" s="87" t="s">
        <v>48</v>
      </c>
      <c r="C42" s="88">
        <v>18.874299645010908</v>
      </c>
    </row>
    <row r="43" spans="2:3" ht="15" customHeight="1">
      <c r="B43" s="87" t="s">
        <v>49</v>
      </c>
      <c r="C43" s="88">
        <v>10.094246031746032</v>
      </c>
    </row>
    <row r="44" spans="2:3" ht="15" customHeight="1">
      <c r="B44" s="87" t="s">
        <v>50</v>
      </c>
      <c r="C44" s="88">
        <v>11.971041971903817</v>
      </c>
    </row>
    <row r="45" spans="2:3" ht="15" customHeight="1">
      <c r="B45" s="87" t="s">
        <v>51</v>
      </c>
      <c r="C45" s="88">
        <v>10.111621799080762</v>
      </c>
    </row>
    <row r="46" spans="2:3" ht="15" customHeight="1">
      <c r="B46" s="87" t="s">
        <v>52</v>
      </c>
      <c r="C46" s="88">
        <v>13.424253593807592</v>
      </c>
    </row>
    <row r="47" spans="2:3" ht="15" customHeight="1">
      <c r="B47" s="87" t="s">
        <v>53</v>
      </c>
      <c r="C47" s="88">
        <v>13.818127962085308</v>
      </c>
    </row>
    <row r="48" spans="2:3" ht="15" customHeight="1">
      <c r="B48" s="87" t="s">
        <v>54</v>
      </c>
      <c r="C48" s="88">
        <v>15.005628366969525</v>
      </c>
    </row>
    <row r="49" spans="2:3" ht="15" customHeight="1">
      <c r="B49" s="87" t="s">
        <v>55</v>
      </c>
      <c r="C49" s="88">
        <v>14.155720841905364</v>
      </c>
    </row>
    <row r="50" spans="2:3" ht="15" customHeight="1">
      <c r="B50" s="87" t="s">
        <v>56</v>
      </c>
      <c r="C50" s="88">
        <v>14.279144630949645</v>
      </c>
    </row>
    <row r="51" spans="2:3" ht="15" customHeight="1">
      <c r="B51" s="87" t="s">
        <v>57</v>
      </c>
      <c r="C51" s="88">
        <v>16.396539723575618</v>
      </c>
    </row>
    <row r="52" spans="2:3" ht="15" customHeight="1">
      <c r="B52" s="87" t="s">
        <v>58</v>
      </c>
      <c r="C52" s="88">
        <v>18.105158730158731</v>
      </c>
    </row>
    <row r="53" spans="2:3" ht="15" customHeight="1">
      <c r="B53" s="87" t="s">
        <v>59</v>
      </c>
      <c r="C53" s="88">
        <v>13.01558511352949</v>
      </c>
    </row>
    <row r="54" spans="2:3" ht="15" customHeight="1">
      <c r="B54" s="87" t="s">
        <v>60</v>
      </c>
      <c r="C54" s="88">
        <v>8.3344270901693136</v>
      </c>
    </row>
    <row r="55" spans="2:3" ht="15" customHeight="1">
      <c r="B55" s="87" t="s">
        <v>61</v>
      </c>
      <c r="C55" s="88">
        <v>19.761188138352985</v>
      </c>
    </row>
    <row r="56" spans="2:3" ht="15" customHeight="1">
      <c r="B56" s="87" t="s">
        <v>62</v>
      </c>
      <c r="C56" s="88">
        <v>8.442139152208906</v>
      </c>
    </row>
    <row r="57" spans="2:3" ht="15" customHeight="1">
      <c r="B57" s="87" t="s">
        <v>63</v>
      </c>
      <c r="C57" s="88">
        <v>7.7340944664395543</v>
      </c>
    </row>
    <row r="58" spans="2:3" ht="15" customHeight="1">
      <c r="B58" s="87" t="s">
        <v>64</v>
      </c>
      <c r="C58" s="88">
        <v>16.206611570247933</v>
      </c>
    </row>
    <row r="59" spans="2:3" ht="15" customHeight="1">
      <c r="B59" s="87" t="s">
        <v>65</v>
      </c>
      <c r="C59" s="88">
        <v>11.173833637722066</v>
      </c>
    </row>
    <row r="60" spans="2:3" ht="15" customHeight="1">
      <c r="B60" s="87" t="s">
        <v>66</v>
      </c>
      <c r="C60" s="88">
        <v>9.7253606813836253</v>
      </c>
    </row>
    <row r="61" spans="2:3" ht="15" customHeight="1">
      <c r="B61" s="87" t="s">
        <v>67</v>
      </c>
      <c r="C61" s="88">
        <v>11.236316806181584</v>
      </c>
    </row>
    <row r="62" spans="2:3" ht="15" customHeight="1">
      <c r="B62" s="87" t="s">
        <v>68</v>
      </c>
      <c r="C62" s="88">
        <v>11.27548259065488</v>
      </c>
    </row>
    <row r="63" spans="2:3" ht="15" customHeight="1">
      <c r="B63" s="87" t="s">
        <v>69</v>
      </c>
      <c r="C63" s="88">
        <v>11.890721946996297</v>
      </c>
    </row>
    <row r="64" spans="2:3" ht="15" customHeight="1">
      <c r="B64" s="87" t="s">
        <v>70</v>
      </c>
      <c r="C64" s="88">
        <v>10.361385675532413</v>
      </c>
    </row>
    <row r="65" spans="2:3" ht="15" customHeight="1">
      <c r="B65" s="87" t="s">
        <v>71</v>
      </c>
      <c r="C65" s="88">
        <v>9.9388379204892967</v>
      </c>
    </row>
    <row r="66" spans="2:3" ht="15" customHeight="1">
      <c r="B66" s="87" t="s">
        <v>72</v>
      </c>
      <c r="C66" s="88">
        <v>7.5451666306773193</v>
      </c>
    </row>
    <row r="67" spans="2:3" ht="15" customHeight="1">
      <c r="B67" s="87" t="s">
        <v>73</v>
      </c>
      <c r="C67" s="88">
        <v>14.400795624067628</v>
      </c>
    </row>
    <row r="68" spans="2:3" ht="15" customHeight="1">
      <c r="B68" s="87" t="s">
        <v>74</v>
      </c>
      <c r="C68" s="88">
        <v>20.233199729321743</v>
      </c>
    </row>
    <row r="69" spans="2:3" ht="15" customHeight="1">
      <c r="B69" s="87" t="s">
        <v>75</v>
      </c>
      <c r="C69" s="88">
        <v>13.814631022890989</v>
      </c>
    </row>
    <row r="70" spans="2:3" ht="15" customHeight="1">
      <c r="B70" s="87" t="s">
        <v>76</v>
      </c>
      <c r="C70" s="88">
        <v>16.16626588801099</v>
      </c>
    </row>
    <row r="71" spans="2:3" ht="15" customHeight="1">
      <c r="B71" s="87" t="s">
        <v>77</v>
      </c>
      <c r="C71" s="88">
        <v>20.596967865682231</v>
      </c>
    </row>
    <row r="72" spans="2:3" ht="15" customHeight="1">
      <c r="B72" s="87" t="s">
        <v>78</v>
      </c>
      <c r="C72" s="88">
        <v>15.075740275557587</v>
      </c>
    </row>
    <row r="73" spans="2:3" ht="15" customHeight="1">
      <c r="B73" s="87" t="s">
        <v>79</v>
      </c>
      <c r="C73" s="88">
        <v>19.734971431637117</v>
      </c>
    </row>
    <row r="74" spans="2:3" ht="15" customHeight="1">
      <c r="B74" s="87" t="s">
        <v>80</v>
      </c>
      <c r="C74" s="88">
        <v>8.8328492210192753</v>
      </c>
    </row>
    <row r="75" spans="2:3" ht="15" customHeight="1">
      <c r="B75" s="87" t="s">
        <v>81</v>
      </c>
      <c r="C75" s="88">
        <v>12.798614429049213</v>
      </c>
    </row>
    <row r="76" spans="2:3" ht="15" customHeight="1">
      <c r="B76" s="87" t="s">
        <v>82</v>
      </c>
      <c r="C76" s="88">
        <v>6.8901583483664055</v>
      </c>
    </row>
    <row r="77" spans="2:3" ht="15" customHeight="1">
      <c r="B77" s="87" t="s">
        <v>83</v>
      </c>
      <c r="C77" s="88">
        <v>17.600056569084995</v>
      </c>
    </row>
    <row r="78" spans="2:3" ht="15" customHeight="1">
      <c r="B78" s="87" t="s">
        <v>84</v>
      </c>
      <c r="C78" s="88">
        <v>17.825827022718212</v>
      </c>
    </row>
    <row r="79" spans="2:3" ht="15" customHeight="1">
      <c r="B79" s="87" t="s">
        <v>85</v>
      </c>
      <c r="C79" s="88">
        <v>50.924857901246575</v>
      </c>
    </row>
    <row r="80" spans="2:3" ht="15" customHeight="1">
      <c r="B80" s="87" t="s">
        <v>86</v>
      </c>
      <c r="C80" s="88">
        <v>12.147050289056049</v>
      </c>
    </row>
    <row r="81" spans="2:3" ht="15" customHeight="1">
      <c r="B81" s="87" t="s">
        <v>87</v>
      </c>
      <c r="C81" s="88">
        <v>13.814250818564524</v>
      </c>
    </row>
    <row r="82" spans="2:3" ht="15" customHeight="1">
      <c r="B82" s="87" t="s">
        <v>88</v>
      </c>
      <c r="C82" s="88">
        <v>29.836448191176213</v>
      </c>
    </row>
    <row r="83" spans="2:3" ht="15" customHeight="1">
      <c r="B83" s="87" t="s">
        <v>89</v>
      </c>
      <c r="C83" s="88">
        <v>9.7445440703772626</v>
      </c>
    </row>
    <row r="84" spans="2:3" ht="15" customHeight="1">
      <c r="B84" s="87" t="s">
        <v>90</v>
      </c>
      <c r="C84" s="88">
        <v>8.7362301101591182</v>
      </c>
    </row>
    <row r="85" spans="2:3" ht="15" customHeight="1">
      <c r="B85" s="87" t="s">
        <v>91</v>
      </c>
      <c r="C85" s="88">
        <v>20.544016685495787</v>
      </c>
    </row>
    <row r="86" spans="2:3" ht="15" customHeight="1">
      <c r="B86" s="87" t="s">
        <v>92</v>
      </c>
      <c r="C86" s="88">
        <v>10.226746876446089</v>
      </c>
    </row>
    <row r="87" spans="2:3" ht="15" customHeight="1">
      <c r="B87" s="87" t="s">
        <v>93</v>
      </c>
      <c r="C87" s="88">
        <v>22.671163145838634</v>
      </c>
    </row>
    <row r="88" spans="2:3" ht="15" customHeight="1">
      <c r="B88" s="87" t="s">
        <v>94</v>
      </c>
      <c r="C88" s="88">
        <v>19.304903625287125</v>
      </c>
    </row>
    <row r="89" spans="2:3" ht="15" customHeight="1">
      <c r="B89" s="87" t="s">
        <v>95</v>
      </c>
      <c r="C89" s="88">
        <v>9.0817402466419104</v>
      </c>
    </row>
    <row r="90" spans="2:3" ht="15" customHeight="1">
      <c r="B90" s="87" t="s">
        <v>96</v>
      </c>
      <c r="C90" s="88">
        <v>11.764287745237418</v>
      </c>
    </row>
    <row r="91" spans="2:3" ht="15" customHeight="1">
      <c r="B91" s="87" t="s">
        <v>97</v>
      </c>
      <c r="C91" s="88">
        <v>15.142857142857144</v>
      </c>
    </row>
    <row r="92" spans="2:3" ht="15" customHeight="1">
      <c r="B92" s="87" t="s">
        <v>98</v>
      </c>
      <c r="C92" s="88">
        <v>10.551624024677917</v>
      </c>
    </row>
    <row r="93" spans="2:3" ht="15" customHeight="1">
      <c r="B93" s="87" t="s">
        <v>99</v>
      </c>
      <c r="C93" s="88">
        <v>11.876527564044537</v>
      </c>
    </row>
    <row r="94" spans="2:3" ht="15" customHeight="1">
      <c r="B94" s="87" t="s">
        <v>100</v>
      </c>
      <c r="C94" s="88">
        <v>16.170967106558994</v>
      </c>
    </row>
    <row r="95" spans="2:3" ht="15" customHeight="1">
      <c r="B95" s="87" t="s">
        <v>101</v>
      </c>
      <c r="C95" s="88">
        <v>21.419197427034618</v>
      </c>
    </row>
    <row r="96" spans="2:3" ht="15" customHeight="1">
      <c r="B96" s="87" t="s">
        <v>102</v>
      </c>
      <c r="C96" s="88">
        <v>36.703611220630542</v>
      </c>
    </row>
    <row r="97" spans="2:7" ht="15" customHeight="1">
      <c r="B97" s="87" t="s">
        <v>103</v>
      </c>
      <c r="C97" s="88">
        <v>17.589085472215299</v>
      </c>
    </row>
    <row r="98" spans="2:7" ht="15" customHeight="1">
      <c r="B98" s="87" t="s">
        <v>104</v>
      </c>
      <c r="C98" s="88">
        <v>29.19349315068493</v>
      </c>
    </row>
    <row r="99" spans="2:7" ht="15" customHeight="1">
      <c r="B99" s="87" t="s">
        <v>105</v>
      </c>
      <c r="C99" s="88">
        <v>16.309876876067225</v>
      </c>
    </row>
    <row r="100" spans="2:7" ht="15" customHeight="1">
      <c r="B100" s="87" t="s">
        <v>106</v>
      </c>
      <c r="C100" s="88">
        <v>22.620227116835608</v>
      </c>
    </row>
    <row r="101" spans="2:7" ht="15" customHeight="1">
      <c r="B101" s="87" t="s">
        <v>107</v>
      </c>
      <c r="C101" s="88">
        <v>23.663500678426054</v>
      </c>
    </row>
    <row r="102" spans="2:7" ht="15" customHeight="1">
      <c r="B102" s="87" t="s">
        <v>108</v>
      </c>
      <c r="C102" s="88">
        <v>3.9753574334534463</v>
      </c>
    </row>
    <row r="103" spans="2:7" ht="15" customHeight="1">
      <c r="B103" s="87" t="s">
        <v>109</v>
      </c>
      <c r="C103" s="88">
        <v>12.23859380552746</v>
      </c>
    </row>
    <row r="104" spans="2:7" ht="15" customHeight="1"/>
    <row r="105" spans="2:7" ht="30" customHeight="1">
      <c r="B105" s="289"/>
      <c r="C105" s="289"/>
      <c r="D105" s="289"/>
      <c r="E105" s="289"/>
      <c r="F105" s="289"/>
      <c r="G105" s="289"/>
    </row>
  </sheetData>
  <mergeCells count="4">
    <mergeCell ref="B105:G105"/>
    <mergeCell ref="E25:I25"/>
    <mergeCell ref="E26:H26"/>
    <mergeCell ref="E27:H27"/>
  </mergeCells>
  <phoneticPr fontId="5" type="noConversion"/>
  <pageMargins left="0.7" right="0.7" top="0.75" bottom="0.75" header="0.3" footer="0.3"/>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dimension ref="B1:I110"/>
  <sheetViews>
    <sheetView showGridLines="0" workbookViewId="0"/>
  </sheetViews>
  <sheetFormatPr baseColWidth="10" defaultRowHeight="11.25"/>
  <cols>
    <col min="1" max="1" width="3.7109375" style="81" customWidth="1"/>
    <col min="2" max="2" width="28.85546875" style="81" customWidth="1"/>
    <col min="3" max="3" width="11.42578125" style="82"/>
    <col min="4" max="16384" width="11.42578125" style="81"/>
  </cols>
  <sheetData>
    <row r="1" spans="2:4" ht="15" customHeight="1">
      <c r="B1" s="80" t="s">
        <v>210</v>
      </c>
    </row>
    <row r="2" spans="2:4" ht="34.5" customHeight="1"/>
    <row r="3" spans="2:4" ht="71.25" customHeight="1">
      <c r="B3" s="291" t="s">
        <v>295</v>
      </c>
      <c r="C3" s="291"/>
      <c r="D3" s="291"/>
    </row>
    <row r="4" spans="2:4" ht="15" customHeight="1">
      <c r="B4" s="170"/>
    </row>
    <row r="5" spans="2:4" ht="15" customHeight="1">
      <c r="B5" s="87" t="s">
        <v>10</v>
      </c>
      <c r="C5" s="88">
        <v>79.644890948835339</v>
      </c>
    </row>
    <row r="6" spans="2:4" ht="15" customHeight="1">
      <c r="B6" s="87" t="s">
        <v>11</v>
      </c>
      <c r="C6" s="88">
        <v>72.182276627258219</v>
      </c>
    </row>
    <row r="7" spans="2:4" ht="15" customHeight="1">
      <c r="B7" s="87" t="s">
        <v>12</v>
      </c>
      <c r="C7" s="88">
        <v>80.499870621364096</v>
      </c>
    </row>
    <row r="8" spans="2:4" ht="15" customHeight="1">
      <c r="B8" s="87" t="s">
        <v>13</v>
      </c>
      <c r="C8" s="88">
        <v>52.967413608617342</v>
      </c>
    </row>
    <row r="9" spans="2:4" ht="15" customHeight="1">
      <c r="B9" s="87" t="s">
        <v>14</v>
      </c>
      <c r="C9" s="88">
        <v>59.62158739093725</v>
      </c>
    </row>
    <row r="10" spans="2:4" ht="15" customHeight="1">
      <c r="B10" s="87" t="s">
        <v>15</v>
      </c>
      <c r="C10" s="88">
        <v>47.628788120502286</v>
      </c>
    </row>
    <row r="11" spans="2:4" ht="15" customHeight="1">
      <c r="B11" s="87" t="s">
        <v>16</v>
      </c>
      <c r="C11" s="88">
        <v>68.183760544713508</v>
      </c>
    </row>
    <row r="12" spans="2:4" ht="15" customHeight="1">
      <c r="B12" s="87" t="s">
        <v>17</v>
      </c>
      <c r="C12" s="88">
        <v>67.209089468764006</v>
      </c>
    </row>
    <row r="13" spans="2:4" ht="15" customHeight="1">
      <c r="B13" s="87" t="s">
        <v>18</v>
      </c>
      <c r="C13" s="88">
        <v>56.508019297163969</v>
      </c>
    </row>
    <row r="14" spans="2:4" ht="15" customHeight="1">
      <c r="B14" s="87" t="s">
        <v>19</v>
      </c>
      <c r="C14" s="88">
        <v>64.442059740392949</v>
      </c>
    </row>
    <row r="15" spans="2:4" ht="15" customHeight="1">
      <c r="B15" s="87" t="s">
        <v>20</v>
      </c>
      <c r="C15" s="88">
        <v>51.654008530315643</v>
      </c>
    </row>
    <row r="16" spans="2:4" ht="15" customHeight="1">
      <c r="B16" s="87" t="s">
        <v>21</v>
      </c>
      <c r="C16" s="88">
        <v>77.839262996974583</v>
      </c>
    </row>
    <row r="17" spans="2:9" ht="15" customHeight="1">
      <c r="B17" s="87" t="s">
        <v>22</v>
      </c>
      <c r="C17" s="88">
        <v>47.333703426266844</v>
      </c>
    </row>
    <row r="18" spans="2:9" ht="15" customHeight="1">
      <c r="B18" s="87" t="s">
        <v>23</v>
      </c>
      <c r="C18" s="88">
        <v>88.93794930368135</v>
      </c>
    </row>
    <row r="19" spans="2:9" ht="15" customHeight="1">
      <c r="B19" s="87" t="s">
        <v>24</v>
      </c>
      <c r="C19" s="88">
        <v>82.939131074929762</v>
      </c>
    </row>
    <row r="20" spans="2:9" ht="15" customHeight="1">
      <c r="B20" s="87" t="s">
        <v>25</v>
      </c>
      <c r="C20" s="88">
        <v>72.954172345837279</v>
      </c>
    </row>
    <row r="21" spans="2:9" ht="15" customHeight="1">
      <c r="B21" s="87" t="s">
        <v>26</v>
      </c>
      <c r="C21" s="88">
        <v>74.161228344669354</v>
      </c>
    </row>
    <row r="22" spans="2:9" ht="15" customHeight="1">
      <c r="B22" s="87" t="s">
        <v>27</v>
      </c>
      <c r="C22" s="88">
        <v>83.230502880574704</v>
      </c>
    </row>
    <row r="23" spans="2:9" ht="15" customHeight="1">
      <c r="B23" s="87" t="s">
        <v>28</v>
      </c>
      <c r="C23" s="88">
        <v>69.854691585252255</v>
      </c>
    </row>
    <row r="24" spans="2:9" ht="15" customHeight="1">
      <c r="B24" s="87" t="s">
        <v>29</v>
      </c>
      <c r="C24" s="88">
        <v>34.804901959095005</v>
      </c>
    </row>
    <row r="25" spans="2:9" ht="15" customHeight="1">
      <c r="B25" s="87" t="s">
        <v>30</v>
      </c>
      <c r="C25" s="88">
        <v>35.294822197451531</v>
      </c>
      <c r="F25" s="171" t="s">
        <v>296</v>
      </c>
    </row>
    <row r="26" spans="2:9" ht="50.1" customHeight="1">
      <c r="B26" s="87" t="s">
        <v>31</v>
      </c>
      <c r="C26" s="88">
        <v>82.359745457602514</v>
      </c>
      <c r="F26" s="291" t="s">
        <v>297</v>
      </c>
      <c r="G26" s="291"/>
      <c r="H26" s="291"/>
      <c r="I26" s="291"/>
    </row>
    <row r="27" spans="2:9" ht="15" customHeight="1">
      <c r="B27" s="87" t="s">
        <v>32</v>
      </c>
      <c r="C27" s="88">
        <v>83.55029458589685</v>
      </c>
    </row>
    <row r="28" spans="2:9" ht="15" customHeight="1">
      <c r="B28" s="87" t="s">
        <v>33</v>
      </c>
      <c r="C28" s="88">
        <v>71.688400210357557</v>
      </c>
    </row>
    <row r="29" spans="2:9" ht="15" customHeight="1">
      <c r="B29" s="87" t="s">
        <v>34</v>
      </c>
      <c r="C29" s="88">
        <v>61.986943452709085</v>
      </c>
    </row>
    <row r="30" spans="2:9" ht="15" customHeight="1">
      <c r="B30" s="87" t="s">
        <v>35</v>
      </c>
      <c r="C30" s="88">
        <v>89.996174875915827</v>
      </c>
    </row>
    <row r="31" spans="2:9" ht="15" customHeight="1">
      <c r="B31" s="87" t="s">
        <v>36</v>
      </c>
      <c r="C31" s="88">
        <v>66.74704397764495</v>
      </c>
    </row>
    <row r="32" spans="2:9" ht="15" customHeight="1">
      <c r="B32" s="87" t="s">
        <v>37</v>
      </c>
      <c r="C32" s="88">
        <v>49.053489825451635</v>
      </c>
    </row>
    <row r="33" spans="2:3" ht="15" customHeight="1">
      <c r="B33" s="87" t="s">
        <v>38</v>
      </c>
      <c r="C33" s="88">
        <v>64.907479447169351</v>
      </c>
    </row>
    <row r="34" spans="2:3" ht="15" customHeight="1">
      <c r="B34" s="87" t="s">
        <v>39</v>
      </c>
      <c r="C34" s="88">
        <v>81.672301922192432</v>
      </c>
    </row>
    <row r="35" spans="2:3" ht="15" customHeight="1">
      <c r="B35" s="87" t="s">
        <v>40</v>
      </c>
      <c r="C35" s="88">
        <v>44.520668666594794</v>
      </c>
    </row>
    <row r="36" spans="2:3" ht="15" customHeight="1">
      <c r="B36" s="87" t="s">
        <v>41</v>
      </c>
      <c r="C36" s="88">
        <v>50.66787414524935</v>
      </c>
    </row>
    <row r="37" spans="2:3" ht="15" customHeight="1">
      <c r="B37" s="87" t="s">
        <v>42</v>
      </c>
      <c r="C37" s="88">
        <v>72.163463648160416</v>
      </c>
    </row>
    <row r="38" spans="2:3" ht="15" customHeight="1">
      <c r="B38" s="87" t="s">
        <v>43</v>
      </c>
      <c r="C38" s="88">
        <v>65.692343370128597</v>
      </c>
    </row>
    <row r="39" spans="2:3" ht="15" customHeight="1">
      <c r="B39" s="87" t="s">
        <v>44</v>
      </c>
      <c r="C39" s="88">
        <v>50.359109496143361</v>
      </c>
    </row>
    <row r="40" spans="2:3" ht="15" customHeight="1">
      <c r="B40" s="87" t="s">
        <v>45</v>
      </c>
      <c r="C40" s="88">
        <v>80.166563583082748</v>
      </c>
    </row>
    <row r="41" spans="2:3" ht="15" customHeight="1">
      <c r="B41" s="87" t="s">
        <v>46</v>
      </c>
      <c r="C41" s="88">
        <v>89.137363522973274</v>
      </c>
    </row>
    <row r="42" spans="2:3" ht="15" customHeight="1">
      <c r="B42" s="87" t="s">
        <v>47</v>
      </c>
      <c r="C42" s="88">
        <v>79.192365922542024</v>
      </c>
    </row>
    <row r="43" spans="2:3" ht="15" customHeight="1">
      <c r="B43" s="87" t="s">
        <v>48</v>
      </c>
      <c r="C43" s="88">
        <v>82.935202852020723</v>
      </c>
    </row>
    <row r="44" spans="2:3" ht="15" customHeight="1">
      <c r="B44" s="87" t="s">
        <v>49</v>
      </c>
      <c r="C44" s="88">
        <v>85.58571898869863</v>
      </c>
    </row>
    <row r="45" spans="2:3" ht="15" customHeight="1">
      <c r="B45" s="87" t="s">
        <v>50</v>
      </c>
      <c r="C45" s="88">
        <v>66.8913922235661</v>
      </c>
    </row>
    <row r="46" spans="2:3" ht="15" customHeight="1">
      <c r="B46" s="87" t="s">
        <v>51</v>
      </c>
      <c r="C46" s="88">
        <v>77.447705118127644</v>
      </c>
    </row>
    <row r="47" spans="2:3" ht="15" customHeight="1">
      <c r="B47" s="87" t="s">
        <v>52</v>
      </c>
      <c r="C47" s="88">
        <v>72.810247295702922</v>
      </c>
    </row>
    <row r="48" spans="2:3" ht="15" customHeight="1">
      <c r="B48" s="87" t="s">
        <v>53</v>
      </c>
      <c r="C48" s="88">
        <v>106.8854894058183</v>
      </c>
    </row>
    <row r="49" spans="2:3" ht="15" customHeight="1">
      <c r="B49" s="87" t="s">
        <v>54</v>
      </c>
      <c r="C49" s="88">
        <v>86.981423741076185</v>
      </c>
    </row>
    <row r="50" spans="2:3" ht="15" customHeight="1">
      <c r="B50" s="87" t="s">
        <v>55</v>
      </c>
      <c r="C50" s="88">
        <v>68.598079157626401</v>
      </c>
    </row>
    <row r="51" spans="2:3" ht="15" customHeight="1">
      <c r="B51" s="87" t="s">
        <v>56</v>
      </c>
      <c r="C51" s="88">
        <v>66.817398798936097</v>
      </c>
    </row>
    <row r="52" spans="2:3" ht="15" customHeight="1">
      <c r="B52" s="87" t="s">
        <v>57</v>
      </c>
      <c r="C52" s="88">
        <v>56.690859521744763</v>
      </c>
    </row>
    <row r="53" spans="2:3" ht="15" customHeight="1">
      <c r="B53" s="87" t="s">
        <v>58</v>
      </c>
      <c r="C53" s="88">
        <v>77.362012987012989</v>
      </c>
    </row>
    <row r="54" spans="2:3" ht="15" customHeight="1">
      <c r="B54" s="87" t="s">
        <v>59</v>
      </c>
      <c r="C54" s="88">
        <v>85.607530845259788</v>
      </c>
    </row>
    <row r="55" spans="2:3" ht="15" customHeight="1">
      <c r="B55" s="87" t="s">
        <v>60</v>
      </c>
      <c r="C55" s="88">
        <v>94.018295473411271</v>
      </c>
    </row>
    <row r="56" spans="2:3" ht="15" customHeight="1">
      <c r="B56" s="87" t="s">
        <v>61</v>
      </c>
      <c r="C56" s="88">
        <v>70.637488684779441</v>
      </c>
    </row>
    <row r="57" spans="2:3" ht="15" customHeight="1">
      <c r="B57" s="87" t="s">
        <v>62</v>
      </c>
      <c r="C57" s="88">
        <v>92.01576100169541</v>
      </c>
    </row>
    <row r="58" spans="2:3" ht="15" customHeight="1">
      <c r="B58" s="87" t="s">
        <v>63</v>
      </c>
      <c r="C58" s="88">
        <v>92.407573444787388</v>
      </c>
    </row>
    <row r="59" spans="2:3" ht="15" customHeight="1">
      <c r="B59" s="87" t="s">
        <v>64</v>
      </c>
      <c r="C59" s="88">
        <v>71.935976012430075</v>
      </c>
    </row>
    <row r="60" spans="2:3" ht="15" customHeight="1">
      <c r="B60" s="87" t="s">
        <v>65</v>
      </c>
      <c r="C60" s="88">
        <v>86.285087492481011</v>
      </c>
    </row>
    <row r="61" spans="2:3" ht="15" customHeight="1">
      <c r="B61" s="87" t="s">
        <v>66</v>
      </c>
      <c r="C61" s="88">
        <v>83.385593795972881</v>
      </c>
    </row>
    <row r="62" spans="2:3" ht="15" customHeight="1">
      <c r="B62" s="87" t="s">
        <v>67</v>
      </c>
      <c r="C62" s="88">
        <v>66.966624352675623</v>
      </c>
    </row>
    <row r="63" spans="2:3" ht="15" customHeight="1">
      <c r="B63" s="87" t="s">
        <v>68</v>
      </c>
      <c r="C63" s="88">
        <v>71.996308780145284</v>
      </c>
    </row>
    <row r="64" spans="2:3" ht="15" customHeight="1">
      <c r="B64" s="87" t="s">
        <v>69</v>
      </c>
      <c r="C64" s="88">
        <v>63.90633337221572</v>
      </c>
    </row>
    <row r="65" spans="2:3" ht="15" customHeight="1">
      <c r="B65" s="87" t="s">
        <v>70</v>
      </c>
      <c r="C65" s="88">
        <v>63.041349421972285</v>
      </c>
    </row>
    <row r="66" spans="2:3" ht="15" customHeight="1">
      <c r="B66" s="87" t="s">
        <v>71</v>
      </c>
      <c r="C66" s="88">
        <v>80.564201420249518</v>
      </c>
    </row>
    <row r="67" spans="2:3" ht="15" customHeight="1">
      <c r="B67" s="87" t="s">
        <v>72</v>
      </c>
      <c r="C67" s="88">
        <v>60.99531999208817</v>
      </c>
    </row>
    <row r="68" spans="2:3" ht="15" customHeight="1">
      <c r="B68" s="87" t="s">
        <v>73</v>
      </c>
      <c r="C68" s="88">
        <v>73.502960527770711</v>
      </c>
    </row>
    <row r="69" spans="2:3" ht="15" customHeight="1">
      <c r="B69" s="87" t="s">
        <v>74</v>
      </c>
      <c r="C69" s="88">
        <v>64.693358332195629</v>
      </c>
    </row>
    <row r="70" spans="2:3" ht="15" customHeight="1">
      <c r="B70" s="87" t="s">
        <v>75</v>
      </c>
      <c r="C70" s="88">
        <v>62.226745367253478</v>
      </c>
    </row>
    <row r="71" spans="2:3" ht="15" customHeight="1">
      <c r="B71" s="87" t="s">
        <v>76</v>
      </c>
      <c r="C71" s="88">
        <v>46.479709046964715</v>
      </c>
    </row>
    <row r="72" spans="2:3" ht="15" customHeight="1">
      <c r="B72" s="87" t="s">
        <v>77</v>
      </c>
      <c r="C72" s="88">
        <v>80.267041523248977</v>
      </c>
    </row>
    <row r="73" spans="2:3" ht="15" customHeight="1">
      <c r="B73" s="87" t="s">
        <v>78</v>
      </c>
      <c r="C73" s="88">
        <v>58.859111235187221</v>
      </c>
    </row>
    <row r="74" spans="2:3" ht="15" customHeight="1">
      <c r="B74" s="87" t="s">
        <v>79</v>
      </c>
      <c r="C74" s="88">
        <v>69.503795104101556</v>
      </c>
    </row>
    <row r="75" spans="2:3" ht="15" customHeight="1">
      <c r="B75" s="87" t="s">
        <v>80</v>
      </c>
      <c r="C75" s="88">
        <v>95.39606701868982</v>
      </c>
    </row>
    <row r="76" spans="2:3" ht="15" customHeight="1">
      <c r="B76" s="87" t="s">
        <v>81</v>
      </c>
      <c r="C76" s="88">
        <v>87.682261425475673</v>
      </c>
    </row>
    <row r="77" spans="2:3" ht="15" customHeight="1">
      <c r="B77" s="87" t="s">
        <v>82</v>
      </c>
      <c r="C77" s="88">
        <v>98.484207944333207</v>
      </c>
    </row>
    <row r="78" spans="2:3" ht="15" customHeight="1">
      <c r="B78" s="87" t="s">
        <v>83</v>
      </c>
      <c r="C78" s="88">
        <v>67.207742320173367</v>
      </c>
    </row>
    <row r="79" spans="2:3" ht="15" customHeight="1">
      <c r="B79" s="87" t="s">
        <v>84</v>
      </c>
      <c r="C79" s="88">
        <v>58.904620806403507</v>
      </c>
    </row>
    <row r="80" spans="2:3" ht="15" customHeight="1">
      <c r="B80" s="87" t="s">
        <v>85</v>
      </c>
      <c r="C80" s="88">
        <v>59.648106400635534</v>
      </c>
    </row>
    <row r="81" spans="2:3" ht="15" customHeight="1">
      <c r="B81" s="87" t="s">
        <v>86</v>
      </c>
      <c r="C81" s="88">
        <v>74.999696326204216</v>
      </c>
    </row>
    <row r="82" spans="2:3" ht="15" customHeight="1">
      <c r="B82" s="87" t="s">
        <v>87</v>
      </c>
      <c r="C82" s="88">
        <v>52.740062623409159</v>
      </c>
    </row>
    <row r="83" spans="2:3" ht="15" customHeight="1">
      <c r="B83" s="87" t="s">
        <v>88</v>
      </c>
      <c r="C83" s="88">
        <v>60.461555793713572</v>
      </c>
    </row>
    <row r="84" spans="2:3" ht="15" customHeight="1">
      <c r="B84" s="87" t="s">
        <v>89</v>
      </c>
      <c r="C84" s="88">
        <v>82.015369200023343</v>
      </c>
    </row>
    <row r="85" spans="2:3" ht="15" customHeight="1">
      <c r="B85" s="87" t="s">
        <v>90</v>
      </c>
      <c r="C85" s="88">
        <v>72.923663173194626</v>
      </c>
    </row>
    <row r="86" spans="2:3" ht="15" customHeight="1">
      <c r="B86" s="87" t="s">
        <v>91</v>
      </c>
      <c r="C86" s="88">
        <v>56.821914477121005</v>
      </c>
    </row>
    <row r="87" spans="2:3" ht="15" customHeight="1">
      <c r="B87" s="87" t="s">
        <v>92</v>
      </c>
      <c r="C87" s="88">
        <v>55.963819845124796</v>
      </c>
    </row>
    <row r="88" spans="2:3" ht="15" customHeight="1">
      <c r="B88" s="87" t="s">
        <v>93</v>
      </c>
      <c r="C88" s="88">
        <v>49.460069435734148</v>
      </c>
    </row>
    <row r="89" spans="2:3" ht="15" customHeight="1">
      <c r="B89" s="87" t="s">
        <v>94</v>
      </c>
      <c r="C89" s="88">
        <v>44.878086439018162</v>
      </c>
    </row>
    <row r="90" spans="2:3" ht="15" customHeight="1">
      <c r="B90" s="87" t="s">
        <v>95</v>
      </c>
      <c r="C90" s="88">
        <v>86.720126611225439</v>
      </c>
    </row>
    <row r="91" spans="2:3" ht="15" customHeight="1">
      <c r="B91" s="87" t="s">
        <v>96</v>
      </c>
      <c r="C91" s="88">
        <v>74.679536970824827</v>
      </c>
    </row>
    <row r="92" spans="2:3" ht="15" customHeight="1">
      <c r="B92" s="87" t="s">
        <v>97</v>
      </c>
      <c r="C92" s="88">
        <v>64.85128411829848</v>
      </c>
    </row>
    <row r="93" spans="2:3" ht="15" customHeight="1">
      <c r="B93" s="87" t="s">
        <v>98</v>
      </c>
      <c r="C93" s="88">
        <v>87.252784855632385</v>
      </c>
    </row>
    <row r="94" spans="2:3" ht="15" customHeight="1">
      <c r="B94" s="87" t="s">
        <v>99</v>
      </c>
      <c r="C94" s="88">
        <v>85.234317720050981</v>
      </c>
    </row>
    <row r="95" spans="2:3" ht="15" customHeight="1">
      <c r="B95" s="87" t="s">
        <v>100</v>
      </c>
      <c r="C95" s="88">
        <v>70.365635124466579</v>
      </c>
    </row>
    <row r="96" spans="2:3" ht="15" customHeight="1">
      <c r="B96" s="87" t="s">
        <v>101</v>
      </c>
      <c r="C96" s="88">
        <v>54.538514689522557</v>
      </c>
    </row>
    <row r="97" spans="2:3" ht="15" customHeight="1">
      <c r="B97" s="87" t="s">
        <v>102</v>
      </c>
      <c r="C97" s="88">
        <v>55.340458121365607</v>
      </c>
    </row>
    <row r="98" spans="2:3" ht="15" customHeight="1">
      <c r="B98" s="87" t="s">
        <v>103</v>
      </c>
      <c r="C98" s="88">
        <v>31.615119921813157</v>
      </c>
    </row>
    <row r="99" spans="2:3" ht="15" customHeight="1">
      <c r="B99" s="87" t="s">
        <v>104</v>
      </c>
      <c r="C99" s="88">
        <v>49.068699143231974</v>
      </c>
    </row>
    <row r="100" spans="2:3" ht="15" customHeight="1">
      <c r="B100" s="87" t="s">
        <v>105</v>
      </c>
      <c r="C100" s="88">
        <v>45.167691399573471</v>
      </c>
    </row>
    <row r="101" spans="2:3" ht="15" customHeight="1">
      <c r="B101" s="87" t="s">
        <v>106</v>
      </c>
      <c r="C101" s="88">
        <v>44.875223877753214</v>
      </c>
    </row>
    <row r="102" spans="2:3" ht="15" customHeight="1">
      <c r="B102" s="87" t="s">
        <v>107</v>
      </c>
      <c r="C102" s="88">
        <v>44.513587510055551</v>
      </c>
    </row>
    <row r="103" spans="2:3" ht="15" customHeight="1">
      <c r="B103" s="87" t="s">
        <v>108</v>
      </c>
      <c r="C103" s="88">
        <v>8.2299735117066284</v>
      </c>
    </row>
    <row r="104" spans="2:3" ht="15" customHeight="1">
      <c r="B104" s="87" t="s">
        <v>109</v>
      </c>
      <c r="C104" s="88">
        <v>24.199573940447138</v>
      </c>
    </row>
    <row r="109" spans="2:3">
      <c r="B109" s="172"/>
    </row>
    <row r="110" spans="2:3">
      <c r="B110" s="172"/>
    </row>
  </sheetData>
  <mergeCells count="2">
    <mergeCell ref="F26:I26"/>
    <mergeCell ref="B3:D3"/>
  </mergeCells>
  <phoneticPr fontId="5"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B1:X99"/>
  <sheetViews>
    <sheetView showGridLines="0" workbookViewId="0"/>
  </sheetViews>
  <sheetFormatPr baseColWidth="10" defaultRowHeight="11.25"/>
  <cols>
    <col min="1" max="1" width="3.7109375" style="13" customWidth="1"/>
    <col min="2" max="2" width="26.85546875" style="13" customWidth="1"/>
    <col min="3" max="8" width="9.28515625" style="13" customWidth="1"/>
    <col min="9" max="21" width="6.7109375" style="13" customWidth="1"/>
    <col min="22" max="24" width="7.5703125" style="13" customWidth="1"/>
    <col min="25" max="16384" width="11.42578125" style="13"/>
  </cols>
  <sheetData>
    <row r="1" spans="2:24" ht="15" customHeight="1">
      <c r="B1" s="292" t="s">
        <v>211</v>
      </c>
      <c r="C1" s="293"/>
      <c r="D1" s="293"/>
      <c r="E1" s="293"/>
      <c r="F1" s="293"/>
      <c r="G1" s="293"/>
      <c r="H1" s="293"/>
      <c r="I1" s="293"/>
      <c r="J1" s="293"/>
      <c r="K1" s="293"/>
      <c r="L1" s="293"/>
      <c r="M1" s="293"/>
      <c r="N1" s="293"/>
      <c r="O1" s="293"/>
      <c r="P1" s="293"/>
      <c r="Q1" s="293"/>
      <c r="R1" s="293"/>
      <c r="S1" s="293"/>
      <c r="T1" s="293"/>
      <c r="U1" s="293"/>
      <c r="V1" s="293"/>
    </row>
    <row r="2" spans="2:24" ht="15" customHeight="1">
      <c r="B2" s="161"/>
      <c r="C2" s="162"/>
      <c r="D2" s="162"/>
      <c r="E2" s="162"/>
      <c r="F2" s="162"/>
      <c r="G2" s="162"/>
      <c r="H2" s="162"/>
    </row>
    <row r="3" spans="2:24" ht="15" customHeight="1">
      <c r="C3" s="162"/>
      <c r="D3" s="162"/>
      <c r="E3" s="162"/>
      <c r="F3" s="162"/>
      <c r="G3" s="162"/>
      <c r="H3" s="162"/>
    </row>
    <row r="4" spans="2:24" ht="15" customHeight="1">
      <c r="B4" s="163"/>
      <c r="C4" s="164">
        <v>1993</v>
      </c>
      <c r="D4" s="164">
        <v>1994</v>
      </c>
      <c r="E4" s="164">
        <v>1995</v>
      </c>
      <c r="F4" s="164">
        <v>1996</v>
      </c>
      <c r="G4" s="164">
        <v>1997</v>
      </c>
      <c r="H4" s="164">
        <v>1998</v>
      </c>
      <c r="I4" s="164">
        <v>1999</v>
      </c>
      <c r="J4" s="164">
        <v>2000</v>
      </c>
      <c r="K4" s="164">
        <v>2001</v>
      </c>
      <c r="L4" s="164">
        <v>2002</v>
      </c>
      <c r="M4" s="164">
        <v>2003</v>
      </c>
      <c r="N4" s="164">
        <v>2004</v>
      </c>
      <c r="O4" s="164">
        <v>2005</v>
      </c>
      <c r="P4" s="164">
        <v>2006</v>
      </c>
      <c r="Q4" s="164">
        <v>2007</v>
      </c>
      <c r="R4" s="164">
        <v>2008</v>
      </c>
      <c r="S4" s="164">
        <v>2009</v>
      </c>
      <c r="T4" s="164">
        <v>2010</v>
      </c>
      <c r="U4" s="164">
        <v>2011</v>
      </c>
      <c r="V4" s="164">
        <v>2012</v>
      </c>
      <c r="W4" s="164">
        <v>2013</v>
      </c>
      <c r="X4" s="164" t="s">
        <v>127</v>
      </c>
    </row>
    <row r="5" spans="2:24" ht="15" customHeight="1">
      <c r="B5" s="165" t="s">
        <v>0</v>
      </c>
      <c r="C5" s="166">
        <v>114267</v>
      </c>
      <c r="D5" s="166">
        <v>117152</v>
      </c>
      <c r="E5" s="166">
        <v>119704</v>
      </c>
      <c r="F5" s="166">
        <v>120038</v>
      </c>
      <c r="G5" s="166">
        <v>120112</v>
      </c>
      <c r="H5" s="166">
        <v>120664</v>
      </c>
      <c r="I5" s="166">
        <v>122299</v>
      </c>
      <c r="J5" s="166">
        <v>122355</v>
      </c>
      <c r="K5" s="166">
        <v>118479</v>
      </c>
      <c r="L5" s="166">
        <v>117457</v>
      </c>
      <c r="M5" s="166">
        <v>113390.08720878561</v>
      </c>
      <c r="N5" s="166">
        <v>110019</v>
      </c>
      <c r="O5" s="166">
        <v>104987.50230203164</v>
      </c>
      <c r="P5" s="166">
        <v>99243</v>
      </c>
      <c r="Q5" s="166">
        <v>97082.523791367246</v>
      </c>
      <c r="R5" s="166">
        <v>93603</v>
      </c>
      <c r="S5" s="166">
        <v>92274</v>
      </c>
      <c r="T5" s="166">
        <v>93375</v>
      </c>
      <c r="U5" s="166">
        <v>88448</v>
      </c>
      <c r="V5" s="166">
        <v>88803</v>
      </c>
      <c r="W5" s="166">
        <v>88978</v>
      </c>
      <c r="X5" s="167">
        <v>89745</v>
      </c>
    </row>
    <row r="6" spans="2:24" ht="15" customHeight="1">
      <c r="B6" s="165" t="s">
        <v>110</v>
      </c>
      <c r="C6" s="166">
        <v>50600</v>
      </c>
      <c r="D6" s="166">
        <v>52196</v>
      </c>
      <c r="E6" s="166">
        <v>52871</v>
      </c>
      <c r="F6" s="166">
        <v>54173</v>
      </c>
      <c r="G6" s="166">
        <v>55508</v>
      </c>
      <c r="H6" s="166">
        <v>55628</v>
      </c>
      <c r="I6" s="166">
        <v>56732</v>
      </c>
      <c r="J6" s="166">
        <v>56654</v>
      </c>
      <c r="K6" s="166">
        <v>52001</v>
      </c>
      <c r="L6" s="166">
        <v>51901</v>
      </c>
      <c r="M6" s="166">
        <v>50765.223322587</v>
      </c>
      <c r="N6" s="166">
        <v>46079</v>
      </c>
      <c r="O6" s="166">
        <v>41534</v>
      </c>
      <c r="P6" s="166">
        <v>38982</v>
      </c>
      <c r="Q6" s="166">
        <v>35314</v>
      </c>
      <c r="R6" s="166">
        <v>33499</v>
      </c>
      <c r="S6" s="166">
        <v>32205</v>
      </c>
      <c r="T6" s="166">
        <v>30629</v>
      </c>
      <c r="U6" s="166">
        <v>28717</v>
      </c>
      <c r="V6" s="166">
        <v>25990</v>
      </c>
      <c r="W6" s="166">
        <v>24249</v>
      </c>
      <c r="X6" s="167">
        <v>22245</v>
      </c>
    </row>
    <row r="7" spans="2:24" ht="30" customHeight="1">
      <c r="B7" s="168" t="s">
        <v>126</v>
      </c>
      <c r="C7" s="166">
        <v>13593</v>
      </c>
      <c r="D7" s="166">
        <v>14664</v>
      </c>
      <c r="E7" s="166">
        <v>13772</v>
      </c>
      <c r="F7" s="166">
        <v>13368</v>
      </c>
      <c r="G7" s="166">
        <v>13210</v>
      </c>
      <c r="H7" s="166">
        <v>12816</v>
      </c>
      <c r="I7" s="166">
        <v>12600</v>
      </c>
      <c r="J7" s="166">
        <v>12928</v>
      </c>
      <c r="K7" s="166">
        <v>11686</v>
      </c>
      <c r="L7" s="166">
        <v>11366</v>
      </c>
      <c r="M7" s="166">
        <v>10724.803280973218</v>
      </c>
      <c r="N7" s="166">
        <v>10433</v>
      </c>
      <c r="O7" s="166">
        <v>10228</v>
      </c>
      <c r="P7" s="166">
        <v>10116</v>
      </c>
      <c r="Q7" s="166">
        <v>9780</v>
      </c>
      <c r="R7" s="166">
        <v>9666</v>
      </c>
      <c r="S7" s="166">
        <v>9901</v>
      </c>
      <c r="T7" s="166">
        <v>9758</v>
      </c>
      <c r="U7" s="166">
        <v>10076</v>
      </c>
      <c r="V7" s="166">
        <v>10580</v>
      </c>
      <c r="W7" s="166">
        <v>10713</v>
      </c>
      <c r="X7" s="167">
        <v>10892</v>
      </c>
    </row>
    <row r="8" spans="2:24" ht="15" customHeight="1">
      <c r="B8" s="165" t="s">
        <v>111</v>
      </c>
      <c r="C8" s="166">
        <v>25600</v>
      </c>
      <c r="D8" s="166">
        <v>29447</v>
      </c>
      <c r="E8" s="166">
        <v>31954</v>
      </c>
      <c r="F8" s="166">
        <v>33902</v>
      </c>
      <c r="G8" s="166">
        <v>35574</v>
      </c>
      <c r="H8" s="166">
        <v>36428</v>
      </c>
      <c r="I8" s="166">
        <v>40921</v>
      </c>
      <c r="J8" s="166">
        <v>41406</v>
      </c>
      <c r="K8" s="166">
        <v>56159</v>
      </c>
      <c r="L8" s="166">
        <v>65382</v>
      </c>
      <c r="M8" s="166">
        <v>75005</v>
      </c>
      <c r="N8" s="166">
        <v>89957</v>
      </c>
      <c r="O8" s="166">
        <v>109563.74485739783</v>
      </c>
      <c r="P8" s="166">
        <v>122941</v>
      </c>
      <c r="Q8" s="166">
        <v>138106</v>
      </c>
      <c r="R8" s="166">
        <v>155022</v>
      </c>
      <c r="S8" s="166">
        <v>168073</v>
      </c>
      <c r="T8" s="166">
        <v>179962</v>
      </c>
      <c r="U8" s="166">
        <v>200467</v>
      </c>
      <c r="V8" s="166">
        <v>220119</v>
      </c>
      <c r="W8" s="166">
        <v>232693</v>
      </c>
      <c r="X8" s="167">
        <v>247284</v>
      </c>
    </row>
    <row r="9" spans="2:24" ht="15" customHeight="1">
      <c r="B9" s="169" t="s">
        <v>1</v>
      </c>
      <c r="C9" s="166">
        <v>65374</v>
      </c>
      <c r="D9" s="166">
        <v>64961</v>
      </c>
      <c r="E9" s="166">
        <v>63138</v>
      </c>
      <c r="F9" s="166">
        <v>60732</v>
      </c>
      <c r="G9" s="166">
        <v>61727</v>
      </c>
      <c r="H9" s="166">
        <v>66276</v>
      </c>
      <c r="I9" s="166">
        <v>65839</v>
      </c>
      <c r="J9" s="166">
        <v>64373</v>
      </c>
      <c r="K9" s="166">
        <v>62986</v>
      </c>
      <c r="L9" s="166">
        <v>62425</v>
      </c>
      <c r="M9" s="166">
        <v>62342</v>
      </c>
      <c r="N9" s="166">
        <v>62635</v>
      </c>
      <c r="O9" s="166">
        <v>62329</v>
      </c>
      <c r="P9" s="166">
        <v>61562</v>
      </c>
      <c r="Q9" s="166">
        <v>60724</v>
      </c>
      <c r="R9" s="166">
        <v>61104</v>
      </c>
      <c r="S9" s="166">
        <v>60582</v>
      </c>
      <c r="T9" s="166">
        <v>59270</v>
      </c>
      <c r="U9" s="166">
        <v>57296</v>
      </c>
      <c r="V9" s="166">
        <v>53415.154836777481</v>
      </c>
      <c r="W9" s="166">
        <v>52642.075471698117</v>
      </c>
      <c r="X9" s="167">
        <v>52920</v>
      </c>
    </row>
    <row r="10" spans="2:24" ht="15" customHeight="1">
      <c r="C10" s="162"/>
      <c r="D10" s="162"/>
      <c r="E10" s="162"/>
      <c r="F10" s="162"/>
      <c r="G10" s="162"/>
      <c r="H10" s="162"/>
      <c r="I10" s="162"/>
      <c r="J10" s="162"/>
      <c r="K10" s="162"/>
      <c r="L10" s="162"/>
      <c r="M10" s="162"/>
      <c r="N10" s="162"/>
      <c r="O10" s="162"/>
      <c r="P10" s="162"/>
      <c r="Q10" s="162"/>
      <c r="R10" s="162"/>
      <c r="S10" s="162"/>
      <c r="T10" s="162"/>
      <c r="U10" s="162"/>
      <c r="V10" s="162"/>
      <c r="W10" s="162"/>
    </row>
    <row r="11" spans="2:24" ht="15" customHeight="1">
      <c r="B11" s="13" t="s">
        <v>117</v>
      </c>
    </row>
    <row r="12" spans="2:24" ht="15" customHeight="1">
      <c r="B12" s="260" t="s">
        <v>291</v>
      </c>
      <c r="C12" s="260"/>
      <c r="D12" s="260"/>
      <c r="E12" s="260"/>
      <c r="F12" s="260"/>
      <c r="G12" s="260"/>
    </row>
    <row r="13" spans="2:24" ht="15" customHeight="1">
      <c r="B13" s="13" t="s">
        <v>294</v>
      </c>
    </row>
    <row r="14" spans="2:24" ht="15" customHeight="1"/>
    <row r="15" spans="2:24" ht="15" customHeight="1">
      <c r="C15" s="84"/>
      <c r="D15" s="84"/>
      <c r="E15" s="84"/>
      <c r="F15" s="84"/>
      <c r="G15" s="84"/>
    </row>
    <row r="16" spans="2:24"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2" ht="15" customHeight="1"/>
    <row r="34" spans="2:2" ht="15" customHeight="1"/>
    <row r="35" spans="2:2" ht="15" customHeight="1"/>
    <row r="36" spans="2:2" ht="15" customHeight="1"/>
    <row r="37" spans="2:2" ht="15" customHeight="1">
      <c r="B37" s="13" t="s">
        <v>114</v>
      </c>
    </row>
    <row r="38" spans="2:2" ht="15" customHeight="1">
      <c r="B38" s="13" t="s">
        <v>113</v>
      </c>
    </row>
    <row r="39" spans="2:2" ht="15" customHeight="1">
      <c r="B39" s="13" t="s">
        <v>112</v>
      </c>
    </row>
    <row r="40" spans="2:2" ht="15" customHeight="1"/>
    <row r="41" spans="2:2" ht="15" customHeight="1"/>
    <row r="42" spans="2:2" ht="15" customHeight="1"/>
    <row r="43" spans="2:2" ht="15" customHeight="1"/>
    <row r="44" spans="2:2" ht="15" customHeight="1"/>
    <row r="45" spans="2:2" ht="15" customHeight="1"/>
    <row r="46" spans="2:2" ht="15" customHeight="1"/>
    <row r="47" spans="2:2" ht="15" customHeight="1"/>
    <row r="48" spans="2:2"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sheetData>
  <mergeCells count="2">
    <mergeCell ref="B1:V1"/>
    <mergeCell ref="B12:G12"/>
  </mergeCells>
  <phoneticPr fontId="5"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dimension ref="A1:I32"/>
  <sheetViews>
    <sheetView showGridLines="0" workbookViewId="0">
      <selection sqref="A1:I1"/>
    </sheetView>
  </sheetViews>
  <sheetFormatPr baseColWidth="10" defaultRowHeight="15"/>
  <cols>
    <col min="1" max="1" width="28.85546875" style="11" customWidth="1"/>
    <col min="2" max="16384" width="11.42578125" style="11"/>
  </cols>
  <sheetData>
    <row r="1" spans="1:9" ht="36.75" customHeight="1">
      <c r="A1" s="295" t="s">
        <v>212</v>
      </c>
      <c r="B1" s="294"/>
      <c r="C1" s="294"/>
      <c r="D1" s="294"/>
      <c r="E1" s="294"/>
      <c r="F1" s="294"/>
      <c r="G1" s="294"/>
      <c r="H1" s="294"/>
      <c r="I1" s="294"/>
    </row>
    <row r="2" spans="1:9" ht="17.25" customHeight="1">
      <c r="A2" s="294"/>
      <c r="B2" s="294"/>
      <c r="C2" s="294"/>
      <c r="D2" s="294"/>
      <c r="E2" s="294"/>
      <c r="F2" s="294"/>
      <c r="G2" s="294"/>
      <c r="H2" s="294"/>
      <c r="I2" s="294"/>
    </row>
    <row r="4" spans="1:9">
      <c r="B4" s="13"/>
      <c r="C4" s="13"/>
      <c r="D4" s="13"/>
      <c r="E4" s="13"/>
      <c r="F4" s="13"/>
      <c r="I4" s="11" t="s">
        <v>186</v>
      </c>
    </row>
    <row r="5" spans="1:9">
      <c r="A5" s="296" t="s">
        <v>187</v>
      </c>
      <c r="B5" s="298" t="s">
        <v>189</v>
      </c>
      <c r="C5" s="299">
        <v>0</v>
      </c>
      <c r="D5" s="300">
        <v>0</v>
      </c>
      <c r="E5" s="299" t="s">
        <v>190</v>
      </c>
      <c r="F5" s="299">
        <v>0</v>
      </c>
      <c r="G5" s="299">
        <v>0</v>
      </c>
      <c r="H5" s="299">
        <v>0</v>
      </c>
      <c r="I5" s="301" t="s">
        <v>215</v>
      </c>
    </row>
    <row r="6" spans="1:9" ht="63.75">
      <c r="A6" s="297">
        <v>0</v>
      </c>
      <c r="B6" s="146" t="s">
        <v>137</v>
      </c>
      <c r="C6" s="147" t="s">
        <v>138</v>
      </c>
      <c r="D6" s="148" t="s">
        <v>188</v>
      </c>
      <c r="E6" s="146" t="s">
        <v>135</v>
      </c>
      <c r="F6" s="16" t="s">
        <v>213</v>
      </c>
      <c r="G6" s="17" t="s">
        <v>136</v>
      </c>
      <c r="H6" s="16" t="s">
        <v>214</v>
      </c>
      <c r="I6" s="302">
        <v>0</v>
      </c>
    </row>
    <row r="7" spans="1:9">
      <c r="A7" s="75" t="s">
        <v>118</v>
      </c>
      <c r="B7" s="149">
        <v>46.930646672914719</v>
      </c>
      <c r="C7" s="150">
        <v>2.7179006560449857</v>
      </c>
      <c r="D7" s="149">
        <v>3.4910965323336458</v>
      </c>
      <c r="E7" s="150">
        <v>30.880974695407687</v>
      </c>
      <c r="F7" s="149">
        <v>0.82005623242736647</v>
      </c>
      <c r="G7" s="150">
        <v>13.776944704779757</v>
      </c>
      <c r="H7" s="149">
        <v>1.3823805060918464</v>
      </c>
      <c r="I7" s="151">
        <v>100.00000000000003</v>
      </c>
    </row>
    <row r="8" spans="1:9">
      <c r="A8" s="64" t="s">
        <v>119</v>
      </c>
      <c r="B8" s="66">
        <v>39.178394826930393</v>
      </c>
      <c r="C8" s="65">
        <v>4.2601749714720425</v>
      </c>
      <c r="D8" s="66">
        <v>4.7546595663750475</v>
      </c>
      <c r="E8" s="65">
        <v>28.33777101559528</v>
      </c>
      <c r="F8" s="66">
        <v>0.15214910612400154</v>
      </c>
      <c r="G8" s="65">
        <v>21.338912133891213</v>
      </c>
      <c r="H8" s="66">
        <v>1.9779383796120198</v>
      </c>
      <c r="I8" s="152">
        <v>100</v>
      </c>
    </row>
    <row r="9" spans="1:9">
      <c r="A9" s="153" t="s">
        <v>139</v>
      </c>
      <c r="B9" s="70">
        <v>65.059399021663182</v>
      </c>
      <c r="C9" s="69">
        <v>6.9881201956673662</v>
      </c>
      <c r="D9" s="70">
        <v>1.187980433263452</v>
      </c>
      <c r="E9" s="69">
        <v>22.292103424178897</v>
      </c>
      <c r="F9" s="70">
        <v>0.20964360587002098</v>
      </c>
      <c r="G9" s="69">
        <v>3.6338225017470296</v>
      </c>
      <c r="H9" s="70">
        <v>0.62893081761006298</v>
      </c>
      <c r="I9" s="154">
        <v>100.00000000000003</v>
      </c>
    </row>
    <row r="10" spans="1:9">
      <c r="A10" s="153" t="s">
        <v>140</v>
      </c>
      <c r="B10" s="70">
        <v>3.3149171270718232</v>
      </c>
      <c r="C10" s="69">
        <v>6.0773480662983426</v>
      </c>
      <c r="D10" s="70">
        <v>55.248618784530393</v>
      </c>
      <c r="E10" s="69">
        <v>7.7348066298342539</v>
      </c>
      <c r="F10" s="70">
        <v>0</v>
      </c>
      <c r="G10" s="69">
        <v>12.154696132596685</v>
      </c>
      <c r="H10" s="70">
        <v>15.469613259668508</v>
      </c>
      <c r="I10" s="154">
        <v>100</v>
      </c>
    </row>
    <row r="11" spans="1:9">
      <c r="A11" s="153" t="s">
        <v>141</v>
      </c>
      <c r="B11" s="70">
        <v>0</v>
      </c>
      <c r="C11" s="69">
        <v>0</v>
      </c>
      <c r="D11" s="70">
        <v>0</v>
      </c>
      <c r="E11" s="69">
        <v>100</v>
      </c>
      <c r="F11" s="70">
        <v>0</v>
      </c>
      <c r="G11" s="69">
        <v>0</v>
      </c>
      <c r="H11" s="70">
        <v>0</v>
      </c>
      <c r="I11" s="154">
        <v>100</v>
      </c>
    </row>
    <row r="12" spans="1:9">
      <c r="A12" s="72" t="s">
        <v>216</v>
      </c>
      <c r="B12" s="70">
        <v>11.481481481481481</v>
      </c>
      <c r="C12" s="69">
        <v>0.12345679012345678</v>
      </c>
      <c r="D12" s="70">
        <v>0.98765432098765427</v>
      </c>
      <c r="E12" s="69">
        <v>34.814814814814817</v>
      </c>
      <c r="F12" s="70">
        <v>0.12345679012345678</v>
      </c>
      <c r="G12" s="69">
        <v>50.617283950617285</v>
      </c>
      <c r="H12" s="70">
        <v>1.8518518518518516</v>
      </c>
      <c r="I12" s="154">
        <v>100</v>
      </c>
    </row>
    <row r="13" spans="1:9">
      <c r="A13" s="72" t="s">
        <v>217</v>
      </c>
      <c r="B13" s="70">
        <v>0</v>
      </c>
      <c r="C13" s="69">
        <v>0</v>
      </c>
      <c r="D13" s="70">
        <v>0</v>
      </c>
      <c r="E13" s="69">
        <v>0</v>
      </c>
      <c r="F13" s="70">
        <v>0</v>
      </c>
      <c r="G13" s="69">
        <v>100</v>
      </c>
      <c r="H13" s="70">
        <v>0</v>
      </c>
      <c r="I13" s="154">
        <v>100</v>
      </c>
    </row>
    <row r="14" spans="1:9">
      <c r="A14" s="72" t="s">
        <v>218</v>
      </c>
      <c r="B14" s="70">
        <v>0</v>
      </c>
      <c r="C14" s="69">
        <v>0</v>
      </c>
      <c r="D14" s="70">
        <v>0</v>
      </c>
      <c r="E14" s="69">
        <v>100</v>
      </c>
      <c r="F14" s="70">
        <v>0</v>
      </c>
      <c r="G14" s="69">
        <v>0</v>
      </c>
      <c r="H14" s="70">
        <v>0</v>
      </c>
      <c r="I14" s="154">
        <v>100</v>
      </c>
    </row>
    <row r="15" spans="1:9">
      <c r="A15" s="64" t="s">
        <v>120</v>
      </c>
      <c r="B15" s="66">
        <v>61.596958174904948</v>
      </c>
      <c r="C15" s="65">
        <v>0.22813688212927757</v>
      </c>
      <c r="D15" s="66">
        <v>1.520912547528517</v>
      </c>
      <c r="E15" s="65">
        <v>32.547528517110266</v>
      </c>
      <c r="F15" s="66">
        <v>2.2813688212927756</v>
      </c>
      <c r="G15" s="65">
        <v>1.3688212927756656</v>
      </c>
      <c r="H15" s="66">
        <v>0.45627376425855515</v>
      </c>
      <c r="I15" s="152">
        <v>100.00000000000003</v>
      </c>
    </row>
    <row r="16" spans="1:9">
      <c r="A16" s="155" t="s">
        <v>139</v>
      </c>
      <c r="B16" s="70">
        <v>63.917525773195869</v>
      </c>
      <c r="C16" s="69">
        <v>0.23790642347343377</v>
      </c>
      <c r="D16" s="70">
        <v>1.5860428231562251</v>
      </c>
      <c r="E16" s="69">
        <v>29.976209357652657</v>
      </c>
      <c r="F16" s="70">
        <v>2.3790642347343378</v>
      </c>
      <c r="G16" s="69">
        <v>1.4274385408406027</v>
      </c>
      <c r="H16" s="70">
        <v>0.47581284694686754</v>
      </c>
      <c r="I16" s="154">
        <v>99.999999999999986</v>
      </c>
    </row>
    <row r="17" spans="1:9">
      <c r="A17" s="155" t="s">
        <v>141</v>
      </c>
      <c r="B17" s="70">
        <v>7.4074074074074066</v>
      </c>
      <c r="C17" s="69">
        <v>0</v>
      </c>
      <c r="D17" s="70">
        <v>0</v>
      </c>
      <c r="E17" s="69">
        <v>92.592592592592595</v>
      </c>
      <c r="F17" s="70">
        <v>0</v>
      </c>
      <c r="G17" s="69">
        <v>0</v>
      </c>
      <c r="H17" s="70">
        <v>0</v>
      </c>
      <c r="I17" s="154">
        <v>100</v>
      </c>
    </row>
    <row r="18" spans="1:9">
      <c r="A18" s="64" t="s">
        <v>130</v>
      </c>
      <c r="B18" s="66">
        <v>22.222222222222221</v>
      </c>
      <c r="C18" s="65">
        <v>0</v>
      </c>
      <c r="D18" s="66">
        <v>0</v>
      </c>
      <c r="E18" s="65">
        <v>66.666666666666657</v>
      </c>
      <c r="F18" s="66">
        <v>0</v>
      </c>
      <c r="G18" s="65">
        <v>11.111111111111111</v>
      </c>
      <c r="H18" s="66">
        <v>0</v>
      </c>
      <c r="I18" s="154">
        <v>100</v>
      </c>
    </row>
    <row r="19" spans="1:9">
      <c r="A19" s="64" t="s">
        <v>129</v>
      </c>
      <c r="B19" s="66">
        <v>51.111111111111107</v>
      </c>
      <c r="C19" s="65">
        <v>0.31746031746031744</v>
      </c>
      <c r="D19" s="66">
        <v>1.2698412698412698</v>
      </c>
      <c r="E19" s="65">
        <v>44.126984126984127</v>
      </c>
      <c r="F19" s="66">
        <v>0.31746031746031744</v>
      </c>
      <c r="G19" s="65">
        <v>2.5396825396825395</v>
      </c>
      <c r="H19" s="66">
        <v>0.31746031746031744</v>
      </c>
      <c r="I19" s="152">
        <v>99.999999999999986</v>
      </c>
    </row>
    <row r="20" spans="1:9">
      <c r="A20" s="156" t="s">
        <v>115</v>
      </c>
      <c r="B20" s="77">
        <v>52.049133279761215</v>
      </c>
      <c r="C20" s="76">
        <v>0.61990586614625187</v>
      </c>
      <c r="D20" s="77">
        <v>2.0778326254161406</v>
      </c>
      <c r="E20" s="76">
        <v>30.180231890712893</v>
      </c>
      <c r="F20" s="77">
        <v>0.39031110090689936</v>
      </c>
      <c r="G20" s="76">
        <v>13.086901618643095</v>
      </c>
      <c r="H20" s="77">
        <v>1.5956836184135001</v>
      </c>
      <c r="I20" s="157">
        <v>100</v>
      </c>
    </row>
    <row r="21" spans="1:9">
      <c r="A21" s="153" t="s">
        <v>139</v>
      </c>
      <c r="B21" s="70">
        <v>59.783575452119777</v>
      </c>
      <c r="C21" s="69">
        <v>0.71153276015416544</v>
      </c>
      <c r="D21" s="70">
        <v>1.556477912837237</v>
      </c>
      <c r="E21" s="69">
        <v>29.602727542247258</v>
      </c>
      <c r="F21" s="70">
        <v>0.41506077675659653</v>
      </c>
      <c r="G21" s="69">
        <v>6.4482656388971247</v>
      </c>
      <c r="H21" s="70">
        <v>1.4823599169878445</v>
      </c>
      <c r="I21" s="152">
        <v>99.999999999999986</v>
      </c>
    </row>
    <row r="22" spans="1:9">
      <c r="A22" s="153" t="s">
        <v>140</v>
      </c>
      <c r="B22" s="70">
        <v>1.6949152542372881</v>
      </c>
      <c r="C22" s="69">
        <v>0.84745762711864403</v>
      </c>
      <c r="D22" s="70">
        <v>18.361581920903955</v>
      </c>
      <c r="E22" s="69">
        <v>7.0621468926553677</v>
      </c>
      <c r="F22" s="70">
        <v>0</v>
      </c>
      <c r="G22" s="69">
        <v>65.819209039548028</v>
      </c>
      <c r="H22" s="70">
        <v>6.2146892655367232</v>
      </c>
      <c r="I22" s="154">
        <v>100</v>
      </c>
    </row>
    <row r="23" spans="1:9">
      <c r="A23" s="153" t="s">
        <v>141</v>
      </c>
      <c r="B23" s="70">
        <v>1.4084507042253522</v>
      </c>
      <c r="C23" s="69">
        <v>0</v>
      </c>
      <c r="D23" s="70">
        <v>0.46948356807511737</v>
      </c>
      <c r="E23" s="69">
        <v>98.122065727699521</v>
      </c>
      <c r="F23" s="70">
        <v>0</v>
      </c>
      <c r="G23" s="69">
        <v>0</v>
      </c>
      <c r="H23" s="70">
        <v>0</v>
      </c>
      <c r="I23" s="154">
        <v>100</v>
      </c>
    </row>
    <row r="24" spans="1:9">
      <c r="A24" s="72" t="s">
        <v>216</v>
      </c>
      <c r="B24" s="70">
        <v>16.76706827309237</v>
      </c>
      <c r="C24" s="69">
        <v>0</v>
      </c>
      <c r="D24" s="70">
        <v>0.40160642570281119</v>
      </c>
      <c r="E24" s="69">
        <v>35.542168674698793</v>
      </c>
      <c r="F24" s="70">
        <v>0</v>
      </c>
      <c r="G24" s="69">
        <v>45.983935742971887</v>
      </c>
      <c r="H24" s="70">
        <v>1.3052208835341366</v>
      </c>
      <c r="I24" s="154">
        <v>100</v>
      </c>
    </row>
    <row r="25" spans="1:9">
      <c r="A25" s="72" t="s">
        <v>217</v>
      </c>
      <c r="B25" s="70">
        <v>33.333333333333329</v>
      </c>
      <c r="C25" s="69">
        <v>0</v>
      </c>
      <c r="D25" s="70">
        <v>8.3333333333333321</v>
      </c>
      <c r="E25" s="69">
        <v>25</v>
      </c>
      <c r="F25" s="70">
        <v>0</v>
      </c>
      <c r="G25" s="69">
        <v>16.666666666666664</v>
      </c>
      <c r="H25" s="70">
        <v>16.666666666666664</v>
      </c>
      <c r="I25" s="154">
        <v>99.999999999999986</v>
      </c>
    </row>
    <row r="26" spans="1:9">
      <c r="A26" s="72" t="s">
        <v>218</v>
      </c>
      <c r="B26" s="70">
        <v>0</v>
      </c>
      <c r="C26" s="69">
        <v>0</v>
      </c>
      <c r="D26" s="70">
        <v>0</v>
      </c>
      <c r="E26" s="69">
        <v>100</v>
      </c>
      <c r="F26" s="70">
        <v>0</v>
      </c>
      <c r="G26" s="69">
        <v>0</v>
      </c>
      <c r="H26" s="70">
        <v>0</v>
      </c>
      <c r="I26" s="154">
        <v>100</v>
      </c>
    </row>
    <row r="27" spans="1:9">
      <c r="A27" s="153" t="s">
        <v>219</v>
      </c>
      <c r="B27" s="70">
        <v>83.376623376623371</v>
      </c>
      <c r="C27" s="69">
        <v>0.77922077922077926</v>
      </c>
      <c r="D27" s="70">
        <v>1.2987012987012987</v>
      </c>
      <c r="E27" s="69">
        <v>9.3506493506493502</v>
      </c>
      <c r="F27" s="70">
        <v>1.5584415584415585</v>
      </c>
      <c r="G27" s="69">
        <v>3.116883116883117</v>
      </c>
      <c r="H27" s="70">
        <v>0.51948051948051943</v>
      </c>
      <c r="I27" s="154">
        <v>100</v>
      </c>
    </row>
    <row r="28" spans="1:9">
      <c r="A28" s="158" t="s">
        <v>1</v>
      </c>
      <c r="B28" s="159">
        <v>84.156976744186053</v>
      </c>
      <c r="C28" s="65">
        <v>0.29069767441860467</v>
      </c>
      <c r="D28" s="159">
        <v>3.6337209302325584</v>
      </c>
      <c r="E28" s="65">
        <v>10.755813953488373</v>
      </c>
      <c r="F28" s="159">
        <v>0</v>
      </c>
      <c r="G28" s="65">
        <v>0.43604651162790697</v>
      </c>
      <c r="H28" s="159">
        <v>0.72674418604651159</v>
      </c>
      <c r="I28" s="152">
        <v>100</v>
      </c>
    </row>
    <row r="30" spans="1:9">
      <c r="A30" s="160" t="s">
        <v>206</v>
      </c>
    </row>
    <row r="31" spans="1:9">
      <c r="A31" s="260" t="s">
        <v>291</v>
      </c>
      <c r="B31" s="260"/>
      <c r="C31" s="260"/>
      <c r="D31" s="260"/>
      <c r="E31" s="260"/>
      <c r="F31" s="260"/>
    </row>
    <row r="32" spans="1:9">
      <c r="A32" s="13" t="s">
        <v>293</v>
      </c>
    </row>
  </sheetData>
  <mergeCells count="7">
    <mergeCell ref="A31:F31"/>
    <mergeCell ref="A2:I2"/>
    <mergeCell ref="A1:I1"/>
    <mergeCell ref="A5:A6"/>
    <mergeCell ref="B5:D5"/>
    <mergeCell ref="E5:H5"/>
    <mergeCell ref="I5:I6"/>
  </mergeCells>
  <phoneticPr fontId="5"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105"/>
  <sheetViews>
    <sheetView showGridLines="0" workbookViewId="0"/>
  </sheetViews>
  <sheetFormatPr baseColWidth="10" defaultRowHeight="15"/>
  <cols>
    <col min="1" max="1" width="11.42578125" style="11"/>
    <col min="2" max="2" width="22.7109375" style="11" customWidth="1"/>
    <col min="3" max="16384" width="11.42578125" style="11"/>
  </cols>
  <sheetData>
    <row r="1" spans="1:6">
      <c r="A1" s="145" t="s">
        <v>220</v>
      </c>
    </row>
    <row r="3" spans="1:6">
      <c r="A3" s="260" t="s">
        <v>290</v>
      </c>
      <c r="B3" s="260"/>
      <c r="C3" s="260"/>
      <c r="D3" s="260"/>
      <c r="E3" s="260"/>
      <c r="F3" s="260"/>
    </row>
    <row r="4" spans="1:6">
      <c r="A4" s="260" t="s">
        <v>291</v>
      </c>
      <c r="B4" s="260"/>
      <c r="C4" s="260"/>
      <c r="D4" s="260"/>
      <c r="E4" s="260"/>
      <c r="F4" s="260"/>
    </row>
    <row r="5" spans="1:6" ht="15.75">
      <c r="A5" s="84" t="s">
        <v>292</v>
      </c>
      <c r="B5" s="85"/>
      <c r="C5" s="85"/>
      <c r="D5" s="85"/>
      <c r="E5" s="85"/>
      <c r="F5" s="85"/>
    </row>
    <row r="6" spans="1:6" ht="15.75">
      <c r="A6" s="86"/>
      <c r="B6" s="87" t="s">
        <v>10</v>
      </c>
      <c r="C6" s="88">
        <v>0.54222525830415846</v>
      </c>
    </row>
    <row r="7" spans="1:6">
      <c r="B7" s="87" t="s">
        <v>11</v>
      </c>
      <c r="C7" s="88">
        <v>0.67152228937445113</v>
      </c>
    </row>
    <row r="8" spans="1:6">
      <c r="B8" s="87" t="s">
        <v>12</v>
      </c>
      <c r="C8" s="88">
        <v>0.62781207491890756</v>
      </c>
    </row>
    <row r="9" spans="1:6">
      <c r="B9" s="87" t="s">
        <v>13</v>
      </c>
      <c r="C9" s="88">
        <v>0.79117218405163436</v>
      </c>
    </row>
    <row r="10" spans="1:6">
      <c r="B10" s="87" t="s">
        <v>14</v>
      </c>
      <c r="C10" s="88">
        <v>2.1531100478468899</v>
      </c>
    </row>
    <row r="11" spans="1:6">
      <c r="B11" s="87" t="s">
        <v>15</v>
      </c>
      <c r="C11" s="88">
        <v>0.80166099544379721</v>
      </c>
    </row>
    <row r="12" spans="1:6">
      <c r="B12" s="87" t="s">
        <v>16</v>
      </c>
      <c r="C12" s="88">
        <v>0.69098668834468047</v>
      </c>
    </row>
    <row r="13" spans="1:6">
      <c r="B13" s="87" t="s">
        <v>17</v>
      </c>
      <c r="C13" s="88">
        <v>0.86617583369424</v>
      </c>
    </row>
    <row r="14" spans="1:6">
      <c r="B14" s="87" t="s">
        <v>18</v>
      </c>
      <c r="C14" s="88">
        <v>0.39379198517488995</v>
      </c>
    </row>
    <row r="15" spans="1:6">
      <c r="B15" s="87" t="s">
        <v>19</v>
      </c>
      <c r="C15" s="88">
        <v>0.28807374687920106</v>
      </c>
    </row>
    <row r="16" spans="1:6">
      <c r="B16" s="87" t="s">
        <v>20</v>
      </c>
      <c r="C16" s="88">
        <v>1.0088966339539576</v>
      </c>
    </row>
    <row r="17" spans="2:3">
      <c r="B17" s="87" t="s">
        <v>21</v>
      </c>
      <c r="C17" s="88">
        <v>0.83813514929282351</v>
      </c>
    </row>
    <row r="18" spans="2:3">
      <c r="B18" s="87" t="s">
        <v>22</v>
      </c>
      <c r="C18" s="88">
        <v>0.86682854701086587</v>
      </c>
    </row>
    <row r="19" spans="2:3">
      <c r="B19" s="87" t="s">
        <v>23</v>
      </c>
      <c r="C19" s="88">
        <v>0.35758984444841768</v>
      </c>
    </row>
    <row r="20" spans="2:3">
      <c r="B20" s="87" t="s">
        <v>24</v>
      </c>
      <c r="C20" s="88">
        <v>1.2885906040268456</v>
      </c>
    </row>
    <row r="21" spans="2:3">
      <c r="B21" s="87" t="s">
        <v>25</v>
      </c>
      <c r="C21" s="88">
        <v>0.37630258587417986</v>
      </c>
    </row>
    <row r="22" spans="2:3">
      <c r="B22" s="87" t="s">
        <v>26</v>
      </c>
      <c r="C22" s="88">
        <v>0.2844141069397042</v>
      </c>
    </row>
    <row r="23" spans="2:3">
      <c r="B23" s="87" t="s">
        <v>27</v>
      </c>
      <c r="C23" s="88">
        <v>0.54071590786200929</v>
      </c>
    </row>
    <row r="24" spans="2:3">
      <c r="B24" s="87" t="s">
        <v>28</v>
      </c>
      <c r="C24" s="88">
        <v>1.3948327785702965</v>
      </c>
    </row>
    <row r="25" spans="2:3">
      <c r="B25" s="87" t="s">
        <v>29</v>
      </c>
      <c r="C25" s="88">
        <v>0.48065368901706318</v>
      </c>
    </row>
    <row r="26" spans="2:3">
      <c r="B26" s="87" t="s">
        <v>30</v>
      </c>
      <c r="C26" s="88">
        <v>1.7029702970297032</v>
      </c>
    </row>
    <row r="27" spans="2:3">
      <c r="B27" s="87" t="s">
        <v>31</v>
      </c>
      <c r="C27" s="88">
        <v>1.8076178179470628</v>
      </c>
    </row>
    <row r="28" spans="2:3">
      <c r="B28" s="87" t="s">
        <v>32</v>
      </c>
      <c r="C28" s="88">
        <v>0.3845296477931342</v>
      </c>
    </row>
    <row r="29" spans="2:3">
      <c r="B29" s="87" t="s">
        <v>33</v>
      </c>
      <c r="C29" s="88">
        <v>1.7934002869440457</v>
      </c>
    </row>
    <row r="30" spans="2:3">
      <c r="B30" s="87" t="s">
        <v>34</v>
      </c>
      <c r="C30" s="88">
        <v>1.3247539742619228</v>
      </c>
    </row>
    <row r="31" spans="2:3">
      <c r="B31" s="87" t="s">
        <v>35</v>
      </c>
      <c r="C31" s="88">
        <v>1.25051041241323</v>
      </c>
    </row>
    <row r="32" spans="2:3">
      <c r="B32" s="87" t="s">
        <v>36</v>
      </c>
      <c r="C32" s="88">
        <v>0.92877524758014884</v>
      </c>
    </row>
    <row r="33" spans="2:3">
      <c r="B33" s="87" t="s">
        <v>37</v>
      </c>
      <c r="C33" s="88">
        <v>0.44638871529327739</v>
      </c>
    </row>
    <row r="34" spans="2:3">
      <c r="B34" s="87" t="s">
        <v>38</v>
      </c>
      <c r="C34" s="88">
        <v>0.18624286069034021</v>
      </c>
    </row>
    <row r="35" spans="2:3">
      <c r="B35" s="87" t="s">
        <v>39</v>
      </c>
      <c r="C35" s="88">
        <v>0.23644049580855483</v>
      </c>
    </row>
    <row r="36" spans="2:3">
      <c r="B36" s="87" t="s">
        <v>40</v>
      </c>
      <c r="C36" s="88">
        <v>0.84061315312345486</v>
      </c>
    </row>
    <row r="37" spans="2:3">
      <c r="B37" s="87" t="s">
        <v>41</v>
      </c>
      <c r="C37" s="88">
        <v>0.24640742121174475</v>
      </c>
    </row>
    <row r="38" spans="2:3">
      <c r="B38" s="87" t="s">
        <v>42</v>
      </c>
      <c r="C38" s="88">
        <v>0</v>
      </c>
    </row>
    <row r="39" spans="2:3">
      <c r="B39" s="87" t="s">
        <v>43</v>
      </c>
      <c r="C39" s="88">
        <v>0.40758181314550274</v>
      </c>
    </row>
    <row r="40" spans="2:3">
      <c r="B40" s="87" t="s">
        <v>44</v>
      </c>
      <c r="C40" s="88">
        <v>0.82204375219707415</v>
      </c>
    </row>
    <row r="41" spans="2:3">
      <c r="B41" s="87" t="s">
        <v>45</v>
      </c>
      <c r="C41" s="88">
        <v>1.0161370995340511</v>
      </c>
    </row>
    <row r="42" spans="2:3">
      <c r="B42" s="87" t="s">
        <v>46</v>
      </c>
      <c r="C42" s="88">
        <v>0.1661405549094534</v>
      </c>
    </row>
    <row r="43" spans="2:3">
      <c r="B43" s="87" t="s">
        <v>47</v>
      </c>
      <c r="C43" s="88">
        <v>0.4028197381671702</v>
      </c>
    </row>
    <row r="44" spans="2:3">
      <c r="B44" s="87" t="s">
        <v>48</v>
      </c>
      <c r="C44" s="88">
        <v>0.9601813438261837</v>
      </c>
    </row>
    <row r="45" spans="2:3">
      <c r="B45" s="87" t="s">
        <v>49</v>
      </c>
      <c r="C45" s="88">
        <v>0.248015873015873</v>
      </c>
    </row>
    <row r="46" spans="2:3">
      <c r="B46" s="87" t="s">
        <v>50</v>
      </c>
      <c r="C46" s="88">
        <v>0.51710764457467895</v>
      </c>
    </row>
    <row r="47" spans="2:3">
      <c r="B47" s="87" t="s">
        <v>51</v>
      </c>
      <c r="C47" s="88">
        <v>0.35643935840915486</v>
      </c>
    </row>
    <row r="48" spans="2:3">
      <c r="B48" s="87" t="s">
        <v>52</v>
      </c>
      <c r="C48" s="88">
        <v>1.4706966457795798</v>
      </c>
    </row>
    <row r="49" spans="2:3">
      <c r="B49" s="87" t="s">
        <v>53</v>
      </c>
      <c r="C49" s="88">
        <v>0.8441943127962086</v>
      </c>
    </row>
    <row r="50" spans="2:3">
      <c r="B50" s="87" t="s">
        <v>54</v>
      </c>
      <c r="C50" s="88">
        <v>0.59700892498190883</v>
      </c>
    </row>
    <row r="51" spans="2:3">
      <c r="B51" s="87" t="s">
        <v>55</v>
      </c>
      <c r="C51" s="88">
        <v>0.23737933217281215</v>
      </c>
    </row>
    <row r="52" spans="2:3">
      <c r="B52" s="87" t="s">
        <v>56</v>
      </c>
      <c r="C52" s="88">
        <v>0.68981375028742231</v>
      </c>
    </row>
    <row r="53" spans="2:3">
      <c r="B53" s="87" t="s">
        <v>57</v>
      </c>
      <c r="C53" s="88">
        <v>1.1931987670279409</v>
      </c>
    </row>
    <row r="54" spans="2:3">
      <c r="B54" s="87" t="s">
        <v>58</v>
      </c>
      <c r="C54" s="88">
        <v>1.4880952380952379</v>
      </c>
    </row>
    <row r="55" spans="2:3">
      <c r="B55" s="87" t="s">
        <v>59</v>
      </c>
      <c r="C55" s="88">
        <v>1.0647588338035738</v>
      </c>
    </row>
    <row r="56" spans="2:3">
      <c r="B56" s="87" t="s">
        <v>60</v>
      </c>
      <c r="C56" s="88">
        <v>0.19687623047644048</v>
      </c>
    </row>
    <row r="57" spans="2:3">
      <c r="B57" s="87" t="s">
        <v>61</v>
      </c>
      <c r="C57" s="88">
        <v>3.537770760349336</v>
      </c>
    </row>
    <row r="58" spans="2:3">
      <c r="B58" s="87" t="s">
        <v>62</v>
      </c>
      <c r="C58" s="88">
        <v>1.4308710427472724</v>
      </c>
    </row>
    <row r="59" spans="2:3">
      <c r="B59" s="87" t="s">
        <v>63</v>
      </c>
      <c r="C59" s="88">
        <v>0.55243531903139675</v>
      </c>
    </row>
    <row r="60" spans="2:3">
      <c r="B60" s="87" t="s">
        <v>64</v>
      </c>
      <c r="C60" s="88">
        <v>0.16115702479338842</v>
      </c>
    </row>
    <row r="61" spans="2:3">
      <c r="B61" s="87" t="s">
        <v>65</v>
      </c>
      <c r="C61" s="88">
        <v>0.83015108749792466</v>
      </c>
    </row>
    <row r="62" spans="2:3">
      <c r="B62" s="87" t="s">
        <v>66</v>
      </c>
      <c r="C62" s="88">
        <v>0.34329914827046759</v>
      </c>
    </row>
    <row r="63" spans="2:3">
      <c r="B63" s="87" t="s">
        <v>67</v>
      </c>
      <c r="C63" s="88">
        <v>0.49757068430603524</v>
      </c>
    </row>
    <row r="64" spans="2:3">
      <c r="B64" s="87" t="s">
        <v>68</v>
      </c>
      <c r="C64" s="88">
        <v>0</v>
      </c>
    </row>
    <row r="65" spans="2:3">
      <c r="B65" s="87" t="s">
        <v>69</v>
      </c>
      <c r="C65" s="88">
        <v>0.84363426482612669</v>
      </c>
    </row>
    <row r="66" spans="2:3">
      <c r="B66" s="87" t="s">
        <v>70</v>
      </c>
      <c r="C66" s="88">
        <v>0.24944654048829162</v>
      </c>
    </row>
    <row r="67" spans="2:3">
      <c r="B67" s="87" t="s">
        <v>71</v>
      </c>
      <c r="C67" s="88">
        <v>0.47047753469771819</v>
      </c>
    </row>
    <row r="68" spans="2:3">
      <c r="B68" s="87" t="s">
        <v>72</v>
      </c>
      <c r="C68" s="88">
        <v>0.74318001871446049</v>
      </c>
    </row>
    <row r="69" spans="2:3">
      <c r="B69" s="87" t="s">
        <v>73</v>
      </c>
      <c r="C69" s="88">
        <v>1.5713575335653904</v>
      </c>
    </row>
    <row r="70" spans="2:3">
      <c r="B70" s="87" t="s">
        <v>74</v>
      </c>
      <c r="C70" s="88">
        <v>0.52053511009317577</v>
      </c>
    </row>
    <row r="71" spans="2:3">
      <c r="B71" s="87" t="s">
        <v>75</v>
      </c>
      <c r="C71" s="88">
        <v>1.2806146950536259</v>
      </c>
    </row>
    <row r="72" spans="2:3">
      <c r="B72" s="87" t="s">
        <v>76</v>
      </c>
      <c r="C72" s="88">
        <v>0.82445894881484016</v>
      </c>
    </row>
    <row r="73" spans="2:3">
      <c r="B73" s="87" t="s">
        <v>77</v>
      </c>
      <c r="C73" s="88">
        <v>2.3121994797551171</v>
      </c>
    </row>
    <row r="74" spans="2:3">
      <c r="B74" s="87" t="s">
        <v>78</v>
      </c>
      <c r="C74" s="88">
        <v>0.64322143563979606</v>
      </c>
    </row>
    <row r="75" spans="2:3">
      <c r="B75" s="87" t="s">
        <v>79</v>
      </c>
      <c r="C75" s="88">
        <v>1.7395852893049706</v>
      </c>
    </row>
    <row r="76" spans="2:3">
      <c r="B76" s="87" t="s">
        <v>80</v>
      </c>
      <c r="C76" s="88">
        <v>0.64695009242144186</v>
      </c>
    </row>
    <row r="77" spans="2:3">
      <c r="B77" s="87" t="s">
        <v>81</v>
      </c>
      <c r="C77" s="88">
        <v>0.92570473005255616</v>
      </c>
    </row>
    <row r="78" spans="2:3">
      <c r="B78" s="87" t="s">
        <v>82</v>
      </c>
      <c r="C78" s="88">
        <v>5.0110242533573865E-2</v>
      </c>
    </row>
    <row r="79" spans="2:3">
      <c r="B79" s="87" t="s">
        <v>83</v>
      </c>
      <c r="C79" s="88">
        <v>0.91217649554518454</v>
      </c>
    </row>
    <row r="80" spans="2:3">
      <c r="B80" s="87" t="s">
        <v>84</v>
      </c>
      <c r="C80" s="88">
        <v>1.3385146804835923</v>
      </c>
    </row>
    <row r="81" spans="2:3">
      <c r="B81" s="87" t="s">
        <v>85</v>
      </c>
      <c r="C81" s="88">
        <v>1.0228330808677406</v>
      </c>
    </row>
    <row r="82" spans="2:3">
      <c r="B82" s="87" t="s">
        <v>86</v>
      </c>
      <c r="C82" s="88">
        <v>0.29017209437289349</v>
      </c>
    </row>
    <row r="83" spans="2:3">
      <c r="B83" s="87" t="s">
        <v>87</v>
      </c>
      <c r="C83" s="88">
        <v>0.56303379935207809</v>
      </c>
    </row>
    <row r="84" spans="2:3">
      <c r="B84" s="87" t="s">
        <v>88</v>
      </c>
      <c r="C84" s="88">
        <v>1.1425983662236776</v>
      </c>
    </row>
    <row r="85" spans="2:3">
      <c r="B85" s="87" t="s">
        <v>89</v>
      </c>
      <c r="C85" s="88">
        <v>0.25376416849940792</v>
      </c>
    </row>
    <row r="86" spans="2:3">
      <c r="B86" s="87" t="s">
        <v>90</v>
      </c>
      <c r="C86" s="88">
        <v>0.40799673602611181</v>
      </c>
    </row>
    <row r="87" spans="2:3">
      <c r="B87" s="87" t="s">
        <v>91</v>
      </c>
      <c r="C87" s="88">
        <v>1.2687929086642913</v>
      </c>
    </row>
    <row r="88" spans="2:3">
      <c r="B88" s="87" t="s">
        <v>92</v>
      </c>
      <c r="C88" s="88">
        <v>0.46274872744099954</v>
      </c>
    </row>
    <row r="89" spans="2:3">
      <c r="B89" s="87" t="s">
        <v>93</v>
      </c>
      <c r="C89" s="88">
        <v>1.1453296004072282</v>
      </c>
    </row>
    <row r="90" spans="2:3">
      <c r="B90" s="87" t="s">
        <v>94</v>
      </c>
      <c r="C90" s="88">
        <v>0.94876660341555974</v>
      </c>
    </row>
    <row r="91" spans="2:3">
      <c r="B91" s="87" t="s">
        <v>95</v>
      </c>
      <c r="C91" s="88">
        <v>1.3203135744739376</v>
      </c>
    </row>
    <row r="92" spans="2:3">
      <c r="B92" s="87" t="s">
        <v>96</v>
      </c>
      <c r="C92" s="88">
        <v>6.3974978675007108E-2</v>
      </c>
    </row>
    <row r="93" spans="2:3">
      <c r="B93" s="87" t="s">
        <v>97</v>
      </c>
      <c r="C93" s="88">
        <v>0.80357142857142849</v>
      </c>
    </row>
    <row r="94" spans="2:3">
      <c r="B94" s="87" t="s">
        <v>98</v>
      </c>
      <c r="C94" s="88">
        <v>0.27218290691344582</v>
      </c>
    </row>
    <row r="95" spans="2:3">
      <c r="B95" s="87" t="s">
        <v>99</v>
      </c>
      <c r="C95" s="88">
        <v>0.7241785100027156</v>
      </c>
    </row>
    <row r="96" spans="2:3">
      <c r="B96" s="87" t="s">
        <v>100</v>
      </c>
      <c r="C96" s="88">
        <v>0.17727004136300964</v>
      </c>
    </row>
    <row r="97" spans="2:3">
      <c r="B97" s="87" t="s">
        <v>101</v>
      </c>
      <c r="C97" s="88">
        <v>0.22180736030757287</v>
      </c>
    </row>
    <row r="98" spans="2:3">
      <c r="B98" s="87" t="s">
        <v>102</v>
      </c>
      <c r="C98" s="88">
        <v>0.58702413808209575</v>
      </c>
    </row>
    <row r="99" spans="2:3">
      <c r="B99" s="87" t="s">
        <v>103</v>
      </c>
      <c r="C99" s="88">
        <v>7.4757039621230995E-2</v>
      </c>
    </row>
    <row r="100" spans="2:3">
      <c r="B100" s="87" t="s">
        <v>104</v>
      </c>
      <c r="C100" s="88">
        <v>0.3595890410958904</v>
      </c>
    </row>
    <row r="101" spans="2:3">
      <c r="B101" s="87" t="s">
        <v>105</v>
      </c>
      <c r="C101" s="88">
        <v>0.39363709894850363</v>
      </c>
    </row>
    <row r="102" spans="2:3">
      <c r="B102" s="87" t="s">
        <v>106</v>
      </c>
      <c r="C102" s="88">
        <v>2.7436933160582275</v>
      </c>
    </row>
    <row r="103" spans="2:3">
      <c r="B103" s="87" t="s">
        <v>107</v>
      </c>
      <c r="C103" s="88">
        <v>2.4423337856173677</v>
      </c>
    </row>
    <row r="104" spans="2:3">
      <c r="B104" s="87" t="s">
        <v>108</v>
      </c>
      <c r="C104" s="88">
        <v>0</v>
      </c>
    </row>
    <row r="105" spans="2:3">
      <c r="B105" s="87" t="s">
        <v>109</v>
      </c>
      <c r="C105" s="88">
        <v>3.6576364779530355</v>
      </c>
    </row>
  </sheetData>
  <mergeCells count="2">
    <mergeCell ref="A3:F3"/>
    <mergeCell ref="A4:F4"/>
  </mergeCells>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SOMMAIRE  illustrations DONNEES</vt:lpstr>
      <vt:lpstr>tableau 1 Places  2014</vt:lpstr>
      <vt:lpstr>graph 1 établissements 2014</vt:lpstr>
      <vt:lpstr>graph 2 gestion  microcreches</vt:lpstr>
      <vt:lpstr>carte 1 acc coll et fam 2014 </vt:lpstr>
      <vt:lpstr>carte2 taux accueil global2014 </vt:lpstr>
      <vt:lpstr>GRAPH A evolution places93-2014</vt:lpstr>
      <vt:lpstr>TAB A gestionnaires étab 2014</vt:lpstr>
      <vt:lpstr>CARTE A taux acc. microcreches </vt:lpstr>
      <vt:lpstr>TAB B   FM  DOM 93-2014 places</vt:lpstr>
      <vt:lpstr>TAB C FM  DOM 94-2014 établ.</vt:lpstr>
      <vt:lpstr>Données FM  DOM 94-2014 ass mat</vt:lpstr>
      <vt:lpstr>CARTE B accueil collectif 2014</vt:lpstr>
      <vt:lpstr>CARTE C accueil familial 2014</vt:lpstr>
      <vt:lpstr>CARTE D ass maternelles 2014</vt:lpstr>
      <vt:lpstr>CARTE E scolarisation à 2 ans </vt:lpstr>
      <vt:lpstr>TAB E TAILLE étab 2014</vt:lpstr>
      <vt:lpstr>TAB F qualification direc° 2014</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2016-06-21T12:22:04Z</dcterms:modified>
</cp:coreProperties>
</file>