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30" windowWidth="15105" windowHeight="11640"/>
  </bookViews>
  <sheets>
    <sheet name="Tableau" sheetId="11" r:id="rId1"/>
    <sheet name="Une Internet" sheetId="15" r:id="rId2"/>
  </sheets>
  <definedNames>
    <definedName name="Z_D971E691_7D1F_4085_A404_CEE308DE5F7C_.wvu.PrintArea" localSheetId="0" hidden="1">Tableau!$A$2:$J$55</definedName>
    <definedName name="_xlnm.Print_Area" localSheetId="0">Tableau!$A$1:$K$46</definedName>
  </definedNames>
  <calcPr calcId="125725"/>
</workbook>
</file>

<file path=xl/calcChain.xml><?xml version="1.0" encoding="utf-8"?>
<calcChain xmlns="http://schemas.openxmlformats.org/spreadsheetml/2006/main">
  <c r="C10" i="15"/>
  <c r="D5" s="1"/>
  <c r="C9"/>
  <c r="C8"/>
  <c r="D8" s="1"/>
  <c r="C7"/>
  <c r="C6"/>
  <c r="D6" s="1"/>
  <c r="I41" i="11"/>
  <c r="G41"/>
  <c r="D7" i="15" l="1"/>
  <c r="D9"/>
  <c r="G45" i="11"/>
  <c r="J29"/>
  <c r="K29"/>
  <c r="J30"/>
  <c r="K30"/>
  <c r="J31"/>
  <c r="K31"/>
  <c r="J32"/>
  <c r="K32"/>
  <c r="J33"/>
  <c r="K33"/>
  <c r="J34"/>
  <c r="K34"/>
  <c r="J35"/>
  <c r="K35"/>
  <c r="J36"/>
  <c r="K36"/>
  <c r="I19" l="1"/>
  <c r="I25"/>
  <c r="I24"/>
  <c r="I15"/>
  <c r="I13"/>
  <c r="I9"/>
  <c r="I6"/>
  <c r="I5" l="1"/>
  <c r="I14"/>
  <c r="K14" s="1"/>
  <c r="K23"/>
  <c r="K21"/>
  <c r="K19"/>
  <c r="K17"/>
  <c r="K16"/>
  <c r="K15"/>
  <c r="K13"/>
  <c r="K11"/>
  <c r="K9"/>
  <c r="K7"/>
  <c r="K6"/>
  <c r="J6"/>
  <c r="J7"/>
  <c r="J8"/>
  <c r="K8"/>
  <c r="J9"/>
  <c r="J10"/>
  <c r="K10"/>
  <c r="J11"/>
  <c r="J12"/>
  <c r="K12"/>
  <c r="J13"/>
  <c r="J15"/>
  <c r="J16"/>
  <c r="J17"/>
  <c r="J18"/>
  <c r="K18"/>
  <c r="J19"/>
  <c r="J20"/>
  <c r="K20"/>
  <c r="J21"/>
  <c r="J22"/>
  <c r="K22"/>
  <c r="J23"/>
  <c r="J24"/>
  <c r="K24"/>
  <c r="J25"/>
  <c r="K25"/>
  <c r="J26"/>
  <c r="K26"/>
  <c r="J27"/>
  <c r="K27"/>
  <c r="J28"/>
  <c r="K28"/>
  <c r="J37"/>
  <c r="K37"/>
  <c r="J38"/>
  <c r="K38"/>
  <c r="J39"/>
  <c r="K39"/>
  <c r="J40"/>
  <c r="K40"/>
  <c r="J41"/>
  <c r="K41"/>
  <c r="J42"/>
  <c r="K42"/>
  <c r="J43"/>
  <c r="K43"/>
  <c r="J44"/>
  <c r="K44"/>
  <c r="K5" l="1"/>
  <c r="I46"/>
  <c r="J14"/>
  <c r="J5"/>
  <c r="I45" l="1"/>
  <c r="J46"/>
  <c r="K46"/>
  <c r="J45" l="1"/>
  <c r="K45"/>
</calcChain>
</file>

<file path=xl/sharedStrings.xml><?xml version="1.0" encoding="utf-8"?>
<sst xmlns="http://schemas.openxmlformats.org/spreadsheetml/2006/main" count="58" uniqueCount="54">
  <si>
    <t>Aides ménagères</t>
  </si>
  <si>
    <t>Aide sociale à l'hébergement (ASH)</t>
  </si>
  <si>
    <t>Accueil chez des particuliers</t>
  </si>
  <si>
    <t>Aides ménagères et auxiliaires de vie</t>
  </si>
  <si>
    <t>Accueil de jour</t>
  </si>
  <si>
    <t>Enfants accueillis à l'ASE</t>
  </si>
  <si>
    <t>Actions éducatives à domicile (AED)</t>
  </si>
  <si>
    <t>Actions éducatives en milieu ouvert (AEMO)</t>
  </si>
  <si>
    <t>ASH</t>
  </si>
  <si>
    <t>Enfants confiés à l'aide sociale à l'enfance</t>
  </si>
  <si>
    <t>Revenu de solidarité outre-mer (RSO)</t>
  </si>
  <si>
    <t>Évolution (en %)</t>
  </si>
  <si>
    <t>Aides à l'accueil des personnes âgées</t>
  </si>
  <si>
    <t>Aides à domicile des personnes âgées</t>
  </si>
  <si>
    <t>Aides à domicile des personnes handicapées</t>
  </si>
  <si>
    <t>Aides à l'accueil des personnes handicapées</t>
  </si>
  <si>
    <t>Aide aux personnes âgées</t>
  </si>
  <si>
    <t>Aide aux personnes handicapées</t>
  </si>
  <si>
    <t>Aide sociale au titre de l'insertion</t>
  </si>
  <si>
    <t>Aide sociale à l'enfance (ASE)</t>
  </si>
  <si>
    <t>Total ACTP</t>
  </si>
  <si>
    <t>Total PCH</t>
  </si>
  <si>
    <t>APA</t>
  </si>
  <si>
    <t>Total APA</t>
  </si>
  <si>
    <t xml:space="preserve">Actions éducatives </t>
  </si>
  <si>
    <t xml:space="preserve">dont : Total aide sociale aux personnes âgées,
handicapées et à l'enfance </t>
  </si>
  <si>
    <t>Total des prestations d'aide sociale départementale</t>
  </si>
  <si>
    <t>2015 (p)</t>
  </si>
  <si>
    <t>2011-2015</t>
  </si>
  <si>
    <t>2014-2015</t>
  </si>
  <si>
    <t xml:space="preserve"> Mesures administratives dont :</t>
  </si>
  <si>
    <t>Pupilles</t>
  </si>
  <si>
    <t>Accueil provisoire de mineurs</t>
  </si>
  <si>
    <t>Accueil provisoire de jeunes majeurs</t>
  </si>
  <si>
    <t>Tutelle</t>
  </si>
  <si>
    <t>Placement à l'ASE par le juge</t>
  </si>
  <si>
    <t>En %</t>
  </si>
  <si>
    <t>Aide aux personnes âgées dont</t>
  </si>
  <si>
    <t xml:space="preserve">  Aide aux personnes âgées hors APA</t>
  </si>
  <si>
    <t>Total</t>
  </si>
  <si>
    <t>Tableau. Les prestations d’aide sociale départementale</t>
  </si>
  <si>
    <r>
      <t>Allocation personnalisée d'autonomie (APA)</t>
    </r>
    <r>
      <rPr>
        <vertAlign val="superscript"/>
        <sz val="8"/>
        <rFont val="Arial Narrow"/>
        <family val="2"/>
      </rPr>
      <t>1</t>
    </r>
  </si>
  <si>
    <r>
      <t>Allocation compensatrice pour tierce personne (ACTP)</t>
    </r>
    <r>
      <rPr>
        <vertAlign val="superscript"/>
        <sz val="8"/>
        <rFont val="Arial Narrow"/>
        <family val="2"/>
      </rPr>
      <t>2</t>
    </r>
  </si>
  <si>
    <r>
      <t>Prestation de compensation du handicap (PCH)</t>
    </r>
    <r>
      <rPr>
        <vertAlign val="superscript"/>
        <sz val="8"/>
        <rFont val="Arial Narrow"/>
        <family val="2"/>
      </rPr>
      <t>2</t>
    </r>
  </si>
  <si>
    <r>
      <t>ACTP</t>
    </r>
    <r>
      <rPr>
        <vertAlign val="superscript"/>
        <sz val="8"/>
        <rFont val="Arial Narrow"/>
        <family val="2"/>
      </rPr>
      <t>2</t>
    </r>
  </si>
  <si>
    <r>
      <t xml:space="preserve"> Mesures judiciaires</t>
    </r>
    <r>
      <rPr>
        <b/>
        <vertAlign val="superscript"/>
        <sz val="8"/>
        <rFont val="Arial Narrow"/>
        <family val="2"/>
      </rPr>
      <t xml:space="preserve">3 </t>
    </r>
    <r>
      <rPr>
        <b/>
        <sz val="8"/>
        <rFont val="Arial Narrow"/>
        <family val="2"/>
      </rPr>
      <t>dont :</t>
    </r>
  </si>
  <si>
    <r>
      <t>DAP à l'ASE</t>
    </r>
    <r>
      <rPr>
        <vertAlign val="superscript"/>
        <sz val="8"/>
        <rFont val="Arial Narrow"/>
        <family val="2"/>
      </rPr>
      <t>4</t>
    </r>
  </si>
  <si>
    <r>
      <t>Placements directs par un juge</t>
    </r>
    <r>
      <rPr>
        <b/>
        <vertAlign val="superscript"/>
        <sz val="8"/>
        <rFont val="Arial Narrow"/>
        <family val="2"/>
      </rPr>
      <t>5</t>
    </r>
  </si>
  <si>
    <r>
      <t>Revenu de solidarité active (RSA) socle</t>
    </r>
    <r>
      <rPr>
        <vertAlign val="superscript"/>
        <sz val="8"/>
        <rFont val="Arial Narrow"/>
        <family val="2"/>
      </rPr>
      <t>6</t>
    </r>
  </si>
  <si>
    <r>
      <t>Contrat</t>
    </r>
    <r>
      <rPr>
        <sz val="8"/>
        <color rgb="FFFF0000"/>
        <rFont val="Arial Narrow"/>
        <family val="2"/>
      </rPr>
      <t>s</t>
    </r>
    <r>
      <rPr>
        <sz val="8"/>
        <rFont val="Arial Narrow"/>
        <family val="2"/>
      </rPr>
      <t xml:space="preserve"> d'insertion</t>
    </r>
    <r>
      <rPr>
        <vertAlign val="superscript"/>
        <sz val="8"/>
        <rFont val="Arial Narrow"/>
        <family val="2"/>
      </rPr>
      <t>7</t>
    </r>
  </si>
  <si>
    <t>(p) : provisoire.
1. Personnes payées au titre du mois de décembre.
2. Personnes ayant des droits ouverts à cette prestation, au 31 décembre.
3. Y compris retraits partiels de l’autorité parentale. 
4. Délégation de l’autorité parentale.
5. Mesures pour lesquelles les services de l’ASE sont uniquement financeurs.
6. Le RSA socle remplace le revenu minimum d’insertion (RMI) et l’allocation de parent isolé (API) depuis le 1er janvier 2011 dans les DROM.
7. Contrats aidés (notamment les contrats uniques d’insertion [CUI]) et contrats à durée déterminée d’insertion (CDDI) dont bénéficient les allocataires du RSA socle et socle majoré.
Notes • Les chiffres sont arrondis à la dizaine. Les sommes des données détaillées peuvent donc différer légèrement des totaux. La PCH en établissement ne constitue pas une aide
à l’accueil, mais une prestation de compensation particulière dans les situations où les personnes handicapées sont accueillies provisoirement ou à temps partiel en établissement.
Par conséquent, les mesures de PCH en établissement (environ 11 % des droits ouverts à la PCH) ne sont plus présentées parmi les aides en établissement. Par ailleurs, les bénéficiaires
de l’ACTP et de la PCH de 60 ans ou plus ne sont plus comptés dans les bénéficiaires de l’aide sociale aux personnes âgées mais aux personnes handicapées.
Champ • France métropolitaine et DROM (hors Mayotte), effectifs au 31 décembre de chaque année.
Sources • DREES, enquêtes Aide sociale 2011 à 2015, CNAF, CCMSA, DARES.</t>
  </si>
  <si>
    <t>Graphique de UNE.Répartition des prestations d’aide sociale départementale fin 2015</t>
  </si>
  <si>
    <t>Note • Les chiffres sont arrondis à l’unité.
Lecture • Les prestations d’APA représentent un tiers du nombre total des prestations d’aide sociale attribuées
par les départements.
Champ • France métropolitaine et DROM (hors Mayotte), effectifs au 31 décembre de chaque année.
Sources • DREES, enquêtes Aide sociale 2011 à 2015, CNAF, CCMSA, DARES.</t>
  </si>
  <si>
    <t xml:space="preserve">  Allocation personnalisée d'autonomie (APA)</t>
  </si>
</sst>
</file>

<file path=xl/styles.xml><?xml version="1.0" encoding="utf-8"?>
<styleSheet xmlns="http://schemas.openxmlformats.org/spreadsheetml/2006/main">
  <numFmts count="2">
    <numFmt numFmtId="164" formatCode="0.0%"/>
    <numFmt numFmtId="165" formatCode="0.0"/>
  </numFmts>
  <fonts count="16">
    <font>
      <sz val="10"/>
      <name val="Arial"/>
    </font>
    <font>
      <sz val="10"/>
      <name val="Arial"/>
      <family val="2"/>
    </font>
    <font>
      <sz val="8"/>
      <name val="Arial"/>
      <family val="2"/>
    </font>
    <font>
      <b/>
      <sz val="8"/>
      <name val="Arial"/>
      <family val="2"/>
    </font>
    <font>
      <sz val="12"/>
      <name val="Arial"/>
      <family val="2"/>
    </font>
    <font>
      <sz val="8"/>
      <name val="Arial"/>
      <family val="2"/>
    </font>
    <font>
      <sz val="10"/>
      <name val="Arial Narrow"/>
      <family val="2"/>
    </font>
    <font>
      <sz val="9"/>
      <name val="Arial Narrow"/>
      <family val="2"/>
    </font>
    <font>
      <b/>
      <sz val="8"/>
      <color rgb="FF000000"/>
      <name val="Arial"/>
      <family val="2"/>
    </font>
    <font>
      <sz val="8"/>
      <color rgb="FF000000"/>
      <name val="Arial"/>
      <family val="2"/>
    </font>
    <font>
      <b/>
      <sz val="10"/>
      <name val="Arial"/>
      <family val="2"/>
    </font>
    <font>
      <b/>
      <sz val="8"/>
      <name val="Arial Narrow"/>
      <family val="2"/>
    </font>
    <font>
      <sz val="8"/>
      <name val="Arial Narrow"/>
      <family val="2"/>
    </font>
    <font>
      <vertAlign val="superscript"/>
      <sz val="8"/>
      <name val="Arial Narrow"/>
      <family val="2"/>
    </font>
    <font>
      <b/>
      <vertAlign val="superscript"/>
      <sz val="8"/>
      <name val="Arial Narrow"/>
      <family val="2"/>
    </font>
    <font>
      <sz val="8"/>
      <color rgb="FFFF0000"/>
      <name val="Arial Narrow"/>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71">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9" fontId="3" fillId="0" borderId="0" xfId="0" applyNumberFormat="1" applyFont="1" applyFill="1" applyBorder="1" applyAlignment="1">
      <alignment horizontal="center" vertical="center"/>
    </xf>
    <xf numFmtId="0" fontId="3" fillId="0" borderId="1" xfId="0" applyFont="1" applyFill="1" applyBorder="1" applyAlignment="1">
      <alignment vertical="center"/>
    </xf>
    <xf numFmtId="0" fontId="2" fillId="0" borderId="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7" fillId="2"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165" fontId="6" fillId="2" borderId="0" xfId="2" applyNumberFormat="1" applyFont="1" applyFill="1" applyBorder="1" applyAlignment="1">
      <alignment horizontal="right" vertical="center"/>
    </xf>
    <xf numFmtId="0" fontId="7" fillId="2" borderId="0" xfId="0" applyFont="1" applyFill="1" applyBorder="1" applyAlignment="1">
      <alignment vertical="center"/>
    </xf>
    <xf numFmtId="9" fontId="6" fillId="2" borderId="0" xfId="2" applyNumberFormat="1" applyFont="1" applyFill="1" applyBorder="1" applyAlignment="1">
      <alignment horizontal="right" vertical="center"/>
    </xf>
    <xf numFmtId="164" fontId="6" fillId="2" borderId="0" xfId="2" applyNumberFormat="1" applyFont="1" applyFill="1" applyBorder="1" applyAlignment="1">
      <alignment horizontal="center" vertical="center"/>
    </xf>
    <xf numFmtId="164" fontId="6" fillId="2" borderId="0" xfId="2" applyNumberFormat="1" applyFont="1" applyFill="1" applyBorder="1" applyAlignment="1">
      <alignment horizontal="right" vertical="center"/>
    </xf>
    <xf numFmtId="0" fontId="7" fillId="2" borderId="0" xfId="0" applyFont="1" applyFill="1" applyBorder="1"/>
    <xf numFmtId="9" fontId="6" fillId="2" borderId="0" xfId="2" applyFont="1" applyFill="1" applyBorder="1" applyAlignment="1">
      <alignment horizontal="right" vertical="center"/>
    </xf>
    <xf numFmtId="0" fontId="6" fillId="2" borderId="0" xfId="0" applyFont="1" applyFill="1" applyBorder="1"/>
    <xf numFmtId="0" fontId="3" fillId="0" borderId="0" xfId="0" applyFont="1" applyFill="1" applyBorder="1" applyAlignment="1">
      <alignment vertical="center"/>
    </xf>
    <xf numFmtId="0" fontId="2" fillId="2" borderId="0" xfId="0" applyFont="1" applyFill="1" applyBorder="1" applyAlignment="1">
      <alignment vertical="center"/>
    </xf>
    <xf numFmtId="0" fontId="3" fillId="0" borderId="0" xfId="0" applyFont="1" applyFill="1" applyBorder="1" applyAlignment="1">
      <alignment vertical="center"/>
    </xf>
    <xf numFmtId="3"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3" fillId="0" borderId="0" xfId="0" applyFont="1" applyAlignment="1">
      <alignment horizontal="left" readingOrder="1"/>
    </xf>
    <xf numFmtId="0" fontId="11" fillId="0" borderId="1" xfId="0" applyFont="1" applyFill="1" applyBorder="1" applyAlignment="1">
      <alignment horizontal="center" vertical="center"/>
    </xf>
    <xf numFmtId="0" fontId="12" fillId="0" borderId="1" xfId="0" applyFont="1" applyFill="1" applyBorder="1" applyAlignment="1">
      <alignment vertical="center"/>
    </xf>
    <xf numFmtId="0" fontId="11" fillId="0" borderId="1" xfId="0" applyFont="1" applyFill="1" applyBorder="1" applyAlignment="1">
      <alignment horizontal="left" vertical="center" indent="2"/>
    </xf>
    <xf numFmtId="0" fontId="12" fillId="0" borderId="1" xfId="0" applyFont="1" applyFill="1" applyBorder="1" applyAlignment="1">
      <alignment horizontal="left" vertical="center" indent="4"/>
    </xf>
    <xf numFmtId="0" fontId="11" fillId="0" borderId="1" xfId="0" applyFont="1" applyFill="1" applyBorder="1" applyAlignment="1">
      <alignment vertical="center"/>
    </xf>
    <xf numFmtId="0" fontId="12" fillId="0" borderId="1" xfId="0" applyFont="1" applyFill="1" applyBorder="1" applyAlignment="1">
      <alignment vertical="center" wrapText="1"/>
    </xf>
    <xf numFmtId="3" fontId="11" fillId="0" borderId="1" xfId="0" applyNumberFormat="1" applyFont="1" applyFill="1" applyBorder="1" applyAlignment="1">
      <alignment horizontal="right" vertical="center" indent="1"/>
    </xf>
    <xf numFmtId="3" fontId="11" fillId="0" borderId="1" xfId="0" applyNumberFormat="1" applyFont="1" applyFill="1" applyBorder="1" applyAlignment="1">
      <alignment horizontal="right" vertical="center" indent="2"/>
    </xf>
    <xf numFmtId="3" fontId="12" fillId="0" borderId="1" xfId="0" applyNumberFormat="1" applyFont="1" applyFill="1" applyBorder="1" applyAlignment="1">
      <alignment horizontal="right" vertical="center" indent="1"/>
    </xf>
    <xf numFmtId="3" fontId="11" fillId="0" borderId="1" xfId="0" applyNumberFormat="1" applyFont="1" applyFill="1" applyBorder="1" applyAlignment="1" applyProtection="1">
      <alignment horizontal="right" vertical="center" indent="1"/>
    </xf>
    <xf numFmtId="3" fontId="12" fillId="0" borderId="1" xfId="0" applyNumberFormat="1" applyFont="1" applyFill="1" applyBorder="1" applyAlignment="1" applyProtection="1">
      <alignment horizontal="right" vertical="center" indent="1"/>
    </xf>
    <xf numFmtId="0" fontId="2" fillId="0" borderId="5" xfId="0" applyFont="1" applyFill="1" applyBorder="1" applyAlignment="1">
      <alignment vertical="center"/>
    </xf>
    <xf numFmtId="0" fontId="2" fillId="0" borderId="5" xfId="0" applyFont="1" applyFill="1" applyBorder="1" applyAlignment="1">
      <alignment horizontal="right"/>
    </xf>
    <xf numFmtId="0" fontId="3" fillId="0" borderId="1" xfId="0" applyFont="1" applyFill="1" applyBorder="1" applyAlignment="1">
      <alignment horizontal="right" vertical="center" indent="1"/>
    </xf>
    <xf numFmtId="0" fontId="2" fillId="0" borderId="1" xfId="0" applyFont="1" applyFill="1" applyBorder="1" applyAlignment="1">
      <alignment horizontal="right" vertical="center" indent="1"/>
    </xf>
    <xf numFmtId="9" fontId="2" fillId="0" borderId="1" xfId="0" applyNumberFormat="1" applyFont="1" applyFill="1" applyBorder="1" applyAlignment="1">
      <alignment horizontal="right" vertical="center" indent="1"/>
    </xf>
    <xf numFmtId="3" fontId="2"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3" fillId="0" borderId="0" xfId="0" applyFont="1" applyFill="1" applyBorder="1" applyAlignment="1">
      <alignment vertical="center"/>
    </xf>
    <xf numFmtId="0" fontId="11" fillId="0" borderId="1" xfId="0" applyFont="1" applyFill="1" applyBorder="1" applyAlignment="1">
      <alignment horizontal="center" vertical="center"/>
    </xf>
    <xf numFmtId="3" fontId="11" fillId="0" borderId="2" xfId="0" applyNumberFormat="1" applyFont="1" applyFill="1" applyBorder="1" applyAlignment="1">
      <alignment horizontal="center" vertical="center"/>
    </xf>
    <xf numFmtId="3" fontId="11" fillId="0" borderId="3" xfId="0" applyNumberFormat="1" applyFont="1" applyFill="1" applyBorder="1" applyAlignment="1">
      <alignment horizontal="center" vertical="center"/>
    </xf>
    <xf numFmtId="0" fontId="10" fillId="0" borderId="0" xfId="0" applyFont="1" applyFill="1" applyBorder="1" applyAlignment="1">
      <alignment horizontal="left" vertical="top"/>
    </xf>
    <xf numFmtId="0" fontId="7" fillId="2" borderId="0" xfId="0" applyFont="1" applyFill="1" applyBorder="1" applyAlignment="1">
      <alignment horizontal="left" wrapText="1"/>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2" fillId="2" borderId="4" xfId="0" applyFont="1" applyFill="1" applyBorder="1" applyAlignment="1">
      <alignment horizontal="left" wrapText="1"/>
    </xf>
    <xf numFmtId="0" fontId="11" fillId="2" borderId="4" xfId="0" applyFont="1" applyFill="1" applyBorder="1" applyAlignment="1">
      <alignment horizontal="left" wrapText="1"/>
    </xf>
    <xf numFmtId="0" fontId="10" fillId="0" borderId="0" xfId="0" applyFont="1" applyFill="1" applyBorder="1" applyAlignment="1">
      <alignment horizontal="left" vertical="top" wrapText="1"/>
    </xf>
    <xf numFmtId="0" fontId="8" fillId="0" borderId="4" xfId="0" applyFont="1" applyBorder="1" applyAlignment="1">
      <alignment horizontal="left" readingOrder="1"/>
    </xf>
    <xf numFmtId="3" fontId="11" fillId="3" borderId="1" xfId="0" applyNumberFormat="1" applyFont="1" applyFill="1" applyBorder="1" applyAlignment="1">
      <alignment horizontal="right" vertical="center" indent="1"/>
    </xf>
    <xf numFmtId="3" fontId="11" fillId="3" borderId="1" xfId="0" applyNumberFormat="1" applyFont="1" applyFill="1" applyBorder="1" applyAlignment="1">
      <alignment horizontal="right" vertical="center" indent="2"/>
    </xf>
    <xf numFmtId="0" fontId="11" fillId="4" borderId="1" xfId="0" applyFont="1" applyFill="1" applyBorder="1" applyAlignment="1">
      <alignment horizontal="left" vertical="center"/>
    </xf>
    <xf numFmtId="3" fontId="11" fillId="4" borderId="1" xfId="0" applyNumberFormat="1" applyFont="1" applyFill="1" applyBorder="1" applyAlignment="1">
      <alignment horizontal="right" vertical="center" indent="1"/>
    </xf>
    <xf numFmtId="3" fontId="11" fillId="4" borderId="1" xfId="0" applyNumberFormat="1" applyFont="1" applyFill="1" applyBorder="1" applyAlignment="1">
      <alignment horizontal="right" vertical="center" indent="2"/>
    </xf>
    <xf numFmtId="3" fontId="11" fillId="2" borderId="1" xfId="0" applyNumberFormat="1" applyFont="1" applyFill="1" applyBorder="1" applyAlignment="1">
      <alignment horizontal="right" vertical="center" indent="1"/>
    </xf>
    <xf numFmtId="3" fontId="11" fillId="2" borderId="1" xfId="0" applyNumberFormat="1" applyFont="1" applyFill="1" applyBorder="1" applyAlignment="1">
      <alignment horizontal="right" vertical="center" indent="2"/>
    </xf>
    <xf numFmtId="0" fontId="11" fillId="4" borderId="1" xfId="0" applyFont="1" applyFill="1" applyBorder="1" applyAlignment="1">
      <alignment horizontal="left" vertical="center" wrapText="1"/>
    </xf>
    <xf numFmtId="0" fontId="12" fillId="3" borderId="1" xfId="0" applyFont="1" applyFill="1" applyBorder="1" applyAlignment="1">
      <alignment vertical="center"/>
    </xf>
    <xf numFmtId="0" fontId="11" fillId="3" borderId="1" xfId="0" applyFont="1" applyFill="1" applyBorder="1" applyAlignment="1">
      <alignment vertical="center"/>
    </xf>
    <xf numFmtId="3" fontId="11" fillId="3" borderId="1" xfId="0" applyNumberFormat="1" applyFont="1" applyFill="1" applyBorder="1" applyAlignment="1" applyProtection="1">
      <alignment horizontal="right" vertical="center" indent="1"/>
    </xf>
    <xf numFmtId="0" fontId="12" fillId="2" borderId="1" xfId="0" applyFont="1" applyFill="1" applyBorder="1" applyAlignment="1">
      <alignment vertical="center"/>
    </xf>
    <xf numFmtId="0" fontId="11" fillId="2" borderId="1" xfId="0" applyFont="1" applyFill="1" applyBorder="1" applyAlignment="1">
      <alignment vertical="center"/>
    </xf>
    <xf numFmtId="3" fontId="11" fillId="2" borderId="1" xfId="0" applyNumberFormat="1" applyFont="1" applyFill="1" applyBorder="1" applyAlignment="1" applyProtection="1">
      <alignment horizontal="right" vertical="center" indent="1"/>
    </xf>
    <xf numFmtId="0" fontId="9" fillId="0" borderId="4" xfId="0" applyFont="1" applyBorder="1" applyAlignment="1">
      <alignment horizontal="left" wrapText="1" readingOrder="1"/>
    </xf>
  </cellXfs>
  <cellStyles count="4">
    <cellStyle name="Normal" xfId="0" builtinId="0"/>
    <cellStyle name="Normal 2" xfId="1"/>
    <cellStyle name="Pourcentage" xfId="2" builtinId="5"/>
    <cellStyle name="Pourcentage 2" xfId="3"/>
  </cellStyles>
  <dxfs count="0"/>
  <tableStyles count="0" defaultTableStyle="TableStyleMedium9" defaultPivotStyle="PivotStyleLight16"/>
  <colors>
    <mruColors>
      <color rgb="FFFFCC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63"/>
  <sheetViews>
    <sheetView showGridLines="0" tabSelected="1" zoomScaleNormal="100" workbookViewId="0">
      <selection activeCell="M11" sqref="M11"/>
    </sheetView>
  </sheetViews>
  <sheetFormatPr baseColWidth="10" defaultRowHeight="11.25"/>
  <cols>
    <col min="1" max="2" width="3.7109375" style="1" customWidth="1"/>
    <col min="3" max="3" width="4" style="1" customWidth="1"/>
    <col min="4" max="4" width="44.85546875" style="1" customWidth="1"/>
    <col min="5" max="9" width="9.7109375" style="2" customWidth="1"/>
    <col min="10" max="11" width="8.7109375" style="2" customWidth="1"/>
    <col min="12" max="16384" width="11.42578125" style="1"/>
  </cols>
  <sheetData>
    <row r="1" spans="1:11" ht="15" customHeight="1">
      <c r="B1" s="42"/>
      <c r="C1" s="42"/>
      <c r="D1" s="42"/>
      <c r="E1" s="42"/>
      <c r="F1" s="42"/>
      <c r="G1" s="42"/>
      <c r="H1" s="42"/>
      <c r="I1" s="42"/>
      <c r="J1" s="42"/>
    </row>
    <row r="2" spans="1:11" ht="22.5" customHeight="1">
      <c r="B2" s="46" t="s">
        <v>40</v>
      </c>
      <c r="C2" s="46"/>
      <c r="D2" s="46"/>
      <c r="E2" s="46"/>
      <c r="F2" s="46"/>
      <c r="G2" s="46"/>
      <c r="H2" s="46"/>
      <c r="I2" s="46"/>
      <c r="J2" s="46"/>
      <c r="K2" s="46"/>
    </row>
    <row r="3" spans="1:11" ht="15" customHeight="1">
      <c r="A3" s="18"/>
      <c r="B3" s="48"/>
      <c r="C3" s="48"/>
      <c r="D3" s="49"/>
      <c r="E3" s="44">
        <v>2011</v>
      </c>
      <c r="F3" s="44">
        <v>2012</v>
      </c>
      <c r="G3" s="44">
        <v>2013</v>
      </c>
      <c r="H3" s="44">
        <v>2014</v>
      </c>
      <c r="I3" s="44" t="s">
        <v>27</v>
      </c>
      <c r="J3" s="43" t="s">
        <v>11</v>
      </c>
      <c r="K3" s="43"/>
    </row>
    <row r="4" spans="1:11" ht="15" customHeight="1">
      <c r="B4" s="50"/>
      <c r="C4" s="50"/>
      <c r="D4" s="51"/>
      <c r="E4" s="45"/>
      <c r="F4" s="45"/>
      <c r="G4" s="45"/>
      <c r="H4" s="45"/>
      <c r="I4" s="45"/>
      <c r="J4" s="24" t="s">
        <v>28</v>
      </c>
      <c r="K4" s="24" t="s">
        <v>29</v>
      </c>
    </row>
    <row r="5" spans="1:11" s="18" customFormat="1" ht="15" customHeight="1">
      <c r="A5" s="1"/>
      <c r="B5" s="58" t="s">
        <v>16</v>
      </c>
      <c r="C5" s="58"/>
      <c r="D5" s="58"/>
      <c r="E5" s="59">
        <v>1346720</v>
      </c>
      <c r="F5" s="59">
        <v>1365720</v>
      </c>
      <c r="G5" s="59">
        <v>1383910</v>
      </c>
      <c r="H5" s="59">
        <v>1392860</v>
      </c>
      <c r="I5" s="59">
        <f>I6+I9</f>
        <v>1400350</v>
      </c>
      <c r="J5" s="60">
        <f>(I5/E5-1)*100</f>
        <v>3.9822680289889556</v>
      </c>
      <c r="K5" s="60">
        <f>(I5/H5-1)*100</f>
        <v>0.53774248668208013</v>
      </c>
    </row>
    <row r="6" spans="1:11" ht="15" customHeight="1">
      <c r="B6" s="64"/>
      <c r="C6" s="65" t="s">
        <v>13</v>
      </c>
      <c r="D6" s="64"/>
      <c r="E6" s="56">
        <v>746350</v>
      </c>
      <c r="F6" s="56">
        <v>752600</v>
      </c>
      <c r="G6" s="56">
        <v>758600</v>
      </c>
      <c r="H6" s="56">
        <v>761320</v>
      </c>
      <c r="I6" s="56">
        <f>I7+I8</f>
        <v>767680</v>
      </c>
      <c r="J6" s="57">
        <f t="shared" ref="J6:J46" si="0">(I6/E6-1)*100</f>
        <v>2.8579084879748029</v>
      </c>
      <c r="K6" s="57">
        <f t="shared" ref="K6:K46" si="1">(I6/H6-1)*100</f>
        <v>0.83539116271738045</v>
      </c>
    </row>
    <row r="7" spans="1:11" ht="15" customHeight="1">
      <c r="B7" s="25"/>
      <c r="C7" s="25"/>
      <c r="D7" s="25" t="s">
        <v>0</v>
      </c>
      <c r="E7" s="32">
        <v>22140</v>
      </c>
      <c r="F7" s="32">
        <v>21890</v>
      </c>
      <c r="G7" s="32">
        <v>20820</v>
      </c>
      <c r="H7" s="32">
        <v>20110</v>
      </c>
      <c r="I7" s="32">
        <v>19300</v>
      </c>
      <c r="J7" s="31">
        <f t="shared" si="0"/>
        <v>-12.827461607949409</v>
      </c>
      <c r="K7" s="31">
        <f t="shared" si="1"/>
        <v>-4.0278468423669782</v>
      </c>
    </row>
    <row r="8" spans="1:11" ht="15" customHeight="1">
      <c r="B8" s="25"/>
      <c r="C8" s="25"/>
      <c r="D8" s="25" t="s">
        <v>41</v>
      </c>
      <c r="E8" s="32">
        <v>724220</v>
      </c>
      <c r="F8" s="32">
        <v>730710</v>
      </c>
      <c r="G8" s="32">
        <v>737780</v>
      </c>
      <c r="H8" s="32">
        <v>741210</v>
      </c>
      <c r="I8" s="32">
        <v>748380</v>
      </c>
      <c r="J8" s="31">
        <f t="shared" si="0"/>
        <v>3.3360028720554435</v>
      </c>
      <c r="K8" s="31">
        <f t="shared" si="1"/>
        <v>0.96733719188892842</v>
      </c>
    </row>
    <row r="9" spans="1:11" ht="15" customHeight="1">
      <c r="B9" s="64"/>
      <c r="C9" s="65" t="s">
        <v>12</v>
      </c>
      <c r="D9" s="64"/>
      <c r="E9" s="56">
        <v>600360</v>
      </c>
      <c r="F9" s="56">
        <v>613120</v>
      </c>
      <c r="G9" s="56">
        <v>625320</v>
      </c>
      <c r="H9" s="56">
        <v>631540</v>
      </c>
      <c r="I9" s="56">
        <f>I10+I11+I12</f>
        <v>632670</v>
      </c>
      <c r="J9" s="57">
        <f t="shared" si="0"/>
        <v>5.3817709374375466</v>
      </c>
      <c r="K9" s="57">
        <f t="shared" si="1"/>
        <v>0.17892770054153129</v>
      </c>
    </row>
    <row r="10" spans="1:11" ht="15" customHeight="1">
      <c r="B10" s="25"/>
      <c r="C10" s="25"/>
      <c r="D10" s="25" t="s">
        <v>1</v>
      </c>
      <c r="E10" s="32">
        <v>119910</v>
      </c>
      <c r="F10" s="32">
        <v>118320</v>
      </c>
      <c r="G10" s="32">
        <v>119410</v>
      </c>
      <c r="H10" s="32">
        <v>118780</v>
      </c>
      <c r="I10" s="32">
        <v>120040</v>
      </c>
      <c r="J10" s="31">
        <f t="shared" si="0"/>
        <v>0.10841464431656789</v>
      </c>
      <c r="K10" s="31">
        <f t="shared" si="1"/>
        <v>1.0607846438794422</v>
      </c>
    </row>
    <row r="11" spans="1:11" ht="15" customHeight="1">
      <c r="B11" s="25"/>
      <c r="C11" s="25"/>
      <c r="D11" s="25" t="s">
        <v>2</v>
      </c>
      <c r="E11" s="32">
        <v>2250</v>
      </c>
      <c r="F11" s="32">
        <v>2220</v>
      </c>
      <c r="G11" s="32">
        <v>2250</v>
      </c>
      <c r="H11" s="32">
        <v>2130</v>
      </c>
      <c r="I11" s="32">
        <v>2250</v>
      </c>
      <c r="J11" s="31">
        <f t="shared" si="0"/>
        <v>0</v>
      </c>
      <c r="K11" s="31">
        <f t="shared" si="1"/>
        <v>5.6338028169014009</v>
      </c>
    </row>
    <row r="12" spans="1:11" ht="15" customHeight="1">
      <c r="B12" s="25"/>
      <c r="C12" s="25"/>
      <c r="D12" s="25" t="s">
        <v>22</v>
      </c>
      <c r="E12" s="32">
        <v>478210</v>
      </c>
      <c r="F12" s="32">
        <v>492580</v>
      </c>
      <c r="G12" s="32">
        <v>503660</v>
      </c>
      <c r="H12" s="32">
        <v>510630</v>
      </c>
      <c r="I12" s="32">
        <v>510380</v>
      </c>
      <c r="J12" s="31">
        <f t="shared" si="0"/>
        <v>6.7271700717258076</v>
      </c>
      <c r="K12" s="31">
        <f t="shared" si="1"/>
        <v>-4.8959128919179307E-2</v>
      </c>
    </row>
    <row r="13" spans="1:11" ht="15" customHeight="1">
      <c r="B13" s="64"/>
      <c r="C13" s="65" t="s">
        <v>23</v>
      </c>
      <c r="D13" s="64"/>
      <c r="E13" s="56">
        <v>1202420</v>
      </c>
      <c r="F13" s="56">
        <v>1223290</v>
      </c>
      <c r="G13" s="56">
        <v>1241430</v>
      </c>
      <c r="H13" s="56">
        <v>1251840</v>
      </c>
      <c r="I13" s="56">
        <f>I8+I12</f>
        <v>1258760</v>
      </c>
      <c r="J13" s="57">
        <f t="shared" si="0"/>
        <v>4.6855508058748274</v>
      </c>
      <c r="K13" s="57">
        <f t="shared" si="1"/>
        <v>0.55278629856849726</v>
      </c>
    </row>
    <row r="14" spans="1:11" ht="15" customHeight="1">
      <c r="B14" s="58" t="s">
        <v>17</v>
      </c>
      <c r="C14" s="58"/>
      <c r="D14" s="58"/>
      <c r="E14" s="59">
        <v>420080</v>
      </c>
      <c r="F14" s="59">
        <v>440870</v>
      </c>
      <c r="G14" s="59">
        <v>460540</v>
      </c>
      <c r="H14" s="59">
        <v>479750</v>
      </c>
      <c r="I14" s="59">
        <f>I15+I19</f>
        <v>501280</v>
      </c>
      <c r="J14" s="60">
        <f t="shared" si="0"/>
        <v>19.329651494953339</v>
      </c>
      <c r="K14" s="60">
        <f t="shared" si="1"/>
        <v>4.487754038561742</v>
      </c>
    </row>
    <row r="15" spans="1:11" ht="15" customHeight="1">
      <c r="B15" s="65"/>
      <c r="C15" s="65" t="s">
        <v>14</v>
      </c>
      <c r="D15" s="64"/>
      <c r="E15" s="56">
        <v>278060</v>
      </c>
      <c r="F15" s="56">
        <v>294430</v>
      </c>
      <c r="G15" s="56">
        <v>312260</v>
      </c>
      <c r="H15" s="56">
        <v>328350</v>
      </c>
      <c r="I15" s="56">
        <f>I16+I17+I18</f>
        <v>344800</v>
      </c>
      <c r="J15" s="57">
        <f t="shared" si="0"/>
        <v>24.00201395382291</v>
      </c>
      <c r="K15" s="57">
        <f t="shared" si="1"/>
        <v>5.0098979747220884</v>
      </c>
    </row>
    <row r="16" spans="1:11" ht="15" customHeight="1">
      <c r="B16" s="25"/>
      <c r="C16" s="25"/>
      <c r="D16" s="25" t="s">
        <v>3</v>
      </c>
      <c r="E16" s="32">
        <v>21770</v>
      </c>
      <c r="F16" s="32">
        <v>21100</v>
      </c>
      <c r="G16" s="32">
        <v>20870</v>
      </c>
      <c r="H16" s="32">
        <v>20690</v>
      </c>
      <c r="I16" s="32">
        <v>20480</v>
      </c>
      <c r="J16" s="31">
        <f t="shared" si="0"/>
        <v>-5.9255856683509407</v>
      </c>
      <c r="K16" s="31">
        <f t="shared" si="1"/>
        <v>-1.0149830836152729</v>
      </c>
    </row>
    <row r="17" spans="2:11" ht="15" customHeight="1">
      <c r="B17" s="25"/>
      <c r="C17" s="25"/>
      <c r="D17" s="25" t="s">
        <v>42</v>
      </c>
      <c r="E17" s="32">
        <v>71370</v>
      </c>
      <c r="F17" s="32">
        <v>66370</v>
      </c>
      <c r="G17" s="32">
        <v>62370</v>
      </c>
      <c r="H17" s="32">
        <v>58650</v>
      </c>
      <c r="I17" s="32">
        <v>55320</v>
      </c>
      <c r="J17" s="31">
        <f t="shared" si="0"/>
        <v>-22.488440521227403</v>
      </c>
      <c r="K17" s="31">
        <f t="shared" si="1"/>
        <v>-5.6777493606138147</v>
      </c>
    </row>
    <row r="18" spans="2:11" ht="15" customHeight="1">
      <c r="B18" s="25"/>
      <c r="C18" s="25"/>
      <c r="D18" s="25" t="s">
        <v>43</v>
      </c>
      <c r="E18" s="32">
        <v>184920</v>
      </c>
      <c r="F18" s="32">
        <v>206960</v>
      </c>
      <c r="G18" s="32">
        <v>229020</v>
      </c>
      <c r="H18" s="32">
        <v>249010</v>
      </c>
      <c r="I18" s="32">
        <v>269000</v>
      </c>
      <c r="J18" s="31">
        <f t="shared" si="0"/>
        <v>45.468310620809007</v>
      </c>
      <c r="K18" s="31">
        <f t="shared" si="1"/>
        <v>8.0277900485924203</v>
      </c>
    </row>
    <row r="19" spans="2:11" ht="15" customHeight="1">
      <c r="B19" s="64"/>
      <c r="C19" s="65" t="s">
        <v>15</v>
      </c>
      <c r="D19" s="64"/>
      <c r="E19" s="56">
        <v>142010</v>
      </c>
      <c r="F19" s="56">
        <v>146440</v>
      </c>
      <c r="G19" s="56">
        <v>148280</v>
      </c>
      <c r="H19" s="56">
        <v>151400</v>
      </c>
      <c r="I19" s="56">
        <f>I20+I21+I22+I23</f>
        <v>156480</v>
      </c>
      <c r="J19" s="57">
        <f t="shared" si="0"/>
        <v>10.189423280050702</v>
      </c>
      <c r="K19" s="57">
        <f t="shared" si="1"/>
        <v>3.3553500660501889</v>
      </c>
    </row>
    <row r="20" spans="2:11" ht="15" customHeight="1">
      <c r="B20" s="25"/>
      <c r="C20" s="25"/>
      <c r="D20" s="25" t="s">
        <v>8</v>
      </c>
      <c r="E20" s="32">
        <v>104540</v>
      </c>
      <c r="F20" s="32">
        <v>108970</v>
      </c>
      <c r="G20" s="32">
        <v>111540</v>
      </c>
      <c r="H20" s="32">
        <v>114530</v>
      </c>
      <c r="I20" s="32">
        <v>118510</v>
      </c>
      <c r="J20" s="31">
        <f t="shared" si="0"/>
        <v>13.363305911612787</v>
      </c>
      <c r="K20" s="31">
        <f t="shared" si="1"/>
        <v>3.4750720335283258</v>
      </c>
    </row>
    <row r="21" spans="2:11" ht="15" customHeight="1">
      <c r="B21" s="25"/>
      <c r="C21" s="25"/>
      <c r="D21" s="25" t="s">
        <v>2</v>
      </c>
      <c r="E21" s="32">
        <v>5620</v>
      </c>
      <c r="F21" s="32">
        <v>5680</v>
      </c>
      <c r="G21" s="32">
        <v>5880</v>
      </c>
      <c r="H21" s="32">
        <v>6080</v>
      </c>
      <c r="I21" s="32">
        <v>6060</v>
      </c>
      <c r="J21" s="31">
        <f t="shared" si="0"/>
        <v>7.8291814946619187</v>
      </c>
      <c r="K21" s="31">
        <f t="shared" si="1"/>
        <v>-0.32894736842105088</v>
      </c>
    </row>
    <row r="22" spans="2:11" ht="15" customHeight="1">
      <c r="B22" s="25"/>
      <c r="C22" s="25"/>
      <c r="D22" s="25" t="s">
        <v>4</v>
      </c>
      <c r="E22" s="32">
        <v>16890</v>
      </c>
      <c r="F22" s="32">
        <v>17340</v>
      </c>
      <c r="G22" s="32">
        <v>17590</v>
      </c>
      <c r="H22" s="32">
        <v>17680</v>
      </c>
      <c r="I22" s="32">
        <v>19510</v>
      </c>
      <c r="J22" s="31">
        <f t="shared" si="0"/>
        <v>15.512137359384258</v>
      </c>
      <c r="K22" s="31">
        <f t="shared" si="1"/>
        <v>10.350678733031682</v>
      </c>
    </row>
    <row r="23" spans="2:11" ht="15" customHeight="1">
      <c r="B23" s="25"/>
      <c r="C23" s="25"/>
      <c r="D23" s="25" t="s">
        <v>44</v>
      </c>
      <c r="E23" s="32">
        <v>14960</v>
      </c>
      <c r="F23" s="32">
        <v>14440</v>
      </c>
      <c r="G23" s="32">
        <v>13270</v>
      </c>
      <c r="H23" s="32">
        <v>13100</v>
      </c>
      <c r="I23" s="32">
        <v>12400</v>
      </c>
      <c r="J23" s="31">
        <f t="shared" si="0"/>
        <v>-17.112299465240643</v>
      </c>
      <c r="K23" s="31">
        <f t="shared" si="1"/>
        <v>-5.3435114503816772</v>
      </c>
    </row>
    <row r="24" spans="2:11" ht="15" customHeight="1">
      <c r="B24" s="64"/>
      <c r="C24" s="65" t="s">
        <v>20</v>
      </c>
      <c r="D24" s="64"/>
      <c r="E24" s="56">
        <v>86330</v>
      </c>
      <c r="F24" s="56">
        <v>80810</v>
      </c>
      <c r="G24" s="56">
        <v>75640</v>
      </c>
      <c r="H24" s="56">
        <v>71760</v>
      </c>
      <c r="I24" s="56">
        <f>I23+I17</f>
        <v>67720</v>
      </c>
      <c r="J24" s="57">
        <f t="shared" si="0"/>
        <v>-21.556816865516048</v>
      </c>
      <c r="K24" s="57">
        <f t="shared" si="1"/>
        <v>-5.6298773690078079</v>
      </c>
    </row>
    <row r="25" spans="2:11" ht="15" customHeight="1">
      <c r="B25" s="64"/>
      <c r="C25" s="65" t="s">
        <v>21</v>
      </c>
      <c r="D25" s="64"/>
      <c r="E25" s="56">
        <v>184920</v>
      </c>
      <c r="F25" s="56">
        <v>206960</v>
      </c>
      <c r="G25" s="56">
        <v>229020</v>
      </c>
      <c r="H25" s="56">
        <v>249010</v>
      </c>
      <c r="I25" s="56">
        <f>I18</f>
        <v>269000</v>
      </c>
      <c r="J25" s="57">
        <f t="shared" si="0"/>
        <v>45.468310620809007</v>
      </c>
      <c r="K25" s="57">
        <f t="shared" si="1"/>
        <v>8.0277900485924203</v>
      </c>
    </row>
    <row r="26" spans="2:11" ht="15" customHeight="1">
      <c r="B26" s="58" t="s">
        <v>19</v>
      </c>
      <c r="C26" s="58"/>
      <c r="D26" s="58"/>
      <c r="E26" s="59">
        <v>307340</v>
      </c>
      <c r="F26" s="59">
        <v>314160</v>
      </c>
      <c r="G26" s="59">
        <v>318990</v>
      </c>
      <c r="H26" s="59">
        <v>322050</v>
      </c>
      <c r="I26" s="59">
        <v>324260</v>
      </c>
      <c r="J26" s="60">
        <f t="shared" si="0"/>
        <v>5.5053035725906252</v>
      </c>
      <c r="K26" s="60">
        <f t="shared" si="1"/>
        <v>0.68622884645241911</v>
      </c>
    </row>
    <row r="27" spans="2:11" ht="15" customHeight="1">
      <c r="B27" s="65"/>
      <c r="C27" s="65" t="s">
        <v>5</v>
      </c>
      <c r="D27" s="64"/>
      <c r="E27" s="56">
        <v>154060</v>
      </c>
      <c r="F27" s="56">
        <v>156140</v>
      </c>
      <c r="G27" s="56">
        <v>159590</v>
      </c>
      <c r="H27" s="66">
        <v>161720</v>
      </c>
      <c r="I27" s="66">
        <v>163340</v>
      </c>
      <c r="J27" s="57">
        <f t="shared" si="0"/>
        <v>6.0236271582500223</v>
      </c>
      <c r="K27" s="57">
        <f t="shared" si="1"/>
        <v>1.0017313875834821</v>
      </c>
    </row>
    <row r="28" spans="2:11" ht="15" customHeight="1">
      <c r="B28" s="67"/>
      <c r="C28" s="67"/>
      <c r="D28" s="68" t="s">
        <v>9</v>
      </c>
      <c r="E28" s="61">
        <v>136740</v>
      </c>
      <c r="F28" s="61">
        <v>139530</v>
      </c>
      <c r="G28" s="61">
        <v>143070</v>
      </c>
      <c r="H28" s="69">
        <v>145640</v>
      </c>
      <c r="I28" s="69">
        <v>147590</v>
      </c>
      <c r="J28" s="62">
        <f t="shared" si="0"/>
        <v>7.9347667105455599</v>
      </c>
      <c r="K28" s="62">
        <f t="shared" si="1"/>
        <v>1.3389178797033718</v>
      </c>
    </row>
    <row r="29" spans="2:11" ht="15" customHeight="1">
      <c r="B29" s="25"/>
      <c r="C29" s="25"/>
      <c r="D29" s="26" t="s">
        <v>30</v>
      </c>
      <c r="E29" s="30">
        <v>35100</v>
      </c>
      <c r="F29" s="30">
        <v>34450</v>
      </c>
      <c r="G29" s="30">
        <v>34960</v>
      </c>
      <c r="H29" s="33">
        <v>34190</v>
      </c>
      <c r="I29" s="33">
        <v>33690</v>
      </c>
      <c r="J29" s="31">
        <f t="shared" ref="J29:J36" si="2">(I29/E29-1)*100</f>
        <v>-4.0170940170940135</v>
      </c>
      <c r="K29" s="31">
        <f t="shared" ref="K29:K36" si="3">(I29/H29-1)*100</f>
        <v>-1.4624159110851132</v>
      </c>
    </row>
    <row r="30" spans="2:11" ht="15" customHeight="1">
      <c r="B30" s="25"/>
      <c r="C30" s="25"/>
      <c r="D30" s="27" t="s">
        <v>31</v>
      </c>
      <c r="E30" s="32">
        <v>2150</v>
      </c>
      <c r="F30" s="32">
        <v>2130</v>
      </c>
      <c r="G30" s="32">
        <v>2270</v>
      </c>
      <c r="H30" s="34">
        <v>2380</v>
      </c>
      <c r="I30" s="34">
        <v>2450</v>
      </c>
      <c r="J30" s="31">
        <f t="shared" si="2"/>
        <v>13.953488372093027</v>
      </c>
      <c r="K30" s="31">
        <f t="shared" si="3"/>
        <v>2.9411764705882248</v>
      </c>
    </row>
    <row r="31" spans="2:11" ht="15" customHeight="1">
      <c r="B31" s="25"/>
      <c r="C31" s="25"/>
      <c r="D31" s="27" t="s">
        <v>32</v>
      </c>
      <c r="E31" s="32">
        <v>14890</v>
      </c>
      <c r="F31" s="32">
        <v>14260</v>
      </c>
      <c r="G31" s="32">
        <v>14230</v>
      </c>
      <c r="H31" s="34">
        <v>13480</v>
      </c>
      <c r="I31" s="34">
        <v>12920</v>
      </c>
      <c r="J31" s="31">
        <f t="shared" si="2"/>
        <v>-13.230355943586304</v>
      </c>
      <c r="K31" s="31">
        <f t="shared" si="3"/>
        <v>-4.1543026706231441</v>
      </c>
    </row>
    <row r="32" spans="2:11" ht="15" customHeight="1">
      <c r="B32" s="25"/>
      <c r="C32" s="25"/>
      <c r="D32" s="27" t="s">
        <v>33</v>
      </c>
      <c r="E32" s="32">
        <v>18060</v>
      </c>
      <c r="F32" s="32">
        <v>18060</v>
      </c>
      <c r="G32" s="32">
        <v>18450</v>
      </c>
      <c r="H32" s="34">
        <v>18330</v>
      </c>
      <c r="I32" s="34">
        <v>18320</v>
      </c>
      <c r="J32" s="31">
        <f t="shared" si="2"/>
        <v>1.439645625692143</v>
      </c>
      <c r="K32" s="31">
        <f t="shared" si="3"/>
        <v>-5.4555373704312515E-2</v>
      </c>
    </row>
    <row r="33" spans="2:11" ht="15" customHeight="1">
      <c r="B33" s="25"/>
      <c r="C33" s="25"/>
      <c r="D33" s="26" t="s">
        <v>45</v>
      </c>
      <c r="E33" s="30">
        <v>101640</v>
      </c>
      <c r="F33" s="30">
        <v>105070</v>
      </c>
      <c r="G33" s="30">
        <v>108110</v>
      </c>
      <c r="H33" s="33">
        <v>111450</v>
      </c>
      <c r="I33" s="33">
        <v>113910</v>
      </c>
      <c r="J33" s="31">
        <f t="shared" si="2"/>
        <v>12.07201889020071</v>
      </c>
      <c r="K33" s="31">
        <f t="shared" si="3"/>
        <v>2.2072678331090279</v>
      </c>
    </row>
    <row r="34" spans="2:11" ht="15" customHeight="1">
      <c r="B34" s="25"/>
      <c r="C34" s="25"/>
      <c r="D34" s="27" t="s">
        <v>46</v>
      </c>
      <c r="E34" s="32">
        <v>3460</v>
      </c>
      <c r="F34" s="32">
        <v>3380</v>
      </c>
      <c r="G34" s="32">
        <v>3160</v>
      </c>
      <c r="H34" s="34">
        <v>3320</v>
      </c>
      <c r="I34" s="34">
        <v>3090</v>
      </c>
      <c r="J34" s="31">
        <f t="shared" si="2"/>
        <v>-10.693641618497107</v>
      </c>
      <c r="K34" s="31">
        <f t="shared" si="3"/>
        <v>-6.9277108433734913</v>
      </c>
    </row>
    <row r="35" spans="2:11" ht="15" customHeight="1">
      <c r="B35" s="25"/>
      <c r="C35" s="25"/>
      <c r="D35" s="27" t="s">
        <v>34</v>
      </c>
      <c r="E35" s="32">
        <v>3580</v>
      </c>
      <c r="F35" s="32">
        <v>3940</v>
      </c>
      <c r="G35" s="32">
        <v>4210</v>
      </c>
      <c r="H35" s="34">
        <v>4700</v>
      </c>
      <c r="I35" s="34">
        <v>5240</v>
      </c>
      <c r="J35" s="31">
        <f t="shared" si="2"/>
        <v>46.368715083798875</v>
      </c>
      <c r="K35" s="31">
        <f t="shared" si="3"/>
        <v>11.489361702127665</v>
      </c>
    </row>
    <row r="36" spans="2:11" ht="15" customHeight="1">
      <c r="B36" s="25"/>
      <c r="C36" s="25"/>
      <c r="D36" s="27" t="s">
        <v>35</v>
      </c>
      <c r="E36" s="32">
        <v>94600</v>
      </c>
      <c r="F36" s="32">
        <v>97760</v>
      </c>
      <c r="G36" s="32">
        <v>100740</v>
      </c>
      <c r="H36" s="34">
        <v>103430</v>
      </c>
      <c r="I36" s="34">
        <v>105580</v>
      </c>
      <c r="J36" s="31">
        <f t="shared" si="2"/>
        <v>11.606765327695555</v>
      </c>
      <c r="K36" s="31">
        <f t="shared" si="3"/>
        <v>2.0787005704341111</v>
      </c>
    </row>
    <row r="37" spans="2:11" ht="15" customHeight="1">
      <c r="B37" s="67"/>
      <c r="C37" s="67"/>
      <c r="D37" s="68" t="s">
        <v>47</v>
      </c>
      <c r="E37" s="61">
        <v>17330</v>
      </c>
      <c r="F37" s="61">
        <v>16610</v>
      </c>
      <c r="G37" s="61">
        <v>16530</v>
      </c>
      <c r="H37" s="69">
        <v>16080</v>
      </c>
      <c r="I37" s="69">
        <v>15750</v>
      </c>
      <c r="J37" s="62">
        <f t="shared" si="0"/>
        <v>-9.1171379111367514</v>
      </c>
      <c r="K37" s="62">
        <f t="shared" si="1"/>
        <v>-2.0522388059701524</v>
      </c>
    </row>
    <row r="38" spans="2:11" ht="15" customHeight="1">
      <c r="B38" s="64"/>
      <c r="C38" s="65" t="s">
        <v>24</v>
      </c>
      <c r="D38" s="64"/>
      <c r="E38" s="56">
        <v>153280</v>
      </c>
      <c r="F38" s="56">
        <v>158020</v>
      </c>
      <c r="G38" s="56">
        <v>159400</v>
      </c>
      <c r="H38" s="66">
        <v>160330</v>
      </c>
      <c r="I38" s="66">
        <v>160920</v>
      </c>
      <c r="J38" s="57">
        <f t="shared" si="0"/>
        <v>4.9843423799582398</v>
      </c>
      <c r="K38" s="57">
        <f t="shared" si="1"/>
        <v>0.36799101852429406</v>
      </c>
    </row>
    <row r="39" spans="2:11" ht="15" customHeight="1">
      <c r="B39" s="25"/>
      <c r="C39" s="28"/>
      <c r="D39" s="25" t="s">
        <v>6</v>
      </c>
      <c r="E39" s="32">
        <v>46690</v>
      </c>
      <c r="F39" s="32">
        <v>49320</v>
      </c>
      <c r="G39" s="32">
        <v>50460</v>
      </c>
      <c r="H39" s="34">
        <v>50230</v>
      </c>
      <c r="I39" s="34">
        <v>50830</v>
      </c>
      <c r="J39" s="31">
        <f t="shared" si="0"/>
        <v>8.8669950738916157</v>
      </c>
      <c r="K39" s="31">
        <f t="shared" si="1"/>
        <v>1.1945052757316388</v>
      </c>
    </row>
    <row r="40" spans="2:11" ht="15" customHeight="1">
      <c r="B40" s="25"/>
      <c r="C40" s="28"/>
      <c r="D40" s="25" t="s">
        <v>7</v>
      </c>
      <c r="E40" s="32">
        <v>106580</v>
      </c>
      <c r="F40" s="32">
        <v>108700</v>
      </c>
      <c r="G40" s="32">
        <v>108950</v>
      </c>
      <c r="H40" s="34">
        <v>110100</v>
      </c>
      <c r="I40" s="34">
        <v>110090</v>
      </c>
      <c r="J40" s="31">
        <f t="shared" si="0"/>
        <v>3.2933008069056191</v>
      </c>
      <c r="K40" s="31">
        <f t="shared" si="1"/>
        <v>-9.0826521344178346E-3</v>
      </c>
    </row>
    <row r="41" spans="2:11" ht="15" customHeight="1">
      <c r="B41" s="58" t="s">
        <v>18</v>
      </c>
      <c r="C41" s="58"/>
      <c r="D41" s="58"/>
      <c r="E41" s="59">
        <v>1674590</v>
      </c>
      <c r="F41" s="59">
        <v>1761670</v>
      </c>
      <c r="G41" s="59">
        <f>G42+G43+G44</f>
        <v>1895750</v>
      </c>
      <c r="H41" s="59">
        <v>1988650</v>
      </c>
      <c r="I41" s="59">
        <f>I42+I43+I44</f>
        <v>2039080</v>
      </c>
      <c r="J41" s="60">
        <f t="shared" si="0"/>
        <v>21.765924793531543</v>
      </c>
      <c r="K41" s="60">
        <f t="shared" si="1"/>
        <v>2.5358911824604702</v>
      </c>
    </row>
    <row r="42" spans="2:11" ht="15" customHeight="1">
      <c r="B42" s="25"/>
      <c r="C42" s="25"/>
      <c r="D42" s="25" t="s">
        <v>48</v>
      </c>
      <c r="E42" s="32">
        <v>1589320</v>
      </c>
      <c r="F42" s="32">
        <v>1684640</v>
      </c>
      <c r="G42" s="32">
        <v>1808690</v>
      </c>
      <c r="H42" s="32">
        <v>1893450</v>
      </c>
      <c r="I42" s="32">
        <v>1940270</v>
      </c>
      <c r="J42" s="31">
        <f t="shared" si="0"/>
        <v>22.081770820225</v>
      </c>
      <c r="K42" s="31">
        <f t="shared" si="1"/>
        <v>2.4727349547122968</v>
      </c>
    </row>
    <row r="43" spans="2:11" ht="15" customHeight="1">
      <c r="B43" s="25"/>
      <c r="C43" s="25"/>
      <c r="D43" s="29" t="s">
        <v>49</v>
      </c>
      <c r="E43" s="32">
        <v>73160</v>
      </c>
      <c r="F43" s="32">
        <v>65830</v>
      </c>
      <c r="G43" s="32">
        <v>76630</v>
      </c>
      <c r="H43" s="32">
        <v>85360</v>
      </c>
      <c r="I43" s="32">
        <v>89600</v>
      </c>
      <c r="J43" s="31">
        <f t="shared" si="0"/>
        <v>22.471295790049204</v>
      </c>
      <c r="K43" s="31">
        <f t="shared" si="1"/>
        <v>4.9671977507029119</v>
      </c>
    </row>
    <row r="44" spans="2:11" ht="15" customHeight="1">
      <c r="B44" s="25"/>
      <c r="C44" s="25"/>
      <c r="D44" s="29" t="s">
        <v>10</v>
      </c>
      <c r="E44" s="32">
        <v>12120</v>
      </c>
      <c r="F44" s="32">
        <v>11200</v>
      </c>
      <c r="G44" s="32">
        <v>10430</v>
      </c>
      <c r="H44" s="32">
        <v>9840</v>
      </c>
      <c r="I44" s="32">
        <v>9210</v>
      </c>
      <c r="J44" s="31">
        <f t="shared" si="0"/>
        <v>-24.009900990099009</v>
      </c>
      <c r="K44" s="31">
        <f t="shared" si="1"/>
        <v>-6.4024390243902385</v>
      </c>
    </row>
    <row r="45" spans="2:11" ht="15" customHeight="1">
      <c r="B45" s="58" t="s">
        <v>26</v>
      </c>
      <c r="C45" s="58"/>
      <c r="D45" s="58"/>
      <c r="E45" s="59">
        <v>3748720</v>
      </c>
      <c r="F45" s="59">
        <v>3882420</v>
      </c>
      <c r="G45" s="59">
        <f>G41+G26+G14+G5</f>
        <v>4059190</v>
      </c>
      <c r="H45" s="59">
        <v>4183310</v>
      </c>
      <c r="I45" s="59">
        <f>I46+I41</f>
        <v>4264970</v>
      </c>
      <c r="J45" s="60">
        <f t="shared" si="0"/>
        <v>13.771367293369474</v>
      </c>
      <c r="K45" s="60">
        <f t="shared" si="1"/>
        <v>1.9520427603978652</v>
      </c>
    </row>
    <row r="46" spans="2:11" ht="25.5" customHeight="1">
      <c r="B46" s="63" t="s">
        <v>25</v>
      </c>
      <c r="C46" s="58"/>
      <c r="D46" s="58"/>
      <c r="E46" s="59">
        <v>2074130</v>
      </c>
      <c r="F46" s="59">
        <v>2120740</v>
      </c>
      <c r="G46" s="59">
        <v>2163450</v>
      </c>
      <c r="H46" s="59">
        <v>2194660</v>
      </c>
      <c r="I46" s="59">
        <f>I5+I14+I26</f>
        <v>2225890</v>
      </c>
      <c r="J46" s="60">
        <f t="shared" si="0"/>
        <v>7.3168027076412789</v>
      </c>
      <c r="K46" s="60">
        <f t="shared" si="1"/>
        <v>1.4229994623312869</v>
      </c>
    </row>
    <row r="47" spans="2:11" s="19" customFormat="1" ht="182.25" customHeight="1">
      <c r="B47" s="52" t="s">
        <v>50</v>
      </c>
      <c r="C47" s="53"/>
      <c r="D47" s="53"/>
      <c r="E47" s="53"/>
      <c r="F47" s="53"/>
      <c r="G47" s="53"/>
      <c r="H47" s="53"/>
      <c r="I47" s="53"/>
      <c r="J47" s="53"/>
      <c r="K47" s="53"/>
    </row>
    <row r="48" spans="2:11" ht="15" customHeight="1">
      <c r="K48" s="3"/>
    </row>
    <row r="49" spans="3:11" ht="15" customHeight="1"/>
    <row r="50" spans="3:11" ht="15" customHeight="1">
      <c r="C50" s="6"/>
      <c r="D50" s="6"/>
      <c r="E50" s="7"/>
      <c r="F50" s="7"/>
      <c r="G50" s="7"/>
      <c r="H50" s="7"/>
      <c r="I50" s="7"/>
    </row>
    <row r="51" spans="3:11" ht="15" customHeight="1"/>
    <row r="52" spans="3:11" ht="15" customHeight="1"/>
    <row r="53" spans="3:11" ht="15" customHeight="1"/>
    <row r="54" spans="3:11" ht="15" customHeight="1"/>
    <row r="55" spans="3:11" ht="15" customHeight="1"/>
    <row r="59" spans="3:11" ht="13.5">
      <c r="D59" s="8"/>
      <c r="E59" s="9"/>
      <c r="F59" s="9"/>
      <c r="G59" s="9"/>
      <c r="H59" s="9"/>
      <c r="I59" s="9"/>
      <c r="J59" s="9"/>
      <c r="K59" s="10"/>
    </row>
    <row r="60" spans="3:11" ht="13.5">
      <c r="D60" s="11"/>
      <c r="E60" s="12"/>
      <c r="F60" s="12"/>
      <c r="G60" s="12"/>
      <c r="H60" s="12"/>
      <c r="I60" s="12"/>
      <c r="J60" s="12"/>
      <c r="K60" s="13"/>
    </row>
    <row r="61" spans="3:11" ht="13.5">
      <c r="D61" s="8"/>
      <c r="E61" s="14"/>
      <c r="F61" s="14"/>
      <c r="G61" s="14"/>
      <c r="H61" s="14"/>
      <c r="I61" s="14"/>
      <c r="J61" s="14"/>
      <c r="K61" s="13"/>
    </row>
    <row r="62" spans="3:11" ht="13.5">
      <c r="D62" s="15"/>
      <c r="E62" s="16"/>
      <c r="F62" s="16"/>
      <c r="G62" s="16"/>
      <c r="H62" s="16"/>
      <c r="I62" s="16"/>
      <c r="J62" s="16"/>
      <c r="K62" s="17"/>
    </row>
    <row r="63" spans="3:11" ht="13.5">
      <c r="D63" s="47"/>
      <c r="E63" s="47"/>
      <c r="F63" s="47"/>
      <c r="G63" s="47"/>
      <c r="H63" s="47"/>
      <c r="I63" s="47"/>
      <c r="J63" s="47"/>
      <c r="K63" s="47"/>
    </row>
  </sheetData>
  <mergeCells count="17">
    <mergeCell ref="D63:K63"/>
    <mergeCell ref="F3:F4"/>
    <mergeCell ref="E3:E4"/>
    <mergeCell ref="B3:D4"/>
    <mergeCell ref="B46:D46"/>
    <mergeCell ref="B5:D5"/>
    <mergeCell ref="B14:D14"/>
    <mergeCell ref="B26:D26"/>
    <mergeCell ref="B41:D41"/>
    <mergeCell ref="B45:D45"/>
    <mergeCell ref="B47:K47"/>
    <mergeCell ref="B1:J1"/>
    <mergeCell ref="J3:K3"/>
    <mergeCell ref="H3:H4"/>
    <mergeCell ref="G3:G4"/>
    <mergeCell ref="I3:I4"/>
    <mergeCell ref="B2:K2"/>
  </mergeCells>
  <phoneticPr fontId="5" type="noConversion"/>
  <pageMargins left="0.70866141732283472" right="0.70866141732283472"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dimension ref="B1:F70"/>
  <sheetViews>
    <sheetView showGridLines="0" workbookViewId="0">
      <selection activeCell="J11" sqref="J11"/>
    </sheetView>
  </sheetViews>
  <sheetFormatPr baseColWidth="10" defaultRowHeight="11.25"/>
  <cols>
    <col min="1" max="1" width="3.7109375" style="1" customWidth="1"/>
    <col min="2" max="2" width="35" style="1" customWidth="1"/>
    <col min="3" max="4" width="11.42578125" style="1"/>
    <col min="5" max="5" width="38.7109375" style="1" customWidth="1"/>
    <col min="6" max="16384" width="11.42578125" style="1"/>
  </cols>
  <sheetData>
    <row r="1" spans="2:6" ht="15" customHeight="1">
      <c r="B1" s="20"/>
    </row>
    <row r="2" spans="2:6" ht="29.25" customHeight="1">
      <c r="B2" s="54" t="s">
        <v>51</v>
      </c>
      <c r="C2" s="46"/>
      <c r="D2" s="46"/>
    </row>
    <row r="3" spans="2:6" ht="11.25" customHeight="1">
      <c r="B3" s="35"/>
      <c r="C3" s="35"/>
      <c r="D3" s="36" t="s">
        <v>36</v>
      </c>
    </row>
    <row r="4" spans="2:6" ht="15" customHeight="1">
      <c r="B4" s="4" t="s">
        <v>37</v>
      </c>
      <c r="C4" s="37">
        <v>1400350</v>
      </c>
      <c r="D4" s="38"/>
    </row>
    <row r="5" spans="2:6" ht="15" customHeight="1">
      <c r="B5" s="5" t="s">
        <v>53</v>
      </c>
      <c r="C5" s="38">
        <v>1258760</v>
      </c>
      <c r="D5" s="39">
        <f>C5/C$10</f>
        <v>0.29513923896299388</v>
      </c>
    </row>
    <row r="6" spans="2:6" ht="15" customHeight="1">
      <c r="B6" s="5" t="s">
        <v>38</v>
      </c>
      <c r="C6" s="38">
        <f>C4-C5</f>
        <v>141590</v>
      </c>
      <c r="D6" s="39">
        <f t="shared" ref="D6:D9" si="0">C6/C$10</f>
        <v>3.3198357784462729E-2</v>
      </c>
    </row>
    <row r="7" spans="2:6" ht="15" customHeight="1">
      <c r="B7" s="5" t="s">
        <v>17</v>
      </c>
      <c r="C7" s="40">
        <f>Tableau!I14</f>
        <v>501280</v>
      </c>
      <c r="D7" s="39">
        <f t="shared" si="0"/>
        <v>0.11753423822441893</v>
      </c>
    </row>
    <row r="8" spans="2:6" ht="15" customHeight="1">
      <c r="B8" s="5" t="s">
        <v>19</v>
      </c>
      <c r="C8" s="40">
        <f>Tableau!I26</f>
        <v>324260</v>
      </c>
      <c r="D8" s="39">
        <f t="shared" si="0"/>
        <v>7.6028670776113319E-2</v>
      </c>
    </row>
    <row r="9" spans="2:6" ht="15" customHeight="1">
      <c r="B9" s="5" t="s">
        <v>18</v>
      </c>
      <c r="C9" s="40">
        <f>Tableau!I41</f>
        <v>2039080</v>
      </c>
      <c r="D9" s="39">
        <f t="shared" si="0"/>
        <v>0.47809949425201115</v>
      </c>
      <c r="F9" s="21"/>
    </row>
    <row r="10" spans="2:6" ht="15" customHeight="1">
      <c r="B10" s="4" t="s">
        <v>39</v>
      </c>
      <c r="C10" s="41">
        <f>Tableau!I45</f>
        <v>4264970</v>
      </c>
      <c r="D10" s="38"/>
    </row>
    <row r="11" spans="2:6" ht="81.75" customHeight="1">
      <c r="B11" s="70" t="s">
        <v>52</v>
      </c>
      <c r="C11" s="55"/>
      <c r="D11" s="55"/>
    </row>
    <row r="12" spans="2:6" ht="15" customHeight="1">
      <c r="B12" s="23"/>
      <c r="C12" s="22"/>
      <c r="D12" s="22"/>
    </row>
    <row r="13" spans="2:6" ht="15" customHeight="1">
      <c r="B13" s="22"/>
      <c r="C13" s="22"/>
      <c r="D13" s="22"/>
    </row>
    <row r="14" spans="2:6" ht="15" customHeight="1"/>
    <row r="15" spans="2:6" ht="15" customHeight="1"/>
    <row r="16" spans="2: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sheetData>
  <mergeCells count="2">
    <mergeCell ref="B2:D2"/>
    <mergeCell ref="B11:D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Tableau</vt:lpstr>
      <vt:lpstr>Une Internet</vt:lpstr>
      <vt:lpstr>Tableau!Zone_d_impression</vt:lpstr>
    </vt:vector>
  </TitlesOfParts>
  <Company>MAS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fborderies</dc:creator>
  <cp:lastModifiedBy>Jeandet Stéphane</cp:lastModifiedBy>
  <cp:lastPrinted>2016-10-07T09:58:54Z</cp:lastPrinted>
  <dcterms:created xsi:type="dcterms:W3CDTF">2013-08-27T10:03:31Z</dcterms:created>
  <dcterms:modified xsi:type="dcterms:W3CDTF">2016-11-24T11:06:36Z</dcterms:modified>
</cp:coreProperties>
</file>