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80" yWindow="300" windowWidth="18495" windowHeight="11700"/>
  </bookViews>
  <sheets>
    <sheet name="Tableau" sheetId="7" r:id="rId1"/>
    <sheet name="Graphique" sheetId="10" r:id="rId2"/>
    <sheet name="Carte" sheetId="11" r:id="rId3"/>
  </sheets>
  <definedNames>
    <definedName name="_xlnm.Print_Area" localSheetId="0">Tableau!$B$1:$L$27</definedName>
  </definedNames>
  <calcPr calcId="125725"/>
</workbook>
</file>

<file path=xl/calcChain.xml><?xml version="1.0" encoding="utf-8"?>
<calcChain xmlns="http://schemas.openxmlformats.org/spreadsheetml/2006/main">
  <c r="D5" i="7"/>
  <c r="D23" s="1"/>
  <c r="C8" i="10" l="1"/>
  <c r="D8"/>
  <c r="E8"/>
  <c r="F8"/>
  <c r="G8"/>
  <c r="H8"/>
  <c r="I8"/>
  <c r="J8"/>
  <c r="K8"/>
  <c r="L8"/>
  <c r="M8"/>
  <c r="N8"/>
  <c r="O8"/>
  <c r="P8"/>
  <c r="Q8"/>
  <c r="R8"/>
  <c r="S8"/>
  <c r="T8"/>
  <c r="U8"/>
  <c r="V8"/>
  <c r="W8"/>
  <c r="X8"/>
  <c r="Y8"/>
  <c r="Z8"/>
  <c r="AA8"/>
  <c r="AB8"/>
  <c r="AC8"/>
  <c r="AD8"/>
  <c r="AE8"/>
  <c r="AF8"/>
  <c r="AG8"/>
  <c r="AH8"/>
  <c r="AI8"/>
  <c r="AJ8"/>
  <c r="F5" i="11" l="1"/>
  <c r="F6"/>
  <c r="F7"/>
  <c r="F8"/>
  <c r="F9"/>
  <c r="F10"/>
  <c r="F11"/>
  <c r="F12"/>
  <c r="F13"/>
  <c r="F14"/>
  <c r="F15"/>
  <c r="F16"/>
  <c r="F17"/>
  <c r="F18"/>
  <c r="F19"/>
  <c r="F20"/>
  <c r="F4"/>
</calcChain>
</file>

<file path=xl/sharedStrings.xml><?xml version="1.0" encoding="utf-8"?>
<sst xmlns="http://schemas.openxmlformats.org/spreadsheetml/2006/main" count="83" uniqueCount="82">
  <si>
    <t>Aide médico-psychologique</t>
  </si>
  <si>
    <t>Médiateur familial</t>
  </si>
  <si>
    <t>CAFERUIS</t>
  </si>
  <si>
    <t>CAFDES</t>
  </si>
  <si>
    <t>Assistant familial</t>
  </si>
  <si>
    <t>Conseiller en économie sociale familiale</t>
  </si>
  <si>
    <t>Assistant de service social</t>
  </si>
  <si>
    <t>Technicien de l'intervention sociale et familiale</t>
  </si>
  <si>
    <t>Auxiliaire de vie sociale</t>
  </si>
  <si>
    <t>Formations</t>
  </si>
  <si>
    <t>Niveau V</t>
  </si>
  <si>
    <t>Niveau IV</t>
  </si>
  <si>
    <t>Moniteur éducateur</t>
  </si>
  <si>
    <t>Niveau III</t>
  </si>
  <si>
    <t>Ensemble</t>
  </si>
  <si>
    <t>Nombre de sections de formations</t>
  </si>
  <si>
    <t>Ensemble des inscrits</t>
  </si>
  <si>
    <t>Effectifs en première année</t>
  </si>
  <si>
    <t>Répartition par formation (en %)</t>
  </si>
  <si>
    <t>Âge moyen</t>
  </si>
  <si>
    <t>Éducateur de jeunes enfants</t>
  </si>
  <si>
    <t>Éducateur spécialisé</t>
  </si>
  <si>
    <t>Éducateur technique spécialisé</t>
  </si>
  <si>
    <t>Niveaux II et I</t>
  </si>
  <si>
    <t>DEIS</t>
  </si>
  <si>
    <t>Total des diplômes délivrés*</t>
  </si>
  <si>
    <t>Effectifs de diplômés de la VAE</t>
  </si>
  <si>
    <t>* Pour les parcours de formation uniquement (hors VAE).</t>
  </si>
  <si>
    <t>Ile-de-France</t>
  </si>
  <si>
    <t>Pays de la Loire</t>
  </si>
  <si>
    <t>Bretagne</t>
  </si>
  <si>
    <t>Provence-Alpes-Côte d'Azur</t>
  </si>
  <si>
    <t>Corse</t>
  </si>
  <si>
    <t>Normandie</t>
  </si>
  <si>
    <t>Centre-Val-de-Loire</t>
  </si>
  <si>
    <t>Bourgogne-Franche-Comté</t>
  </si>
  <si>
    <t>Auvergne-Rhônes-Alpes</t>
  </si>
  <si>
    <t>Régions</t>
  </si>
  <si>
    <t>Code</t>
  </si>
  <si>
    <t>01</t>
  </si>
  <si>
    <t>Guadeloupe</t>
  </si>
  <si>
    <t>02</t>
  </si>
  <si>
    <t>Martinique</t>
  </si>
  <si>
    <t>03</t>
  </si>
  <si>
    <t>Guyane</t>
  </si>
  <si>
    <t>04</t>
  </si>
  <si>
    <t>Tableau - Répartition des étudiants et des diplômés selon la formation sociale suivie en 2015</t>
  </si>
  <si>
    <t>Diplômés</t>
  </si>
  <si>
    <t>Nouveaux inscrits</t>
  </si>
  <si>
    <t>Nouvelle-Aquitaine</t>
  </si>
  <si>
    <t>Grand Est</t>
  </si>
  <si>
    <t>Hauts-de-France</t>
  </si>
  <si>
    <t>Occitanie</t>
  </si>
  <si>
    <t>Filière éducative</t>
  </si>
  <si>
    <t>Filière sociale</t>
  </si>
  <si>
    <t>Filière enfance-famille</t>
  </si>
  <si>
    <t>Filière encadrement</t>
  </si>
  <si>
    <t>Évolution depuis 2013 (en %)</t>
  </si>
  <si>
    <t>Carte - Évolution du nombre de diplômés entre 2013 et 2015</t>
  </si>
  <si>
    <t xml:space="preserve"> Dont filière éducative</t>
  </si>
  <si>
    <t xml:space="preserve"> Dont filière sociale</t>
  </si>
  <si>
    <t xml:space="preserve"> Dont filière enfance-famille</t>
  </si>
  <si>
    <t xml:space="preserve"> Dont filière encadrement</t>
  </si>
  <si>
    <t>Proportion de femmes (en %)</t>
  </si>
  <si>
    <t>Taux de réussite (en %)</t>
  </si>
  <si>
    <t>Évolution (en %)</t>
  </si>
  <si>
    <t>Notes • Les taux de réussite sont légèrement sous-estimés en raison de la tenue de sessions de rattrapage, les étudiants bénéficiant de cette session s’étant finalement présentés deux fois aux épreuves diplômantes. La filière éducative comprend les formations d’éducateur spécialisé, d’éducateur technique spécialisé, de moniteur-éducateur et d’aide médico-psychologique. La filière sociale est composée des formations d’assistant de service social, de conseiller en éducation sociale familiale, de technicien en intervention sociale et familiale, d’ingénierie sociale ainsi que d’auxiliaire de vie sociale. La filière enfance-famille comprend les formations d’éducateur de jeunes enfants, d’assistant familial et de médiateur familial. La filière encadrement réunit le CAFERUIS et le CAFDES.</t>
  </si>
  <si>
    <t>Champ • France entière. Ensemble des diplômés en 2013 et 2015.</t>
  </si>
  <si>
    <t>Note • En France entière, le taux d’évolution entre 2013 et 2015 est de -5 %. Aucune formation n’est recensée à Mayotte.</t>
  </si>
  <si>
    <t>VAE : validation des acquis de l’expérience ; CAFERUIS : certificat d’aptitude aux fonctions d’encadrement et de responsable d’unité d’intervention sociale ; CAFDES : certificat d’aptitude aux fonctions de directeur d’établissement ou de service d’intervention sociale ; DEIS : diplôme d’État d’ingénierie sociale.</t>
  </si>
  <si>
    <t>Champ • France entière. Ensemble des diplômés en 2013 et 2015. Ensemble des inscrits ayant commencé une session de formation à un moment de l’année 2015.</t>
  </si>
  <si>
    <t>Sources • DREES, Enquêtes Écoles 2013 et 2015 ; DGCS ; DEPP - enquête 62 sur l’activité des dispositifs académiques de validation des acquis de l’expérience.</t>
  </si>
  <si>
    <t>Graphique - Effectifs d’étudiants de première année par filière depuis 1982</t>
  </si>
  <si>
    <t xml:space="preserve">CAFERUIS : certificat d’aptitude aux fonctions d’encadrement et de responsable d’unité d’intervention sociale ; CAFDES : certificat d’aptitude aux fonctions de directeur d’établissement </t>
  </si>
  <si>
    <t>ou de service d’intervention sociale ; DEIS : diplôme d’État d’ingénierie sociale ; CAFAD : certificat d’aptitude aux fonctions d’aide à domicile : DSTS : diplôme supérieur de travail social ; DETISF : diplôme d’État de technicien en intervention sociale familiale ; DEMF : diplôme d’État de médiateur familial ; DEAF : diplôme d’État d’assistant familial.</t>
  </si>
  <si>
    <t xml:space="preserve">Notes • Les données de l’année 2001 n’étant pas disponibles, elles sont estimées par la moyenne entre les données de l’année 2000 et celles de l’année 2002. Les dates de création </t>
  </si>
  <si>
    <t>des diplômes correspondent à l’année de rentrée en formation des premières promotions.</t>
  </si>
  <si>
    <t>Lecture • En 1982, la filière éducative comptait 4 200 étudiants de première année, 8 800 en 2000 et 16 000 en 2015.</t>
  </si>
  <si>
    <t>Champ • France entière. Ensemble des étudiants ayant commencé une session de formation en première année à un moment de l’année.</t>
  </si>
  <si>
    <t>Source • DREES, Enquêtes Écoles 1982-2015.</t>
  </si>
  <si>
    <t>Source • DREES, Enquêtes Écoles 2013 et 2015.</t>
  </si>
  <si>
    <t>La Réunion</t>
  </si>
</sst>
</file>

<file path=xl/styles.xml><?xml version="1.0" encoding="utf-8"?>
<styleSheet xmlns="http://schemas.openxmlformats.org/spreadsheetml/2006/main">
  <numFmts count="2">
    <numFmt numFmtId="164" formatCode="0.0"/>
    <numFmt numFmtId="165" formatCode="#,##0.0"/>
  </numFmts>
  <fonts count="4">
    <font>
      <sz val="11"/>
      <color theme="1"/>
      <name val="Calibri"/>
      <family val="2"/>
      <scheme val="minor"/>
    </font>
    <font>
      <b/>
      <sz val="8"/>
      <name val="Arial"/>
      <family val="2"/>
    </font>
    <font>
      <sz val="8"/>
      <name val="Arial"/>
      <family val="2"/>
    </font>
    <font>
      <i/>
      <sz val="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2" xfId="0" applyNumberFormat="1" applyFont="1" applyFill="1" applyBorder="1" applyAlignment="1">
      <alignment horizontal="left" vertical="center"/>
    </xf>
    <xf numFmtId="0" fontId="2" fillId="0" borderId="1" xfId="0" applyFont="1" applyFill="1" applyBorder="1" applyAlignment="1">
      <alignment horizontal="righ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3" fontId="1" fillId="0" borderId="11" xfId="0" applyNumberFormat="1" applyFont="1" applyFill="1" applyBorder="1" applyAlignment="1">
      <alignment horizontal="center" vertical="center"/>
    </xf>
    <xf numFmtId="3" fontId="1" fillId="0" borderId="3" xfId="0" applyNumberFormat="1" applyFont="1" applyFill="1" applyBorder="1" applyAlignment="1">
      <alignment horizontal="center" vertical="center"/>
    </xf>
    <xf numFmtId="164" fontId="1" fillId="0" borderId="11" xfId="0" applyNumberFormat="1" applyFont="1" applyFill="1" applyBorder="1" applyAlignment="1">
      <alignment horizontal="center" vertical="center"/>
    </xf>
    <xf numFmtId="164" fontId="1" fillId="0" borderId="3"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164" fontId="1" fillId="0" borderId="3" xfId="0"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3" fontId="2" fillId="0" borderId="12"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164" fontId="2" fillId="0" borderId="12" xfId="0" applyNumberFormat="1" applyFont="1" applyFill="1" applyBorder="1" applyAlignment="1">
      <alignment horizontal="center" vertical="center"/>
    </xf>
    <xf numFmtId="164" fontId="2" fillId="0" borderId="8" xfId="0" applyNumberFormat="1" applyFont="1" applyFill="1" applyBorder="1" applyAlignment="1">
      <alignment horizontal="center" vertical="center" wrapText="1"/>
    </xf>
    <xf numFmtId="3" fontId="2" fillId="0" borderId="0" xfId="0" applyNumberFormat="1" applyFont="1" applyFill="1" applyAlignment="1">
      <alignment horizontal="center" vertical="center" wrapText="1"/>
    </xf>
    <xf numFmtId="164" fontId="2" fillId="0" borderId="8" xfId="0" applyNumberFormat="1" applyFont="1" applyFill="1" applyBorder="1" applyAlignment="1">
      <alignment horizontal="center" vertical="center"/>
    </xf>
    <xf numFmtId="3" fontId="2" fillId="0" borderId="9" xfId="0" applyNumberFormat="1" applyFont="1" applyFill="1" applyBorder="1" applyAlignment="1">
      <alignment horizontal="center" vertical="center"/>
    </xf>
    <xf numFmtId="3" fontId="2" fillId="0" borderId="13"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xf>
    <xf numFmtId="164" fontId="1" fillId="0" borderId="8" xfId="0" applyNumberFormat="1" applyFont="1" applyFill="1" applyBorder="1" applyAlignment="1">
      <alignment horizontal="center" vertical="center" wrapText="1"/>
    </xf>
    <xf numFmtId="3" fontId="1" fillId="0" borderId="9" xfId="0" applyNumberFormat="1" applyFont="1" applyFill="1" applyBorder="1" applyAlignment="1">
      <alignment horizontal="center" vertical="center"/>
    </xf>
    <xf numFmtId="3" fontId="2" fillId="0" borderId="8"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xf>
    <xf numFmtId="164" fontId="1" fillId="0" borderId="12"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164" fontId="1" fillId="0" borderId="8" xfId="0" applyNumberFormat="1" applyFont="1" applyFill="1" applyBorder="1" applyAlignment="1">
      <alignment horizontal="center" vertical="center"/>
    </xf>
    <xf numFmtId="0" fontId="1" fillId="0" borderId="4" xfId="0" applyFont="1" applyFill="1" applyBorder="1" applyAlignment="1">
      <alignment horizontal="left" vertical="center"/>
    </xf>
    <xf numFmtId="3" fontId="1" fillId="0" borderId="13" xfId="0"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164" fontId="1" fillId="0" borderId="13" xfId="0" applyNumberFormat="1" applyFont="1" applyFill="1" applyBorder="1" applyAlignment="1">
      <alignment horizontal="center" vertical="center"/>
    </xf>
    <xf numFmtId="164" fontId="1" fillId="0" borderId="7" xfId="0" applyNumberFormat="1" applyFont="1" applyFill="1" applyBorder="1" applyAlignment="1">
      <alignment horizontal="center" vertical="center" wrapText="1"/>
    </xf>
    <xf numFmtId="3" fontId="1" fillId="0" borderId="5"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wrapText="1"/>
    </xf>
    <xf numFmtId="164" fontId="1" fillId="0" borderId="7" xfId="0" applyNumberFormat="1" applyFont="1" applyFill="1" applyBorder="1" applyAlignment="1">
      <alignment horizontal="center" vertical="center"/>
    </xf>
    <xf numFmtId="3" fontId="1" fillId="0" borderId="6"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vertical="center"/>
    </xf>
    <xf numFmtId="165" fontId="2" fillId="0" borderId="0" xfId="0" applyNumberFormat="1" applyFont="1" applyFill="1" applyAlignment="1">
      <alignment vertical="center"/>
    </xf>
    <xf numFmtId="3" fontId="2" fillId="0" borderId="0" xfId="0" applyNumberFormat="1" applyFont="1" applyFill="1" applyAlignment="1">
      <alignment vertical="center"/>
    </xf>
    <xf numFmtId="0" fontId="2" fillId="0" borderId="0" xfId="0" applyNumberFormat="1" applyFont="1" applyFill="1" applyAlignment="1">
      <alignment horizontal="left" vertical="center" wrapText="1"/>
    </xf>
    <xf numFmtId="0" fontId="2" fillId="0" borderId="0" xfId="0" applyNumberFormat="1" applyFont="1" applyFill="1" applyAlignment="1">
      <alignment vertical="center"/>
    </xf>
    <xf numFmtId="0" fontId="1"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49" fontId="2" fillId="0" borderId="1" xfId="0" applyNumberFormat="1"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1" fillId="0" borderId="0" xfId="0" applyFont="1" applyFill="1" applyAlignment="1">
      <alignment horizontal="center" vertical="center"/>
    </xf>
    <xf numFmtId="0" fontId="2" fillId="0" borderId="1" xfId="0" applyFont="1" applyFill="1" applyBorder="1" applyAlignment="1">
      <alignment vertical="center"/>
    </xf>
    <xf numFmtId="3" fontId="3" fillId="0" borderId="1" xfId="0" applyNumberFormat="1" applyFont="1" applyFill="1" applyBorder="1" applyAlignment="1">
      <alignment horizontal="center" vertical="center"/>
    </xf>
    <xf numFmtId="0" fontId="1" fillId="0" borderId="1" xfId="0" applyFont="1" applyFill="1" applyBorder="1" applyAlignment="1">
      <alignment vertical="center"/>
    </xf>
    <xf numFmtId="3" fontId="1" fillId="0" borderId="1"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M61"/>
  <sheetViews>
    <sheetView showGridLines="0" tabSelected="1" zoomScaleNormal="100" workbookViewId="0"/>
  </sheetViews>
  <sheetFormatPr baseColWidth="10" defaultRowHeight="11.25"/>
  <cols>
    <col min="1" max="1" width="3.7109375" style="57" customWidth="1"/>
    <col min="2" max="2" width="33.140625" style="57" customWidth="1"/>
    <col min="3" max="3" width="10.28515625" style="57" customWidth="1"/>
    <col min="4" max="4" width="10" style="57" customWidth="1"/>
    <col min="5" max="5" width="10.140625" style="57" customWidth="1"/>
    <col min="6" max="6" width="10.28515625" style="57" customWidth="1"/>
    <col min="7" max="7" width="10.5703125" style="57" customWidth="1"/>
    <col min="8" max="8" width="9.85546875" style="57" customWidth="1"/>
    <col min="9" max="9" width="9.7109375" style="57" customWidth="1"/>
    <col min="10" max="10" width="10.5703125" style="57" customWidth="1"/>
    <col min="11" max="11" width="8.5703125" style="57" customWidth="1"/>
    <col min="12" max="12" width="8.7109375" style="57" customWidth="1"/>
    <col min="13" max="16384" width="11.42578125" style="57"/>
  </cols>
  <sheetData>
    <row r="1" spans="2:12">
      <c r="B1" s="56" t="s">
        <v>46</v>
      </c>
      <c r="C1" s="56"/>
      <c r="D1" s="56"/>
      <c r="E1" s="56"/>
      <c r="F1" s="56"/>
      <c r="G1" s="56"/>
      <c r="H1" s="56"/>
      <c r="I1" s="56"/>
      <c r="J1" s="56"/>
      <c r="K1" s="56"/>
      <c r="L1" s="56"/>
    </row>
    <row r="2" spans="2:12" ht="9" customHeight="1"/>
    <row r="3" spans="2:12" ht="54.75" customHeight="1">
      <c r="B3" s="12" t="s">
        <v>9</v>
      </c>
      <c r="C3" s="13" t="s">
        <v>15</v>
      </c>
      <c r="D3" s="13" t="s">
        <v>16</v>
      </c>
      <c r="E3" s="14" t="s">
        <v>48</v>
      </c>
      <c r="F3" s="15"/>
      <c r="G3" s="15"/>
      <c r="H3" s="15"/>
      <c r="I3" s="10" t="s">
        <v>47</v>
      </c>
      <c r="J3" s="10"/>
      <c r="K3" s="10"/>
      <c r="L3" s="11"/>
    </row>
    <row r="4" spans="2:12" ht="53.25" customHeight="1">
      <c r="B4" s="16"/>
      <c r="C4" s="17"/>
      <c r="D4" s="18"/>
      <c r="E4" s="2" t="s">
        <v>17</v>
      </c>
      <c r="F4" s="1" t="s">
        <v>18</v>
      </c>
      <c r="G4" s="3" t="s">
        <v>63</v>
      </c>
      <c r="H4" s="2" t="s">
        <v>19</v>
      </c>
      <c r="I4" s="1" t="s">
        <v>25</v>
      </c>
      <c r="J4" s="1" t="s">
        <v>57</v>
      </c>
      <c r="K4" s="1" t="s">
        <v>64</v>
      </c>
      <c r="L4" s="1" t="s">
        <v>26</v>
      </c>
    </row>
    <row r="5" spans="2:12" ht="12" customHeight="1">
      <c r="B5" s="8" t="s">
        <v>10</v>
      </c>
      <c r="C5" s="19">
        <v>554</v>
      </c>
      <c r="D5" s="20">
        <f>D6+D7+D8</f>
        <v>19332</v>
      </c>
      <c r="E5" s="19">
        <v>13925</v>
      </c>
      <c r="F5" s="21">
        <v>45.2</v>
      </c>
      <c r="G5" s="21">
        <v>88.3</v>
      </c>
      <c r="H5" s="22">
        <v>35.9</v>
      </c>
      <c r="I5" s="23">
        <v>11083</v>
      </c>
      <c r="J5" s="22">
        <v>-5.9</v>
      </c>
      <c r="K5" s="24">
        <v>81.5</v>
      </c>
      <c r="L5" s="25">
        <v>2894</v>
      </c>
    </row>
    <row r="6" spans="2:12" ht="12" customHeight="1">
      <c r="B6" s="4" t="s">
        <v>8</v>
      </c>
      <c r="C6" s="26">
        <v>212</v>
      </c>
      <c r="D6" s="27">
        <v>3968</v>
      </c>
      <c r="E6" s="26">
        <v>3935</v>
      </c>
      <c r="F6" s="28">
        <v>12.8</v>
      </c>
      <c r="G6" s="28">
        <v>93.9</v>
      </c>
      <c r="H6" s="29">
        <v>36.700000000000003</v>
      </c>
      <c r="I6" s="30">
        <v>2906</v>
      </c>
      <c r="J6" s="29">
        <v>-10.9</v>
      </c>
      <c r="K6" s="31">
        <v>76.900000000000006</v>
      </c>
      <c r="L6" s="32">
        <v>2129</v>
      </c>
    </row>
    <row r="7" spans="2:12" ht="12" customHeight="1">
      <c r="B7" s="4" t="s">
        <v>0</v>
      </c>
      <c r="C7" s="26">
        <v>236</v>
      </c>
      <c r="D7" s="27">
        <v>11425</v>
      </c>
      <c r="E7" s="26">
        <v>8219</v>
      </c>
      <c r="F7" s="28">
        <v>26.7</v>
      </c>
      <c r="G7" s="28">
        <v>86.8</v>
      </c>
      <c r="H7" s="29">
        <v>33.1</v>
      </c>
      <c r="I7" s="30">
        <v>6527</v>
      </c>
      <c r="J7" s="29">
        <v>-5.3</v>
      </c>
      <c r="K7" s="31">
        <v>82.7</v>
      </c>
      <c r="L7" s="32">
        <v>599</v>
      </c>
    </row>
    <row r="8" spans="2:12" ht="12" customHeight="1">
      <c r="B8" s="5" t="s">
        <v>4</v>
      </c>
      <c r="C8" s="33">
        <v>106</v>
      </c>
      <c r="D8" s="34">
        <v>3939</v>
      </c>
      <c r="E8" s="33">
        <v>1771</v>
      </c>
      <c r="F8" s="35">
        <v>5.8</v>
      </c>
      <c r="G8" s="28">
        <v>82.8</v>
      </c>
      <c r="H8" s="29">
        <v>47</v>
      </c>
      <c r="I8" s="30">
        <v>1650</v>
      </c>
      <c r="J8" s="36">
        <v>1.9</v>
      </c>
      <c r="K8" s="31">
        <v>85.8</v>
      </c>
      <c r="L8" s="37">
        <v>166</v>
      </c>
    </row>
    <row r="9" spans="2:12" ht="12" customHeight="1">
      <c r="B9" s="8" t="s">
        <v>11</v>
      </c>
      <c r="C9" s="19">
        <v>134</v>
      </c>
      <c r="D9" s="20">
        <v>7783</v>
      </c>
      <c r="E9" s="19">
        <v>3821</v>
      </c>
      <c r="F9" s="21">
        <v>12.4</v>
      </c>
      <c r="G9" s="21">
        <v>75.099999999999994</v>
      </c>
      <c r="H9" s="22">
        <v>28.2</v>
      </c>
      <c r="I9" s="23">
        <v>3115</v>
      </c>
      <c r="J9" s="38">
        <v>-1.7</v>
      </c>
      <c r="K9" s="24">
        <v>80.5</v>
      </c>
      <c r="L9" s="39">
        <v>666</v>
      </c>
    </row>
    <row r="10" spans="2:12" ht="12" customHeight="1">
      <c r="B10" s="4" t="s">
        <v>7</v>
      </c>
      <c r="C10" s="26">
        <v>45</v>
      </c>
      <c r="D10" s="27">
        <v>1089</v>
      </c>
      <c r="E10" s="26">
        <v>568</v>
      </c>
      <c r="F10" s="28">
        <v>1.8</v>
      </c>
      <c r="G10" s="28">
        <v>92.3</v>
      </c>
      <c r="H10" s="29">
        <v>32.4</v>
      </c>
      <c r="I10" s="30">
        <v>414</v>
      </c>
      <c r="J10" s="29">
        <v>-4.5999999999999996</v>
      </c>
      <c r="K10" s="31">
        <v>82.6</v>
      </c>
      <c r="L10" s="32">
        <v>12</v>
      </c>
    </row>
    <row r="11" spans="2:12" ht="12" customHeight="1">
      <c r="B11" s="5" t="s">
        <v>12</v>
      </c>
      <c r="C11" s="33">
        <v>89</v>
      </c>
      <c r="D11" s="34">
        <v>6694</v>
      </c>
      <c r="E11" s="33">
        <v>3253</v>
      </c>
      <c r="F11" s="35">
        <v>10.6</v>
      </c>
      <c r="G11" s="28">
        <v>72.099999999999994</v>
      </c>
      <c r="H11" s="29">
        <v>27.5</v>
      </c>
      <c r="I11" s="30">
        <v>2701</v>
      </c>
      <c r="J11" s="29">
        <v>-1.2</v>
      </c>
      <c r="K11" s="31">
        <v>80.2</v>
      </c>
      <c r="L11" s="32">
        <v>654</v>
      </c>
    </row>
    <row r="12" spans="2:12" ht="12" customHeight="1">
      <c r="B12" s="8" t="s">
        <v>13</v>
      </c>
      <c r="C12" s="19">
        <v>321</v>
      </c>
      <c r="D12" s="20">
        <v>29768</v>
      </c>
      <c r="E12" s="19">
        <v>10943</v>
      </c>
      <c r="F12" s="21">
        <v>35.5</v>
      </c>
      <c r="G12" s="21">
        <v>87.1</v>
      </c>
      <c r="H12" s="22">
        <v>24.6</v>
      </c>
      <c r="I12" s="20">
        <v>9281</v>
      </c>
      <c r="J12" s="22">
        <v>-4.2</v>
      </c>
      <c r="K12" s="24">
        <v>81.7</v>
      </c>
      <c r="L12" s="20">
        <v>1822</v>
      </c>
    </row>
    <row r="13" spans="2:12" ht="12" customHeight="1">
      <c r="B13" s="4" t="s">
        <v>20</v>
      </c>
      <c r="C13" s="26">
        <v>51</v>
      </c>
      <c r="D13" s="27">
        <v>5542</v>
      </c>
      <c r="E13" s="26">
        <v>1941</v>
      </c>
      <c r="F13" s="28">
        <v>6.3</v>
      </c>
      <c r="G13" s="28">
        <v>96.7</v>
      </c>
      <c r="H13" s="29">
        <v>24.2</v>
      </c>
      <c r="I13" s="27">
        <v>1596</v>
      </c>
      <c r="J13" s="29">
        <v>5.3</v>
      </c>
      <c r="K13" s="31">
        <v>90.8</v>
      </c>
      <c r="L13" s="40">
        <v>339</v>
      </c>
    </row>
    <row r="14" spans="2:12" ht="12" customHeight="1">
      <c r="B14" s="4" t="s">
        <v>6</v>
      </c>
      <c r="C14" s="26">
        <v>70</v>
      </c>
      <c r="D14" s="27">
        <v>7825</v>
      </c>
      <c r="E14" s="26">
        <v>2492</v>
      </c>
      <c r="F14" s="28">
        <v>8.1</v>
      </c>
      <c r="G14" s="28">
        <v>91</v>
      </c>
      <c r="H14" s="29">
        <v>25.2</v>
      </c>
      <c r="I14" s="27">
        <v>2120</v>
      </c>
      <c r="J14" s="29">
        <v>-9.8000000000000007</v>
      </c>
      <c r="K14" s="31">
        <v>79.099999999999994</v>
      </c>
      <c r="L14" s="27">
        <v>150</v>
      </c>
    </row>
    <row r="15" spans="2:12" ht="12" customHeight="1">
      <c r="B15" s="4" t="s">
        <v>21</v>
      </c>
      <c r="C15" s="26">
        <v>85</v>
      </c>
      <c r="D15" s="27">
        <v>13732</v>
      </c>
      <c r="E15" s="26">
        <v>4288</v>
      </c>
      <c r="F15" s="28">
        <v>13.9</v>
      </c>
      <c r="G15" s="28">
        <v>77.8</v>
      </c>
      <c r="H15" s="29">
        <v>24.4</v>
      </c>
      <c r="I15" s="27">
        <v>4153</v>
      </c>
      <c r="J15" s="29">
        <v>-5.8</v>
      </c>
      <c r="K15" s="31">
        <v>84.1</v>
      </c>
      <c r="L15" s="40">
        <v>1165</v>
      </c>
    </row>
    <row r="16" spans="2:12" ht="12" customHeight="1">
      <c r="B16" s="4" t="s">
        <v>22</v>
      </c>
      <c r="C16" s="26">
        <v>27</v>
      </c>
      <c r="D16" s="27">
        <v>641</v>
      </c>
      <c r="E16" s="26">
        <v>194</v>
      </c>
      <c r="F16" s="28">
        <v>0.6</v>
      </c>
      <c r="G16" s="28">
        <v>46.4</v>
      </c>
      <c r="H16" s="29">
        <v>34.200000000000003</v>
      </c>
      <c r="I16" s="27">
        <v>212</v>
      </c>
      <c r="J16" s="29">
        <v>-10.199999999999999</v>
      </c>
      <c r="K16" s="31">
        <v>83.5</v>
      </c>
      <c r="L16" s="40">
        <v>116</v>
      </c>
    </row>
    <row r="17" spans="2:13" ht="12" customHeight="1">
      <c r="B17" s="5" t="s">
        <v>5</v>
      </c>
      <c r="C17" s="26">
        <v>88</v>
      </c>
      <c r="D17" s="27">
        <v>2028</v>
      </c>
      <c r="E17" s="26">
        <v>2028</v>
      </c>
      <c r="F17" s="28">
        <v>6.6</v>
      </c>
      <c r="G17" s="35">
        <v>96.6</v>
      </c>
      <c r="H17" s="36">
        <v>23.8</v>
      </c>
      <c r="I17" s="34">
        <v>1200</v>
      </c>
      <c r="J17" s="36">
        <v>2</v>
      </c>
      <c r="K17" s="41">
        <v>69.5</v>
      </c>
      <c r="L17" s="34">
        <v>52</v>
      </c>
    </row>
    <row r="18" spans="2:13" ht="12" customHeight="1">
      <c r="B18" s="9" t="s">
        <v>23</v>
      </c>
      <c r="C18" s="19">
        <v>154</v>
      </c>
      <c r="D18" s="20">
        <v>4817</v>
      </c>
      <c r="E18" s="19">
        <v>2112</v>
      </c>
      <c r="F18" s="21">
        <v>6.9</v>
      </c>
      <c r="G18" s="42">
        <v>70</v>
      </c>
      <c r="H18" s="38">
        <v>41.8</v>
      </c>
      <c r="I18" s="43">
        <v>1613</v>
      </c>
      <c r="J18" s="38">
        <v>-6.9</v>
      </c>
      <c r="K18" s="44">
        <v>72.7</v>
      </c>
      <c r="L18" s="39">
        <v>235</v>
      </c>
    </row>
    <row r="19" spans="2:13" ht="12" customHeight="1">
      <c r="B19" s="4" t="s">
        <v>1</v>
      </c>
      <c r="C19" s="26">
        <v>21</v>
      </c>
      <c r="D19" s="27">
        <v>276</v>
      </c>
      <c r="E19" s="26">
        <v>123</v>
      </c>
      <c r="F19" s="28">
        <v>0.4</v>
      </c>
      <c r="G19" s="28">
        <v>84.6</v>
      </c>
      <c r="H19" s="29">
        <v>43.4</v>
      </c>
      <c r="I19" s="30">
        <v>77</v>
      </c>
      <c r="J19" s="29">
        <v>-30</v>
      </c>
      <c r="K19" s="31">
        <v>67</v>
      </c>
      <c r="L19" s="32">
        <v>9</v>
      </c>
    </row>
    <row r="20" spans="2:13" ht="12" customHeight="1">
      <c r="B20" s="4" t="s">
        <v>2</v>
      </c>
      <c r="C20" s="26">
        <v>78</v>
      </c>
      <c r="D20" s="27">
        <v>3161</v>
      </c>
      <c r="E20" s="26">
        <v>1513</v>
      </c>
      <c r="F20" s="28">
        <v>4.9000000000000004</v>
      </c>
      <c r="G20" s="28">
        <v>71.599999999999994</v>
      </c>
      <c r="H20" s="29">
        <v>41.3</v>
      </c>
      <c r="I20" s="30">
        <v>1148</v>
      </c>
      <c r="J20" s="29">
        <v>-3</v>
      </c>
      <c r="K20" s="31">
        <v>72.099999999999994</v>
      </c>
      <c r="L20" s="32">
        <v>155</v>
      </c>
    </row>
    <row r="21" spans="2:13" ht="12" customHeight="1">
      <c r="B21" s="4" t="s">
        <v>3</v>
      </c>
      <c r="C21" s="26">
        <v>25</v>
      </c>
      <c r="D21" s="27">
        <v>874</v>
      </c>
      <c r="E21" s="26">
        <v>343</v>
      </c>
      <c r="F21" s="28">
        <v>1.1000000000000001</v>
      </c>
      <c r="G21" s="28">
        <v>59.8</v>
      </c>
      <c r="H21" s="29">
        <v>43.5</v>
      </c>
      <c r="I21" s="30">
        <v>282</v>
      </c>
      <c r="J21" s="29">
        <v>2.9</v>
      </c>
      <c r="K21" s="31">
        <v>74.599999999999994</v>
      </c>
      <c r="L21" s="32">
        <v>56</v>
      </c>
    </row>
    <row r="22" spans="2:13" ht="12" customHeight="1">
      <c r="B22" s="6" t="s">
        <v>24</v>
      </c>
      <c r="C22" s="33">
        <v>30</v>
      </c>
      <c r="D22" s="34">
        <v>506</v>
      </c>
      <c r="E22" s="33">
        <v>133</v>
      </c>
      <c r="F22" s="35">
        <v>0.4</v>
      </c>
      <c r="G22" s="35">
        <v>64.7</v>
      </c>
      <c r="H22" s="36">
        <v>41.3</v>
      </c>
      <c r="I22" s="30">
        <v>106</v>
      </c>
      <c r="J22" s="29">
        <v>-36.1</v>
      </c>
      <c r="K22" s="41">
        <v>79.099999999999994</v>
      </c>
      <c r="L22" s="32">
        <v>15</v>
      </c>
    </row>
    <row r="23" spans="2:13" ht="12" customHeight="1">
      <c r="B23" s="45" t="s">
        <v>14</v>
      </c>
      <c r="C23" s="46">
        <v>1163</v>
      </c>
      <c r="D23" s="47">
        <f>D18+D12+D9+D5</f>
        <v>61700</v>
      </c>
      <c r="E23" s="46">
        <v>30801</v>
      </c>
      <c r="F23" s="48">
        <v>100</v>
      </c>
      <c r="G23" s="48">
        <v>85</v>
      </c>
      <c r="H23" s="49">
        <v>31.4</v>
      </c>
      <c r="I23" s="50">
        <v>25092</v>
      </c>
      <c r="J23" s="51">
        <v>-4.8</v>
      </c>
      <c r="K23" s="52">
        <v>80.8</v>
      </c>
      <c r="L23" s="53">
        <v>5617</v>
      </c>
      <c r="M23" s="58"/>
    </row>
    <row r="24" spans="2:13" ht="12" customHeight="1">
      <c r="B24" s="7" t="s">
        <v>59</v>
      </c>
      <c r="C24" s="54">
        <v>437</v>
      </c>
      <c r="D24" s="54">
        <v>32492</v>
      </c>
      <c r="E24" s="54">
        <v>15954</v>
      </c>
      <c r="F24" s="55">
        <v>51.8</v>
      </c>
      <c r="G24" s="55">
        <v>80.900000000000006</v>
      </c>
      <c r="H24" s="55">
        <v>29.6</v>
      </c>
      <c r="I24" s="54">
        <v>13593</v>
      </c>
      <c r="J24" s="55">
        <v>-4.8</v>
      </c>
      <c r="K24" s="55">
        <v>82.6</v>
      </c>
      <c r="L24" s="54">
        <v>2534</v>
      </c>
      <c r="M24" s="59"/>
    </row>
    <row r="25" spans="2:13" ht="12" customHeight="1">
      <c r="B25" s="7" t="s">
        <v>60</v>
      </c>
      <c r="C25" s="54">
        <v>445</v>
      </c>
      <c r="D25" s="54">
        <v>15383</v>
      </c>
      <c r="E25" s="54">
        <v>9156</v>
      </c>
      <c r="F25" s="55">
        <v>29.7</v>
      </c>
      <c r="G25" s="55">
        <v>93.2</v>
      </c>
      <c r="H25" s="55">
        <v>30.5</v>
      </c>
      <c r="I25" s="54">
        <v>6746</v>
      </c>
      <c r="J25" s="55">
        <v>-8.6999999999999993</v>
      </c>
      <c r="K25" s="55">
        <v>76.5</v>
      </c>
      <c r="L25" s="54">
        <v>2358</v>
      </c>
    </row>
    <row r="26" spans="2:13" ht="12" customHeight="1">
      <c r="B26" s="7" t="s">
        <v>61</v>
      </c>
      <c r="C26" s="54">
        <v>178</v>
      </c>
      <c r="D26" s="54">
        <v>9757</v>
      </c>
      <c r="E26" s="54">
        <v>3835</v>
      </c>
      <c r="F26" s="55">
        <v>12.5</v>
      </c>
      <c r="G26" s="55">
        <v>89.9</v>
      </c>
      <c r="H26" s="55">
        <v>35.4</v>
      </c>
      <c r="I26" s="54">
        <v>3323</v>
      </c>
      <c r="J26" s="55">
        <v>2.4</v>
      </c>
      <c r="K26" s="55">
        <v>87.5</v>
      </c>
      <c r="L26" s="54">
        <v>514</v>
      </c>
    </row>
    <row r="27" spans="2:13" ht="12" customHeight="1">
      <c r="B27" s="7" t="s">
        <v>62</v>
      </c>
      <c r="C27" s="54">
        <v>103</v>
      </c>
      <c r="D27" s="54">
        <v>4035</v>
      </c>
      <c r="E27" s="54">
        <v>1856</v>
      </c>
      <c r="F27" s="55">
        <v>6</v>
      </c>
      <c r="G27" s="55">
        <v>69.400000000000006</v>
      </c>
      <c r="H27" s="55">
        <v>41.7</v>
      </c>
      <c r="I27" s="54">
        <v>1430</v>
      </c>
      <c r="J27" s="55">
        <v>-1.9</v>
      </c>
      <c r="K27" s="55">
        <v>72.599999999999994</v>
      </c>
      <c r="L27" s="54">
        <v>211</v>
      </c>
    </row>
    <row r="29" spans="2:13" ht="28.5" customHeight="1">
      <c r="B29" s="60" t="s">
        <v>69</v>
      </c>
      <c r="C29" s="60"/>
      <c r="D29" s="60"/>
      <c r="E29" s="60"/>
      <c r="F29" s="60"/>
      <c r="G29" s="60"/>
      <c r="H29" s="60"/>
      <c r="I29" s="60"/>
      <c r="J29" s="60"/>
      <c r="K29" s="60"/>
      <c r="L29" s="60"/>
    </row>
    <row r="30" spans="2:13">
      <c r="B30" s="57" t="s">
        <v>27</v>
      </c>
    </row>
    <row r="31" spans="2:13" ht="66.75" customHeight="1">
      <c r="B31" s="60" t="s">
        <v>66</v>
      </c>
      <c r="C31" s="60"/>
      <c r="D31" s="60"/>
      <c r="E31" s="60"/>
      <c r="F31" s="60"/>
      <c r="G31" s="60"/>
      <c r="H31" s="60"/>
      <c r="I31" s="60"/>
      <c r="J31" s="60"/>
      <c r="K31" s="60"/>
      <c r="L31" s="60"/>
    </row>
    <row r="32" spans="2:13" ht="12.75" customHeight="1">
      <c r="B32" s="69" t="s">
        <v>70</v>
      </c>
      <c r="C32" s="69"/>
      <c r="D32" s="69"/>
      <c r="E32" s="69"/>
      <c r="F32" s="69"/>
      <c r="G32" s="69"/>
      <c r="H32" s="69"/>
      <c r="I32" s="69"/>
      <c r="J32" s="69"/>
      <c r="K32" s="69"/>
      <c r="L32" s="69"/>
    </row>
    <row r="33" spans="2:2">
      <c r="B33" s="57" t="s">
        <v>71</v>
      </c>
    </row>
    <row r="49" ht="30" customHeight="1"/>
    <row r="61" ht="15" customHeight="1"/>
  </sheetData>
  <mergeCells count="9">
    <mergeCell ref="B32:L32"/>
    <mergeCell ref="B1:L1"/>
    <mergeCell ref="B3:B4"/>
    <mergeCell ref="C3:C4"/>
    <mergeCell ref="E3:H3"/>
    <mergeCell ref="D3:D4"/>
    <mergeCell ref="I3:L3"/>
    <mergeCell ref="B29:L29"/>
    <mergeCell ref="B31:L31"/>
  </mergeCells>
  <pageMargins left="0.23622047244094491" right="0.23622047244094491"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pageSetUpPr fitToPage="1"/>
  </sheetPr>
  <dimension ref="B1:AJ29"/>
  <sheetViews>
    <sheetView showGridLines="0" zoomScaleNormal="100" workbookViewId="0"/>
  </sheetViews>
  <sheetFormatPr baseColWidth="10" defaultRowHeight="11.25"/>
  <cols>
    <col min="1" max="1" width="3.7109375" style="57" customWidth="1"/>
    <col min="2" max="2" width="17.42578125" style="57" customWidth="1"/>
    <col min="3" max="36" width="7.7109375" style="57" customWidth="1"/>
    <col min="37" max="16384" width="11.42578125" style="57"/>
  </cols>
  <sheetData>
    <row r="1" spans="2:36" s="57" customFormat="1">
      <c r="B1" s="56" t="s">
        <v>72</v>
      </c>
      <c r="C1" s="56"/>
      <c r="D1" s="56"/>
      <c r="E1" s="56"/>
      <c r="F1" s="56"/>
      <c r="G1" s="56"/>
      <c r="H1" s="56"/>
      <c r="I1" s="56"/>
      <c r="J1" s="56"/>
      <c r="K1" s="56"/>
      <c r="L1" s="56"/>
      <c r="M1" s="56"/>
      <c r="N1" s="56"/>
      <c r="O1" s="56"/>
      <c r="P1" s="56"/>
      <c r="Q1" s="56"/>
      <c r="R1" s="56"/>
      <c r="S1" s="56"/>
      <c r="T1" s="56"/>
      <c r="U1" s="56"/>
      <c r="V1" s="56"/>
      <c r="W1" s="56"/>
      <c r="X1" s="56"/>
      <c r="Y1" s="56"/>
    </row>
    <row r="2" spans="2:36" s="57" customFormat="1">
      <c r="B2" s="70"/>
      <c r="C2" s="70"/>
      <c r="D2" s="70"/>
      <c r="E2" s="70"/>
      <c r="F2" s="70"/>
      <c r="G2" s="70"/>
      <c r="H2" s="70"/>
      <c r="I2" s="70"/>
      <c r="J2" s="70"/>
      <c r="K2" s="70"/>
      <c r="L2" s="70"/>
      <c r="M2" s="70"/>
      <c r="N2" s="70"/>
      <c r="O2" s="70"/>
      <c r="P2" s="70"/>
      <c r="Q2" s="70"/>
      <c r="R2" s="70"/>
      <c r="S2" s="70"/>
      <c r="T2" s="70"/>
      <c r="U2" s="70"/>
      <c r="V2" s="70"/>
      <c r="W2" s="70"/>
      <c r="X2" s="70"/>
      <c r="Y2" s="70"/>
    </row>
    <row r="3" spans="2:36" s="57" customFormat="1">
      <c r="B3" s="71"/>
      <c r="C3" s="63">
        <v>1982</v>
      </c>
      <c r="D3" s="63">
        <v>1983</v>
      </c>
      <c r="E3" s="63">
        <v>1984</v>
      </c>
      <c r="F3" s="63">
        <v>1985</v>
      </c>
      <c r="G3" s="63">
        <v>1986</v>
      </c>
      <c r="H3" s="63">
        <v>1987</v>
      </c>
      <c r="I3" s="63">
        <v>1988</v>
      </c>
      <c r="J3" s="63">
        <v>1989</v>
      </c>
      <c r="K3" s="63">
        <v>1990</v>
      </c>
      <c r="L3" s="63">
        <v>1991</v>
      </c>
      <c r="M3" s="63">
        <v>1992</v>
      </c>
      <c r="N3" s="63">
        <v>1993</v>
      </c>
      <c r="O3" s="63">
        <v>1994</v>
      </c>
      <c r="P3" s="63">
        <v>1995</v>
      </c>
      <c r="Q3" s="63">
        <v>1996</v>
      </c>
      <c r="R3" s="63">
        <v>1997</v>
      </c>
      <c r="S3" s="63">
        <v>1998</v>
      </c>
      <c r="T3" s="63">
        <v>1999</v>
      </c>
      <c r="U3" s="63">
        <v>2000</v>
      </c>
      <c r="V3" s="63">
        <v>2001</v>
      </c>
      <c r="W3" s="63">
        <v>2002</v>
      </c>
      <c r="X3" s="63">
        <v>2003</v>
      </c>
      <c r="Y3" s="63">
        <v>2004</v>
      </c>
      <c r="Z3" s="63">
        <v>2005</v>
      </c>
      <c r="AA3" s="63">
        <v>2006</v>
      </c>
      <c r="AB3" s="63">
        <v>2007</v>
      </c>
      <c r="AC3" s="63">
        <v>2008</v>
      </c>
      <c r="AD3" s="63">
        <v>2009</v>
      </c>
      <c r="AE3" s="63">
        <v>2010</v>
      </c>
      <c r="AF3" s="63">
        <v>2011</v>
      </c>
      <c r="AG3" s="63">
        <v>2012</v>
      </c>
      <c r="AH3" s="63">
        <v>2013</v>
      </c>
      <c r="AI3" s="63">
        <v>2014</v>
      </c>
      <c r="AJ3" s="63">
        <v>2015</v>
      </c>
    </row>
    <row r="4" spans="2:36" s="57" customFormat="1">
      <c r="B4" s="71" t="s">
        <v>53</v>
      </c>
      <c r="C4" s="54">
        <v>4210</v>
      </c>
      <c r="D4" s="54">
        <v>4306</v>
      </c>
      <c r="E4" s="54">
        <v>4313</v>
      </c>
      <c r="F4" s="54">
        <v>4197</v>
      </c>
      <c r="G4" s="54">
        <v>4367</v>
      </c>
      <c r="H4" s="54">
        <v>4303</v>
      </c>
      <c r="I4" s="54">
        <v>4549</v>
      </c>
      <c r="J4" s="54">
        <v>4552</v>
      </c>
      <c r="K4" s="54">
        <v>4953</v>
      </c>
      <c r="L4" s="54">
        <v>5398</v>
      </c>
      <c r="M4" s="54">
        <v>5941</v>
      </c>
      <c r="N4" s="54">
        <v>6363</v>
      </c>
      <c r="O4" s="54">
        <v>6501</v>
      </c>
      <c r="P4" s="54">
        <v>6476</v>
      </c>
      <c r="Q4" s="54">
        <v>6629</v>
      </c>
      <c r="R4" s="54">
        <v>7110</v>
      </c>
      <c r="S4" s="54">
        <v>6864</v>
      </c>
      <c r="T4" s="54">
        <v>7548</v>
      </c>
      <c r="U4" s="54">
        <v>8755</v>
      </c>
      <c r="V4" s="72">
        <v>10000</v>
      </c>
      <c r="W4" s="54">
        <v>11213</v>
      </c>
      <c r="X4" s="54">
        <v>12149</v>
      </c>
      <c r="Y4" s="54">
        <v>12624</v>
      </c>
      <c r="Z4" s="54">
        <v>12356</v>
      </c>
      <c r="AA4" s="54">
        <v>12186</v>
      </c>
      <c r="AB4" s="54">
        <v>12764</v>
      </c>
      <c r="AC4" s="54">
        <v>13628</v>
      </c>
      <c r="AD4" s="54">
        <v>15015</v>
      </c>
      <c r="AE4" s="54">
        <v>15986</v>
      </c>
      <c r="AF4" s="54">
        <v>15915</v>
      </c>
      <c r="AG4" s="54">
        <v>15838</v>
      </c>
      <c r="AH4" s="54">
        <v>15766</v>
      </c>
      <c r="AI4" s="54">
        <v>15877</v>
      </c>
      <c r="AJ4" s="54">
        <v>15954</v>
      </c>
    </row>
    <row r="5" spans="2:36" s="57" customFormat="1">
      <c r="B5" s="71" t="s">
        <v>55</v>
      </c>
      <c r="C5" s="54">
        <v>900</v>
      </c>
      <c r="D5" s="54">
        <v>946</v>
      </c>
      <c r="E5" s="54">
        <v>968</v>
      </c>
      <c r="F5" s="54">
        <v>938</v>
      </c>
      <c r="G5" s="54">
        <v>880</v>
      </c>
      <c r="H5" s="54">
        <v>836</v>
      </c>
      <c r="I5" s="54">
        <v>912</v>
      </c>
      <c r="J5" s="54">
        <v>902</v>
      </c>
      <c r="K5" s="54">
        <v>972</v>
      </c>
      <c r="L5" s="54">
        <v>990</v>
      </c>
      <c r="M5" s="54">
        <v>1008</v>
      </c>
      <c r="N5" s="54">
        <v>1120</v>
      </c>
      <c r="O5" s="54">
        <v>1012</v>
      </c>
      <c r="P5" s="54">
        <v>1030</v>
      </c>
      <c r="Q5" s="54">
        <v>1066</v>
      </c>
      <c r="R5" s="54">
        <v>1109</v>
      </c>
      <c r="S5" s="54">
        <v>1132</v>
      </c>
      <c r="T5" s="54">
        <v>1215</v>
      </c>
      <c r="U5" s="54">
        <v>1222</v>
      </c>
      <c r="V5" s="72">
        <v>1300</v>
      </c>
      <c r="W5" s="54">
        <v>1400</v>
      </c>
      <c r="X5" s="54">
        <v>1520</v>
      </c>
      <c r="Y5" s="54">
        <v>1544</v>
      </c>
      <c r="Z5" s="54">
        <v>1722</v>
      </c>
      <c r="AA5" s="54">
        <v>1817</v>
      </c>
      <c r="AB5" s="54">
        <v>3074</v>
      </c>
      <c r="AC5" s="54">
        <v>4055</v>
      </c>
      <c r="AD5" s="54">
        <v>4171</v>
      </c>
      <c r="AE5" s="54">
        <v>3726</v>
      </c>
      <c r="AF5" s="54">
        <v>3754</v>
      </c>
      <c r="AG5" s="54">
        <v>4033</v>
      </c>
      <c r="AH5" s="54">
        <v>4151</v>
      </c>
      <c r="AI5" s="54">
        <v>4315</v>
      </c>
      <c r="AJ5" s="54">
        <v>3835</v>
      </c>
    </row>
    <row r="6" spans="2:36" s="57" customFormat="1">
      <c r="B6" s="71" t="s">
        <v>54</v>
      </c>
      <c r="C6" s="54">
        <v>2530</v>
      </c>
      <c r="D6" s="54">
        <v>2237</v>
      </c>
      <c r="E6" s="54">
        <v>2547</v>
      </c>
      <c r="F6" s="54">
        <v>2513</v>
      </c>
      <c r="G6" s="54">
        <v>2405</v>
      </c>
      <c r="H6" s="54">
        <v>2346</v>
      </c>
      <c r="I6" s="54">
        <v>2206</v>
      </c>
      <c r="J6" s="54">
        <v>2244</v>
      </c>
      <c r="K6" s="54">
        <v>2272</v>
      </c>
      <c r="L6" s="54">
        <v>4692</v>
      </c>
      <c r="M6" s="54">
        <v>6163</v>
      </c>
      <c r="N6" s="54">
        <v>5978</v>
      </c>
      <c r="O6" s="54">
        <v>6019</v>
      </c>
      <c r="P6" s="54">
        <v>5985</v>
      </c>
      <c r="Q6" s="54">
        <v>5684</v>
      </c>
      <c r="R6" s="54">
        <v>5909</v>
      </c>
      <c r="S6" s="54">
        <v>6610</v>
      </c>
      <c r="T6" s="54">
        <v>6162</v>
      </c>
      <c r="U6" s="54">
        <v>6024</v>
      </c>
      <c r="V6" s="72">
        <v>6900</v>
      </c>
      <c r="W6" s="54">
        <v>7768</v>
      </c>
      <c r="X6" s="54">
        <v>10700</v>
      </c>
      <c r="Y6" s="54">
        <v>12896</v>
      </c>
      <c r="Z6" s="54">
        <v>11720</v>
      </c>
      <c r="AA6" s="54">
        <v>11870</v>
      </c>
      <c r="AB6" s="54">
        <v>11687</v>
      </c>
      <c r="AC6" s="54">
        <v>11163</v>
      </c>
      <c r="AD6" s="54">
        <v>11136</v>
      </c>
      <c r="AE6" s="54">
        <v>11540</v>
      </c>
      <c r="AF6" s="54">
        <v>10931</v>
      </c>
      <c r="AG6" s="54">
        <v>10102</v>
      </c>
      <c r="AH6" s="54">
        <v>9866</v>
      </c>
      <c r="AI6" s="54">
        <v>9547</v>
      </c>
      <c r="AJ6" s="54">
        <v>9156</v>
      </c>
    </row>
    <row r="7" spans="2:36" s="57" customFormat="1">
      <c r="B7" s="71" t="s">
        <v>56</v>
      </c>
      <c r="C7" s="54"/>
      <c r="D7" s="54"/>
      <c r="E7" s="54"/>
      <c r="F7" s="54"/>
      <c r="G7" s="54"/>
      <c r="H7" s="54"/>
      <c r="I7" s="54"/>
      <c r="J7" s="54"/>
      <c r="K7" s="54"/>
      <c r="L7" s="54"/>
      <c r="M7" s="54"/>
      <c r="N7" s="54"/>
      <c r="O7" s="54"/>
      <c r="P7" s="54"/>
      <c r="Q7" s="54"/>
      <c r="R7" s="54"/>
      <c r="S7" s="54"/>
      <c r="T7" s="54"/>
      <c r="U7" s="54"/>
      <c r="V7" s="72"/>
      <c r="W7" s="54"/>
      <c r="X7" s="54"/>
      <c r="Y7" s="54"/>
      <c r="Z7" s="54">
        <v>895</v>
      </c>
      <c r="AA7" s="54">
        <v>1128</v>
      </c>
      <c r="AB7" s="54">
        <v>1474</v>
      </c>
      <c r="AC7" s="54">
        <v>1953</v>
      </c>
      <c r="AD7" s="54">
        <v>2034</v>
      </c>
      <c r="AE7" s="54">
        <v>1928</v>
      </c>
      <c r="AF7" s="54">
        <v>1995</v>
      </c>
      <c r="AG7" s="54">
        <v>1979</v>
      </c>
      <c r="AH7" s="54">
        <v>2135</v>
      </c>
      <c r="AI7" s="54">
        <v>2080</v>
      </c>
      <c r="AJ7" s="54">
        <v>1856</v>
      </c>
    </row>
    <row r="8" spans="2:36" s="57" customFormat="1">
      <c r="B8" s="73" t="s">
        <v>14</v>
      </c>
      <c r="C8" s="74">
        <f t="shared" ref="C8:D8" si="0">C4+C5+C6+C7</f>
        <v>7640</v>
      </c>
      <c r="D8" s="74">
        <f t="shared" si="0"/>
        <v>7489</v>
      </c>
      <c r="E8" s="74">
        <f t="shared" ref="E8" si="1">E4+E5+E6+E7</f>
        <v>7828</v>
      </c>
      <c r="F8" s="74">
        <f t="shared" ref="F8" si="2">F4+F5+F6+F7</f>
        <v>7648</v>
      </c>
      <c r="G8" s="74">
        <f t="shared" ref="G8" si="3">G4+G5+G6+G7</f>
        <v>7652</v>
      </c>
      <c r="H8" s="74">
        <f t="shared" ref="H8" si="4">H4+H5+H6+H7</f>
        <v>7485</v>
      </c>
      <c r="I8" s="74">
        <f t="shared" ref="I8" si="5">I4+I5+I6+I7</f>
        <v>7667</v>
      </c>
      <c r="J8" s="74">
        <f t="shared" ref="J8" si="6">J4+J5+J6+J7</f>
        <v>7698</v>
      </c>
      <c r="K8" s="74">
        <f t="shared" ref="K8:L8" si="7">K4+K5+K6+K7</f>
        <v>8197</v>
      </c>
      <c r="L8" s="74">
        <f t="shared" si="7"/>
        <v>11080</v>
      </c>
      <c r="M8" s="74">
        <f t="shared" ref="M8" si="8">M4+M5+M6+M7</f>
        <v>13112</v>
      </c>
      <c r="N8" s="74">
        <f t="shared" ref="N8" si="9">N4+N5+N6+N7</f>
        <v>13461</v>
      </c>
      <c r="O8" s="74">
        <f t="shared" ref="O8" si="10">O4+O5+O6+O7</f>
        <v>13532</v>
      </c>
      <c r="P8" s="74">
        <f t="shared" ref="P8" si="11">P4+P5+P6+P7</f>
        <v>13491</v>
      </c>
      <c r="Q8" s="74">
        <f t="shared" ref="Q8" si="12">Q4+Q5+Q6+Q7</f>
        <v>13379</v>
      </c>
      <c r="R8" s="74">
        <f t="shared" ref="R8" si="13">R4+R5+R6+R7</f>
        <v>14128</v>
      </c>
      <c r="S8" s="74">
        <f t="shared" ref="S8:T8" si="14">S4+S5+S6+S7</f>
        <v>14606</v>
      </c>
      <c r="T8" s="74">
        <f t="shared" si="14"/>
        <v>14925</v>
      </c>
      <c r="U8" s="74">
        <f t="shared" ref="U8" si="15">U4+U5+U6+U7</f>
        <v>16001</v>
      </c>
      <c r="V8" s="74">
        <f t="shared" ref="V8" si="16">V4+V5+V6+V7</f>
        <v>18200</v>
      </c>
      <c r="W8" s="74">
        <f t="shared" ref="W8" si="17">W4+W5+W6+W7</f>
        <v>20381</v>
      </c>
      <c r="X8" s="74">
        <f t="shared" ref="X8" si="18">X4+X5+X6+X7</f>
        <v>24369</v>
      </c>
      <c r="Y8" s="74">
        <f t="shared" ref="Y8" si="19">Y4+Y5+Y6+Y7</f>
        <v>27064</v>
      </c>
      <c r="Z8" s="74">
        <f t="shared" ref="Z8" si="20">Z4+Z5+Z6+Z7</f>
        <v>26693</v>
      </c>
      <c r="AA8" s="74">
        <f t="shared" ref="AA8:AB8" si="21">AA4+AA5+AA6+AA7</f>
        <v>27001</v>
      </c>
      <c r="AB8" s="74">
        <f t="shared" si="21"/>
        <v>28999</v>
      </c>
      <c r="AC8" s="74">
        <f t="shared" ref="AC8:AI8" si="22">AC4+AC5+AC6+AC7</f>
        <v>30799</v>
      </c>
      <c r="AD8" s="74">
        <f t="shared" si="22"/>
        <v>32356</v>
      </c>
      <c r="AE8" s="74">
        <f t="shared" si="22"/>
        <v>33180</v>
      </c>
      <c r="AF8" s="74">
        <f t="shared" si="22"/>
        <v>32595</v>
      </c>
      <c r="AG8" s="74">
        <f t="shared" si="22"/>
        <v>31952</v>
      </c>
      <c r="AH8" s="74">
        <f t="shared" si="22"/>
        <v>31918</v>
      </c>
      <c r="AI8" s="74">
        <f t="shared" si="22"/>
        <v>31819</v>
      </c>
      <c r="AJ8" s="74">
        <f>AJ4+AJ5+AJ6+AJ7</f>
        <v>30801</v>
      </c>
    </row>
    <row r="10" spans="2:36" s="57" customFormat="1">
      <c r="B10" s="57" t="s">
        <v>73</v>
      </c>
    </row>
    <row r="11" spans="2:36" s="57" customFormat="1">
      <c r="B11" s="61" t="s">
        <v>74</v>
      </c>
    </row>
    <row r="12" spans="2:36" s="57" customFormat="1">
      <c r="B12" s="57" t="s">
        <v>75</v>
      </c>
    </row>
    <row r="13" spans="2:36" s="57" customFormat="1">
      <c r="B13" s="57" t="s">
        <v>76</v>
      </c>
    </row>
    <row r="14" spans="2:36" s="57" customFormat="1">
      <c r="B14" s="57" t="s">
        <v>77</v>
      </c>
    </row>
    <row r="15" spans="2:36" s="57" customFormat="1">
      <c r="B15" s="57" t="s">
        <v>78</v>
      </c>
    </row>
    <row r="16" spans="2:36" s="57" customFormat="1">
      <c r="B16" s="57" t="s">
        <v>79</v>
      </c>
    </row>
    <row r="29" spans="2:12" s="57" customFormat="1">
      <c r="B29" s="69"/>
      <c r="C29" s="69"/>
      <c r="D29" s="69"/>
      <c r="E29" s="69"/>
      <c r="F29" s="69"/>
      <c r="G29" s="69"/>
      <c r="H29" s="69"/>
      <c r="I29" s="69"/>
      <c r="J29" s="69"/>
      <c r="K29" s="69"/>
      <c r="L29" s="69"/>
    </row>
  </sheetData>
  <mergeCells count="2">
    <mergeCell ref="B1:Y1"/>
    <mergeCell ref="B29:L29"/>
  </mergeCells>
  <pageMargins left="0.2" right="0.24" top="0.74803149606299213" bottom="0.74803149606299213"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dimension ref="B1:L29"/>
  <sheetViews>
    <sheetView showGridLines="0" zoomScaleNormal="100" workbookViewId="0"/>
  </sheetViews>
  <sheetFormatPr baseColWidth="10" defaultRowHeight="11.25"/>
  <cols>
    <col min="1" max="1" width="3.7109375" style="57" customWidth="1"/>
    <col min="2" max="2" width="11.42578125" style="57"/>
    <col min="3" max="3" width="23.7109375" style="68" customWidth="1"/>
    <col min="4" max="5" width="11.42578125" style="57"/>
    <col min="6" max="6" width="15.5703125" style="57" customWidth="1"/>
    <col min="7" max="16384" width="11.42578125" style="57"/>
  </cols>
  <sheetData>
    <row r="1" spans="2:8">
      <c r="B1" s="56" t="s">
        <v>58</v>
      </c>
      <c r="C1" s="56"/>
      <c r="D1" s="56"/>
      <c r="E1" s="56"/>
      <c r="F1" s="56"/>
    </row>
    <row r="2" spans="2:8">
      <c r="C2" s="62"/>
    </row>
    <row r="3" spans="2:8">
      <c r="B3" s="63" t="s">
        <v>38</v>
      </c>
      <c r="C3" s="64" t="s">
        <v>37</v>
      </c>
      <c r="D3" s="63">
        <v>2013</v>
      </c>
      <c r="E3" s="63">
        <v>2015</v>
      </c>
      <c r="F3" s="63" t="s">
        <v>65</v>
      </c>
    </row>
    <row r="4" spans="2:8">
      <c r="B4" s="65">
        <v>11</v>
      </c>
      <c r="C4" s="66" t="s">
        <v>28</v>
      </c>
      <c r="D4" s="54">
        <v>4608</v>
      </c>
      <c r="E4" s="54">
        <v>4499</v>
      </c>
      <c r="F4" s="55">
        <f>ROUND((E4/D4-1)*100,1)</f>
        <v>-2.4</v>
      </c>
      <c r="G4" s="59"/>
      <c r="H4" s="59"/>
    </row>
    <row r="5" spans="2:8">
      <c r="B5" s="65">
        <v>44</v>
      </c>
      <c r="C5" s="66" t="s">
        <v>50</v>
      </c>
      <c r="D5" s="54">
        <v>2068</v>
      </c>
      <c r="E5" s="54">
        <v>1964</v>
      </c>
      <c r="F5" s="55">
        <f t="shared" ref="F5:F20" si="0">ROUND((E5/D5-1)*100,1)</f>
        <v>-5</v>
      </c>
    </row>
    <row r="6" spans="2:8">
      <c r="B6" s="65">
        <v>32</v>
      </c>
      <c r="C6" s="66" t="s">
        <v>51</v>
      </c>
      <c r="D6" s="54">
        <v>3181</v>
      </c>
      <c r="E6" s="54">
        <v>2768</v>
      </c>
      <c r="F6" s="55">
        <f t="shared" si="0"/>
        <v>-13</v>
      </c>
    </row>
    <row r="7" spans="2:8">
      <c r="B7" s="65">
        <v>28</v>
      </c>
      <c r="C7" s="66" t="s">
        <v>33</v>
      </c>
      <c r="D7" s="54">
        <v>1110</v>
      </c>
      <c r="E7" s="54">
        <v>1031</v>
      </c>
      <c r="F7" s="55">
        <f t="shared" si="0"/>
        <v>-7.1</v>
      </c>
    </row>
    <row r="8" spans="2:8">
      <c r="B8" s="65">
        <v>24</v>
      </c>
      <c r="C8" s="66" t="s">
        <v>34</v>
      </c>
      <c r="D8" s="54">
        <v>901</v>
      </c>
      <c r="E8" s="54">
        <v>924</v>
      </c>
      <c r="F8" s="55">
        <f t="shared" si="0"/>
        <v>2.6</v>
      </c>
    </row>
    <row r="9" spans="2:8">
      <c r="B9" s="65">
        <v>27</v>
      </c>
      <c r="C9" s="66" t="s">
        <v>35</v>
      </c>
      <c r="D9" s="54">
        <v>1029</v>
      </c>
      <c r="E9" s="54">
        <v>967</v>
      </c>
      <c r="F9" s="55">
        <f t="shared" si="0"/>
        <v>-6</v>
      </c>
    </row>
    <row r="10" spans="2:8">
      <c r="B10" s="65">
        <v>52</v>
      </c>
      <c r="C10" s="66" t="s">
        <v>29</v>
      </c>
      <c r="D10" s="54">
        <v>1345</v>
      </c>
      <c r="E10" s="54">
        <v>1213</v>
      </c>
      <c r="F10" s="55">
        <f t="shared" si="0"/>
        <v>-9.8000000000000007</v>
      </c>
    </row>
    <row r="11" spans="2:8">
      <c r="B11" s="65">
        <v>53</v>
      </c>
      <c r="C11" s="66" t="s">
        <v>30</v>
      </c>
      <c r="D11" s="54">
        <v>1415</v>
      </c>
      <c r="E11" s="54">
        <v>1388</v>
      </c>
      <c r="F11" s="55">
        <f t="shared" si="0"/>
        <v>-1.9</v>
      </c>
    </row>
    <row r="12" spans="2:8">
      <c r="B12" s="65">
        <v>75</v>
      </c>
      <c r="C12" s="66" t="s">
        <v>49</v>
      </c>
      <c r="D12" s="54">
        <v>2447</v>
      </c>
      <c r="E12" s="54">
        <v>2334</v>
      </c>
      <c r="F12" s="55">
        <f t="shared" si="0"/>
        <v>-4.5999999999999996</v>
      </c>
    </row>
    <row r="13" spans="2:8">
      <c r="B13" s="65">
        <v>84</v>
      </c>
      <c r="C13" s="66" t="s">
        <v>36</v>
      </c>
      <c r="D13" s="54">
        <v>3356</v>
      </c>
      <c r="E13" s="54">
        <v>3346</v>
      </c>
      <c r="F13" s="55">
        <f t="shared" si="0"/>
        <v>-0.3</v>
      </c>
    </row>
    <row r="14" spans="2:8">
      <c r="B14" s="65">
        <v>76</v>
      </c>
      <c r="C14" s="66" t="s">
        <v>52</v>
      </c>
      <c r="D14" s="54">
        <v>2259</v>
      </c>
      <c r="E14" s="54">
        <v>2012</v>
      </c>
      <c r="F14" s="55">
        <f t="shared" si="0"/>
        <v>-10.9</v>
      </c>
    </row>
    <row r="15" spans="2:8">
      <c r="B15" s="65">
        <v>93</v>
      </c>
      <c r="C15" s="66" t="s">
        <v>31</v>
      </c>
      <c r="D15" s="54">
        <v>1887</v>
      </c>
      <c r="E15" s="54">
        <v>1761</v>
      </c>
      <c r="F15" s="55">
        <f t="shared" si="0"/>
        <v>-6.7</v>
      </c>
    </row>
    <row r="16" spans="2:8" ht="15" customHeight="1">
      <c r="B16" s="65">
        <v>94</v>
      </c>
      <c r="C16" s="66" t="s">
        <v>32</v>
      </c>
      <c r="D16" s="54">
        <v>86</v>
      </c>
      <c r="E16" s="54">
        <v>76</v>
      </c>
      <c r="F16" s="55">
        <f t="shared" si="0"/>
        <v>-11.6</v>
      </c>
    </row>
    <row r="17" spans="2:12">
      <c r="B17" s="67" t="s">
        <v>43</v>
      </c>
      <c r="C17" s="66" t="s">
        <v>44</v>
      </c>
      <c r="D17" s="54">
        <v>144</v>
      </c>
      <c r="E17" s="54">
        <v>33</v>
      </c>
      <c r="F17" s="55">
        <f t="shared" si="0"/>
        <v>-77.099999999999994</v>
      </c>
      <c r="H17" s="59"/>
      <c r="I17" s="59"/>
    </row>
    <row r="18" spans="2:12">
      <c r="B18" s="67" t="s">
        <v>41</v>
      </c>
      <c r="C18" s="66" t="s">
        <v>42</v>
      </c>
      <c r="D18" s="54">
        <v>193</v>
      </c>
      <c r="E18" s="54">
        <v>216</v>
      </c>
      <c r="F18" s="55">
        <f t="shared" si="0"/>
        <v>11.9</v>
      </c>
    </row>
    <row r="19" spans="2:12">
      <c r="B19" s="67" t="s">
        <v>39</v>
      </c>
      <c r="C19" s="66" t="s">
        <v>40</v>
      </c>
      <c r="D19" s="54">
        <v>43</v>
      </c>
      <c r="E19" s="54">
        <v>137</v>
      </c>
      <c r="F19" s="55">
        <f t="shared" si="0"/>
        <v>218.6</v>
      </c>
    </row>
    <row r="20" spans="2:12">
      <c r="B20" s="67" t="s">
        <v>45</v>
      </c>
      <c r="C20" s="66" t="s">
        <v>81</v>
      </c>
      <c r="D20" s="54">
        <v>293</v>
      </c>
      <c r="E20" s="54">
        <v>423</v>
      </c>
      <c r="F20" s="55">
        <f t="shared" si="0"/>
        <v>44.4</v>
      </c>
    </row>
    <row r="21" spans="2:12" ht="15" customHeight="1">
      <c r="E21" s="59"/>
    </row>
    <row r="22" spans="2:12">
      <c r="B22" s="57" t="s">
        <v>68</v>
      </c>
      <c r="D22" s="59"/>
    </row>
    <row r="23" spans="2:12">
      <c r="B23" s="57" t="s">
        <v>67</v>
      </c>
    </row>
    <row r="24" spans="2:12">
      <c r="B24" s="57" t="s">
        <v>80</v>
      </c>
    </row>
    <row r="29" spans="2:12">
      <c r="B29" s="69"/>
      <c r="C29" s="69"/>
      <c r="D29" s="69"/>
      <c r="E29" s="69"/>
      <c r="F29" s="69"/>
      <c r="G29" s="69"/>
      <c r="H29" s="69"/>
      <c r="I29" s="69"/>
      <c r="J29" s="69"/>
      <c r="K29" s="69"/>
      <c r="L29" s="69"/>
    </row>
  </sheetData>
  <mergeCells count="2">
    <mergeCell ref="B1:F1"/>
    <mergeCell ref="B29:L29"/>
  </mergeCells>
  <pageMargins left="0.24" right="0.17" top="0.75" bottom="0.75" header="0.3" footer="0.3"/>
  <pageSetup paperSize="9" orientation="portrait" r:id="rId1"/>
  <ignoredErrors>
    <ignoredError sqref="B17:B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Tableau</vt:lpstr>
      <vt:lpstr>Graphique</vt:lpstr>
      <vt:lpstr>Carte</vt:lpstr>
      <vt:lpstr>Tableau!Zone_d_impression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2016-12-07T09:39:47Z</dcterms:modified>
</cp:coreProperties>
</file>