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 firstSheet="3" activeTab="6"/>
  </bookViews>
  <sheets>
    <sheet name="Tableau 1" sheetId="1" r:id="rId1"/>
    <sheet name="Tableau 2" sheetId="7" r:id="rId2"/>
    <sheet name="Graphique 1" sheetId="8" r:id="rId3"/>
    <sheet name="Tableau 3" sheetId="20" r:id="rId4"/>
    <sheet name="Graphique 2" sheetId="21" r:id="rId5"/>
    <sheet name="Tableau 4" sheetId="15" r:id="rId6"/>
    <sheet name="Graphique 3" sheetId="9" r:id="rId7"/>
    <sheet name="Graphique 4" sheetId="18" r:id="rId8"/>
    <sheet name="Tableau 5" sheetId="19" r:id="rId9"/>
    <sheet name="Graphique 5" sheetId="10" r:id="rId10"/>
    <sheet name="Graphique 6" sheetId="12" r:id="rId11"/>
    <sheet name="Tableau A1" sheetId="16" r:id="rId12"/>
    <sheet name="Tableau A2" sheetId="17" r:id="rId13"/>
  </sheets>
  <calcPr calcId="125725"/>
</workbook>
</file>

<file path=xl/calcChain.xml><?xml version="1.0" encoding="utf-8"?>
<calcChain xmlns="http://schemas.openxmlformats.org/spreadsheetml/2006/main">
  <c r="C9" i="21"/>
  <c r="D9"/>
  <c r="E9"/>
  <c r="F9"/>
  <c r="G9"/>
  <c r="H9"/>
  <c r="I9"/>
  <c r="J9"/>
  <c r="K9"/>
  <c r="B9"/>
  <c r="C8"/>
  <c r="D8"/>
  <c r="E8"/>
  <c r="F8"/>
  <c r="G8"/>
  <c r="H8"/>
  <c r="I8"/>
  <c r="J8"/>
  <c r="K8"/>
  <c r="B8"/>
  <c r="C14" i="20"/>
  <c r="D14"/>
  <c r="E14"/>
  <c r="F14"/>
  <c r="G14"/>
  <c r="H14"/>
  <c r="B14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B12"/>
  <c r="B13"/>
  <c r="B11"/>
  <c r="E8" i="16" l="1"/>
  <c r="G8" l="1"/>
  <c r="F8"/>
  <c r="D8"/>
  <c r="C8" l="1"/>
  <c r="B8"/>
  <c r="B9" i="15" l="1"/>
  <c r="B10"/>
  <c r="J6" i="12" l="1"/>
  <c r="K6"/>
  <c r="L6"/>
  <c r="M6"/>
  <c r="J7"/>
  <c r="K7"/>
  <c r="L7"/>
  <c r="M7"/>
  <c r="J8"/>
  <c r="K8"/>
  <c r="L8"/>
  <c r="M8"/>
  <c r="J9"/>
  <c r="K9"/>
  <c r="L9"/>
  <c r="M9"/>
  <c r="J10"/>
  <c r="K10"/>
  <c r="L10"/>
  <c r="M10"/>
  <c r="J11"/>
  <c r="K11"/>
  <c r="L11"/>
  <c r="M11"/>
  <c r="J12"/>
  <c r="K12"/>
  <c r="L12"/>
  <c r="M12"/>
  <c r="J13"/>
  <c r="K13"/>
  <c r="L13"/>
  <c r="M13"/>
  <c r="J14"/>
  <c r="K14"/>
  <c r="L14"/>
  <c r="M14"/>
  <c r="J15"/>
  <c r="K15"/>
  <c r="L15"/>
  <c r="M15"/>
  <c r="J16"/>
  <c r="K16"/>
  <c r="L16"/>
  <c r="M16"/>
  <c r="J17"/>
  <c r="K17"/>
  <c r="L17"/>
  <c r="M17"/>
  <c r="J18"/>
  <c r="K18"/>
  <c r="L18"/>
  <c r="M18"/>
  <c r="J19"/>
  <c r="K19"/>
  <c r="L19"/>
  <c r="M19"/>
  <c r="J20"/>
  <c r="K20"/>
  <c r="L20"/>
  <c r="M20"/>
  <c r="J21"/>
  <c r="K21"/>
  <c r="L21"/>
  <c r="M21"/>
  <c r="J22"/>
  <c r="K22"/>
  <c r="L22"/>
  <c r="M22"/>
  <c r="J23"/>
  <c r="K23"/>
  <c r="L23"/>
  <c r="M23"/>
  <c r="J24"/>
  <c r="K24"/>
  <c r="L24"/>
  <c r="M24"/>
  <c r="J25"/>
  <c r="K25"/>
  <c r="L25"/>
  <c r="M25"/>
  <c r="J26"/>
  <c r="K26"/>
  <c r="L26"/>
  <c r="M26"/>
  <c r="J27"/>
  <c r="K27"/>
  <c r="L27"/>
  <c r="M27"/>
  <c r="J28"/>
  <c r="K28"/>
  <c r="L28"/>
  <c r="M28"/>
  <c r="J29"/>
  <c r="K29"/>
  <c r="L29"/>
  <c r="M29"/>
  <c r="J30"/>
  <c r="K30"/>
  <c r="L30"/>
  <c r="M30"/>
  <c r="J31"/>
  <c r="K31"/>
  <c r="L31"/>
  <c r="M31"/>
  <c r="J32"/>
  <c r="K32"/>
  <c r="L32"/>
  <c r="M32"/>
  <c r="J33"/>
  <c r="K33"/>
  <c r="L33"/>
  <c r="M33"/>
  <c r="K5"/>
  <c r="L5"/>
  <c r="M5"/>
  <c r="J5"/>
</calcChain>
</file>

<file path=xl/sharedStrings.xml><?xml version="1.0" encoding="utf-8"?>
<sst xmlns="http://schemas.openxmlformats.org/spreadsheetml/2006/main" count="180" uniqueCount="96">
  <si>
    <t>Ensemble</t>
  </si>
  <si>
    <t>Hommes</t>
  </si>
  <si>
    <t>Femmes</t>
  </si>
  <si>
    <t>0 enfant</t>
  </si>
  <si>
    <t>1 enfant</t>
  </si>
  <si>
    <t>2 enfants</t>
  </si>
  <si>
    <t>3 enfants</t>
  </si>
  <si>
    <t>4 enfants</t>
  </si>
  <si>
    <t>Hors majoration pour enfants</t>
  </si>
  <si>
    <t>Y compris majoration pour enfants</t>
  </si>
  <si>
    <t>Moins de trois enfants</t>
  </si>
  <si>
    <t>Trois enfants ou plus</t>
  </si>
  <si>
    <t>Pension moyenne de droit direct (en euros)</t>
  </si>
  <si>
    <t>Effectifs de retraitées de droit direct (en millions)</t>
  </si>
  <si>
    <t>Majoration de pension</t>
  </si>
  <si>
    <t>MDA</t>
  </si>
  <si>
    <t>AVPF</t>
  </si>
  <si>
    <t>Ensemble des droits familiaux</t>
  </si>
  <si>
    <t>MDA - variante</t>
  </si>
  <si>
    <t>AVPF - variante</t>
  </si>
  <si>
    <t>Ensemble des droits familiaux - hommes</t>
  </si>
  <si>
    <t>Majoration de pension - hommes</t>
  </si>
  <si>
    <t>AVPF - hommes</t>
  </si>
  <si>
    <t>Ensemble des droits familiaux - femmes</t>
  </si>
  <si>
    <t>Majoration de pension - femmes</t>
  </si>
  <si>
    <t>MDA - femmes</t>
  </si>
  <si>
    <t>AVPF - femmes</t>
  </si>
  <si>
    <t>3 enfants ou plus</t>
  </si>
  <si>
    <t>Rapport</t>
  </si>
  <si>
    <t>Majorations pour enfants portant sur le droit propre</t>
  </si>
  <si>
    <t>Majorations pour enfants portant sur le droit dérivé</t>
  </si>
  <si>
    <t>Départ anticipé pour motifs familiaux</t>
  </si>
  <si>
    <t>Montant annuel</t>
  </si>
  <si>
    <t>Droits familiaux dans le champ de l'étude</t>
  </si>
  <si>
    <t>Ensemble des droits familiaux dans le champ de l'étude</t>
  </si>
  <si>
    <t>Ensemble des retraités</t>
  </si>
  <si>
    <t>Ensemble des retraités
(en milliards d'euros)</t>
  </si>
  <si>
    <t>Générations 1942 à 1947
(en millions d'euros)</t>
  </si>
  <si>
    <t>Générations 1948 et après
(en millions d'euros)</t>
  </si>
  <si>
    <t>Estimation de référence</t>
  </si>
  <si>
    <t>Avec prise en compte de l'effet sur les minima de pension</t>
  </si>
  <si>
    <t>En inversant l'ordre de succession des dispositifs (cf. variante du graphique 2)</t>
  </si>
  <si>
    <t>Avec prise en compte de l'effet sur les minima de pension et inversion de l'ordre de succession des dispositifs</t>
  </si>
  <si>
    <t>- dont Majorations de pension pour enfants</t>
  </si>
  <si>
    <t>- dont Apport de la MDA</t>
  </si>
  <si>
    <t>- dont Apport de l'AVPF</t>
  </si>
  <si>
    <t>En euros</t>
  </si>
  <si>
    <t>Apport à la pension de droit direct, en %</t>
  </si>
  <si>
    <t>Majorations de pension pour enfants</t>
  </si>
  <si>
    <t>Ensemble des droits familiaux*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</si>
  <si>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</si>
  <si>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</si>
  <si>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</si>
  <si>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</si>
  <si>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</si>
  <si>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</si>
  <si>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</si>
  <si>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</si>
  <si>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</si>
  <si>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</si>
  <si>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Pension moyenne hors droits familiaux* - femmes (G)</t>
  </si>
  <si>
    <t>Pension avec droits familiaux - hommes (G)</t>
  </si>
  <si>
    <t>Pension moyenne hors droits familiaux* - hommes (G)</t>
  </si>
  <si>
    <t>Pension avec droits familiaux - femmes (G)</t>
  </si>
  <si>
    <t>Apport des droits familiaux - femmes (D)</t>
  </si>
  <si>
    <t>Apport des droits familiaux - hommes (D)</t>
  </si>
  <si>
    <t>5 enfants ou plus</t>
  </si>
  <si>
    <t>Pension mensuelle moyenne de droit direct</t>
  </si>
  <si>
    <t>Pension mensuelle moyenne de droit direct hors droits familiaux*</t>
  </si>
  <si>
    <t>EIR
2012</t>
  </si>
  <si>
    <t>TRAJEC-
TOiRE</t>
  </si>
  <si>
    <t xml:space="preserve">Tableau 1 : Montant mensuel moyen de la pension de droit direct, par sexe, selon le bénéfice de la majoration de pensions
pour les parents de trois enfants ou plus, en 2012
</t>
  </si>
  <si>
    <r>
      <t>Champ</t>
    </r>
    <r>
      <rPr>
        <sz val="8.5"/>
        <color theme="1"/>
        <rFont val="Arial Narrow"/>
        <family val="2"/>
      </rPr>
      <t xml:space="preserve"> • Retraités de droit direct, vivants au 31 décembre 2012, percevant une pension versée sous forme de rente.</t>
    </r>
  </si>
  <si>
    <r>
      <t>Source</t>
    </r>
    <r>
      <rPr>
        <sz val="8.5"/>
        <color theme="1"/>
        <rFont val="Arial Narrow"/>
        <family val="2"/>
      </rPr>
      <t xml:space="preserve"> • EIR 2012, DREES.</t>
    </r>
  </si>
  <si>
    <t>Tableau 2 : Montant mensuel moyen de la pension de droit direct pour les femmes en fonction du nombre d'enfants, en 2012</t>
  </si>
  <si>
    <r>
      <t>Note</t>
    </r>
    <r>
      <rPr>
        <sz val="8.5"/>
        <color theme="1"/>
        <rFont val="Arial Narrow"/>
        <family val="2"/>
      </rPr>
      <t xml:space="preserve"> • Dans ce tableau, la pension est calculée y compris les majorations pour enfants.</t>
    </r>
  </si>
  <si>
    <r>
      <t>Champ</t>
    </r>
    <r>
      <rPr>
        <sz val="8.5"/>
        <color theme="1"/>
        <rFont val="Arial Narrow"/>
        <family val="2"/>
      </rPr>
      <t xml:space="preserve"> • Retraitées de droit direct, vivantes au 31 décembre 2012, percevant une pension versée sous forme de rente.</t>
    </r>
  </si>
  <si>
    <t>Graphique 1 : Montant mensuel moyen de pension des femmes selon le nombre d'enfants et la génération, en 2012</t>
  </si>
  <si>
    <r>
      <t>Note</t>
    </r>
    <r>
      <rPr>
        <sz val="8.5"/>
        <color theme="1"/>
        <rFont val="Arial Narrow"/>
        <family val="2"/>
      </rPr>
      <t xml:space="preserve"> • Du fait de la méthode d'échantillonnage de l'EIR, toutes les générations ne sont pas représentées sur ce graphique pour les générations les plus anciennes.</t>
    </r>
  </si>
  <si>
    <t xml:space="preserve">Tableau 3 : Apport des droits familiaux à la pension moyenne de droit direct pour les femmes en fonction du nombre d'enfants,
en 2012
</t>
  </si>
  <si>
    <t>* Les retraites anticipées pour motifs familiaux ne sont pas étudiées ici.</t>
  </si>
  <si>
    <t xml:space="preserve">Graphique 2 : Apport des droits familiaux à la pension mensuelle moyenne de droit direct par sexe
en fonction du décile de pension, en 2012
</t>
  </si>
  <si>
    <r>
      <t>Note</t>
    </r>
    <r>
      <rPr>
        <sz val="8.5"/>
        <color theme="1"/>
        <rFont val="Arial Narrow"/>
        <family val="2"/>
      </rPr>
      <t xml:space="preserve"> • Dans ce graphique, les déciles de pension ont été calculés de manière indépendante pour les hommes et pour les femmes.</t>
    </r>
  </si>
  <si>
    <t>Tableau 4 : Masses financières liées aux droits familiaux en 2012, en milliards d'euros</t>
  </si>
  <si>
    <r>
      <t>Champ</t>
    </r>
    <r>
      <rPr>
        <sz val="8.5"/>
        <color theme="1"/>
        <rFont val="Arial Narrow"/>
        <family val="2"/>
      </rPr>
      <t xml:space="preserve"> • Retraités, vivants au 31 décembre 2012, percevant une pension versée sous forme de rente.</t>
    </r>
  </si>
  <si>
    <t>Graphique 3 : Masses financières des droits familiaux à l'horizon 2040, en milliards d'euros 2012</t>
  </si>
  <si>
    <r>
      <t>Note</t>
    </r>
    <r>
      <rPr>
        <sz val="8.5"/>
        <color theme="1"/>
        <rFont val="Arial Narrow"/>
        <family val="2"/>
      </rPr>
      <t xml:space="preserve"> • Les courbes relatives aux variantes correspondent aux estimations réalisées en inversant l'ordre de succession des dispositifs (encadré 1).</t>
    </r>
  </si>
  <si>
    <r>
      <t>Champ</t>
    </r>
    <r>
      <rPr>
        <sz val="8.5"/>
        <color theme="1"/>
        <rFont val="Arial Narrow"/>
        <family val="2"/>
      </rPr>
      <t xml:space="preserve"> • Retraités de droit direct, vivants au 31 décembre de l'année, percevant une pension versée sous forme de rente.</t>
    </r>
  </si>
  <si>
    <r>
      <t>Sources</t>
    </r>
    <r>
      <rPr>
        <sz val="8.5"/>
        <color theme="1"/>
        <rFont val="Arial Narrow"/>
        <family val="2"/>
      </rPr>
      <t xml:space="preserve"> • EIR 2012 et modèle TRAJECTOiRE, DREES.</t>
    </r>
  </si>
  <si>
    <t>Graphique 4 : Masses financières des droits familiaux à l'horizon 2040, en % de la masse de pensions de droits directs</t>
  </si>
  <si>
    <t>Tableau 5 : Masses financières liées à l'AVPF et à la MDA à l'horizon 2040, en milliards d'euros 2012</t>
  </si>
  <si>
    <r>
      <t>Champ</t>
    </r>
    <r>
      <rPr>
        <sz val="8.5"/>
        <color theme="1"/>
        <rFont val="Arial Narrow"/>
        <family val="2"/>
      </rPr>
      <t xml:space="preserve"> • Retraités de droit direct, vivants au 31 décembre 2040, percevant une pension versée sous forme de rente.</t>
    </r>
  </si>
  <si>
    <t>Graphique 5 : Masses financières des droits familiaux à l'horizon 2040 par sexe, en milliards d'euros 2012</t>
  </si>
  <si>
    <t>Graphique 6 : Part des masses financières liées aux droits familiaux bénéficiant aux parents de familles nombreuses, en %</t>
  </si>
  <si>
    <t>Tableau A1 : Comparaison des masses financières liées aux droits familiaux en 2012 fournies par l'EIR et par TRAJECTOiRE</t>
  </si>
  <si>
    <t>Tableau A2 : Comparaison de la part des masses financières liées aux droits familiaux allant aux parents de familles nombreuses en 2012 fournies par l'EIR et par TRAJECTOiRE, en %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</si>
</sst>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sz val="8.5"/>
      <color theme="1"/>
      <name val="Arial Narrow"/>
      <family val="2"/>
    </font>
    <font>
      <b/>
      <sz val="8.5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0" xfId="0" applyNumberFormat="1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7" xfId="0" applyNumberFormat="1" applyBorder="1"/>
    <xf numFmtId="0" fontId="3" fillId="0" borderId="0" xfId="0" applyFont="1" applyAlignment="1"/>
    <xf numFmtId="3" fontId="4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3" fillId="0" borderId="4" xfId="0" applyFont="1" applyBorder="1" applyAlignment="1"/>
    <xf numFmtId="0" fontId="3" fillId="0" borderId="6" xfId="0" applyFont="1" applyBorder="1" applyAlignment="1"/>
    <xf numFmtId="164" fontId="4" fillId="0" borderId="7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0" fillId="0" borderId="12" xfId="0" applyBorder="1"/>
    <xf numFmtId="0" fontId="0" fillId="0" borderId="12" xfId="0" applyNumberFormat="1" applyBorder="1"/>
    <xf numFmtId="0" fontId="0" fillId="0" borderId="0" xfId="0" applyNumberFormat="1"/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" fillId="0" borderId="0" xfId="0" applyNumberFormat="1" applyFont="1" applyBorder="1"/>
    <xf numFmtId="164" fontId="0" fillId="0" borderId="0" xfId="0" applyNumberFormat="1" applyBorder="1"/>
    <xf numFmtId="164" fontId="0" fillId="0" borderId="5" xfId="0" applyNumberFormat="1" applyBorder="1"/>
    <xf numFmtId="164" fontId="1" fillId="0" borderId="7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5" fillId="0" borderId="0" xfId="0" applyFont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164" fontId="0" fillId="0" borderId="4" xfId="0" applyNumberFormat="1" applyBorder="1"/>
    <xf numFmtId="164" fontId="0" fillId="0" borderId="6" xfId="0" applyNumberFormat="1" applyBorder="1"/>
    <xf numFmtId="0" fontId="6" fillId="0" borderId="0" xfId="0" applyFont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3" xfId="0" applyFont="1" applyBorder="1" applyAlignment="1"/>
    <xf numFmtId="164" fontId="3" fillId="0" borderId="5" xfId="0" applyNumberFormat="1" applyFont="1" applyBorder="1" applyAlignment="1"/>
    <xf numFmtId="164" fontId="3" fillId="0" borderId="3" xfId="0" applyNumberFormat="1" applyFont="1" applyBorder="1" applyAlignment="1"/>
    <xf numFmtId="0" fontId="7" fillId="0" borderId="13" xfId="0" applyFont="1" applyBorder="1" applyAlignment="1"/>
    <xf numFmtId="164" fontId="7" fillId="0" borderId="14" xfId="0" applyNumberFormat="1" applyFont="1" applyBorder="1" applyAlignment="1"/>
    <xf numFmtId="164" fontId="3" fillId="0" borderId="4" xfId="0" applyNumberFormat="1" applyFont="1" applyBorder="1" applyAlignment="1"/>
    <xf numFmtId="164" fontId="7" fillId="0" borderId="13" xfId="0" applyNumberFormat="1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/>
    <xf numFmtId="3" fontId="3" fillId="0" borderId="0" xfId="0" applyNumberFormat="1" applyFont="1" applyBorder="1" applyAlignment="1"/>
    <xf numFmtId="3" fontId="7" fillId="0" borderId="13" xfId="0" applyNumberFormat="1" applyFont="1" applyBorder="1" applyAlignment="1"/>
    <xf numFmtId="3" fontId="7" fillId="0" borderId="14" xfId="0" applyNumberFormat="1" applyFont="1" applyBorder="1" applyAlignment="1"/>
    <xf numFmtId="165" fontId="3" fillId="0" borderId="4" xfId="0" applyNumberFormat="1" applyFont="1" applyBorder="1" applyAlignment="1"/>
    <xf numFmtId="165" fontId="3" fillId="0" borderId="5" xfId="0" applyNumberFormat="1" applyFont="1" applyBorder="1" applyAlignment="1"/>
    <xf numFmtId="165" fontId="7" fillId="0" borderId="13" xfId="0" applyNumberFormat="1" applyFont="1" applyBorder="1" applyAlignment="1"/>
    <xf numFmtId="165" fontId="7" fillId="0" borderId="14" xfId="0" applyNumberFormat="1" applyFont="1" applyBorder="1" applyAlignment="1"/>
    <xf numFmtId="3" fontId="3" fillId="0" borderId="0" xfId="0" applyNumberFormat="1" applyFont="1" applyFill="1" applyBorder="1" applyAlignment="1"/>
    <xf numFmtId="3" fontId="0" fillId="0" borderId="0" xfId="0" applyNumberFormat="1"/>
    <xf numFmtId="164" fontId="3" fillId="0" borderId="0" xfId="0" applyNumberFormat="1" applyFont="1" applyBorder="1" applyAlignment="1"/>
    <xf numFmtId="0" fontId="3" fillId="0" borderId="2" xfId="0" applyFont="1" applyBorder="1" applyAlignment="1"/>
    <xf numFmtId="0" fontId="3" fillId="0" borderId="4" xfId="0" quotePrefix="1" applyFont="1" applyBorder="1" applyAlignment="1"/>
    <xf numFmtId="3" fontId="2" fillId="0" borderId="9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7" fillId="0" borderId="6" xfId="0" applyFont="1" applyBorder="1" applyAlignment="1"/>
    <xf numFmtId="164" fontId="2" fillId="0" borderId="6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7" fillId="0" borderId="1" xfId="0" applyFont="1" applyBorder="1" applyAlignme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0" fillId="0" borderId="0" xfId="0" applyFill="1" applyBorder="1"/>
    <xf numFmtId="165" fontId="0" fillId="0" borderId="12" xfId="0" applyNumberFormat="1" applyBorder="1"/>
    <xf numFmtId="165" fontId="0" fillId="0" borderId="0" xfId="0" applyNumberFormat="1"/>
    <xf numFmtId="165" fontId="0" fillId="0" borderId="0" xfId="0" applyNumberFormat="1" applyBorder="1"/>
    <xf numFmtId="0" fontId="0" fillId="0" borderId="3" xfId="0" applyBorder="1" applyAlignment="1"/>
    <xf numFmtId="0" fontId="3" fillId="0" borderId="4" xfId="0" applyFont="1" applyBorder="1" applyAlignment="1">
      <alignment vertical="center"/>
    </xf>
    <xf numFmtId="164" fontId="0" fillId="0" borderId="5" xfId="0" applyNumberFormat="1" applyBorder="1" applyAlignment="1"/>
    <xf numFmtId="164" fontId="0" fillId="0" borderId="0" xfId="0" applyNumberFormat="1" applyBorder="1" applyAlignment="1"/>
    <xf numFmtId="0" fontId="3" fillId="0" borderId="6" xfId="0" applyFont="1" applyBorder="1" applyAlignment="1">
      <alignment vertical="center"/>
    </xf>
    <xf numFmtId="164" fontId="0" fillId="0" borderId="7" xfId="0" applyNumberFormat="1" applyBorder="1" applyAlignment="1"/>
    <xf numFmtId="164" fontId="0" fillId="0" borderId="8" xfId="0" applyNumberFormat="1" applyBorder="1" applyAlignment="1"/>
    <xf numFmtId="0" fontId="1" fillId="0" borderId="0" xfId="0" applyFont="1" applyAlignment="1"/>
    <xf numFmtId="0" fontId="9" fillId="0" borderId="0" xfId="0" applyFont="1" applyAlignment="1">
      <alignment horizontal="justify"/>
    </xf>
    <xf numFmtId="0" fontId="9" fillId="0" borderId="0" xfId="0" applyFont="1" applyAlignment="1"/>
    <xf numFmtId="0" fontId="8" fillId="0" borderId="0" xfId="0" applyFont="1" applyAlignment="1">
      <alignment horizontal="justify"/>
    </xf>
    <xf numFmtId="0" fontId="8" fillId="0" borderId="0" xfId="0" applyFont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5" xfId="0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7.6940799066783305E-2"/>
          <c:y val="6.1166709764530473E-2"/>
          <c:w val="0.89473676084607057"/>
          <c:h val="0.77300861051954706"/>
        </c:manualLayout>
      </c:layout>
      <c:lineChart>
        <c:grouping val="standard"/>
        <c:ser>
          <c:idx val="0"/>
          <c:order val="0"/>
          <c:tx>
            <c:strRef>
              <c:f>'Graphique 1'!$B$3</c:f>
              <c:strCache>
                <c:ptCount val="1"/>
                <c:pt idx="0">
                  <c:v>0 enfant</c:v>
                </c:pt>
              </c:strCache>
            </c:strRef>
          </c:tx>
          <c:marker>
            <c:symbol val="none"/>
          </c:marker>
          <c:cat>
            <c:numRef>
              <c:f>'Graphique 1'!$A$4:$A$31</c:f>
              <c:numCache>
                <c:formatCode>General</c:formatCode>
                <c:ptCount val="28"/>
                <c:pt idx="0">
                  <c:v>1915</c:v>
                </c:pt>
                <c:pt idx="1">
                  <c:v>1918</c:v>
                </c:pt>
                <c:pt idx="2">
                  <c:v>1920</c:v>
                </c:pt>
                <c:pt idx="3">
                  <c:v>1922</c:v>
                </c:pt>
                <c:pt idx="4">
                  <c:v>1924</c:v>
                </c:pt>
                <c:pt idx="5">
                  <c:v>1926</c:v>
                </c:pt>
                <c:pt idx="6">
                  <c:v>1928</c:v>
                </c:pt>
                <c:pt idx="7">
                  <c:v>1930</c:v>
                </c:pt>
                <c:pt idx="8">
                  <c:v>1932</c:v>
                </c:pt>
                <c:pt idx="9">
                  <c:v>1934</c:v>
                </c:pt>
                <c:pt idx="10">
                  <c:v>1936</c:v>
                </c:pt>
                <c:pt idx="11">
                  <c:v>1938</c:v>
                </c:pt>
                <c:pt idx="12">
                  <c:v>1940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</c:numCache>
            </c:numRef>
          </c:cat>
          <c:val>
            <c:numRef>
              <c:f>'Graphique 1'!$B$4:$B$31</c:f>
              <c:numCache>
                <c:formatCode>General</c:formatCode>
                <c:ptCount val="28"/>
                <c:pt idx="0">
                  <c:v>912.21916118885974</c:v>
                </c:pt>
                <c:pt idx="1">
                  <c:v>785.12759293841873</c:v>
                </c:pt>
                <c:pt idx="2">
                  <c:v>898.93383654301374</c:v>
                </c:pt>
                <c:pt idx="3">
                  <c:v>861.06365735223221</c:v>
                </c:pt>
                <c:pt idx="4">
                  <c:v>933.49603988434694</c:v>
                </c:pt>
                <c:pt idx="5">
                  <c:v>979.11350158617506</c:v>
                </c:pt>
                <c:pt idx="6">
                  <c:v>975.7546233707269</c:v>
                </c:pt>
                <c:pt idx="7">
                  <c:v>1049.0459458618059</c:v>
                </c:pt>
                <c:pt idx="8">
                  <c:v>1064.8367596221385</c:v>
                </c:pt>
                <c:pt idx="9">
                  <c:v>1079.8470190200708</c:v>
                </c:pt>
                <c:pt idx="10">
                  <c:v>1101.1178651603336</c:v>
                </c:pt>
                <c:pt idx="11">
                  <c:v>1267.6270488158229</c:v>
                </c:pt>
                <c:pt idx="12">
                  <c:v>1264.0719621093683</c:v>
                </c:pt>
                <c:pt idx="13">
                  <c:v>1372.5397043781259</c:v>
                </c:pt>
                <c:pt idx="14">
                  <c:v>1381.1305827190054</c:v>
                </c:pt>
                <c:pt idx="15">
                  <c:v>1366.1565172963828</c:v>
                </c:pt>
                <c:pt idx="16">
                  <c:v>1345.3286297666125</c:v>
                </c:pt>
                <c:pt idx="17">
                  <c:v>1412.6000904638045</c:v>
                </c:pt>
                <c:pt idx="18">
                  <c:v>1384.771418224055</c:v>
                </c:pt>
                <c:pt idx="19">
                  <c:v>1463.2643081195156</c:v>
                </c:pt>
                <c:pt idx="20">
                  <c:v>1382.2018393886267</c:v>
                </c:pt>
                <c:pt idx="21">
                  <c:v>1377.7875406675864</c:v>
                </c:pt>
                <c:pt idx="22">
                  <c:v>1303.3812403515565</c:v>
                </c:pt>
                <c:pt idx="23">
                  <c:v>1219.9118848822066</c:v>
                </c:pt>
                <c:pt idx="24">
                  <c:v>1397.8870778525875</c:v>
                </c:pt>
                <c:pt idx="25">
                  <c:v>1476.2420850884478</c:v>
                </c:pt>
                <c:pt idx="26">
                  <c:v>1344.1718054941964</c:v>
                </c:pt>
                <c:pt idx="27">
                  <c:v>1543.1977557019857</c:v>
                </c:pt>
              </c:numCache>
            </c:numRef>
          </c:val>
        </c:ser>
        <c:ser>
          <c:idx val="1"/>
          <c:order val="1"/>
          <c:tx>
            <c:strRef>
              <c:f>'Graphique 1'!$C$3</c:f>
              <c:strCache>
                <c:ptCount val="1"/>
                <c:pt idx="0">
                  <c:v>1 enfant</c:v>
                </c:pt>
              </c:strCache>
            </c:strRef>
          </c:tx>
          <c:marker>
            <c:symbol val="none"/>
          </c:marker>
          <c:cat>
            <c:numRef>
              <c:f>'Graphique 1'!$A$4:$A$31</c:f>
              <c:numCache>
                <c:formatCode>General</c:formatCode>
                <c:ptCount val="28"/>
                <c:pt idx="0">
                  <c:v>1915</c:v>
                </c:pt>
                <c:pt idx="1">
                  <c:v>1918</c:v>
                </c:pt>
                <c:pt idx="2">
                  <c:v>1920</c:v>
                </c:pt>
                <c:pt idx="3">
                  <c:v>1922</c:v>
                </c:pt>
                <c:pt idx="4">
                  <c:v>1924</c:v>
                </c:pt>
                <c:pt idx="5">
                  <c:v>1926</c:v>
                </c:pt>
                <c:pt idx="6">
                  <c:v>1928</c:v>
                </c:pt>
                <c:pt idx="7">
                  <c:v>1930</c:v>
                </c:pt>
                <c:pt idx="8">
                  <c:v>1932</c:v>
                </c:pt>
                <c:pt idx="9">
                  <c:v>1934</c:v>
                </c:pt>
                <c:pt idx="10">
                  <c:v>1936</c:v>
                </c:pt>
                <c:pt idx="11">
                  <c:v>1938</c:v>
                </c:pt>
                <c:pt idx="12">
                  <c:v>1940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</c:numCache>
            </c:numRef>
          </c:cat>
          <c:val>
            <c:numRef>
              <c:f>'Graphique 1'!$C$4:$C$31</c:f>
              <c:numCache>
                <c:formatCode>General</c:formatCode>
                <c:ptCount val="28"/>
                <c:pt idx="0">
                  <c:v>1021.5784133571426</c:v>
                </c:pt>
                <c:pt idx="1">
                  <c:v>839.86760685789977</c:v>
                </c:pt>
                <c:pt idx="2">
                  <c:v>1096.8036870265951</c:v>
                </c:pt>
                <c:pt idx="3">
                  <c:v>827.93043902125487</c:v>
                </c:pt>
                <c:pt idx="4">
                  <c:v>803.16394488028072</c:v>
                </c:pt>
                <c:pt idx="5">
                  <c:v>908.43652253478535</c:v>
                </c:pt>
                <c:pt idx="6">
                  <c:v>882.45760552835372</c:v>
                </c:pt>
                <c:pt idx="7">
                  <c:v>939.30303038683576</c:v>
                </c:pt>
                <c:pt idx="8">
                  <c:v>960.40433538736295</c:v>
                </c:pt>
                <c:pt idx="9">
                  <c:v>982.28382421045694</c:v>
                </c:pt>
                <c:pt idx="10">
                  <c:v>1051.8182674884088</c:v>
                </c:pt>
                <c:pt idx="11">
                  <c:v>1168.9607779180744</c:v>
                </c:pt>
                <c:pt idx="12">
                  <c:v>1148.1807760339532</c:v>
                </c:pt>
                <c:pt idx="13">
                  <c:v>1257.5952575671035</c:v>
                </c:pt>
                <c:pt idx="14">
                  <c:v>1283.809652401188</c:v>
                </c:pt>
                <c:pt idx="15">
                  <c:v>1301.2569758515594</c:v>
                </c:pt>
                <c:pt idx="16">
                  <c:v>1292.941813481983</c:v>
                </c:pt>
                <c:pt idx="17">
                  <c:v>1319.6002223495343</c:v>
                </c:pt>
                <c:pt idx="18">
                  <c:v>1321.825290875383</c:v>
                </c:pt>
                <c:pt idx="19">
                  <c:v>1427.3903432784582</c:v>
                </c:pt>
                <c:pt idx="20">
                  <c:v>1400.5466524338156</c:v>
                </c:pt>
                <c:pt idx="21">
                  <c:v>1388.0308322951562</c:v>
                </c:pt>
                <c:pt idx="22">
                  <c:v>1360.984366947845</c:v>
                </c:pt>
                <c:pt idx="23">
                  <c:v>1476.4946524491781</c:v>
                </c:pt>
                <c:pt idx="24">
                  <c:v>1647.021462695222</c:v>
                </c:pt>
                <c:pt idx="25">
                  <c:v>1692.703734107251</c:v>
                </c:pt>
                <c:pt idx="26">
                  <c:v>1571.7333627637245</c:v>
                </c:pt>
                <c:pt idx="27">
                  <c:v>1453.9143952875818</c:v>
                </c:pt>
              </c:numCache>
            </c:numRef>
          </c:val>
        </c:ser>
        <c:ser>
          <c:idx val="2"/>
          <c:order val="2"/>
          <c:tx>
            <c:strRef>
              <c:f>'Graphique 1'!$D$3</c:f>
              <c:strCache>
                <c:ptCount val="1"/>
                <c:pt idx="0">
                  <c:v>2 enfants</c:v>
                </c:pt>
              </c:strCache>
            </c:strRef>
          </c:tx>
          <c:marker>
            <c:symbol val="none"/>
          </c:marker>
          <c:cat>
            <c:numRef>
              <c:f>'Graphique 1'!$A$4:$A$31</c:f>
              <c:numCache>
                <c:formatCode>General</c:formatCode>
                <c:ptCount val="28"/>
                <c:pt idx="0">
                  <c:v>1915</c:v>
                </c:pt>
                <c:pt idx="1">
                  <c:v>1918</c:v>
                </c:pt>
                <c:pt idx="2">
                  <c:v>1920</c:v>
                </c:pt>
                <c:pt idx="3">
                  <c:v>1922</c:v>
                </c:pt>
                <c:pt idx="4">
                  <c:v>1924</c:v>
                </c:pt>
                <c:pt idx="5">
                  <c:v>1926</c:v>
                </c:pt>
                <c:pt idx="6">
                  <c:v>1928</c:v>
                </c:pt>
                <c:pt idx="7">
                  <c:v>1930</c:v>
                </c:pt>
                <c:pt idx="8">
                  <c:v>1932</c:v>
                </c:pt>
                <c:pt idx="9">
                  <c:v>1934</c:v>
                </c:pt>
                <c:pt idx="10">
                  <c:v>1936</c:v>
                </c:pt>
                <c:pt idx="11">
                  <c:v>1938</c:v>
                </c:pt>
                <c:pt idx="12">
                  <c:v>1940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</c:numCache>
            </c:numRef>
          </c:cat>
          <c:val>
            <c:numRef>
              <c:f>'Graphique 1'!$D$4:$D$31</c:f>
              <c:numCache>
                <c:formatCode>General</c:formatCode>
                <c:ptCount val="28"/>
                <c:pt idx="0">
                  <c:v>869.2212928344494</c:v>
                </c:pt>
                <c:pt idx="1">
                  <c:v>902.34333438727936</c:v>
                </c:pt>
                <c:pt idx="2">
                  <c:v>748.86692887594802</c:v>
                </c:pt>
                <c:pt idx="3">
                  <c:v>747.40759637281906</c:v>
                </c:pt>
                <c:pt idx="4">
                  <c:v>721.23183694094439</c:v>
                </c:pt>
                <c:pt idx="5">
                  <c:v>738.62004706557468</c:v>
                </c:pt>
                <c:pt idx="6">
                  <c:v>730.32007347431454</c:v>
                </c:pt>
                <c:pt idx="7">
                  <c:v>750.18368648759918</c:v>
                </c:pt>
                <c:pt idx="8">
                  <c:v>828.74716092981612</c:v>
                </c:pt>
                <c:pt idx="9">
                  <c:v>836.03930095073792</c:v>
                </c:pt>
                <c:pt idx="10">
                  <c:v>879.82266738299143</c:v>
                </c:pt>
                <c:pt idx="11">
                  <c:v>957.30619462158813</c:v>
                </c:pt>
                <c:pt idx="12">
                  <c:v>1032.240246964237</c:v>
                </c:pt>
                <c:pt idx="13">
                  <c:v>1093.079550782091</c:v>
                </c:pt>
                <c:pt idx="14">
                  <c:v>1109.4209259315353</c:v>
                </c:pt>
                <c:pt idx="15">
                  <c:v>1116.4100281362425</c:v>
                </c:pt>
                <c:pt idx="16">
                  <c:v>1119.5048646744349</c:v>
                </c:pt>
                <c:pt idx="17">
                  <c:v>1169.1381430132685</c:v>
                </c:pt>
                <c:pt idx="18">
                  <c:v>1217.6691145808304</c:v>
                </c:pt>
                <c:pt idx="19">
                  <c:v>1370.159763710722</c:v>
                </c:pt>
                <c:pt idx="20">
                  <c:v>1366.7229095027819</c:v>
                </c:pt>
                <c:pt idx="21">
                  <c:v>1342.1973473414325</c:v>
                </c:pt>
                <c:pt idx="22">
                  <c:v>1333.9332593357171</c:v>
                </c:pt>
                <c:pt idx="23">
                  <c:v>1521.5038133151197</c:v>
                </c:pt>
                <c:pt idx="24">
                  <c:v>1708.5762188195049</c:v>
                </c:pt>
                <c:pt idx="25">
                  <c:v>1727.0091819364834</c:v>
                </c:pt>
                <c:pt idx="26">
                  <c:v>1696.4880819933121</c:v>
                </c:pt>
                <c:pt idx="27">
                  <c:v>1480.1126290132574</c:v>
                </c:pt>
              </c:numCache>
            </c:numRef>
          </c:val>
        </c:ser>
        <c:ser>
          <c:idx val="3"/>
          <c:order val="3"/>
          <c:tx>
            <c:strRef>
              <c:f>'Graphique 1'!$E$3</c:f>
              <c:strCache>
                <c:ptCount val="1"/>
                <c:pt idx="0">
                  <c:v>3 enfants</c:v>
                </c:pt>
              </c:strCache>
            </c:strRef>
          </c:tx>
          <c:marker>
            <c:symbol val="none"/>
          </c:marker>
          <c:cat>
            <c:numRef>
              <c:f>'Graphique 1'!$A$4:$A$31</c:f>
              <c:numCache>
                <c:formatCode>General</c:formatCode>
                <c:ptCount val="28"/>
                <c:pt idx="0">
                  <c:v>1915</c:v>
                </c:pt>
                <c:pt idx="1">
                  <c:v>1918</c:v>
                </c:pt>
                <c:pt idx="2">
                  <c:v>1920</c:v>
                </c:pt>
                <c:pt idx="3">
                  <c:v>1922</c:v>
                </c:pt>
                <c:pt idx="4">
                  <c:v>1924</c:v>
                </c:pt>
                <c:pt idx="5">
                  <c:v>1926</c:v>
                </c:pt>
                <c:pt idx="6">
                  <c:v>1928</c:v>
                </c:pt>
                <c:pt idx="7">
                  <c:v>1930</c:v>
                </c:pt>
                <c:pt idx="8">
                  <c:v>1932</c:v>
                </c:pt>
                <c:pt idx="9">
                  <c:v>1934</c:v>
                </c:pt>
                <c:pt idx="10">
                  <c:v>1936</c:v>
                </c:pt>
                <c:pt idx="11">
                  <c:v>1938</c:v>
                </c:pt>
                <c:pt idx="12">
                  <c:v>1940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</c:numCache>
            </c:numRef>
          </c:cat>
          <c:val>
            <c:numRef>
              <c:f>'Graphique 1'!$E$4:$E$31</c:f>
              <c:numCache>
                <c:formatCode>General</c:formatCode>
                <c:ptCount val="28"/>
                <c:pt idx="0">
                  <c:v>635.53488018506766</c:v>
                </c:pt>
                <c:pt idx="1">
                  <c:v>605.24653346640275</c:v>
                </c:pt>
                <c:pt idx="2">
                  <c:v>579.78676685034736</c:v>
                </c:pt>
                <c:pt idx="3">
                  <c:v>633.53647287529861</c:v>
                </c:pt>
                <c:pt idx="4">
                  <c:v>697.29985899800567</c:v>
                </c:pt>
                <c:pt idx="5">
                  <c:v>684.79621738834499</c:v>
                </c:pt>
                <c:pt idx="6">
                  <c:v>761.22964484822808</c:v>
                </c:pt>
                <c:pt idx="7">
                  <c:v>741.58242669903427</c:v>
                </c:pt>
                <c:pt idx="8">
                  <c:v>719.61310861236404</c:v>
                </c:pt>
                <c:pt idx="9">
                  <c:v>771.61167561919319</c:v>
                </c:pt>
                <c:pt idx="10">
                  <c:v>810.47393041965711</c:v>
                </c:pt>
                <c:pt idx="11">
                  <c:v>807.2895246166654</c:v>
                </c:pt>
                <c:pt idx="12">
                  <c:v>899.45616242673282</c:v>
                </c:pt>
                <c:pt idx="13">
                  <c:v>965.98675113922479</c:v>
                </c:pt>
                <c:pt idx="14">
                  <c:v>1000.7384054952018</c:v>
                </c:pt>
                <c:pt idx="15">
                  <c:v>1004.8777519595324</c:v>
                </c:pt>
                <c:pt idx="16">
                  <c:v>1019.45439186187</c:v>
                </c:pt>
                <c:pt idx="17">
                  <c:v>1031.6947847883207</c:v>
                </c:pt>
                <c:pt idx="18">
                  <c:v>1047.3955546333634</c:v>
                </c:pt>
                <c:pt idx="19">
                  <c:v>1181.5285536316658</c:v>
                </c:pt>
                <c:pt idx="20">
                  <c:v>1198.4007180810042</c:v>
                </c:pt>
                <c:pt idx="21">
                  <c:v>1152.7650649158659</c:v>
                </c:pt>
                <c:pt idx="22">
                  <c:v>1120.9868794414315</c:v>
                </c:pt>
                <c:pt idx="23">
                  <c:v>1394.4236273350498</c:v>
                </c:pt>
                <c:pt idx="24">
                  <c:v>1502.0251803298386</c:v>
                </c:pt>
                <c:pt idx="25">
                  <c:v>1484.2892003360309</c:v>
                </c:pt>
                <c:pt idx="26">
                  <c:v>1503.2031371131818</c:v>
                </c:pt>
                <c:pt idx="27">
                  <c:v>1522.0734500702445</c:v>
                </c:pt>
              </c:numCache>
            </c:numRef>
          </c:val>
        </c:ser>
        <c:ser>
          <c:idx val="4"/>
          <c:order val="4"/>
          <c:tx>
            <c:strRef>
              <c:f>'Graphique 1'!$F$3</c:f>
              <c:strCache>
                <c:ptCount val="1"/>
                <c:pt idx="0">
                  <c:v>4 enfants</c:v>
                </c:pt>
              </c:strCache>
            </c:strRef>
          </c:tx>
          <c:marker>
            <c:symbol val="none"/>
          </c:marker>
          <c:cat>
            <c:numRef>
              <c:f>'Graphique 1'!$A$4:$A$31</c:f>
              <c:numCache>
                <c:formatCode>General</c:formatCode>
                <c:ptCount val="28"/>
                <c:pt idx="0">
                  <c:v>1915</c:v>
                </c:pt>
                <c:pt idx="1">
                  <c:v>1918</c:v>
                </c:pt>
                <c:pt idx="2">
                  <c:v>1920</c:v>
                </c:pt>
                <c:pt idx="3">
                  <c:v>1922</c:v>
                </c:pt>
                <c:pt idx="4">
                  <c:v>1924</c:v>
                </c:pt>
                <c:pt idx="5">
                  <c:v>1926</c:v>
                </c:pt>
                <c:pt idx="6">
                  <c:v>1928</c:v>
                </c:pt>
                <c:pt idx="7">
                  <c:v>1930</c:v>
                </c:pt>
                <c:pt idx="8">
                  <c:v>1932</c:v>
                </c:pt>
                <c:pt idx="9">
                  <c:v>1934</c:v>
                </c:pt>
                <c:pt idx="10">
                  <c:v>1936</c:v>
                </c:pt>
                <c:pt idx="11">
                  <c:v>1938</c:v>
                </c:pt>
                <c:pt idx="12">
                  <c:v>1940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</c:numCache>
            </c:numRef>
          </c:cat>
          <c:val>
            <c:numRef>
              <c:f>'Graphique 1'!$F$4:$F$31</c:f>
              <c:numCache>
                <c:formatCode>General</c:formatCode>
                <c:ptCount val="28"/>
                <c:pt idx="0">
                  <c:v>452.84479119487793</c:v>
                </c:pt>
                <c:pt idx="1">
                  <c:v>779.29457308376357</c:v>
                </c:pt>
                <c:pt idx="2">
                  <c:v>708.38240892255965</c:v>
                </c:pt>
                <c:pt idx="3">
                  <c:v>684.51736544129608</c:v>
                </c:pt>
                <c:pt idx="4">
                  <c:v>639.93171084109531</c:v>
                </c:pt>
                <c:pt idx="5">
                  <c:v>658.27677117200653</c:v>
                </c:pt>
                <c:pt idx="6">
                  <c:v>666.05972298568611</c:v>
                </c:pt>
                <c:pt idx="7">
                  <c:v>665.52120868269117</c:v>
                </c:pt>
                <c:pt idx="8">
                  <c:v>685.26103372402952</c:v>
                </c:pt>
                <c:pt idx="9">
                  <c:v>712.00299103382076</c:v>
                </c:pt>
                <c:pt idx="10">
                  <c:v>727.93404805313162</c:v>
                </c:pt>
                <c:pt idx="11">
                  <c:v>765.8622197180506</c:v>
                </c:pt>
                <c:pt idx="12">
                  <c:v>807.2516141350236</c:v>
                </c:pt>
                <c:pt idx="13">
                  <c:v>839.48023735089805</c:v>
                </c:pt>
                <c:pt idx="14">
                  <c:v>827.20539323461981</c:v>
                </c:pt>
                <c:pt idx="15">
                  <c:v>844.45938312626583</c:v>
                </c:pt>
                <c:pt idx="16">
                  <c:v>850.39915854172057</c:v>
                </c:pt>
                <c:pt idx="17">
                  <c:v>852.30739957999424</c:v>
                </c:pt>
                <c:pt idx="18">
                  <c:v>853.54393898439434</c:v>
                </c:pt>
                <c:pt idx="19">
                  <c:v>1011.2226761281936</c:v>
                </c:pt>
                <c:pt idx="20">
                  <c:v>955.94697488382997</c:v>
                </c:pt>
                <c:pt idx="21">
                  <c:v>949.32832189214207</c:v>
                </c:pt>
                <c:pt idx="22">
                  <c:v>926.2494540180129</c:v>
                </c:pt>
                <c:pt idx="23">
                  <c:v>1164.5476294189652</c:v>
                </c:pt>
                <c:pt idx="24">
                  <c:v>1617.8211544287149</c:v>
                </c:pt>
                <c:pt idx="25">
                  <c:v>1445.6455861587656</c:v>
                </c:pt>
                <c:pt idx="26">
                  <c:v>1540.5278535568207</c:v>
                </c:pt>
                <c:pt idx="27">
                  <c:v>1560.7725955819055</c:v>
                </c:pt>
              </c:numCache>
            </c:numRef>
          </c:val>
        </c:ser>
        <c:ser>
          <c:idx val="5"/>
          <c:order val="5"/>
          <c:tx>
            <c:strRef>
              <c:f>'Graphique 1'!$G$3</c:f>
              <c:strCache>
                <c:ptCount val="1"/>
                <c:pt idx="0">
                  <c:v>5 enfants ou plus</c:v>
                </c:pt>
              </c:strCache>
            </c:strRef>
          </c:tx>
          <c:marker>
            <c:symbol val="none"/>
          </c:marker>
          <c:cat>
            <c:numRef>
              <c:f>'Graphique 1'!$A$4:$A$31</c:f>
              <c:numCache>
                <c:formatCode>General</c:formatCode>
                <c:ptCount val="28"/>
                <c:pt idx="0">
                  <c:v>1915</c:v>
                </c:pt>
                <c:pt idx="1">
                  <c:v>1918</c:v>
                </c:pt>
                <c:pt idx="2">
                  <c:v>1920</c:v>
                </c:pt>
                <c:pt idx="3">
                  <c:v>1922</c:v>
                </c:pt>
                <c:pt idx="4">
                  <c:v>1924</c:v>
                </c:pt>
                <c:pt idx="5">
                  <c:v>1926</c:v>
                </c:pt>
                <c:pt idx="6">
                  <c:v>1928</c:v>
                </c:pt>
                <c:pt idx="7">
                  <c:v>1930</c:v>
                </c:pt>
                <c:pt idx="8">
                  <c:v>1932</c:v>
                </c:pt>
                <c:pt idx="9">
                  <c:v>1934</c:v>
                </c:pt>
                <c:pt idx="10">
                  <c:v>1936</c:v>
                </c:pt>
                <c:pt idx="11">
                  <c:v>1938</c:v>
                </c:pt>
                <c:pt idx="12">
                  <c:v>1940</c:v>
                </c:pt>
                <c:pt idx="13">
                  <c:v>1942</c:v>
                </c:pt>
                <c:pt idx="14">
                  <c:v>1943</c:v>
                </c:pt>
                <c:pt idx="15">
                  <c:v>1944</c:v>
                </c:pt>
                <c:pt idx="16">
                  <c:v>1945</c:v>
                </c:pt>
                <c:pt idx="17">
                  <c:v>1946</c:v>
                </c:pt>
                <c:pt idx="18">
                  <c:v>1947</c:v>
                </c:pt>
                <c:pt idx="19">
                  <c:v>1948</c:v>
                </c:pt>
                <c:pt idx="20">
                  <c:v>1949</c:v>
                </c:pt>
                <c:pt idx="21">
                  <c:v>1950</c:v>
                </c:pt>
                <c:pt idx="22">
                  <c:v>1951</c:v>
                </c:pt>
                <c:pt idx="23">
                  <c:v>1952</c:v>
                </c:pt>
                <c:pt idx="24">
                  <c:v>1953</c:v>
                </c:pt>
                <c:pt idx="25">
                  <c:v>1954</c:v>
                </c:pt>
                <c:pt idx="26">
                  <c:v>1955</c:v>
                </c:pt>
                <c:pt idx="27">
                  <c:v>1956</c:v>
                </c:pt>
              </c:numCache>
            </c:numRef>
          </c:cat>
          <c:val>
            <c:numRef>
              <c:f>'Graphique 1'!$G$4:$G$31</c:f>
              <c:numCache>
                <c:formatCode>General</c:formatCode>
                <c:ptCount val="28"/>
                <c:pt idx="0">
                  <c:v>647.8190144665175</c:v>
                </c:pt>
                <c:pt idx="1">
                  <c:v>652.22305342945583</c:v>
                </c:pt>
                <c:pt idx="2">
                  <c:v>631.52363494560359</c:v>
                </c:pt>
                <c:pt idx="3">
                  <c:v>604.38087358146686</c:v>
                </c:pt>
                <c:pt idx="4">
                  <c:v>586.36865588400121</c:v>
                </c:pt>
                <c:pt idx="5">
                  <c:v>634.56906191388805</c:v>
                </c:pt>
                <c:pt idx="6">
                  <c:v>646.82878762387759</c:v>
                </c:pt>
                <c:pt idx="7">
                  <c:v>641.35617972493321</c:v>
                </c:pt>
                <c:pt idx="8">
                  <c:v>615.68291338737788</c:v>
                </c:pt>
                <c:pt idx="9">
                  <c:v>635.09765145622305</c:v>
                </c:pt>
                <c:pt idx="10">
                  <c:v>676.03883671675896</c:v>
                </c:pt>
                <c:pt idx="11">
                  <c:v>705.26914394297376</c:v>
                </c:pt>
                <c:pt idx="12">
                  <c:v>699.13471512049216</c:v>
                </c:pt>
                <c:pt idx="13">
                  <c:v>689.34807487513729</c:v>
                </c:pt>
                <c:pt idx="14">
                  <c:v>745.61348607274863</c:v>
                </c:pt>
                <c:pt idx="15">
                  <c:v>742.48169953552303</c:v>
                </c:pt>
                <c:pt idx="16">
                  <c:v>704.97944019615079</c:v>
                </c:pt>
                <c:pt idx="17">
                  <c:v>729.48081809899588</c:v>
                </c:pt>
                <c:pt idx="18">
                  <c:v>739.0629003442732</c:v>
                </c:pt>
                <c:pt idx="19">
                  <c:v>749.2262796753505</c:v>
                </c:pt>
                <c:pt idx="20">
                  <c:v>771.91073653552496</c:v>
                </c:pt>
                <c:pt idx="21">
                  <c:v>749.17474631783227</c:v>
                </c:pt>
                <c:pt idx="22">
                  <c:v>702.87441503109915</c:v>
                </c:pt>
                <c:pt idx="23">
                  <c:v>1090.6821955664163</c:v>
                </c:pt>
                <c:pt idx="24">
                  <c:v>1713.7395806333225</c:v>
                </c:pt>
                <c:pt idx="25">
                  <c:v>1343.7623050258746</c:v>
                </c:pt>
                <c:pt idx="26">
                  <c:v>1516.4386960365323</c:v>
                </c:pt>
                <c:pt idx="27">
                  <c:v>1597.3226479085906</c:v>
                </c:pt>
              </c:numCache>
            </c:numRef>
          </c:val>
        </c:ser>
        <c:marker val="1"/>
        <c:axId val="80533376"/>
        <c:axId val="80534912"/>
      </c:lineChart>
      <c:catAx>
        <c:axId val="80533376"/>
        <c:scaling>
          <c:orientation val="minMax"/>
        </c:scaling>
        <c:axPos val="b"/>
        <c:numFmt formatCode="General" sourceLinked="1"/>
        <c:tickLblPos val="nextTo"/>
        <c:crossAx val="80534912"/>
        <c:crosses val="autoZero"/>
        <c:auto val="1"/>
        <c:lblAlgn val="ctr"/>
        <c:lblOffset val="100"/>
      </c:catAx>
      <c:valAx>
        <c:axId val="80534912"/>
        <c:scaling>
          <c:orientation val="minMax"/>
        </c:scaling>
        <c:axPos val="l"/>
        <c:majorGridlines/>
        <c:numFmt formatCode="#,##0" sourceLinked="0"/>
        <c:tickLblPos val="nextTo"/>
        <c:crossAx val="80533376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7.1632758409367878E-2"/>
          <c:y val="7.5284776902887138E-2"/>
          <c:w val="0.88077819607243402"/>
          <c:h val="0.65304746281714865"/>
        </c:manualLayout>
      </c:layout>
      <c:lineChart>
        <c:grouping val="standard"/>
        <c:ser>
          <c:idx val="0"/>
          <c:order val="0"/>
          <c:tx>
            <c:strRef>
              <c:f>'Graphique 2'!$A$4</c:f>
              <c:strCache>
                <c:ptCount val="1"/>
                <c:pt idx="0">
                  <c:v>Pension avec droits familiaux - femmes (G)</c:v>
                </c:pt>
              </c:strCache>
            </c:strRef>
          </c:tx>
          <c:marker>
            <c:symbol val="none"/>
          </c:marker>
          <c:cat>
            <c:strRef>
              <c:f>'Graphique 2'!$B$3:$K$3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'Graphique 2'!$B$4:$K$4</c:f>
              <c:numCache>
                <c:formatCode>#,##0.0</c:formatCode>
                <c:ptCount val="10"/>
                <c:pt idx="0">
                  <c:v>129.99335438380064</c:v>
                </c:pt>
                <c:pt idx="1">
                  <c:v>282.66234292550217</c:v>
                </c:pt>
                <c:pt idx="2">
                  <c:v>436.79977974709556</c:v>
                </c:pt>
                <c:pt idx="3">
                  <c:v>607.72152481024557</c:v>
                </c:pt>
                <c:pt idx="4">
                  <c:v>766.57277990021441</c:v>
                </c:pt>
                <c:pt idx="5">
                  <c:v>910.82327620939327</c:v>
                </c:pt>
                <c:pt idx="6">
                  <c:v>1124.5164576133357</c:v>
                </c:pt>
                <c:pt idx="7">
                  <c:v>1394.1042547511004</c:v>
                </c:pt>
                <c:pt idx="8">
                  <c:v>1780.6024659372415</c:v>
                </c:pt>
                <c:pt idx="9">
                  <c:v>2553.3046118095208</c:v>
                </c:pt>
              </c:numCache>
            </c:numRef>
          </c:val>
        </c:ser>
        <c:ser>
          <c:idx val="1"/>
          <c:order val="1"/>
          <c:tx>
            <c:strRef>
              <c:f>'Graphique 2'!$A$5</c:f>
              <c:strCache>
                <c:ptCount val="1"/>
                <c:pt idx="0">
                  <c:v>Pension moyenne hors droits familiaux* - femmes (G)</c:v>
                </c:pt>
              </c:strCache>
            </c:strRef>
          </c:tx>
          <c:spPr>
            <a:ln>
              <a:solidFill>
                <a:srgbClr val="0070C0"/>
              </a:solidFill>
              <a:prstDash val="dash"/>
            </a:ln>
          </c:spPr>
          <c:marker>
            <c:symbol val="none"/>
          </c:marker>
          <c:cat>
            <c:strRef>
              <c:f>'Graphique 2'!$B$3:$K$3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'Graphique 2'!$B$5:$K$5</c:f>
              <c:numCache>
                <c:formatCode>#,##0.0</c:formatCode>
                <c:ptCount val="10"/>
                <c:pt idx="0">
                  <c:v>99.918433507588986</c:v>
                </c:pt>
                <c:pt idx="1">
                  <c:v>220.66103892346237</c:v>
                </c:pt>
                <c:pt idx="2">
                  <c:v>343.49839249394341</c:v>
                </c:pt>
                <c:pt idx="3">
                  <c:v>486.28523111827548</c:v>
                </c:pt>
                <c:pt idx="4">
                  <c:v>615.24556766501189</c:v>
                </c:pt>
                <c:pt idx="5">
                  <c:v>780.35218051713241</c:v>
                </c:pt>
                <c:pt idx="6">
                  <c:v>1010.8056831495094</c:v>
                </c:pt>
                <c:pt idx="7">
                  <c:v>1287.1711057487917</c:v>
                </c:pt>
                <c:pt idx="8">
                  <c:v>1688.481270532631</c:v>
                </c:pt>
                <c:pt idx="9">
                  <c:v>2440.505204519156</c:v>
                </c:pt>
              </c:numCache>
            </c:numRef>
          </c:val>
        </c:ser>
        <c:ser>
          <c:idx val="2"/>
          <c:order val="2"/>
          <c:tx>
            <c:strRef>
              <c:f>'Graphique 2'!$A$6</c:f>
              <c:strCache>
                <c:ptCount val="1"/>
                <c:pt idx="0">
                  <c:v>Pension avec droits familiaux - hommes (G)</c:v>
                </c:pt>
              </c:strCache>
            </c:strRef>
          </c:tx>
          <c:marker>
            <c:symbol val="none"/>
          </c:marker>
          <c:cat>
            <c:strRef>
              <c:f>'Graphique 2'!$B$3:$K$3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'Graphique 2'!$B$6:$K$6</c:f>
              <c:numCache>
                <c:formatCode>#,##0.0</c:formatCode>
                <c:ptCount val="10"/>
                <c:pt idx="0">
                  <c:v>112.11157492158306</c:v>
                </c:pt>
                <c:pt idx="1">
                  <c:v>623.48341898542787</c:v>
                </c:pt>
                <c:pt idx="2">
                  <c:v>969.18450095286039</c:v>
                </c:pt>
                <c:pt idx="3">
                  <c:v>1224.4893035185983</c:v>
                </c:pt>
                <c:pt idx="4">
                  <c:v>1437.0520294524551</c:v>
                </c:pt>
                <c:pt idx="5">
                  <c:v>1633.8156532855701</c:v>
                </c:pt>
                <c:pt idx="6">
                  <c:v>1862.2708111473537</c:v>
                </c:pt>
                <c:pt idx="7">
                  <c:v>2157.5727627939164</c:v>
                </c:pt>
                <c:pt idx="8">
                  <c:v>2618.9333758554694</c:v>
                </c:pt>
                <c:pt idx="9">
                  <c:v>4072.6735169841991</c:v>
                </c:pt>
              </c:numCache>
            </c:numRef>
          </c:val>
        </c:ser>
        <c:ser>
          <c:idx val="3"/>
          <c:order val="3"/>
          <c:tx>
            <c:strRef>
              <c:f>'Graphique 2'!$A$7</c:f>
              <c:strCache>
                <c:ptCount val="1"/>
                <c:pt idx="0">
                  <c:v>Pension moyenne hors droits familiaux* - hommes (G)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strRef>
              <c:f>'Graphique 2'!$B$3:$K$3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'Graphique 2'!$B$7:$K$7</c:f>
              <c:numCache>
                <c:formatCode>#,##0.0</c:formatCode>
                <c:ptCount val="10"/>
                <c:pt idx="0">
                  <c:v>107.45615383513244</c:v>
                </c:pt>
                <c:pt idx="1">
                  <c:v>604.60494485363722</c:v>
                </c:pt>
                <c:pt idx="2">
                  <c:v>935.19313364143625</c:v>
                </c:pt>
                <c:pt idx="3">
                  <c:v>1186.8182935934703</c:v>
                </c:pt>
                <c:pt idx="4">
                  <c:v>1395.9906627790228</c:v>
                </c:pt>
                <c:pt idx="5">
                  <c:v>1580.9850167043094</c:v>
                </c:pt>
                <c:pt idx="6">
                  <c:v>1806.1765008930424</c:v>
                </c:pt>
                <c:pt idx="7">
                  <c:v>2091.4496419903289</c:v>
                </c:pt>
                <c:pt idx="8">
                  <c:v>2536.5010886926966</c:v>
                </c:pt>
                <c:pt idx="9">
                  <c:v>3907.4426607327568</c:v>
                </c:pt>
              </c:numCache>
            </c:numRef>
          </c:val>
        </c:ser>
        <c:marker val="1"/>
        <c:axId val="82113664"/>
        <c:axId val="82115200"/>
      </c:lineChart>
      <c:lineChart>
        <c:grouping val="standard"/>
        <c:ser>
          <c:idx val="4"/>
          <c:order val="4"/>
          <c:tx>
            <c:strRef>
              <c:f>'Graphique 2'!$A$8</c:f>
              <c:strCache>
                <c:ptCount val="1"/>
                <c:pt idx="0">
                  <c:v>Apport des droits familiaux - femmes (D)</c:v>
                </c:pt>
              </c:strCache>
            </c:strRef>
          </c:tx>
          <c:spPr>
            <a:ln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'Graphique 2'!$B$3:$K$3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'Graphique 2'!$B$8:$K$8</c:f>
              <c:numCache>
                <c:formatCode>#,##0.0</c:formatCode>
                <c:ptCount val="10"/>
                <c:pt idx="0">
                  <c:v>23.135737221932548</c:v>
                </c:pt>
                <c:pt idx="1">
                  <c:v>21.934759105276616</c:v>
                </c:pt>
                <c:pt idx="2">
                  <c:v>21.360218475195449</c:v>
                </c:pt>
                <c:pt idx="3">
                  <c:v>19.982226848043148</c:v>
                </c:pt>
                <c:pt idx="4">
                  <c:v>19.740749502597907</c:v>
                </c:pt>
                <c:pt idx="5">
                  <c:v>14.324523658996421</c:v>
                </c:pt>
                <c:pt idx="6">
                  <c:v>10.111970678060603</c:v>
                </c:pt>
                <c:pt idx="7">
                  <c:v>7.6703839499722539</c:v>
                </c:pt>
                <c:pt idx="8">
                  <c:v>5.1735969800604193</c:v>
                </c:pt>
                <c:pt idx="9">
                  <c:v>4.4177810500418175</c:v>
                </c:pt>
              </c:numCache>
            </c:numRef>
          </c:val>
        </c:ser>
        <c:ser>
          <c:idx val="5"/>
          <c:order val="5"/>
          <c:tx>
            <c:strRef>
              <c:f>'Graphique 2'!$A$9</c:f>
              <c:strCache>
                <c:ptCount val="1"/>
                <c:pt idx="0">
                  <c:v>Apport des droits familiaux - hommes (D)</c:v>
                </c:pt>
              </c:strCache>
            </c:strRef>
          </c:tx>
          <c:spPr>
            <a:ln>
              <a:solidFill>
                <a:srgbClr val="9BBB59"/>
              </a:solidFill>
              <a:prstDash val="sysDot"/>
            </a:ln>
          </c:spPr>
          <c:marker>
            <c:symbol val="none"/>
          </c:marker>
          <c:cat>
            <c:strRef>
              <c:f>'Graphique 2'!$B$3:$K$3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'Graphique 2'!$B$9:$K$9</c:f>
              <c:numCache>
                <c:formatCode>#,##0.0</c:formatCode>
                <c:ptCount val="10"/>
                <c:pt idx="0">
                  <c:v>4.1524892409252754</c:v>
                </c:pt>
                <c:pt idx="1">
                  <c:v>3.0279031577954254</c:v>
                </c:pt>
                <c:pt idx="2">
                  <c:v>3.5072132579509163</c:v>
                </c:pt>
                <c:pt idx="3">
                  <c:v>3.0764670476809721</c:v>
                </c:pt>
                <c:pt idx="4">
                  <c:v>2.8573333346237635</c:v>
                </c:pt>
                <c:pt idx="5">
                  <c:v>3.2335739026015187</c:v>
                </c:pt>
                <c:pt idx="6">
                  <c:v>3.0121457050465881</c:v>
                </c:pt>
                <c:pt idx="7">
                  <c:v>3.0646994596818273</c:v>
                </c:pt>
                <c:pt idx="8">
                  <c:v>3.1475518973767889</c:v>
                </c:pt>
                <c:pt idx="9">
                  <c:v>4.0570611801408312</c:v>
                </c:pt>
              </c:numCache>
            </c:numRef>
          </c:val>
        </c:ser>
        <c:marker val="1"/>
        <c:axId val="82122624"/>
        <c:axId val="82121088"/>
      </c:lineChart>
      <c:catAx>
        <c:axId val="82113664"/>
        <c:scaling>
          <c:orientation val="minMax"/>
        </c:scaling>
        <c:axPos val="b"/>
        <c:tickLblPos val="nextTo"/>
        <c:crossAx val="82115200"/>
        <c:crosses val="autoZero"/>
        <c:auto val="1"/>
        <c:lblAlgn val="ctr"/>
        <c:lblOffset val="100"/>
      </c:catAx>
      <c:valAx>
        <c:axId val="82115200"/>
        <c:scaling>
          <c:orientation val="minMax"/>
        </c:scaling>
        <c:axPos val="l"/>
        <c:majorGridlines/>
        <c:numFmt formatCode="#,##0" sourceLinked="0"/>
        <c:tickLblPos val="nextTo"/>
        <c:crossAx val="82113664"/>
        <c:crosses val="autoZero"/>
        <c:crossBetween val="between"/>
      </c:valAx>
      <c:valAx>
        <c:axId val="82121088"/>
        <c:scaling>
          <c:orientation val="minMax"/>
          <c:max val="27"/>
        </c:scaling>
        <c:axPos val="r"/>
        <c:numFmt formatCode="#,##0" sourceLinked="0"/>
        <c:tickLblPos val="nextTo"/>
        <c:crossAx val="82122624"/>
        <c:crosses val="max"/>
        <c:crossBetween val="between"/>
        <c:majorUnit val="3"/>
      </c:valAx>
      <c:catAx>
        <c:axId val="82122624"/>
        <c:scaling>
          <c:orientation val="minMax"/>
        </c:scaling>
        <c:delete val="1"/>
        <c:axPos val="b"/>
        <c:tickLblPos val="none"/>
        <c:crossAx val="8212108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2.5504840940525592E-2"/>
          <c:y val="0.80781537442954765"/>
          <c:w val="0.94161364684186266"/>
          <c:h val="0.17416660755243463"/>
        </c:manualLayout>
      </c:layout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5.6402550699838287E-2"/>
          <c:y val="6.5634786984249183E-2"/>
          <c:w val="0.91869648721753583"/>
          <c:h val="0.66153571680767065"/>
        </c:manualLayout>
      </c:layout>
      <c:lineChart>
        <c:grouping val="standard"/>
        <c:ser>
          <c:idx val="0"/>
          <c:order val="0"/>
          <c:tx>
            <c:strRef>
              <c:f>'Graphique 3'!$B$3</c:f>
              <c:strCache>
                <c:ptCount val="1"/>
                <c:pt idx="0">
                  <c:v>Ensemble des droits familiaux</c:v>
                </c:pt>
              </c:strCache>
            </c:strRef>
          </c:tx>
          <c:marker>
            <c:symbol val="none"/>
          </c:marker>
          <c:cat>
            <c:numRef>
              <c:f>'Graphique 3'!$A$4:$A$32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3'!$B$4:$B$32</c:f>
              <c:numCache>
                <c:formatCode>0.0</c:formatCode>
                <c:ptCount val="29"/>
                <c:pt idx="0">
                  <c:v>15.016271955484006</c:v>
                </c:pt>
                <c:pt idx="1">
                  <c:v>15.320308734726002</c:v>
                </c:pt>
                <c:pt idx="2">
                  <c:v>15.645992190687004</c:v>
                </c:pt>
                <c:pt idx="3">
                  <c:v>16.095606161008998</c:v>
                </c:pt>
                <c:pt idx="4">
                  <c:v>16.517371943961003</c:v>
                </c:pt>
                <c:pt idx="5">
                  <c:v>16.810003785789984</c:v>
                </c:pt>
                <c:pt idx="6">
                  <c:v>17.356338744702985</c:v>
                </c:pt>
                <c:pt idx="7">
                  <c:v>17.906681369660994</c:v>
                </c:pt>
                <c:pt idx="8">
                  <c:v>18.511405739292993</c:v>
                </c:pt>
                <c:pt idx="9">
                  <c:v>19.134321916638989</c:v>
                </c:pt>
                <c:pt idx="10">
                  <c:v>19.783770369060992</c:v>
                </c:pt>
                <c:pt idx="11">
                  <c:v>20.494245496140991</c:v>
                </c:pt>
                <c:pt idx="12">
                  <c:v>21.216283177447995</c:v>
                </c:pt>
                <c:pt idx="13">
                  <c:v>21.932217355329996</c:v>
                </c:pt>
                <c:pt idx="14">
                  <c:v>22.678514678947007</c:v>
                </c:pt>
                <c:pt idx="15">
                  <c:v>23.459122649298003</c:v>
                </c:pt>
                <c:pt idx="16">
                  <c:v>24.256176691501974</c:v>
                </c:pt>
                <c:pt idx="17">
                  <c:v>25.041253963740992</c:v>
                </c:pt>
                <c:pt idx="18">
                  <c:v>25.802152177251013</c:v>
                </c:pt>
                <c:pt idx="19">
                  <c:v>26.581910093571988</c:v>
                </c:pt>
                <c:pt idx="20">
                  <c:v>27.360425701928996</c:v>
                </c:pt>
                <c:pt idx="21">
                  <c:v>28.140358047919044</c:v>
                </c:pt>
                <c:pt idx="22">
                  <c:v>28.928037745233006</c:v>
                </c:pt>
                <c:pt idx="23">
                  <c:v>29.658471848299008</c:v>
                </c:pt>
                <c:pt idx="24">
                  <c:v>30.361425541405008</c:v>
                </c:pt>
                <c:pt idx="25">
                  <c:v>31.027512149920025</c:v>
                </c:pt>
                <c:pt idx="26">
                  <c:v>31.668033634188973</c:v>
                </c:pt>
                <c:pt idx="27">
                  <c:v>32.307235259396997</c:v>
                </c:pt>
                <c:pt idx="28">
                  <c:v>32.969494329749011</c:v>
                </c:pt>
              </c:numCache>
            </c:numRef>
          </c:val>
        </c:ser>
        <c:ser>
          <c:idx val="1"/>
          <c:order val="1"/>
          <c:tx>
            <c:strRef>
              <c:f>'Graphique 3'!$C$3</c:f>
              <c:strCache>
                <c:ptCount val="1"/>
                <c:pt idx="0">
                  <c:v>Majoration de pension</c:v>
                </c:pt>
              </c:strCache>
            </c:strRef>
          </c:tx>
          <c:marker>
            <c:symbol val="none"/>
          </c:marker>
          <c:cat>
            <c:numRef>
              <c:f>'Graphique 3'!$A$4:$A$32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3'!$C$4:$C$32</c:f>
              <c:numCache>
                <c:formatCode>0.0</c:formatCode>
                <c:ptCount val="29"/>
                <c:pt idx="0">
                  <c:v>7.5618406185540046</c:v>
                </c:pt>
                <c:pt idx="1">
                  <c:v>7.5714796378579985</c:v>
                </c:pt>
                <c:pt idx="2">
                  <c:v>7.600351779068002</c:v>
                </c:pt>
                <c:pt idx="3">
                  <c:v>7.6668193862530059</c:v>
                </c:pt>
                <c:pt idx="4">
                  <c:v>7.7155981598090007</c:v>
                </c:pt>
                <c:pt idx="5">
                  <c:v>7.7300128952969906</c:v>
                </c:pt>
                <c:pt idx="6">
                  <c:v>7.8133319172930005</c:v>
                </c:pt>
                <c:pt idx="7">
                  <c:v>7.8928777909259988</c:v>
                </c:pt>
                <c:pt idx="8">
                  <c:v>7.9851321124889978</c:v>
                </c:pt>
                <c:pt idx="9">
                  <c:v>8.0750880426260032</c:v>
                </c:pt>
                <c:pt idx="10">
                  <c:v>8.179402678814002</c:v>
                </c:pt>
                <c:pt idx="11">
                  <c:v>8.296877054152997</c:v>
                </c:pt>
                <c:pt idx="12">
                  <c:v>8.421344289241004</c:v>
                </c:pt>
                <c:pt idx="13">
                  <c:v>8.5414315921979984</c:v>
                </c:pt>
                <c:pt idx="14">
                  <c:v>8.6737205966070032</c:v>
                </c:pt>
                <c:pt idx="15">
                  <c:v>8.8144334590170015</c:v>
                </c:pt>
                <c:pt idx="16">
                  <c:v>8.964894812503994</c:v>
                </c:pt>
                <c:pt idx="17">
                  <c:v>9.115035538240992</c:v>
                </c:pt>
                <c:pt idx="18">
                  <c:v>9.2641344341440046</c:v>
                </c:pt>
                <c:pt idx="19">
                  <c:v>9.4220439727589955</c:v>
                </c:pt>
                <c:pt idx="20">
                  <c:v>9.5839402929470054</c:v>
                </c:pt>
                <c:pt idx="21">
                  <c:v>9.7437470898620102</c:v>
                </c:pt>
                <c:pt idx="22">
                  <c:v>9.9095602194789905</c:v>
                </c:pt>
                <c:pt idx="23">
                  <c:v>10.055538409444997</c:v>
                </c:pt>
                <c:pt idx="24">
                  <c:v>10.201011672113998</c:v>
                </c:pt>
                <c:pt idx="25">
                  <c:v>10.340499597453011</c:v>
                </c:pt>
                <c:pt idx="26">
                  <c:v>10.484445069533985</c:v>
                </c:pt>
                <c:pt idx="27">
                  <c:v>10.631218702095994</c:v>
                </c:pt>
                <c:pt idx="28">
                  <c:v>10.786271072324004</c:v>
                </c:pt>
              </c:numCache>
            </c:numRef>
          </c:val>
        </c:ser>
        <c:ser>
          <c:idx val="2"/>
          <c:order val="2"/>
          <c:tx>
            <c:strRef>
              <c:f>'Graphique 3'!$D$3</c:f>
              <c:strCache>
                <c:ptCount val="1"/>
                <c:pt idx="0">
                  <c:v>MDA</c:v>
                </c:pt>
              </c:strCache>
            </c:strRef>
          </c:tx>
          <c:marker>
            <c:symbol val="none"/>
          </c:marker>
          <c:cat>
            <c:numRef>
              <c:f>'Graphique 3'!$A$4:$A$32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3'!$D$4:$D$32</c:f>
              <c:numCache>
                <c:formatCode>0.0</c:formatCode>
                <c:ptCount val="29"/>
                <c:pt idx="0">
                  <c:v>5.6064913987409977</c:v>
                </c:pt>
                <c:pt idx="1">
                  <c:v>5.7733608745380041</c:v>
                </c:pt>
                <c:pt idx="2">
                  <c:v>5.9338025926459963</c:v>
                </c:pt>
                <c:pt idx="3">
                  <c:v>6.1436468578499959</c:v>
                </c:pt>
                <c:pt idx="4">
                  <c:v>6.3432401809710051</c:v>
                </c:pt>
                <c:pt idx="5">
                  <c:v>6.4831157225079998</c:v>
                </c:pt>
                <c:pt idx="6">
                  <c:v>6.7370285500169951</c:v>
                </c:pt>
                <c:pt idx="7">
                  <c:v>6.9928881828769951</c:v>
                </c:pt>
                <c:pt idx="8">
                  <c:v>7.2610591820889994</c:v>
                </c:pt>
                <c:pt idx="9">
                  <c:v>7.5417167291059934</c:v>
                </c:pt>
                <c:pt idx="10">
                  <c:v>7.8312588602819933</c:v>
                </c:pt>
                <c:pt idx="11">
                  <c:v>8.1541104750690057</c:v>
                </c:pt>
                <c:pt idx="12">
                  <c:v>8.4771633644770095</c:v>
                </c:pt>
                <c:pt idx="13">
                  <c:v>8.8008112815959958</c:v>
                </c:pt>
                <c:pt idx="14">
                  <c:v>9.1430278125739992</c:v>
                </c:pt>
                <c:pt idx="15">
                  <c:v>9.5099274147389927</c:v>
                </c:pt>
                <c:pt idx="16">
                  <c:v>9.8931508966879953</c:v>
                </c:pt>
                <c:pt idx="17">
                  <c:v>10.281944889090017</c:v>
                </c:pt>
                <c:pt idx="18">
                  <c:v>10.662585358727025</c:v>
                </c:pt>
                <c:pt idx="19">
                  <c:v>11.060172210693972</c:v>
                </c:pt>
                <c:pt idx="20">
                  <c:v>11.461696651795005</c:v>
                </c:pt>
                <c:pt idx="21">
                  <c:v>11.87515433024903</c:v>
                </c:pt>
                <c:pt idx="22">
                  <c:v>12.300482796550984</c:v>
                </c:pt>
                <c:pt idx="23">
                  <c:v>12.703653746840025</c:v>
                </c:pt>
                <c:pt idx="24">
                  <c:v>13.095575360504011</c:v>
                </c:pt>
                <c:pt idx="25">
                  <c:v>13.480642894007005</c:v>
                </c:pt>
                <c:pt idx="26">
                  <c:v>13.852120524117012</c:v>
                </c:pt>
                <c:pt idx="27">
                  <c:v>14.223142961992002</c:v>
                </c:pt>
                <c:pt idx="28">
                  <c:v>14.603675474285005</c:v>
                </c:pt>
              </c:numCache>
            </c:numRef>
          </c:val>
        </c:ser>
        <c:ser>
          <c:idx val="3"/>
          <c:order val="3"/>
          <c:tx>
            <c:strRef>
              <c:f>'Graphique 3'!$E$3</c:f>
              <c:strCache>
                <c:ptCount val="1"/>
                <c:pt idx="0">
                  <c:v>AVPF</c:v>
                </c:pt>
              </c:strCache>
            </c:strRef>
          </c:tx>
          <c:marker>
            <c:symbol val="none"/>
          </c:marker>
          <c:cat>
            <c:numRef>
              <c:f>'Graphique 3'!$A$4:$A$32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3'!$E$4:$E$32</c:f>
              <c:numCache>
                <c:formatCode>0.0</c:formatCode>
                <c:ptCount val="29"/>
                <c:pt idx="0">
                  <c:v>1.8479399381890029</c:v>
                </c:pt>
                <c:pt idx="1">
                  <c:v>1.9754682223299986</c:v>
                </c:pt>
                <c:pt idx="2">
                  <c:v>2.1118378189730054</c:v>
                </c:pt>
                <c:pt idx="3">
                  <c:v>2.2851399169059983</c:v>
                </c:pt>
                <c:pt idx="4">
                  <c:v>2.4585336031809968</c:v>
                </c:pt>
                <c:pt idx="5">
                  <c:v>2.5968751679849964</c:v>
                </c:pt>
                <c:pt idx="6">
                  <c:v>2.8059782773929882</c:v>
                </c:pt>
                <c:pt idx="7">
                  <c:v>3.0209153958579997</c:v>
                </c:pt>
                <c:pt idx="8">
                  <c:v>3.2652144447149958</c:v>
                </c:pt>
                <c:pt idx="9">
                  <c:v>3.5175171449069937</c:v>
                </c:pt>
                <c:pt idx="10">
                  <c:v>3.7731088299649969</c:v>
                </c:pt>
                <c:pt idx="11">
                  <c:v>4.0432579669189916</c:v>
                </c:pt>
                <c:pt idx="12">
                  <c:v>4.3177755237299813</c:v>
                </c:pt>
                <c:pt idx="13">
                  <c:v>4.5899744815360046</c:v>
                </c:pt>
                <c:pt idx="14">
                  <c:v>4.8617662697660071</c:v>
                </c:pt>
                <c:pt idx="15">
                  <c:v>5.134761775542005</c:v>
                </c:pt>
                <c:pt idx="16">
                  <c:v>5.3981309823099801</c:v>
                </c:pt>
                <c:pt idx="17">
                  <c:v>5.6442735364099823</c:v>
                </c:pt>
                <c:pt idx="18">
                  <c:v>5.8754323843799847</c:v>
                </c:pt>
                <c:pt idx="19">
                  <c:v>6.0996939101190222</c:v>
                </c:pt>
                <c:pt idx="20">
                  <c:v>6.3147887571869932</c:v>
                </c:pt>
                <c:pt idx="21">
                  <c:v>6.5214566278079991</c:v>
                </c:pt>
                <c:pt idx="22">
                  <c:v>6.7179947292030322</c:v>
                </c:pt>
                <c:pt idx="23">
                  <c:v>6.8992796920139874</c:v>
                </c:pt>
                <c:pt idx="24">
                  <c:v>7.0648385087870036</c:v>
                </c:pt>
                <c:pt idx="25">
                  <c:v>7.2063696584600061</c:v>
                </c:pt>
                <c:pt idx="26">
                  <c:v>7.3314680405379757</c:v>
                </c:pt>
                <c:pt idx="27">
                  <c:v>7.4528735953090068</c:v>
                </c:pt>
                <c:pt idx="28">
                  <c:v>7.5795477831399962</c:v>
                </c:pt>
              </c:numCache>
            </c:numRef>
          </c:val>
        </c:ser>
        <c:ser>
          <c:idx val="4"/>
          <c:order val="4"/>
          <c:tx>
            <c:strRef>
              <c:f>'Graphique 3'!$F$3</c:f>
              <c:strCache>
                <c:ptCount val="1"/>
                <c:pt idx="0">
                  <c:v>MDA - variante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numRef>
              <c:f>'Graphique 3'!$A$4:$A$32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3'!$F$4:$F$32</c:f>
              <c:numCache>
                <c:formatCode>0.0</c:formatCode>
                <c:ptCount val="29"/>
                <c:pt idx="0">
                  <c:v>5.5523580757680016</c:v>
                </c:pt>
                <c:pt idx="1">
                  <c:v>5.7078895162820018</c:v>
                </c:pt>
                <c:pt idx="2">
                  <c:v>5.8572626074179981</c:v>
                </c:pt>
                <c:pt idx="3">
                  <c:v>6.0537139617100015</c:v>
                </c:pt>
                <c:pt idx="4">
                  <c:v>6.2450848757040021</c:v>
                </c:pt>
                <c:pt idx="5">
                  <c:v>6.377937925337001</c:v>
                </c:pt>
                <c:pt idx="6">
                  <c:v>6.617620247294993</c:v>
                </c:pt>
                <c:pt idx="7">
                  <c:v>6.8575931729040009</c:v>
                </c:pt>
                <c:pt idx="8">
                  <c:v>7.1105345802339981</c:v>
                </c:pt>
                <c:pt idx="9">
                  <c:v>7.3729905486050038</c:v>
                </c:pt>
                <c:pt idx="10">
                  <c:v>7.6437233917389875</c:v>
                </c:pt>
                <c:pt idx="11">
                  <c:v>7.9415589740659955</c:v>
                </c:pt>
                <c:pt idx="12">
                  <c:v>8.2410250177359963</c:v>
                </c:pt>
                <c:pt idx="13">
                  <c:v>8.537472889427999</c:v>
                </c:pt>
                <c:pt idx="14">
                  <c:v>8.8454789745340072</c:v>
                </c:pt>
                <c:pt idx="15">
                  <c:v>9.1732848778940017</c:v>
                </c:pt>
                <c:pt idx="16">
                  <c:v>9.5162336512179913</c:v>
                </c:pt>
                <c:pt idx="17">
                  <c:v>9.8574697278879828</c:v>
                </c:pt>
                <c:pt idx="18">
                  <c:v>10.193092845813021</c:v>
                </c:pt>
                <c:pt idx="19">
                  <c:v>10.542517544763992</c:v>
                </c:pt>
                <c:pt idx="20">
                  <c:v>10.898664956274983</c:v>
                </c:pt>
                <c:pt idx="21">
                  <c:v>11.257093667209988</c:v>
                </c:pt>
                <c:pt idx="22">
                  <c:v>11.626049528134027</c:v>
                </c:pt>
                <c:pt idx="23">
                  <c:v>11.974852277977002</c:v>
                </c:pt>
                <c:pt idx="24">
                  <c:v>12.306902621372025</c:v>
                </c:pt>
                <c:pt idx="25">
                  <c:v>12.630213457235971</c:v>
                </c:pt>
                <c:pt idx="26">
                  <c:v>12.938086290747989</c:v>
                </c:pt>
                <c:pt idx="27">
                  <c:v>13.243702168871001</c:v>
                </c:pt>
                <c:pt idx="28">
                  <c:v>13.562023985638991</c:v>
                </c:pt>
              </c:numCache>
            </c:numRef>
          </c:val>
        </c:ser>
        <c:ser>
          <c:idx val="5"/>
          <c:order val="5"/>
          <c:tx>
            <c:strRef>
              <c:f>'Graphique 3'!$G$3</c:f>
              <c:strCache>
                <c:ptCount val="1"/>
                <c:pt idx="0">
                  <c:v>AVPF - variante</c:v>
                </c:pt>
              </c:strCache>
            </c:strRef>
          </c:tx>
          <c:spPr>
            <a:ln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'Graphique 3'!$A$4:$A$32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3'!$G$4:$G$32</c:f>
              <c:numCache>
                <c:formatCode>0.0</c:formatCode>
                <c:ptCount val="29"/>
                <c:pt idx="0">
                  <c:v>1.9020732611619993</c:v>
                </c:pt>
                <c:pt idx="1">
                  <c:v>2.0409395805860004</c:v>
                </c:pt>
                <c:pt idx="2">
                  <c:v>2.1883778042010027</c:v>
                </c:pt>
                <c:pt idx="3">
                  <c:v>2.3750728130459926</c:v>
                </c:pt>
                <c:pt idx="4">
                  <c:v>2.5566889084479993</c:v>
                </c:pt>
                <c:pt idx="5">
                  <c:v>2.7020529651559948</c:v>
                </c:pt>
                <c:pt idx="6">
                  <c:v>2.9253865801149903</c:v>
                </c:pt>
                <c:pt idx="7">
                  <c:v>3.1562104058309943</c:v>
                </c:pt>
                <c:pt idx="8">
                  <c:v>3.4157390465699966</c:v>
                </c:pt>
                <c:pt idx="9">
                  <c:v>3.6862433254079852</c:v>
                </c:pt>
                <c:pt idx="10">
                  <c:v>3.9606442985080017</c:v>
                </c:pt>
                <c:pt idx="11">
                  <c:v>4.2558094679220009</c:v>
                </c:pt>
                <c:pt idx="12">
                  <c:v>4.5539138704709945</c:v>
                </c:pt>
                <c:pt idx="13">
                  <c:v>4.8533128737040014</c:v>
                </c:pt>
                <c:pt idx="14">
                  <c:v>5.1593151078059956</c:v>
                </c:pt>
                <c:pt idx="15">
                  <c:v>5.4714043123869969</c:v>
                </c:pt>
                <c:pt idx="16">
                  <c:v>5.7750482277799868</c:v>
                </c:pt>
                <c:pt idx="17">
                  <c:v>6.0687486976120164</c:v>
                </c:pt>
                <c:pt idx="18">
                  <c:v>6.3449248972939847</c:v>
                </c:pt>
                <c:pt idx="19">
                  <c:v>6.6173485760490003</c:v>
                </c:pt>
                <c:pt idx="20">
                  <c:v>6.8778204527070166</c:v>
                </c:pt>
                <c:pt idx="21">
                  <c:v>7.139517290847043</c:v>
                </c:pt>
                <c:pt idx="22">
                  <c:v>7.3924279976199898</c:v>
                </c:pt>
                <c:pt idx="23">
                  <c:v>7.6280811608770094</c:v>
                </c:pt>
                <c:pt idx="24">
                  <c:v>7.8535112479189877</c:v>
                </c:pt>
                <c:pt idx="25">
                  <c:v>8.0567990952310424</c:v>
                </c:pt>
                <c:pt idx="26">
                  <c:v>8.2455022739070003</c:v>
                </c:pt>
                <c:pt idx="27">
                  <c:v>8.4323143884300062</c:v>
                </c:pt>
                <c:pt idx="28">
                  <c:v>8.6211992717860095</c:v>
                </c:pt>
              </c:numCache>
            </c:numRef>
          </c:val>
        </c:ser>
        <c:marker val="1"/>
        <c:axId val="82220544"/>
        <c:axId val="82222080"/>
      </c:lineChart>
      <c:catAx>
        <c:axId val="82220544"/>
        <c:scaling>
          <c:orientation val="minMax"/>
        </c:scaling>
        <c:axPos val="b"/>
        <c:numFmt formatCode="General" sourceLinked="1"/>
        <c:tickLblPos val="nextTo"/>
        <c:crossAx val="82222080"/>
        <c:crosses val="autoZero"/>
        <c:auto val="1"/>
        <c:lblAlgn val="ctr"/>
        <c:lblOffset val="100"/>
      </c:catAx>
      <c:valAx>
        <c:axId val="82222080"/>
        <c:scaling>
          <c:orientation val="minMax"/>
        </c:scaling>
        <c:axPos val="l"/>
        <c:majorGridlines/>
        <c:numFmt formatCode="0" sourceLinked="0"/>
        <c:tickLblPos val="nextTo"/>
        <c:crossAx val="8222054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5.8666274525531588E-2"/>
          <c:y val="6.5634786984249183E-2"/>
          <c:w val="0.93001510634600215"/>
          <c:h val="0.66153571680767065"/>
        </c:manualLayout>
      </c:layout>
      <c:lineChart>
        <c:grouping val="standard"/>
        <c:ser>
          <c:idx val="0"/>
          <c:order val="0"/>
          <c:tx>
            <c:strRef>
              <c:f>'Graphique 4'!$B$3</c:f>
              <c:strCache>
                <c:ptCount val="1"/>
                <c:pt idx="0">
                  <c:v>Ensemble des droits familiaux</c:v>
                </c:pt>
              </c:strCache>
            </c:strRef>
          </c:tx>
          <c:marker>
            <c:symbol val="none"/>
          </c:marker>
          <c:cat>
            <c:numRef>
              <c:f>'Graphique 4'!$A$4:$A$32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4'!$B$4:$B$32</c:f>
              <c:numCache>
                <c:formatCode>0.0</c:formatCode>
                <c:ptCount val="29"/>
                <c:pt idx="0">
                  <c:v>6.5371132716787628</c:v>
                </c:pt>
                <c:pt idx="1">
                  <c:v>6.6408742164795544</c:v>
                </c:pt>
                <c:pt idx="2">
                  <c:v>6.7380877071903305</c:v>
                </c:pt>
                <c:pt idx="3">
                  <c:v>6.8581392051504109</c:v>
                </c:pt>
                <c:pt idx="4">
                  <c:v>6.9795271389942677</c:v>
                </c:pt>
                <c:pt idx="5">
                  <c:v>7.0742771582548754</c:v>
                </c:pt>
                <c:pt idx="6">
                  <c:v>7.2160985947795648</c:v>
                </c:pt>
                <c:pt idx="7">
                  <c:v>7.3609630941258954</c:v>
                </c:pt>
                <c:pt idx="8">
                  <c:v>7.5170905565628967</c:v>
                </c:pt>
                <c:pt idx="9">
                  <c:v>7.6766140721470979</c:v>
                </c:pt>
                <c:pt idx="10">
                  <c:v>7.8439981367429841</c:v>
                </c:pt>
                <c:pt idx="11">
                  <c:v>8.0069875407165583</c:v>
                </c:pt>
                <c:pt idx="12">
                  <c:v>8.1739945613672518</c:v>
                </c:pt>
                <c:pt idx="13">
                  <c:v>8.3382778108487958</c:v>
                </c:pt>
                <c:pt idx="14">
                  <c:v>8.5023177665599459</c:v>
                </c:pt>
                <c:pt idx="15">
                  <c:v>8.6710389603539983</c:v>
                </c:pt>
                <c:pt idx="16">
                  <c:v>8.8343963579172105</c:v>
                </c:pt>
                <c:pt idx="17">
                  <c:v>8.9872206974450073</c:v>
                </c:pt>
                <c:pt idx="18">
                  <c:v>9.1367195140874546</c:v>
                </c:pt>
                <c:pt idx="19">
                  <c:v>9.28115576410557</c:v>
                </c:pt>
                <c:pt idx="20">
                  <c:v>9.4171274505832603</c:v>
                </c:pt>
                <c:pt idx="21">
                  <c:v>9.5531568465793111</c:v>
                </c:pt>
                <c:pt idx="22">
                  <c:v>9.6821679582585638</c:v>
                </c:pt>
                <c:pt idx="23">
                  <c:v>9.80302006778353</c:v>
                </c:pt>
                <c:pt idx="24">
                  <c:v>9.919891679067522</c:v>
                </c:pt>
                <c:pt idx="25">
                  <c:v>10.01943341093328</c:v>
                </c:pt>
                <c:pt idx="26">
                  <c:v>10.108635902704529</c:v>
                </c:pt>
                <c:pt idx="27">
                  <c:v>10.189172416149784</c:v>
                </c:pt>
                <c:pt idx="28">
                  <c:v>10.267690117486342</c:v>
                </c:pt>
              </c:numCache>
            </c:numRef>
          </c:val>
        </c:ser>
        <c:ser>
          <c:idx val="1"/>
          <c:order val="1"/>
          <c:tx>
            <c:strRef>
              <c:f>'Graphique 4'!$C$3</c:f>
              <c:strCache>
                <c:ptCount val="1"/>
                <c:pt idx="0">
                  <c:v>Majoration de pension</c:v>
                </c:pt>
              </c:strCache>
            </c:strRef>
          </c:tx>
          <c:marker>
            <c:symbol val="none"/>
          </c:marker>
          <c:cat>
            <c:numRef>
              <c:f>'Graphique 4'!$A$4:$A$32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4'!$C$4:$C$32</c:f>
              <c:numCache>
                <c:formatCode>0.0</c:formatCode>
                <c:ptCount val="29"/>
                <c:pt idx="0">
                  <c:v>3.29193616181252</c:v>
                </c:pt>
                <c:pt idx="1">
                  <c:v>3.2819993890645569</c:v>
                </c:pt>
                <c:pt idx="2">
                  <c:v>3.2731600699214969</c:v>
                </c:pt>
                <c:pt idx="3">
                  <c:v>3.2667371508531504</c:v>
                </c:pt>
                <c:pt idx="4">
                  <c:v>3.2602781442873527</c:v>
                </c:pt>
                <c:pt idx="5">
                  <c:v>3.2530780096814391</c:v>
                </c:pt>
                <c:pt idx="6">
                  <c:v>3.2484831218295742</c:v>
                </c:pt>
                <c:pt idx="7">
                  <c:v>3.244553299747027</c:v>
                </c:pt>
                <c:pt idx="8">
                  <c:v>3.2425933525019648</c:v>
                </c:pt>
                <c:pt idx="9">
                  <c:v>3.2396932993974725</c:v>
                </c:pt>
                <c:pt idx="10">
                  <c:v>3.2430228503169198</c:v>
                </c:pt>
                <c:pt idx="11">
                  <c:v>3.2415436426761501</c:v>
                </c:pt>
                <c:pt idx="12">
                  <c:v>3.2444901797326544</c:v>
                </c:pt>
                <c:pt idx="13">
                  <c:v>3.2473155068746062</c:v>
                </c:pt>
                <c:pt idx="14">
                  <c:v>3.2518323962005087</c:v>
                </c:pt>
                <c:pt idx="15">
                  <c:v>3.2580202200729533</c:v>
                </c:pt>
                <c:pt idx="16">
                  <c:v>3.2651243882323508</c:v>
                </c:pt>
                <c:pt idx="17">
                  <c:v>3.2713551871580524</c:v>
                </c:pt>
                <c:pt idx="18">
                  <c:v>3.2804937078156202</c:v>
                </c:pt>
                <c:pt idx="19">
                  <c:v>3.2897356668351216</c:v>
                </c:pt>
                <c:pt idx="20">
                  <c:v>3.2986762779461825</c:v>
                </c:pt>
                <c:pt idx="21">
                  <c:v>3.3078308408281227</c:v>
                </c:pt>
                <c:pt idx="22">
                  <c:v>3.316713953516738</c:v>
                </c:pt>
                <c:pt idx="23">
                  <c:v>3.323658930384537</c:v>
                </c:pt>
                <c:pt idx="24">
                  <c:v>3.3329439905999716</c:v>
                </c:pt>
                <c:pt idx="25">
                  <c:v>3.339163857284313</c:v>
                </c:pt>
                <c:pt idx="26">
                  <c:v>3.3467009374211494</c:v>
                </c:pt>
                <c:pt idx="27">
                  <c:v>3.3529121102352732</c:v>
                </c:pt>
                <c:pt idx="28">
                  <c:v>3.3591685631010129</c:v>
                </c:pt>
              </c:numCache>
            </c:numRef>
          </c:val>
        </c:ser>
        <c:ser>
          <c:idx val="2"/>
          <c:order val="2"/>
          <c:tx>
            <c:strRef>
              <c:f>'Graphique 4'!$D$3</c:f>
              <c:strCache>
                <c:ptCount val="1"/>
                <c:pt idx="0">
                  <c:v>MDA</c:v>
                </c:pt>
              </c:strCache>
            </c:strRef>
          </c:tx>
          <c:marker>
            <c:symbol val="none"/>
          </c:marker>
          <c:cat>
            <c:numRef>
              <c:f>'Graphique 4'!$A$4:$A$32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4'!$D$4:$D$32</c:f>
              <c:numCache>
                <c:formatCode>0.0</c:formatCode>
                <c:ptCount val="29"/>
                <c:pt idx="0">
                  <c:v>2.44070362063986</c:v>
                </c:pt>
                <c:pt idx="1">
                  <c:v>2.5025711973575957</c:v>
                </c:pt>
                <c:pt idx="2">
                  <c:v>2.5554456258901217</c:v>
                </c:pt>
                <c:pt idx="3">
                  <c:v>2.617732128690387</c:v>
                </c:pt>
                <c:pt idx="4">
                  <c:v>2.6803790059612265</c:v>
                </c:pt>
                <c:pt idx="5">
                  <c:v>2.7283371291582403</c:v>
                </c:pt>
                <c:pt idx="6">
                  <c:v>2.8009975472277744</c:v>
                </c:pt>
                <c:pt idx="7">
                  <c:v>2.8745913758603479</c:v>
                </c:pt>
                <c:pt idx="8">
                  <c:v>2.9485626417051449</c:v>
                </c:pt>
                <c:pt idx="9">
                  <c:v>3.0257068435990693</c:v>
                </c:pt>
                <c:pt idx="10">
                  <c:v>3.1049885215241484</c:v>
                </c:pt>
                <c:pt idx="11">
                  <c:v>3.185765535588895</c:v>
                </c:pt>
                <c:pt idx="12">
                  <c:v>3.2659955873284887</c:v>
                </c:pt>
                <c:pt idx="13">
                  <c:v>3.3459275110168405</c:v>
                </c:pt>
                <c:pt idx="14">
                  <c:v>3.4277786226963372</c:v>
                </c:pt>
                <c:pt idx="15">
                  <c:v>3.515091009842517</c:v>
                </c:pt>
                <c:pt idx="16">
                  <c:v>3.6032066125510194</c:v>
                </c:pt>
                <c:pt idx="17">
                  <c:v>3.6901549759057621</c:v>
                </c:pt>
                <c:pt idx="18">
                  <c:v>3.7756947966378407</c:v>
                </c:pt>
                <c:pt idx="19">
                  <c:v>3.8616931854759984</c:v>
                </c:pt>
                <c:pt idx="20">
                  <c:v>3.9449772947892083</c:v>
                </c:pt>
                <c:pt idx="21">
                  <c:v>4.0314061285582552</c:v>
                </c:pt>
                <c:pt idx="22">
                  <c:v>4.1169519153957177</c:v>
                </c:pt>
                <c:pt idx="23">
                  <c:v>4.1989409721252571</c:v>
                </c:pt>
                <c:pt idx="24">
                  <c:v>4.2786755475004563</c:v>
                </c:pt>
                <c:pt idx="25">
                  <c:v>4.353181884530251</c:v>
                </c:pt>
                <c:pt idx="26">
                  <c:v>4.4216841650536427</c:v>
                </c:pt>
                <c:pt idx="27">
                  <c:v>4.4857461424877361</c:v>
                </c:pt>
                <c:pt idx="28">
                  <c:v>4.548022873708276</c:v>
                </c:pt>
              </c:numCache>
            </c:numRef>
          </c:val>
        </c:ser>
        <c:ser>
          <c:idx val="3"/>
          <c:order val="3"/>
          <c:tx>
            <c:strRef>
              <c:f>'Graphique 4'!$E$3</c:f>
              <c:strCache>
                <c:ptCount val="1"/>
                <c:pt idx="0">
                  <c:v>AVPF</c:v>
                </c:pt>
              </c:strCache>
            </c:strRef>
          </c:tx>
          <c:marker>
            <c:symbol val="none"/>
          </c:marker>
          <c:cat>
            <c:numRef>
              <c:f>'Graphique 4'!$A$4:$A$32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4'!$E$4:$E$32</c:f>
              <c:numCache>
                <c:formatCode>0.0</c:formatCode>
                <c:ptCount val="29"/>
                <c:pt idx="0">
                  <c:v>0.80447348922638717</c:v>
                </c:pt>
                <c:pt idx="1">
                  <c:v>0.85630363005740129</c:v>
                </c:pt>
                <c:pt idx="2">
                  <c:v>0.90948201137871276</c:v>
                </c:pt>
                <c:pt idx="3">
                  <c:v>0.97366992560687426</c:v>
                </c:pt>
                <c:pt idx="4">
                  <c:v>1.0388699887456894</c:v>
                </c:pt>
                <c:pt idx="5">
                  <c:v>1.0928620194151972</c:v>
                </c:pt>
                <c:pt idx="6">
                  <c:v>1.166617925722216</c:v>
                </c:pt>
                <c:pt idx="7">
                  <c:v>1.2418184185185195</c:v>
                </c:pt>
                <c:pt idx="8">
                  <c:v>1.325934562355787</c:v>
                </c:pt>
                <c:pt idx="9">
                  <c:v>1.4112139291505563</c:v>
                </c:pt>
                <c:pt idx="10">
                  <c:v>1.4959867649019158</c:v>
                </c:pt>
                <c:pt idx="11">
                  <c:v>1.5796783624515147</c:v>
                </c:pt>
                <c:pt idx="12">
                  <c:v>1.6635087943061095</c:v>
                </c:pt>
                <c:pt idx="13">
                  <c:v>1.7450347929573495</c:v>
                </c:pt>
                <c:pt idx="14">
                  <c:v>1.8227067476631011</c:v>
                </c:pt>
                <c:pt idx="15">
                  <c:v>1.8979277304385267</c:v>
                </c:pt>
                <c:pt idx="16">
                  <c:v>1.9660653571338398</c:v>
                </c:pt>
                <c:pt idx="17">
                  <c:v>2.0257105343811923</c:v>
                </c:pt>
                <c:pt idx="18">
                  <c:v>2.0805310096339933</c:v>
                </c:pt>
                <c:pt idx="19">
                  <c:v>2.1297269117944504</c:v>
                </c:pt>
                <c:pt idx="20">
                  <c:v>2.1734738778478713</c:v>
                </c:pt>
                <c:pt idx="21">
                  <c:v>2.21391987719293</c:v>
                </c:pt>
                <c:pt idx="22">
                  <c:v>2.248502089346109</c:v>
                </c:pt>
                <c:pt idx="23">
                  <c:v>2.2804201652737368</c:v>
                </c:pt>
                <c:pt idx="24">
                  <c:v>2.3082721409670954</c:v>
                </c:pt>
                <c:pt idx="25">
                  <c:v>2.3270876691187161</c:v>
                </c:pt>
                <c:pt idx="26">
                  <c:v>2.3402508002297382</c:v>
                </c:pt>
                <c:pt idx="27">
                  <c:v>2.3505141634267765</c:v>
                </c:pt>
                <c:pt idx="28">
                  <c:v>2.3604986806770509</c:v>
                </c:pt>
              </c:numCache>
            </c:numRef>
          </c:val>
        </c:ser>
        <c:ser>
          <c:idx val="4"/>
          <c:order val="4"/>
          <c:tx>
            <c:strRef>
              <c:f>'Graphique 4'!$F$3</c:f>
              <c:strCache>
                <c:ptCount val="1"/>
                <c:pt idx="0">
                  <c:v>MDA - variante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numRef>
              <c:f>'Graphique 4'!$A$4:$A$32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4'!$F$4:$F$32</c:f>
              <c:numCache>
                <c:formatCode>0.0</c:formatCode>
                <c:ptCount val="29"/>
                <c:pt idx="0">
                  <c:v>2.4171374741891354</c:v>
                </c:pt>
                <c:pt idx="1">
                  <c:v>2.4741914132103826</c:v>
                </c:pt>
                <c:pt idx="2">
                  <c:v>2.5224829906486002</c:v>
                </c:pt>
                <c:pt idx="3">
                  <c:v>2.5794128311951163</c:v>
                </c:pt>
                <c:pt idx="4">
                  <c:v>2.6389028183890391</c:v>
                </c:pt>
                <c:pt idx="5">
                  <c:v>2.6840743855227314</c:v>
                </c:pt>
                <c:pt idx="6">
                  <c:v>2.7513521641690795</c:v>
                </c:pt>
                <c:pt idx="7">
                  <c:v>2.8189751757017887</c:v>
                </c:pt>
                <c:pt idx="8">
                  <c:v>2.8874377828440569</c:v>
                </c:pt>
                <c:pt idx="9">
                  <c:v>2.95801456909797</c:v>
                </c:pt>
                <c:pt idx="10">
                  <c:v>3.0306332374512479</c:v>
                </c:pt>
                <c:pt idx="11">
                  <c:v>3.1027228482837113</c:v>
                </c:pt>
                <c:pt idx="12">
                  <c:v>3.1750185982938115</c:v>
                </c:pt>
                <c:pt idx="13">
                  <c:v>3.2458104714770424</c:v>
                </c:pt>
                <c:pt idx="14">
                  <c:v>3.3162256921847448</c:v>
                </c:pt>
                <c:pt idx="15">
                  <c:v>3.3906600753897029</c:v>
                </c:pt>
                <c:pt idx="16">
                  <c:v>3.4659287396625444</c:v>
                </c:pt>
                <c:pt idx="17">
                  <c:v>3.5378122873235518</c:v>
                </c:pt>
                <c:pt idx="18">
                  <c:v>3.6094442693565791</c:v>
                </c:pt>
                <c:pt idx="19">
                  <c:v>3.6809524648280121</c:v>
                </c:pt>
                <c:pt idx="20">
                  <c:v>3.7511885981807263</c:v>
                </c:pt>
                <c:pt idx="21">
                  <c:v>3.8215853990331241</c:v>
                </c:pt>
                <c:pt idx="22">
                  <c:v>3.8912201793215582</c:v>
                </c:pt>
                <c:pt idx="23">
                  <c:v>3.9580500907191709</c:v>
                </c:pt>
                <c:pt idx="24">
                  <c:v>4.0209950202223972</c:v>
                </c:pt>
                <c:pt idx="25">
                  <c:v>4.0785604108119067</c:v>
                </c:pt>
                <c:pt idx="26">
                  <c:v>4.1299186776708083</c:v>
                </c:pt>
                <c:pt idx="27">
                  <c:v>4.1768465714661751</c:v>
                </c:pt>
                <c:pt idx="28">
                  <c:v>4.2236213348534628</c:v>
                </c:pt>
              </c:numCache>
            </c:numRef>
          </c:val>
        </c:ser>
        <c:ser>
          <c:idx val="5"/>
          <c:order val="5"/>
          <c:tx>
            <c:strRef>
              <c:f>'Graphique 4'!$G$3</c:f>
              <c:strCache>
                <c:ptCount val="1"/>
                <c:pt idx="0">
                  <c:v>AVPF - variante</c:v>
                </c:pt>
              </c:strCache>
            </c:strRef>
          </c:tx>
          <c:spPr>
            <a:ln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'Graphique 4'!$A$4:$A$32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4'!$G$4:$G$32</c:f>
              <c:numCache>
                <c:formatCode>0.0</c:formatCode>
                <c:ptCount val="29"/>
                <c:pt idx="0">
                  <c:v>0.82803963567711181</c:v>
                </c:pt>
                <c:pt idx="1">
                  <c:v>0.88468341420461361</c:v>
                </c:pt>
                <c:pt idx="2">
                  <c:v>0.94244464662023353</c:v>
                </c:pt>
                <c:pt idx="3">
                  <c:v>1.011989223102145</c:v>
                </c:pt>
                <c:pt idx="4">
                  <c:v>1.0803461763178768</c:v>
                </c:pt>
                <c:pt idx="5">
                  <c:v>1.1371247630507062</c:v>
                </c:pt>
                <c:pt idx="6">
                  <c:v>1.2162633087809112</c:v>
                </c:pt>
                <c:pt idx="7">
                  <c:v>1.2974346186770787</c:v>
                </c:pt>
                <c:pt idx="8">
                  <c:v>1.387059421216875</c:v>
                </c:pt>
                <c:pt idx="9">
                  <c:v>1.4789062036516565</c:v>
                </c:pt>
                <c:pt idx="10">
                  <c:v>1.5703420489748161</c:v>
                </c:pt>
                <c:pt idx="11">
                  <c:v>1.6627210497566978</c:v>
                </c:pt>
                <c:pt idx="12">
                  <c:v>1.7544857833407872</c:v>
                </c:pt>
                <c:pt idx="13">
                  <c:v>1.845151832497147</c:v>
                </c:pt>
                <c:pt idx="14">
                  <c:v>1.9342596781746917</c:v>
                </c:pt>
                <c:pt idx="15">
                  <c:v>2.0223586648913412</c:v>
                </c:pt>
                <c:pt idx="16">
                  <c:v>2.1033432300223152</c:v>
                </c:pt>
                <c:pt idx="17">
                  <c:v>2.1780532229634026</c:v>
                </c:pt>
                <c:pt idx="18">
                  <c:v>2.2467815369152535</c:v>
                </c:pt>
                <c:pt idx="19">
                  <c:v>2.3104676324424358</c:v>
                </c:pt>
                <c:pt idx="20">
                  <c:v>2.3672625744563538</c:v>
                </c:pt>
                <c:pt idx="21">
                  <c:v>2.423740606718062</c:v>
                </c:pt>
                <c:pt idx="22">
                  <c:v>2.4742338254202685</c:v>
                </c:pt>
                <c:pt idx="23">
                  <c:v>2.5213110466798221</c:v>
                </c:pt>
                <c:pt idx="24">
                  <c:v>2.5659526682451541</c:v>
                </c:pt>
                <c:pt idx="25">
                  <c:v>2.6017091428370613</c:v>
                </c:pt>
                <c:pt idx="26">
                  <c:v>2.6320162876125726</c:v>
                </c:pt>
                <c:pt idx="27">
                  <c:v>2.6594137344483371</c:v>
                </c:pt>
                <c:pt idx="28">
                  <c:v>2.6849002195318636</c:v>
                </c:pt>
              </c:numCache>
            </c:numRef>
          </c:val>
        </c:ser>
        <c:marker val="1"/>
        <c:axId val="82684544"/>
        <c:axId val="82698624"/>
      </c:lineChart>
      <c:catAx>
        <c:axId val="82684544"/>
        <c:scaling>
          <c:orientation val="minMax"/>
        </c:scaling>
        <c:axPos val="b"/>
        <c:numFmt formatCode="General" sourceLinked="1"/>
        <c:tickLblPos val="nextTo"/>
        <c:crossAx val="82698624"/>
        <c:crosses val="autoZero"/>
        <c:auto val="1"/>
        <c:lblAlgn val="ctr"/>
        <c:lblOffset val="100"/>
      </c:catAx>
      <c:valAx>
        <c:axId val="82698624"/>
        <c:scaling>
          <c:orientation val="minMax"/>
        </c:scaling>
        <c:axPos val="l"/>
        <c:majorGridlines/>
        <c:numFmt formatCode="0" sourceLinked="0"/>
        <c:tickLblPos val="nextTo"/>
        <c:crossAx val="8268454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7.6440153884873976E-2"/>
          <c:y val="5.3961920014235533E-2"/>
          <c:w val="0.90072879588681554"/>
          <c:h val="0.63542150451532564"/>
        </c:manualLayout>
      </c:layout>
      <c:lineChart>
        <c:grouping val="standard"/>
        <c:ser>
          <c:idx val="0"/>
          <c:order val="0"/>
          <c:tx>
            <c:strRef>
              <c:f>'Graphique 5'!$B$3</c:f>
              <c:strCache>
                <c:ptCount val="1"/>
                <c:pt idx="0">
                  <c:v>Ensemble des droits familiaux - femmes</c:v>
                </c:pt>
              </c:strCache>
            </c:strRef>
          </c:tx>
          <c:marker>
            <c:symbol val="none"/>
          </c:marker>
          <c:cat>
            <c:numRef>
              <c:f>'Graphique 5'!$A$4:$A$32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5'!$B$4:$B$32</c:f>
              <c:numCache>
                <c:formatCode>0.0</c:formatCode>
                <c:ptCount val="29"/>
                <c:pt idx="0">
                  <c:v>10.058243597578</c:v>
                </c:pt>
                <c:pt idx="1">
                  <c:v>10.401900176489004</c:v>
                </c:pt>
                <c:pt idx="2">
                  <c:v>10.750423863773001</c:v>
                </c:pt>
                <c:pt idx="3">
                  <c:v>11.207474716012999</c:v>
                </c:pt>
                <c:pt idx="4">
                  <c:v>11.644681545700003</c:v>
                </c:pt>
                <c:pt idx="5">
                  <c:v>11.964087490368</c:v>
                </c:pt>
                <c:pt idx="6">
                  <c:v>12.509544834605991</c:v>
                </c:pt>
                <c:pt idx="7">
                  <c:v>13.05764698076799</c:v>
                </c:pt>
                <c:pt idx="8">
                  <c:v>13.654428223019</c:v>
                </c:pt>
                <c:pt idx="9">
                  <c:v>14.274227526172998</c:v>
                </c:pt>
                <c:pt idx="10">
                  <c:v>14.90911399217099</c:v>
                </c:pt>
                <c:pt idx="11">
                  <c:v>15.600644635174998</c:v>
                </c:pt>
                <c:pt idx="12">
                  <c:v>16.296740158143002</c:v>
                </c:pt>
                <c:pt idx="13">
                  <c:v>16.992468497040999</c:v>
                </c:pt>
                <c:pt idx="14">
                  <c:v>17.710750539565002</c:v>
                </c:pt>
                <c:pt idx="15">
                  <c:v>18.457406481604004</c:v>
                </c:pt>
                <c:pt idx="16">
                  <c:v>19.217060323070985</c:v>
                </c:pt>
                <c:pt idx="17">
                  <c:v>19.965297579764997</c:v>
                </c:pt>
                <c:pt idx="18">
                  <c:v>20.684072764662012</c:v>
                </c:pt>
                <c:pt idx="19">
                  <c:v>21.418944061809977</c:v>
                </c:pt>
                <c:pt idx="20">
                  <c:v>22.149423543883003</c:v>
                </c:pt>
                <c:pt idx="21">
                  <c:v>22.886140777019033</c:v>
                </c:pt>
                <c:pt idx="22">
                  <c:v>23.620965827175002</c:v>
                </c:pt>
                <c:pt idx="23">
                  <c:v>24.313039326938007</c:v>
                </c:pt>
                <c:pt idx="24">
                  <c:v>24.976420654948019</c:v>
                </c:pt>
                <c:pt idx="25">
                  <c:v>25.606643241021999</c:v>
                </c:pt>
                <c:pt idx="26">
                  <c:v>26.209249946630006</c:v>
                </c:pt>
                <c:pt idx="27">
                  <c:v>26.812734301742996</c:v>
                </c:pt>
                <c:pt idx="28">
                  <c:v>27.431959682867003</c:v>
                </c:pt>
              </c:numCache>
            </c:numRef>
          </c:val>
        </c:ser>
        <c:ser>
          <c:idx val="1"/>
          <c:order val="1"/>
          <c:tx>
            <c:strRef>
              <c:f>'Graphique 5'!$C$3</c:f>
              <c:strCache>
                <c:ptCount val="1"/>
                <c:pt idx="0">
                  <c:v>Ensemble des droits familiaux - hommes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cat>
            <c:numRef>
              <c:f>'Graphique 5'!$A$4:$A$32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5'!$C$4:$C$32</c:f>
              <c:numCache>
                <c:formatCode>0.0</c:formatCode>
                <c:ptCount val="29"/>
                <c:pt idx="0">
                  <c:v>4.958028357906004</c:v>
                </c:pt>
                <c:pt idx="1">
                  <c:v>4.9184085582369983</c:v>
                </c:pt>
                <c:pt idx="2">
                  <c:v>4.8955683269140025</c:v>
                </c:pt>
                <c:pt idx="3">
                  <c:v>4.8881314449959978</c:v>
                </c:pt>
                <c:pt idx="4">
                  <c:v>4.8726903982609997</c:v>
                </c:pt>
                <c:pt idx="5">
                  <c:v>4.845916295421989</c:v>
                </c:pt>
                <c:pt idx="6">
                  <c:v>4.8467939100969941</c:v>
                </c:pt>
                <c:pt idx="7">
                  <c:v>4.8490343888930028</c:v>
                </c:pt>
                <c:pt idx="8">
                  <c:v>4.8569775162739939</c:v>
                </c:pt>
                <c:pt idx="9">
                  <c:v>4.860094390465993</c:v>
                </c:pt>
                <c:pt idx="10">
                  <c:v>4.8746563768900018</c:v>
                </c:pt>
                <c:pt idx="11">
                  <c:v>4.8936008609659964</c:v>
                </c:pt>
                <c:pt idx="12">
                  <c:v>4.9195430193049905</c:v>
                </c:pt>
                <c:pt idx="13">
                  <c:v>4.9397488582889961</c:v>
                </c:pt>
                <c:pt idx="14">
                  <c:v>4.9677641393820071</c:v>
                </c:pt>
                <c:pt idx="15">
                  <c:v>5.0017161676939992</c:v>
                </c:pt>
                <c:pt idx="16">
                  <c:v>5.0391163684309852</c:v>
                </c:pt>
                <c:pt idx="17">
                  <c:v>5.0759563839759938</c:v>
                </c:pt>
                <c:pt idx="18">
                  <c:v>5.1180794125890019</c:v>
                </c:pt>
                <c:pt idx="19">
                  <c:v>5.1629660317620116</c:v>
                </c:pt>
                <c:pt idx="20">
                  <c:v>5.2110021580459991</c:v>
                </c:pt>
                <c:pt idx="21">
                  <c:v>5.254217270900007</c:v>
                </c:pt>
                <c:pt idx="22">
                  <c:v>5.3070719180580026</c:v>
                </c:pt>
                <c:pt idx="23">
                  <c:v>5.3454325213609994</c:v>
                </c:pt>
                <c:pt idx="24">
                  <c:v>5.3850048864569917</c:v>
                </c:pt>
                <c:pt idx="25">
                  <c:v>5.4208689088980266</c:v>
                </c:pt>
                <c:pt idx="26">
                  <c:v>5.4587836875589719</c:v>
                </c:pt>
                <c:pt idx="27">
                  <c:v>5.4945009576540027</c:v>
                </c:pt>
                <c:pt idx="28">
                  <c:v>5.5375346468820057</c:v>
                </c:pt>
              </c:numCache>
            </c:numRef>
          </c:val>
        </c:ser>
        <c:ser>
          <c:idx val="2"/>
          <c:order val="2"/>
          <c:tx>
            <c:strRef>
              <c:f>'Graphique 5'!$D$3</c:f>
              <c:strCache>
                <c:ptCount val="1"/>
                <c:pt idx="0">
                  <c:v>Majoration de pension - femmes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'Graphique 5'!$A$4:$A$32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5'!$D$4:$D$32</c:f>
              <c:numCache>
                <c:formatCode>0.0</c:formatCode>
                <c:ptCount val="29"/>
                <c:pt idx="0">
                  <c:v>2.699270029660001</c:v>
                </c:pt>
                <c:pt idx="1">
                  <c:v>2.7531629788150003</c:v>
                </c:pt>
                <c:pt idx="2">
                  <c:v>2.8105101777350017</c:v>
                </c:pt>
                <c:pt idx="3">
                  <c:v>2.8909680860010023</c:v>
                </c:pt>
                <c:pt idx="4">
                  <c:v>2.9625382781380005</c:v>
                </c:pt>
                <c:pt idx="5">
                  <c:v>3.0090418703029997</c:v>
                </c:pt>
                <c:pt idx="6">
                  <c:v>3.1000809321449996</c:v>
                </c:pt>
                <c:pt idx="7">
                  <c:v>3.1863832020429972</c:v>
                </c:pt>
                <c:pt idx="8">
                  <c:v>3.2821476685749995</c:v>
                </c:pt>
                <c:pt idx="9">
                  <c:v>3.3800572600220011</c:v>
                </c:pt>
                <c:pt idx="10">
                  <c:v>3.4808026420500009</c:v>
                </c:pt>
                <c:pt idx="11">
                  <c:v>3.5922850603290004</c:v>
                </c:pt>
                <c:pt idx="12">
                  <c:v>3.7042875974320029</c:v>
                </c:pt>
                <c:pt idx="13">
                  <c:v>3.8176116727300018</c:v>
                </c:pt>
                <c:pt idx="14">
                  <c:v>3.9373970908340024</c:v>
                </c:pt>
                <c:pt idx="15">
                  <c:v>4.0600495829130026</c:v>
                </c:pt>
                <c:pt idx="16">
                  <c:v>4.1880478535139947</c:v>
                </c:pt>
                <c:pt idx="17">
                  <c:v>4.3153525725319968</c:v>
                </c:pt>
                <c:pt idx="18">
                  <c:v>4.435787108794</c:v>
                </c:pt>
                <c:pt idx="19">
                  <c:v>4.5630260665139852</c:v>
                </c:pt>
                <c:pt idx="20">
                  <c:v>4.690942603161008</c:v>
                </c:pt>
                <c:pt idx="21">
                  <c:v>4.8212541539250147</c:v>
                </c:pt>
                <c:pt idx="22">
                  <c:v>4.9478990061960033</c:v>
                </c:pt>
                <c:pt idx="23">
                  <c:v>5.0687622634289911</c:v>
                </c:pt>
                <c:pt idx="24">
                  <c:v>5.1877606390489994</c:v>
                </c:pt>
                <c:pt idx="25">
                  <c:v>5.3044470366990035</c:v>
                </c:pt>
                <c:pt idx="26">
                  <c:v>5.4216615562859864</c:v>
                </c:pt>
                <c:pt idx="27">
                  <c:v>5.5427884522259916</c:v>
                </c:pt>
                <c:pt idx="28">
                  <c:v>5.6658551570760078</c:v>
                </c:pt>
              </c:numCache>
            </c:numRef>
          </c:val>
        </c:ser>
        <c:ser>
          <c:idx val="3"/>
          <c:order val="3"/>
          <c:tx>
            <c:strRef>
              <c:f>'Graphique 5'!$E$3</c:f>
              <c:strCache>
                <c:ptCount val="1"/>
                <c:pt idx="0">
                  <c:v>Majoration de pension - hommes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numRef>
              <c:f>'Graphique 5'!$A$4:$A$32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5'!$E$4:$E$32</c:f>
              <c:numCache>
                <c:formatCode>0.0</c:formatCode>
                <c:ptCount val="29"/>
                <c:pt idx="0">
                  <c:v>4.8625705888940036</c:v>
                </c:pt>
                <c:pt idx="1">
                  <c:v>4.8183166590429982</c:v>
                </c:pt>
                <c:pt idx="2">
                  <c:v>4.7898416013329994</c:v>
                </c:pt>
                <c:pt idx="3">
                  <c:v>4.7758513002520022</c:v>
                </c:pt>
                <c:pt idx="4">
                  <c:v>4.7530598816710006</c:v>
                </c:pt>
                <c:pt idx="5">
                  <c:v>4.7209710249939913</c:v>
                </c:pt>
                <c:pt idx="6">
                  <c:v>4.7132509851480018</c:v>
                </c:pt>
                <c:pt idx="7">
                  <c:v>4.7064945888830021</c:v>
                </c:pt>
                <c:pt idx="8">
                  <c:v>4.7029844439139978</c:v>
                </c:pt>
                <c:pt idx="9">
                  <c:v>4.6950307826040012</c:v>
                </c:pt>
                <c:pt idx="10">
                  <c:v>4.6986000367640006</c:v>
                </c:pt>
                <c:pt idx="11">
                  <c:v>4.7045919938239971</c:v>
                </c:pt>
                <c:pt idx="12">
                  <c:v>4.7170566918090016</c:v>
                </c:pt>
                <c:pt idx="13">
                  <c:v>4.7238199194679966</c:v>
                </c:pt>
                <c:pt idx="14">
                  <c:v>4.7363235057730018</c:v>
                </c:pt>
                <c:pt idx="15">
                  <c:v>4.7543838761040007</c:v>
                </c:pt>
                <c:pt idx="16">
                  <c:v>4.7768469589899984</c:v>
                </c:pt>
                <c:pt idx="17">
                  <c:v>4.7996829657089952</c:v>
                </c:pt>
                <c:pt idx="18">
                  <c:v>4.8283473253500047</c:v>
                </c:pt>
                <c:pt idx="19">
                  <c:v>4.8590179062450103</c:v>
                </c:pt>
                <c:pt idx="20">
                  <c:v>4.8929976897859957</c:v>
                </c:pt>
                <c:pt idx="21">
                  <c:v>4.9224929359369973</c:v>
                </c:pt>
                <c:pt idx="22">
                  <c:v>4.9616612132829854</c:v>
                </c:pt>
                <c:pt idx="23">
                  <c:v>4.9867761460160063</c:v>
                </c:pt>
                <c:pt idx="24">
                  <c:v>5.0132510330649964</c:v>
                </c:pt>
                <c:pt idx="25">
                  <c:v>5.0360525607540074</c:v>
                </c:pt>
                <c:pt idx="26">
                  <c:v>5.0627835132479984</c:v>
                </c:pt>
                <c:pt idx="27">
                  <c:v>5.0884302498700036</c:v>
                </c:pt>
                <c:pt idx="28">
                  <c:v>5.1204159152479987</c:v>
                </c:pt>
              </c:numCache>
            </c:numRef>
          </c:val>
        </c:ser>
        <c:ser>
          <c:idx val="4"/>
          <c:order val="4"/>
          <c:tx>
            <c:strRef>
              <c:f>'Graphique 5'!$F$3</c:f>
              <c:strCache>
                <c:ptCount val="1"/>
                <c:pt idx="0">
                  <c:v>MDA - 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'Graphique 5'!$A$4:$A$32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5'!$F$4:$F$32</c:f>
              <c:numCache>
                <c:formatCode>0.0</c:formatCode>
                <c:ptCount val="29"/>
                <c:pt idx="0">
                  <c:v>5.5864414717409971</c:v>
                </c:pt>
                <c:pt idx="1">
                  <c:v>5.7541639055380047</c:v>
                </c:pt>
                <c:pt idx="2">
                  <c:v>5.9154607526459948</c:v>
                </c:pt>
                <c:pt idx="3">
                  <c:v>6.1261820628499954</c:v>
                </c:pt>
                <c:pt idx="4">
                  <c:v>6.3266540009710051</c:v>
                </c:pt>
                <c:pt idx="5">
                  <c:v>6.4674263705079991</c:v>
                </c:pt>
                <c:pt idx="6">
                  <c:v>6.7222578060169953</c:v>
                </c:pt>
                <c:pt idx="7">
                  <c:v>6.9790210808769961</c:v>
                </c:pt>
                <c:pt idx="8">
                  <c:v>7.2481059720890002</c:v>
                </c:pt>
                <c:pt idx="9">
                  <c:v>7.529660546105994</c:v>
                </c:pt>
                <c:pt idx="10">
                  <c:v>7.8200908642819931</c:v>
                </c:pt>
                <c:pt idx="11">
                  <c:v>8.1438338090690046</c:v>
                </c:pt>
                <c:pt idx="12">
                  <c:v>8.4677474284770096</c:v>
                </c:pt>
                <c:pt idx="13">
                  <c:v>8.7922462035959956</c:v>
                </c:pt>
                <c:pt idx="14">
                  <c:v>9.1352707395739987</c:v>
                </c:pt>
                <c:pt idx="15">
                  <c:v>9.5029484607389936</c:v>
                </c:pt>
                <c:pt idx="16">
                  <c:v>9.8869289076879969</c:v>
                </c:pt>
                <c:pt idx="17">
                  <c:v>10.276435704090018</c:v>
                </c:pt>
                <c:pt idx="18">
                  <c:v>10.657766451727024</c:v>
                </c:pt>
                <c:pt idx="19">
                  <c:v>11.055994821693973</c:v>
                </c:pt>
                <c:pt idx="20">
                  <c:v>11.458112379795006</c:v>
                </c:pt>
                <c:pt idx="21">
                  <c:v>11.872116478249032</c:v>
                </c:pt>
                <c:pt idx="22">
                  <c:v>12.297941841550987</c:v>
                </c:pt>
                <c:pt idx="23">
                  <c:v>12.701566384325025</c:v>
                </c:pt>
                <c:pt idx="24">
                  <c:v>13.093884128957004</c:v>
                </c:pt>
                <c:pt idx="25">
                  <c:v>13.479289025910004</c:v>
                </c:pt>
                <c:pt idx="26">
                  <c:v>13.851062270539009</c:v>
                </c:pt>
                <c:pt idx="27">
                  <c:v>14.222329759002005</c:v>
                </c:pt>
                <c:pt idx="28">
                  <c:v>14.603085846021006</c:v>
                </c:pt>
              </c:numCache>
            </c:numRef>
          </c:val>
        </c:ser>
        <c:ser>
          <c:idx val="6"/>
          <c:order val="5"/>
          <c:tx>
            <c:strRef>
              <c:f>'Graphique 5'!$G$3</c:f>
              <c:strCache>
                <c:ptCount val="1"/>
                <c:pt idx="0">
                  <c:v>AVPF - femmes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'Graphique 5'!$A$4:$A$32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5'!$G$4:$G$32</c:f>
              <c:numCache>
                <c:formatCode>0.0</c:formatCode>
                <c:ptCount val="29"/>
                <c:pt idx="0">
                  <c:v>1.7725320961770019</c:v>
                </c:pt>
                <c:pt idx="1">
                  <c:v>1.8945732921359988</c:v>
                </c:pt>
                <c:pt idx="2">
                  <c:v>2.0244529333920029</c:v>
                </c:pt>
                <c:pt idx="3">
                  <c:v>2.1903245671620022</c:v>
                </c:pt>
                <c:pt idx="4">
                  <c:v>2.3554892665909981</c:v>
                </c:pt>
                <c:pt idx="5">
                  <c:v>2.4876192495569995</c:v>
                </c:pt>
                <c:pt idx="6">
                  <c:v>2.6872060964439966</c:v>
                </c:pt>
                <c:pt idx="7">
                  <c:v>2.8922426978479994</c:v>
                </c:pt>
                <c:pt idx="8">
                  <c:v>3.1241745823549998</c:v>
                </c:pt>
                <c:pt idx="9">
                  <c:v>3.3645097200450023</c:v>
                </c:pt>
                <c:pt idx="10">
                  <c:v>3.6082204858389955</c:v>
                </c:pt>
                <c:pt idx="11">
                  <c:v>3.8645257657769916</c:v>
                </c:pt>
                <c:pt idx="12">
                  <c:v>4.1247051322339923</c:v>
                </c:pt>
                <c:pt idx="13">
                  <c:v>4.3826106207150044</c:v>
                </c:pt>
                <c:pt idx="14">
                  <c:v>4.6380827091570005</c:v>
                </c:pt>
                <c:pt idx="15">
                  <c:v>4.8944084379520065</c:v>
                </c:pt>
                <c:pt idx="16">
                  <c:v>5.1420835618689917</c:v>
                </c:pt>
                <c:pt idx="17">
                  <c:v>5.3735093031429848</c:v>
                </c:pt>
                <c:pt idx="18">
                  <c:v>5.5905192041409872</c:v>
                </c:pt>
                <c:pt idx="19">
                  <c:v>5.7999231736020205</c:v>
                </c:pt>
                <c:pt idx="20">
                  <c:v>6.0003685609269892</c:v>
                </c:pt>
                <c:pt idx="21">
                  <c:v>6.1927701448449888</c:v>
                </c:pt>
                <c:pt idx="22">
                  <c:v>6.3751249794280129</c:v>
                </c:pt>
                <c:pt idx="23">
                  <c:v>6.542710679183994</c:v>
                </c:pt>
                <c:pt idx="24">
                  <c:v>6.6947758869420122</c:v>
                </c:pt>
                <c:pt idx="25">
                  <c:v>6.8229071784129873</c:v>
                </c:pt>
                <c:pt idx="26">
                  <c:v>6.9365261198050048</c:v>
                </c:pt>
                <c:pt idx="27">
                  <c:v>7.0476160905150049</c:v>
                </c:pt>
                <c:pt idx="28">
                  <c:v>7.1630186797699897</c:v>
                </c:pt>
              </c:numCache>
            </c:numRef>
          </c:val>
        </c:ser>
        <c:ser>
          <c:idx val="7"/>
          <c:order val="6"/>
          <c:tx>
            <c:strRef>
              <c:f>'Graphique 5'!$H$3</c:f>
              <c:strCache>
                <c:ptCount val="1"/>
                <c:pt idx="0">
                  <c:v>AVPF - hommes</c:v>
                </c:pt>
              </c:strCache>
            </c:strRef>
          </c:tx>
          <c:spPr>
            <a:ln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'Graphique 5'!$A$4:$A$32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5'!$H$4:$H$32</c:f>
              <c:numCache>
                <c:formatCode>0.0</c:formatCode>
                <c:ptCount val="29"/>
                <c:pt idx="0">
                  <c:v>7.5407842012001056E-2</c:v>
                </c:pt>
                <c:pt idx="1">
                  <c:v>8.0894930193999764E-2</c:v>
                </c:pt>
                <c:pt idx="2">
                  <c:v>8.7384885581002242E-2</c:v>
                </c:pt>
                <c:pt idx="3">
                  <c:v>9.481534974399615E-2</c:v>
                </c:pt>
                <c:pt idx="4">
                  <c:v>0.10304433658999872</c:v>
                </c:pt>
                <c:pt idx="5">
                  <c:v>0.10925591842799709</c:v>
                </c:pt>
                <c:pt idx="6">
                  <c:v>0.11877218094899225</c:v>
                </c:pt>
                <c:pt idx="7">
                  <c:v>0.12867269801000022</c:v>
                </c:pt>
                <c:pt idx="8">
                  <c:v>0.14103986235999585</c:v>
                </c:pt>
                <c:pt idx="9">
                  <c:v>0.15300742486199143</c:v>
                </c:pt>
                <c:pt idx="10">
                  <c:v>0.16488834412600137</c:v>
                </c:pt>
                <c:pt idx="11">
                  <c:v>0.17873220114199925</c:v>
                </c:pt>
                <c:pt idx="12">
                  <c:v>0.1930703914959884</c:v>
                </c:pt>
                <c:pt idx="13">
                  <c:v>0.20736386082099964</c:v>
                </c:pt>
                <c:pt idx="14">
                  <c:v>0.22368356060900593</c:v>
                </c:pt>
                <c:pt idx="15">
                  <c:v>0.24035333758999777</c:v>
                </c:pt>
                <c:pt idx="16">
                  <c:v>0.25604742044098761</c:v>
                </c:pt>
                <c:pt idx="17">
                  <c:v>0.27076423326699778</c:v>
                </c:pt>
                <c:pt idx="18">
                  <c:v>0.28491318023899698</c:v>
                </c:pt>
                <c:pt idx="19">
                  <c:v>0.2997707365170012</c:v>
                </c:pt>
                <c:pt idx="20">
                  <c:v>0.31442019626000411</c:v>
                </c:pt>
                <c:pt idx="21">
                  <c:v>0.32868648296300984</c:v>
                </c:pt>
                <c:pt idx="22">
                  <c:v>0.34286974977501872</c:v>
                </c:pt>
                <c:pt idx="23">
                  <c:v>0.35656901282999326</c:v>
                </c:pt>
                <c:pt idx="24">
                  <c:v>0.37006262184499078</c:v>
                </c:pt>
                <c:pt idx="25">
                  <c:v>0.38346248004701999</c:v>
                </c:pt>
                <c:pt idx="26">
                  <c:v>0.39494192073297119</c:v>
                </c:pt>
                <c:pt idx="27">
                  <c:v>0.40525750479400063</c:v>
                </c:pt>
                <c:pt idx="28">
                  <c:v>0.41652910337000654</c:v>
                </c:pt>
              </c:numCache>
            </c:numRef>
          </c:val>
        </c:ser>
        <c:marker val="1"/>
        <c:axId val="82727296"/>
        <c:axId val="82728832"/>
      </c:lineChart>
      <c:catAx>
        <c:axId val="82727296"/>
        <c:scaling>
          <c:orientation val="minMax"/>
        </c:scaling>
        <c:axPos val="b"/>
        <c:numFmt formatCode="General" sourceLinked="1"/>
        <c:tickLblPos val="nextTo"/>
        <c:crossAx val="82728832"/>
        <c:crosses val="autoZero"/>
        <c:auto val="1"/>
        <c:lblAlgn val="ctr"/>
        <c:lblOffset val="100"/>
      </c:catAx>
      <c:valAx>
        <c:axId val="82728832"/>
        <c:scaling>
          <c:orientation val="minMax"/>
        </c:scaling>
        <c:axPos val="l"/>
        <c:majorGridlines/>
        <c:numFmt formatCode="0.0" sourceLinked="1"/>
        <c:tickLblPos val="nextTo"/>
        <c:crossAx val="82727296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7.4980827033644434E-2"/>
          <c:y val="7.517863838448767E-2"/>
          <c:w val="0.89356121773344577"/>
          <c:h val="0.73023113182280786"/>
        </c:manualLayout>
      </c:layout>
      <c:lineChart>
        <c:grouping val="standard"/>
        <c:ser>
          <c:idx val="0"/>
          <c:order val="0"/>
          <c:tx>
            <c:strRef>
              <c:f>'Graphique 6'!$J$4</c:f>
              <c:strCache>
                <c:ptCount val="1"/>
                <c:pt idx="0">
                  <c:v>Ensemble des droits familiaux</c:v>
                </c:pt>
              </c:strCache>
            </c:strRef>
          </c:tx>
          <c:marker>
            <c:symbol val="none"/>
          </c:marker>
          <c:cat>
            <c:numRef>
              <c:f>'Graphique 6'!$A$5:$A$33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6'!$J$5:$J$33</c:f>
              <c:numCache>
                <c:formatCode>0.0</c:formatCode>
                <c:ptCount val="29"/>
                <c:pt idx="0">
                  <c:v>83.319507412002352</c:v>
                </c:pt>
                <c:pt idx="1">
                  <c:v>82.615430334540463</c:v>
                </c:pt>
                <c:pt idx="2">
                  <c:v>81.913114837022746</c:v>
                </c:pt>
                <c:pt idx="3">
                  <c:v>81.181295197226348</c:v>
                </c:pt>
                <c:pt idx="4">
                  <c:v>80.466031639528097</c:v>
                </c:pt>
                <c:pt idx="5">
                  <c:v>79.850415316091329</c:v>
                </c:pt>
                <c:pt idx="6">
                  <c:v>79.125654668893318</c:v>
                </c:pt>
                <c:pt idx="7">
                  <c:v>78.398197121295652</c:v>
                </c:pt>
                <c:pt idx="8">
                  <c:v>77.689103260726171</c:v>
                </c:pt>
                <c:pt idx="9">
                  <c:v>76.98000326741051</c:v>
                </c:pt>
                <c:pt idx="10">
                  <c:v>76.325576712785505</c:v>
                </c:pt>
                <c:pt idx="11">
                  <c:v>75.637277213699832</c:v>
                </c:pt>
                <c:pt idx="12">
                  <c:v>75.002929638993393</c:v>
                </c:pt>
                <c:pt idx="13">
                  <c:v>74.419861104292835</c:v>
                </c:pt>
                <c:pt idx="14">
                  <c:v>73.858367789442923</c:v>
                </c:pt>
                <c:pt idx="15">
                  <c:v>73.294441536190774</c:v>
                </c:pt>
                <c:pt idx="16">
                  <c:v>72.771054748213686</c:v>
                </c:pt>
                <c:pt idx="17">
                  <c:v>72.27462450743792</c:v>
                </c:pt>
                <c:pt idx="18">
                  <c:v>71.819979368652156</c:v>
                </c:pt>
                <c:pt idx="19">
                  <c:v>71.376398989843054</c:v>
                </c:pt>
                <c:pt idx="20">
                  <c:v>70.959695114091829</c:v>
                </c:pt>
                <c:pt idx="21">
                  <c:v>70.590599503715907</c:v>
                </c:pt>
                <c:pt idx="22">
                  <c:v>70.206807450169634</c:v>
                </c:pt>
                <c:pt idx="23">
                  <c:v>69.824904516111957</c:v>
                </c:pt>
                <c:pt idx="24">
                  <c:v>69.519819054788414</c:v>
                </c:pt>
                <c:pt idx="25">
                  <c:v>69.217213593673193</c:v>
                </c:pt>
                <c:pt idx="26">
                  <c:v>68.968130095742254</c:v>
                </c:pt>
                <c:pt idx="27">
                  <c:v>68.763542370168608</c:v>
                </c:pt>
                <c:pt idx="28">
                  <c:v>68.547813749955566</c:v>
                </c:pt>
              </c:numCache>
            </c:numRef>
          </c:val>
        </c:ser>
        <c:ser>
          <c:idx val="1"/>
          <c:order val="1"/>
          <c:tx>
            <c:strRef>
              <c:f>'Graphique 6'!$K$4</c:f>
              <c:strCache>
                <c:ptCount val="1"/>
                <c:pt idx="0">
                  <c:v>Majoration de pension</c:v>
                </c:pt>
              </c:strCache>
            </c:strRef>
          </c:tx>
          <c:marker>
            <c:symbol val="none"/>
          </c:marker>
          <c:cat>
            <c:numRef>
              <c:f>'Graphique 6'!$A$5:$A$33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6'!$K$5:$K$33</c:f>
              <c:numCache>
                <c:formatCode>0.0</c:formatCode>
                <c:ptCount val="29"/>
                <c:pt idx="0">
                  <c:v>99.999999970813974</c:v>
                </c:pt>
                <c:pt idx="1">
                  <c:v>99.999999916198618</c:v>
                </c:pt>
                <c:pt idx="2">
                  <c:v>100.00000006941792</c:v>
                </c:pt>
                <c:pt idx="3">
                  <c:v>99.999999944227284</c:v>
                </c:pt>
                <c:pt idx="4">
                  <c:v>99.999999915975422</c:v>
                </c:pt>
                <c:pt idx="5">
                  <c:v>99.999999961190255</c:v>
                </c:pt>
                <c:pt idx="6">
                  <c:v>99.999999985435252</c:v>
                </c:pt>
                <c:pt idx="7">
                  <c:v>100.00000001354421</c:v>
                </c:pt>
                <c:pt idx="8">
                  <c:v>99.999999919675702</c:v>
                </c:pt>
                <c:pt idx="9">
                  <c:v>100.00000006619139</c:v>
                </c:pt>
                <c:pt idx="10">
                  <c:v>99.999999921583466</c:v>
                </c:pt>
                <c:pt idx="11">
                  <c:v>100.00000002576928</c:v>
                </c:pt>
                <c:pt idx="12">
                  <c:v>99.999999900086749</c:v>
                </c:pt>
                <c:pt idx="13">
                  <c:v>100.0000000767083</c:v>
                </c:pt>
                <c:pt idx="14">
                  <c:v>100.00000012165478</c:v>
                </c:pt>
                <c:pt idx="15">
                  <c:v>100.00000005907394</c:v>
                </c:pt>
                <c:pt idx="16">
                  <c:v>99.99999999923061</c:v>
                </c:pt>
                <c:pt idx="17">
                  <c:v>99.999999964059157</c:v>
                </c:pt>
                <c:pt idx="18">
                  <c:v>99.999999967617782</c:v>
                </c:pt>
                <c:pt idx="19">
                  <c:v>99.999999965962544</c:v>
                </c:pt>
                <c:pt idx="20">
                  <c:v>100.00000004389669</c:v>
                </c:pt>
                <c:pt idx="21">
                  <c:v>99.999999901260182</c:v>
                </c:pt>
                <c:pt idx="22">
                  <c:v>100.00000009848004</c:v>
                </c:pt>
                <c:pt idx="23">
                  <c:v>100.0000000013726</c:v>
                </c:pt>
                <c:pt idx="24">
                  <c:v>100.0000000530739</c:v>
                </c:pt>
                <c:pt idx="25">
                  <c:v>100.00000006069331</c:v>
                </c:pt>
                <c:pt idx="26">
                  <c:v>99.99999975529505</c:v>
                </c:pt>
                <c:pt idx="27">
                  <c:v>99.999999869281353</c:v>
                </c:pt>
                <c:pt idx="28">
                  <c:v>99.999999910803268</c:v>
                </c:pt>
              </c:numCache>
            </c:numRef>
          </c:val>
        </c:ser>
        <c:ser>
          <c:idx val="2"/>
          <c:order val="2"/>
          <c:tx>
            <c:strRef>
              <c:f>'Graphique 6'!$L$4</c:f>
              <c:strCache>
                <c:ptCount val="1"/>
                <c:pt idx="0">
                  <c:v>MDA</c:v>
                </c:pt>
              </c:strCache>
            </c:strRef>
          </c:tx>
          <c:marker>
            <c:symbol val="none"/>
          </c:marker>
          <c:cat>
            <c:numRef>
              <c:f>'Graphique 6'!$A$5:$A$33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6'!$L$5:$L$33</c:f>
              <c:numCache>
                <c:formatCode>0.0</c:formatCode>
                <c:ptCount val="29"/>
                <c:pt idx="0">
                  <c:v>60.774385105757055</c:v>
                </c:pt>
                <c:pt idx="1">
                  <c:v>59.936865870236943</c:v>
                </c:pt>
                <c:pt idx="2">
                  <c:v>59.071726402177148</c:v>
                </c:pt>
                <c:pt idx="3">
                  <c:v>58.220363407169962</c:v>
                </c:pt>
                <c:pt idx="4">
                  <c:v>57.384049345768254</c:v>
                </c:pt>
                <c:pt idx="5">
                  <c:v>56.600411267842013</c:v>
                </c:pt>
                <c:pt idx="6">
                  <c:v>55.787359078269446</c:v>
                </c:pt>
                <c:pt idx="7">
                  <c:v>54.96725524520042</c:v>
                </c:pt>
                <c:pt idx="8">
                  <c:v>54.225512765171715</c:v>
                </c:pt>
                <c:pt idx="9">
                  <c:v>53.467212119780847</c:v>
                </c:pt>
                <c:pt idx="10">
                  <c:v>52.807131916157424</c:v>
                </c:pt>
                <c:pt idx="11">
                  <c:v>52.123169404946033</c:v>
                </c:pt>
                <c:pt idx="12">
                  <c:v>51.506149637203656</c:v>
                </c:pt>
                <c:pt idx="13">
                  <c:v>50.969861376746181</c:v>
                </c:pt>
                <c:pt idx="14">
                  <c:v>50.538810703476443</c:v>
                </c:pt>
                <c:pt idx="15">
                  <c:v>50.113267770373191</c:v>
                </c:pt>
                <c:pt idx="16">
                  <c:v>49.745825576238417</c:v>
                </c:pt>
                <c:pt idx="17">
                  <c:v>49.439438946024723</c:v>
                </c:pt>
                <c:pt idx="18">
                  <c:v>49.176405465996304</c:v>
                </c:pt>
                <c:pt idx="19">
                  <c:v>48.925726029607539</c:v>
                </c:pt>
                <c:pt idx="20">
                  <c:v>48.71543399854221</c:v>
                </c:pt>
                <c:pt idx="21">
                  <c:v>48.598042365724034</c:v>
                </c:pt>
                <c:pt idx="22">
                  <c:v>48.455613676703408</c:v>
                </c:pt>
                <c:pt idx="23">
                  <c:v>48.279167511584873</c:v>
                </c:pt>
                <c:pt idx="24">
                  <c:v>48.212599529851516</c:v>
                </c:pt>
                <c:pt idx="25">
                  <c:v>48.139736386617152</c:v>
                </c:pt>
                <c:pt idx="26">
                  <c:v>48.09211672755653</c:v>
                </c:pt>
                <c:pt idx="27">
                  <c:v>48.108430859238219</c:v>
                </c:pt>
                <c:pt idx="28">
                  <c:v>48.087274409229373</c:v>
                </c:pt>
              </c:numCache>
            </c:numRef>
          </c:val>
        </c:ser>
        <c:ser>
          <c:idx val="3"/>
          <c:order val="3"/>
          <c:tx>
            <c:strRef>
              <c:f>'Graphique 6'!$M$4</c:f>
              <c:strCache>
                <c:ptCount val="1"/>
                <c:pt idx="0">
                  <c:v>AVPF</c:v>
                </c:pt>
              </c:strCache>
            </c:strRef>
          </c:tx>
          <c:marker>
            <c:symbol val="none"/>
          </c:marker>
          <c:cat>
            <c:numRef>
              <c:f>'Graphique 6'!$A$5:$A$33</c:f>
              <c:numCache>
                <c:formatCode>General</c:formatCode>
                <c:ptCount val="2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</c:numCache>
            </c:numRef>
          </c:cat>
          <c:val>
            <c:numRef>
              <c:f>'Graphique 6'!$M$5:$M$33</c:f>
              <c:numCache>
                <c:formatCode>0.0</c:formatCode>
                <c:ptCount val="29"/>
                <c:pt idx="0">
                  <c:v>83.46226534608337</c:v>
                </c:pt>
                <c:pt idx="1">
                  <c:v>82.263423765240773</c:v>
                </c:pt>
                <c:pt idx="2">
                  <c:v>80.999029398292564</c:v>
                </c:pt>
                <c:pt idx="3">
                  <c:v>79.774049205352682</c:v>
                </c:pt>
                <c:pt idx="4">
                  <c:v>78.716333414673386</c:v>
                </c:pt>
                <c:pt idx="5">
                  <c:v>77.915750778945352</c:v>
                </c:pt>
                <c:pt idx="6">
                  <c:v>77.034610421900311</c:v>
                </c:pt>
                <c:pt idx="7">
                  <c:v>76.196734035566564</c:v>
                </c:pt>
                <c:pt idx="8">
                  <c:v>75.304898935830735</c:v>
                </c:pt>
                <c:pt idx="9">
                  <c:v>74.545988022605201</c:v>
                </c:pt>
                <c:pt idx="10">
                  <c:v>73.817403215550129</c:v>
                </c:pt>
                <c:pt idx="11">
                  <c:v>73.065617690673463</c:v>
                </c:pt>
                <c:pt idx="12">
                  <c:v>72.380539358413969</c:v>
                </c:pt>
                <c:pt idx="13">
                  <c:v>71.781069760369675</c:v>
                </c:pt>
                <c:pt idx="14">
                  <c:v>71.074635504234692</c:v>
                </c:pt>
                <c:pt idx="15">
                  <c:v>70.384260089315703</c:v>
                </c:pt>
                <c:pt idx="16">
                  <c:v>69.749163752789727</c:v>
                </c:pt>
                <c:pt idx="17">
                  <c:v>69.098367567074291</c:v>
                </c:pt>
                <c:pt idx="18">
                  <c:v>68.479891636436562</c:v>
                </c:pt>
                <c:pt idx="19">
                  <c:v>67.870564396641399</c:v>
                </c:pt>
                <c:pt idx="20">
                  <c:v>67.259876176048465</c:v>
                </c:pt>
                <c:pt idx="21">
                  <c:v>66.69687589635646</c:v>
                </c:pt>
                <c:pt idx="22">
                  <c:v>66.085450899663385</c:v>
                </c:pt>
                <c:pt idx="23">
                  <c:v>65.517607167905396</c:v>
                </c:pt>
                <c:pt idx="24">
                  <c:v>65.004728860240064</c:v>
                </c:pt>
                <c:pt idx="25">
                  <c:v>64.475374232913381</c:v>
                </c:pt>
                <c:pt idx="26">
                  <c:v>64.033936825554775</c:v>
                </c:pt>
                <c:pt idx="27">
                  <c:v>63.624449760665215</c:v>
                </c:pt>
                <c:pt idx="28">
                  <c:v>63.2107236261213</c:v>
                </c:pt>
              </c:numCache>
            </c:numRef>
          </c:val>
        </c:ser>
        <c:marker val="1"/>
        <c:axId val="82890752"/>
        <c:axId val="82892288"/>
      </c:lineChart>
      <c:catAx>
        <c:axId val="82890752"/>
        <c:scaling>
          <c:orientation val="minMax"/>
        </c:scaling>
        <c:axPos val="b"/>
        <c:numFmt formatCode="General" sourceLinked="1"/>
        <c:tickLblPos val="nextTo"/>
        <c:crossAx val="82892288"/>
        <c:crosses val="autoZero"/>
        <c:auto val="1"/>
        <c:lblAlgn val="ctr"/>
        <c:lblOffset val="100"/>
      </c:catAx>
      <c:valAx>
        <c:axId val="82892288"/>
        <c:scaling>
          <c:orientation val="minMax"/>
          <c:max val="100"/>
        </c:scaling>
        <c:axPos val="l"/>
        <c:majorGridlines/>
        <c:numFmt formatCode="0" sourceLinked="0"/>
        <c:tickLblPos val="nextTo"/>
        <c:crossAx val="82890752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6</xdr:row>
      <xdr:rowOff>171449</xdr:rowOff>
    </xdr:from>
    <xdr:to>
      <xdr:col>16</xdr:col>
      <xdr:colOff>466725</xdr:colOff>
      <xdr:row>29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542924</xdr:colOff>
      <xdr:row>7</xdr:row>
      <xdr:rowOff>123825</xdr:rowOff>
    </xdr:from>
    <xdr:to>
      <xdr:col>20</xdr:col>
      <xdr:colOff>457199</xdr:colOff>
      <xdr:row>27</xdr:row>
      <xdr:rowOff>47625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0.25953</cdr:x>
      <cdr:y>0.15816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-466724" y="-161925"/>
          <a:ext cx="1362075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En</a:t>
          </a:r>
          <a:r>
            <a:rPr lang="fr-FR" sz="1100" baseline="0"/>
            <a:t> </a:t>
          </a:r>
          <a:r>
            <a:rPr lang="fr-FR" sz="1100"/>
            <a:t>%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0.00654</cdr:x>
      <cdr:y>0</cdr:y>
    </cdr:from>
    <cdr:to>
      <cdr:x>0.13725</cdr:x>
      <cdr:y>0.13043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8100" y="0"/>
          <a:ext cx="762000" cy="571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En euros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285748</xdr:colOff>
      <xdr:row>12</xdr:row>
      <xdr:rowOff>66675</xdr:rowOff>
    </xdr:from>
    <xdr:to>
      <xdr:col>18</xdr:col>
      <xdr:colOff>38099</xdr:colOff>
      <xdr:row>36</xdr:row>
      <xdr:rowOff>66675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390525</xdr:colOff>
      <xdr:row>12</xdr:row>
      <xdr:rowOff>104775</xdr:rowOff>
    </xdr:from>
    <xdr:to>
      <xdr:col>9</xdr:col>
      <xdr:colOff>38100</xdr:colOff>
      <xdr:row>13</xdr:row>
      <xdr:rowOff>152400</xdr:rowOff>
    </xdr:to>
    <xdr:sp macro="" textlink="">
      <xdr:nvSpPr>
        <xdr:cNvPr id="4" name="ZoneTexte 3"/>
        <xdr:cNvSpPr txBox="1"/>
      </xdr:nvSpPr>
      <xdr:spPr>
        <a:xfrm>
          <a:off x="5724525" y="2200275"/>
          <a:ext cx="1171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En euros</a:t>
          </a:r>
        </a:p>
      </xdr:txBody>
    </xdr:sp>
    <xdr:clientData/>
  </xdr:twoCellAnchor>
  <xdr:twoCellAnchor>
    <xdr:from>
      <xdr:col>16</xdr:col>
      <xdr:colOff>352425</xdr:colOff>
      <xdr:row>12</xdr:row>
      <xdr:rowOff>123825</xdr:rowOff>
    </xdr:from>
    <xdr:to>
      <xdr:col>18</xdr:col>
      <xdr:colOff>0</xdr:colOff>
      <xdr:row>13</xdr:row>
      <xdr:rowOff>171450</xdr:rowOff>
    </xdr:to>
    <xdr:sp macro="" textlink="">
      <xdr:nvSpPr>
        <xdr:cNvPr id="5" name="ZoneTexte 4"/>
        <xdr:cNvSpPr txBox="1"/>
      </xdr:nvSpPr>
      <xdr:spPr>
        <a:xfrm>
          <a:off x="12544425" y="2219325"/>
          <a:ext cx="1171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100"/>
            <a:t>En %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85724</xdr:rowOff>
    </xdr:from>
    <xdr:to>
      <xdr:col>15</xdr:col>
      <xdr:colOff>466725</xdr:colOff>
      <xdr:row>25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0.01528</cdr:x>
      <cdr:y>0</cdr:y>
    </cdr:from>
    <cdr:to>
      <cdr:x>0.41766</cdr:x>
      <cdr:y>0.0735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5725" y="0"/>
          <a:ext cx="22574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En</a:t>
          </a:r>
          <a:r>
            <a:rPr lang="fr-FR" sz="1100" baseline="0"/>
            <a:t> milliards d'euros 2012</a:t>
          </a:r>
          <a:endParaRPr lang="fr-FR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3</xdr:row>
      <xdr:rowOff>161924</xdr:rowOff>
    </xdr:from>
    <xdr:to>
      <xdr:col>15</xdr:col>
      <xdr:colOff>219075</xdr:colOff>
      <xdr:row>26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0.40238</cdr:x>
      <cdr:y>0.0735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22574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/>
            <a:t>En</a:t>
          </a:r>
          <a:r>
            <a:rPr lang="fr-FR" sz="1100" baseline="0"/>
            <a:t> %</a:t>
          </a:r>
          <a:endParaRPr lang="fr-FR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628650</xdr:colOff>
      <xdr:row>2</xdr:row>
      <xdr:rowOff>590550</xdr:rowOff>
    </xdr:from>
    <xdr:to>
      <xdr:col>17</xdr:col>
      <xdr:colOff>95250</xdr:colOff>
      <xdr:row>25</xdr:row>
      <xdr:rowOff>133350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0.40582</cdr:x>
      <cdr:y>0.06992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22574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/>
            <a:t>En</a:t>
          </a:r>
          <a:r>
            <a:rPr lang="fr-FR" sz="1100" baseline="0"/>
            <a:t> milliards d'euros 2012</a:t>
          </a:r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C23" sqref="C23"/>
    </sheetView>
  </sheetViews>
  <sheetFormatPr baseColWidth="10" defaultRowHeight="15"/>
  <cols>
    <col min="1" max="1" width="32.42578125" customWidth="1"/>
    <col min="2" max="7" width="9.7109375" customWidth="1"/>
  </cols>
  <sheetData>
    <row r="1" spans="1:7">
      <c r="A1" s="102" t="s">
        <v>71</v>
      </c>
    </row>
    <row r="3" spans="1:7">
      <c r="A3" s="3"/>
      <c r="B3" s="107" t="s">
        <v>1</v>
      </c>
      <c r="C3" s="108"/>
      <c r="D3" s="107" t="s">
        <v>2</v>
      </c>
      <c r="E3" s="108"/>
      <c r="F3" s="109" t="s">
        <v>0</v>
      </c>
      <c r="G3" s="108"/>
    </row>
    <row r="4" spans="1:7" s="1" customFormat="1" ht="45">
      <c r="A4" s="4"/>
      <c r="B4" s="4" t="s">
        <v>10</v>
      </c>
      <c r="C4" s="6" t="s">
        <v>11</v>
      </c>
      <c r="D4" s="4" t="s">
        <v>10</v>
      </c>
      <c r="E4" s="6" t="s">
        <v>11</v>
      </c>
      <c r="F4" s="5" t="s">
        <v>10</v>
      </c>
      <c r="G4" s="6" t="s">
        <v>11</v>
      </c>
    </row>
    <row r="5" spans="1:7">
      <c r="A5" s="7" t="s">
        <v>8</v>
      </c>
      <c r="B5" s="9">
        <v>1697.4665476764312</v>
      </c>
      <c r="C5" s="10">
        <v>1517.5358533063059</v>
      </c>
      <c r="D5" s="9">
        <v>1116.0571808496011</v>
      </c>
      <c r="E5" s="10">
        <v>771.71041909603139</v>
      </c>
      <c r="F5" s="11">
        <v>1396.1468884216513</v>
      </c>
      <c r="G5" s="10">
        <v>1136.2518894367579</v>
      </c>
    </row>
    <row r="6" spans="1:7">
      <c r="A6" s="8" t="s">
        <v>9</v>
      </c>
      <c r="B6" s="12">
        <v>1697.4665476764312</v>
      </c>
      <c r="C6" s="13">
        <v>1645.7156764848921</v>
      </c>
      <c r="D6" s="12">
        <v>1116.0571808496011</v>
      </c>
      <c r="E6" s="13">
        <v>839.34101762850219</v>
      </c>
      <c r="F6" s="14">
        <v>1396.1468884216513</v>
      </c>
      <c r="G6" s="13">
        <v>1233.4774875066973</v>
      </c>
    </row>
    <row r="8" spans="1:7" ht="38.25">
      <c r="A8" s="103" t="s">
        <v>72</v>
      </c>
    </row>
    <row r="9" spans="1:7">
      <c r="A9" s="103" t="s">
        <v>73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5"/>
  <sheetViews>
    <sheetView topLeftCell="A13" workbookViewId="0">
      <selection activeCell="G46" sqref="G46"/>
    </sheetView>
  </sheetViews>
  <sheetFormatPr baseColWidth="10" defaultRowHeight="15"/>
  <sheetData>
    <row r="1" spans="1:8">
      <c r="A1" s="44" t="s">
        <v>92</v>
      </c>
    </row>
    <row r="3" spans="1:8" ht="60">
      <c r="A3" s="32"/>
      <c r="B3" s="33" t="s">
        <v>23</v>
      </c>
      <c r="C3" s="33" t="s">
        <v>20</v>
      </c>
      <c r="D3" s="34" t="s">
        <v>24</v>
      </c>
      <c r="E3" s="34" t="s">
        <v>21</v>
      </c>
      <c r="F3" s="34" t="s">
        <v>25</v>
      </c>
      <c r="G3" s="34" t="s">
        <v>26</v>
      </c>
      <c r="H3" s="35" t="s">
        <v>22</v>
      </c>
    </row>
    <row r="4" spans="1:8">
      <c r="A4" s="7">
        <v>2012</v>
      </c>
      <c r="B4" s="36">
        <v>10.058243597578</v>
      </c>
      <c r="C4" s="36">
        <v>4.958028357906004</v>
      </c>
      <c r="D4" s="37">
        <v>2.699270029660001</v>
      </c>
      <c r="E4" s="37">
        <v>4.8625705888940036</v>
      </c>
      <c r="F4" s="37">
        <v>5.5864414717409971</v>
      </c>
      <c r="G4" s="37">
        <v>1.7725320961770019</v>
      </c>
      <c r="H4" s="38">
        <v>7.5407842012001056E-2</v>
      </c>
    </row>
    <row r="5" spans="1:8">
      <c r="A5" s="7">
        <v>2013</v>
      </c>
      <c r="B5" s="36">
        <v>10.401900176489004</v>
      </c>
      <c r="C5" s="36">
        <v>4.9184085582369983</v>
      </c>
      <c r="D5" s="37">
        <v>2.7531629788150003</v>
      </c>
      <c r="E5" s="37">
        <v>4.8183166590429982</v>
      </c>
      <c r="F5" s="37">
        <v>5.7541639055380047</v>
      </c>
      <c r="G5" s="37">
        <v>1.8945732921359988</v>
      </c>
      <c r="H5" s="38">
        <v>8.0894930193999764E-2</v>
      </c>
    </row>
    <row r="6" spans="1:8">
      <c r="A6" s="7">
        <v>2014</v>
      </c>
      <c r="B6" s="36">
        <v>10.750423863773001</v>
      </c>
      <c r="C6" s="36">
        <v>4.8955683269140025</v>
      </c>
      <c r="D6" s="37">
        <v>2.8105101777350017</v>
      </c>
      <c r="E6" s="37">
        <v>4.7898416013329994</v>
      </c>
      <c r="F6" s="37">
        <v>5.9154607526459948</v>
      </c>
      <c r="G6" s="37">
        <v>2.0244529333920029</v>
      </c>
      <c r="H6" s="38">
        <v>8.7384885581002242E-2</v>
      </c>
    </row>
    <row r="7" spans="1:8">
      <c r="A7" s="7">
        <v>2015</v>
      </c>
      <c r="B7" s="36">
        <v>11.207474716012999</v>
      </c>
      <c r="C7" s="36">
        <v>4.8881314449959978</v>
      </c>
      <c r="D7" s="37">
        <v>2.8909680860010023</v>
      </c>
      <c r="E7" s="37">
        <v>4.7758513002520022</v>
      </c>
      <c r="F7" s="37">
        <v>6.1261820628499954</v>
      </c>
      <c r="G7" s="37">
        <v>2.1903245671620022</v>
      </c>
      <c r="H7" s="38">
        <v>9.481534974399615E-2</v>
      </c>
    </row>
    <row r="8" spans="1:8">
      <c r="A8" s="7">
        <v>2016</v>
      </c>
      <c r="B8" s="36">
        <v>11.644681545700003</v>
      </c>
      <c r="C8" s="36">
        <v>4.8726903982609997</v>
      </c>
      <c r="D8" s="37">
        <v>2.9625382781380005</v>
      </c>
      <c r="E8" s="37">
        <v>4.7530598816710006</v>
      </c>
      <c r="F8" s="37">
        <v>6.3266540009710051</v>
      </c>
      <c r="G8" s="37">
        <v>2.3554892665909981</v>
      </c>
      <c r="H8" s="38">
        <v>0.10304433658999872</v>
      </c>
    </row>
    <row r="9" spans="1:8">
      <c r="A9" s="7">
        <v>2017</v>
      </c>
      <c r="B9" s="36">
        <v>11.964087490368</v>
      </c>
      <c r="C9" s="36">
        <v>4.845916295421989</v>
      </c>
      <c r="D9" s="37">
        <v>3.0090418703029997</v>
      </c>
      <c r="E9" s="37">
        <v>4.7209710249939913</v>
      </c>
      <c r="F9" s="37">
        <v>6.4674263705079991</v>
      </c>
      <c r="G9" s="37">
        <v>2.4876192495569995</v>
      </c>
      <c r="H9" s="38">
        <v>0.10925591842799709</v>
      </c>
    </row>
    <row r="10" spans="1:8">
      <c r="A10" s="7">
        <v>2018</v>
      </c>
      <c r="B10" s="36">
        <v>12.509544834605991</v>
      </c>
      <c r="C10" s="36">
        <v>4.8467939100969941</v>
      </c>
      <c r="D10" s="37">
        <v>3.1000809321449996</v>
      </c>
      <c r="E10" s="37">
        <v>4.7132509851480018</v>
      </c>
      <c r="F10" s="37">
        <v>6.7222578060169953</v>
      </c>
      <c r="G10" s="37">
        <v>2.6872060964439966</v>
      </c>
      <c r="H10" s="38">
        <v>0.11877218094899225</v>
      </c>
    </row>
    <row r="11" spans="1:8">
      <c r="A11" s="7">
        <v>2019</v>
      </c>
      <c r="B11" s="36">
        <v>13.05764698076799</v>
      </c>
      <c r="C11" s="36">
        <v>4.8490343888930028</v>
      </c>
      <c r="D11" s="37">
        <v>3.1863832020429972</v>
      </c>
      <c r="E11" s="37">
        <v>4.7064945888830021</v>
      </c>
      <c r="F11" s="37">
        <v>6.9790210808769961</v>
      </c>
      <c r="G11" s="37">
        <v>2.8922426978479994</v>
      </c>
      <c r="H11" s="38">
        <v>0.12867269801000022</v>
      </c>
    </row>
    <row r="12" spans="1:8">
      <c r="A12" s="7">
        <v>2020</v>
      </c>
      <c r="B12" s="36">
        <v>13.654428223019</v>
      </c>
      <c r="C12" s="36">
        <v>4.8569775162739939</v>
      </c>
      <c r="D12" s="37">
        <v>3.2821476685749995</v>
      </c>
      <c r="E12" s="37">
        <v>4.7029844439139978</v>
      </c>
      <c r="F12" s="37">
        <v>7.2481059720890002</v>
      </c>
      <c r="G12" s="37">
        <v>3.1241745823549998</v>
      </c>
      <c r="H12" s="38">
        <v>0.14103986235999585</v>
      </c>
    </row>
    <row r="13" spans="1:8">
      <c r="A13" s="7">
        <v>2021</v>
      </c>
      <c r="B13" s="36">
        <v>14.274227526172998</v>
      </c>
      <c r="C13" s="36">
        <v>4.860094390465993</v>
      </c>
      <c r="D13" s="37">
        <v>3.3800572600220011</v>
      </c>
      <c r="E13" s="37">
        <v>4.6950307826040012</v>
      </c>
      <c r="F13" s="37">
        <v>7.529660546105994</v>
      </c>
      <c r="G13" s="37">
        <v>3.3645097200450023</v>
      </c>
      <c r="H13" s="38">
        <v>0.15300742486199143</v>
      </c>
    </row>
    <row r="14" spans="1:8">
      <c r="A14" s="7">
        <v>2022</v>
      </c>
      <c r="B14" s="36">
        <v>14.90911399217099</v>
      </c>
      <c r="C14" s="36">
        <v>4.8746563768900018</v>
      </c>
      <c r="D14" s="37">
        <v>3.4808026420500009</v>
      </c>
      <c r="E14" s="37">
        <v>4.6986000367640006</v>
      </c>
      <c r="F14" s="37">
        <v>7.8200908642819931</v>
      </c>
      <c r="G14" s="37">
        <v>3.6082204858389955</v>
      </c>
      <c r="H14" s="38">
        <v>0.16488834412600137</v>
      </c>
    </row>
    <row r="15" spans="1:8">
      <c r="A15" s="7">
        <v>2023</v>
      </c>
      <c r="B15" s="36">
        <v>15.600644635174998</v>
      </c>
      <c r="C15" s="36">
        <v>4.8936008609659964</v>
      </c>
      <c r="D15" s="37">
        <v>3.5922850603290004</v>
      </c>
      <c r="E15" s="37">
        <v>4.7045919938239971</v>
      </c>
      <c r="F15" s="37">
        <v>8.1438338090690046</v>
      </c>
      <c r="G15" s="37">
        <v>3.8645257657769916</v>
      </c>
      <c r="H15" s="38">
        <v>0.17873220114199925</v>
      </c>
    </row>
    <row r="16" spans="1:8">
      <c r="A16" s="7">
        <v>2024</v>
      </c>
      <c r="B16" s="36">
        <v>16.296740158143002</v>
      </c>
      <c r="C16" s="36">
        <v>4.9195430193049905</v>
      </c>
      <c r="D16" s="37">
        <v>3.7042875974320029</v>
      </c>
      <c r="E16" s="37">
        <v>4.7170566918090016</v>
      </c>
      <c r="F16" s="37">
        <v>8.4677474284770096</v>
      </c>
      <c r="G16" s="37">
        <v>4.1247051322339923</v>
      </c>
      <c r="H16" s="38">
        <v>0.1930703914959884</v>
      </c>
    </row>
    <row r="17" spans="1:8">
      <c r="A17" s="7">
        <v>2025</v>
      </c>
      <c r="B17" s="36">
        <v>16.992468497040999</v>
      </c>
      <c r="C17" s="36">
        <v>4.9397488582889961</v>
      </c>
      <c r="D17" s="37">
        <v>3.8176116727300018</v>
      </c>
      <c r="E17" s="37">
        <v>4.7238199194679966</v>
      </c>
      <c r="F17" s="37">
        <v>8.7922462035959956</v>
      </c>
      <c r="G17" s="37">
        <v>4.3826106207150044</v>
      </c>
      <c r="H17" s="38">
        <v>0.20736386082099964</v>
      </c>
    </row>
    <row r="18" spans="1:8">
      <c r="A18" s="7">
        <v>2026</v>
      </c>
      <c r="B18" s="36">
        <v>17.710750539565002</v>
      </c>
      <c r="C18" s="36">
        <v>4.9677641393820071</v>
      </c>
      <c r="D18" s="37">
        <v>3.9373970908340024</v>
      </c>
      <c r="E18" s="37">
        <v>4.7363235057730018</v>
      </c>
      <c r="F18" s="37">
        <v>9.1352707395739987</v>
      </c>
      <c r="G18" s="37">
        <v>4.6380827091570005</v>
      </c>
      <c r="H18" s="38">
        <v>0.22368356060900593</v>
      </c>
    </row>
    <row r="19" spans="1:8">
      <c r="A19" s="7">
        <v>2027</v>
      </c>
      <c r="B19" s="36">
        <v>18.457406481604004</v>
      </c>
      <c r="C19" s="36">
        <v>5.0017161676939992</v>
      </c>
      <c r="D19" s="37">
        <v>4.0600495829130026</v>
      </c>
      <c r="E19" s="37">
        <v>4.7543838761040007</v>
      </c>
      <c r="F19" s="37">
        <v>9.5029484607389936</v>
      </c>
      <c r="G19" s="37">
        <v>4.8944084379520065</v>
      </c>
      <c r="H19" s="38">
        <v>0.24035333758999777</v>
      </c>
    </row>
    <row r="20" spans="1:8">
      <c r="A20" s="7">
        <v>2028</v>
      </c>
      <c r="B20" s="36">
        <v>19.217060323070985</v>
      </c>
      <c r="C20" s="36">
        <v>5.0391163684309852</v>
      </c>
      <c r="D20" s="37">
        <v>4.1880478535139947</v>
      </c>
      <c r="E20" s="37">
        <v>4.7768469589899984</v>
      </c>
      <c r="F20" s="37">
        <v>9.8869289076879969</v>
      </c>
      <c r="G20" s="37">
        <v>5.1420835618689917</v>
      </c>
      <c r="H20" s="38">
        <v>0.25604742044098761</v>
      </c>
    </row>
    <row r="21" spans="1:8">
      <c r="A21" s="7">
        <v>2029</v>
      </c>
      <c r="B21" s="36">
        <v>19.965297579764997</v>
      </c>
      <c r="C21" s="36">
        <v>5.0759563839759938</v>
      </c>
      <c r="D21" s="37">
        <v>4.3153525725319968</v>
      </c>
      <c r="E21" s="37">
        <v>4.7996829657089952</v>
      </c>
      <c r="F21" s="37">
        <v>10.276435704090018</v>
      </c>
      <c r="G21" s="37">
        <v>5.3735093031429848</v>
      </c>
      <c r="H21" s="38">
        <v>0.27076423326699778</v>
      </c>
    </row>
    <row r="22" spans="1:8">
      <c r="A22" s="7">
        <v>2030</v>
      </c>
      <c r="B22" s="36">
        <v>20.684072764662012</v>
      </c>
      <c r="C22" s="36">
        <v>5.1180794125890019</v>
      </c>
      <c r="D22" s="37">
        <v>4.435787108794</v>
      </c>
      <c r="E22" s="37">
        <v>4.8283473253500047</v>
      </c>
      <c r="F22" s="37">
        <v>10.657766451727024</v>
      </c>
      <c r="G22" s="37">
        <v>5.5905192041409872</v>
      </c>
      <c r="H22" s="38">
        <v>0.28491318023899698</v>
      </c>
    </row>
    <row r="23" spans="1:8">
      <c r="A23" s="7">
        <v>2031</v>
      </c>
      <c r="B23" s="36">
        <v>21.418944061809977</v>
      </c>
      <c r="C23" s="36">
        <v>5.1629660317620116</v>
      </c>
      <c r="D23" s="37">
        <v>4.5630260665139852</v>
      </c>
      <c r="E23" s="37">
        <v>4.8590179062450103</v>
      </c>
      <c r="F23" s="37">
        <v>11.055994821693973</v>
      </c>
      <c r="G23" s="37">
        <v>5.7999231736020205</v>
      </c>
      <c r="H23" s="38">
        <v>0.2997707365170012</v>
      </c>
    </row>
    <row r="24" spans="1:8">
      <c r="A24" s="7">
        <v>2032</v>
      </c>
      <c r="B24" s="36">
        <v>22.149423543883003</v>
      </c>
      <c r="C24" s="36">
        <v>5.2110021580459991</v>
      </c>
      <c r="D24" s="37">
        <v>4.690942603161008</v>
      </c>
      <c r="E24" s="37">
        <v>4.8929976897859957</v>
      </c>
      <c r="F24" s="37">
        <v>11.458112379795006</v>
      </c>
      <c r="G24" s="37">
        <v>6.0003685609269892</v>
      </c>
      <c r="H24" s="38">
        <v>0.31442019626000411</v>
      </c>
    </row>
    <row r="25" spans="1:8">
      <c r="A25" s="7">
        <v>2033</v>
      </c>
      <c r="B25" s="36">
        <v>22.886140777019033</v>
      </c>
      <c r="C25" s="36">
        <v>5.254217270900007</v>
      </c>
      <c r="D25" s="37">
        <v>4.8212541539250147</v>
      </c>
      <c r="E25" s="37">
        <v>4.9224929359369973</v>
      </c>
      <c r="F25" s="37">
        <v>11.872116478249032</v>
      </c>
      <c r="G25" s="37">
        <v>6.1927701448449888</v>
      </c>
      <c r="H25" s="38">
        <v>0.32868648296300984</v>
      </c>
    </row>
    <row r="26" spans="1:8">
      <c r="A26" s="7">
        <v>2034</v>
      </c>
      <c r="B26" s="36">
        <v>23.620965827175002</v>
      </c>
      <c r="C26" s="36">
        <v>5.3070719180580026</v>
      </c>
      <c r="D26" s="37">
        <v>4.9478990061960033</v>
      </c>
      <c r="E26" s="37">
        <v>4.9616612132829854</v>
      </c>
      <c r="F26" s="37">
        <v>12.297941841550987</v>
      </c>
      <c r="G26" s="37">
        <v>6.3751249794280129</v>
      </c>
      <c r="H26" s="38">
        <v>0.34286974977501872</v>
      </c>
    </row>
    <row r="27" spans="1:8">
      <c r="A27" s="7">
        <v>2035</v>
      </c>
      <c r="B27" s="36">
        <v>24.313039326938007</v>
      </c>
      <c r="C27" s="36">
        <v>5.3454325213609994</v>
      </c>
      <c r="D27" s="37">
        <v>5.0687622634289911</v>
      </c>
      <c r="E27" s="37">
        <v>4.9867761460160063</v>
      </c>
      <c r="F27" s="37">
        <v>12.701566384325025</v>
      </c>
      <c r="G27" s="37">
        <v>6.542710679183994</v>
      </c>
      <c r="H27" s="38">
        <v>0.35656901282999326</v>
      </c>
    </row>
    <row r="28" spans="1:8">
      <c r="A28" s="7">
        <v>2036</v>
      </c>
      <c r="B28" s="36">
        <v>24.976420654948019</v>
      </c>
      <c r="C28" s="36">
        <v>5.3850048864569917</v>
      </c>
      <c r="D28" s="37">
        <v>5.1877606390489994</v>
      </c>
      <c r="E28" s="37">
        <v>5.0132510330649964</v>
      </c>
      <c r="F28" s="37">
        <v>13.093884128957004</v>
      </c>
      <c r="G28" s="37">
        <v>6.6947758869420122</v>
      </c>
      <c r="H28" s="38">
        <v>0.37006262184499078</v>
      </c>
    </row>
    <row r="29" spans="1:8">
      <c r="A29" s="7">
        <v>2037</v>
      </c>
      <c r="B29" s="36">
        <v>25.606643241021999</v>
      </c>
      <c r="C29" s="36">
        <v>5.4208689088980266</v>
      </c>
      <c r="D29" s="37">
        <v>5.3044470366990035</v>
      </c>
      <c r="E29" s="37">
        <v>5.0360525607540074</v>
      </c>
      <c r="F29" s="37">
        <v>13.479289025910004</v>
      </c>
      <c r="G29" s="37">
        <v>6.8229071784129873</v>
      </c>
      <c r="H29" s="38">
        <v>0.38346248004701999</v>
      </c>
    </row>
    <row r="30" spans="1:8">
      <c r="A30" s="7">
        <v>2038</v>
      </c>
      <c r="B30" s="36">
        <v>26.209249946630006</v>
      </c>
      <c r="C30" s="36">
        <v>5.4587836875589719</v>
      </c>
      <c r="D30" s="37">
        <v>5.4216615562859864</v>
      </c>
      <c r="E30" s="37">
        <v>5.0627835132479984</v>
      </c>
      <c r="F30" s="37">
        <v>13.851062270539009</v>
      </c>
      <c r="G30" s="37">
        <v>6.9365261198050048</v>
      </c>
      <c r="H30" s="38">
        <v>0.39494192073297119</v>
      </c>
    </row>
    <row r="31" spans="1:8">
      <c r="A31" s="7">
        <v>2039</v>
      </c>
      <c r="B31" s="36">
        <v>26.812734301742996</v>
      </c>
      <c r="C31" s="36">
        <v>5.4945009576540027</v>
      </c>
      <c r="D31" s="37">
        <v>5.5427884522259916</v>
      </c>
      <c r="E31" s="37">
        <v>5.0884302498700036</v>
      </c>
      <c r="F31" s="37">
        <v>14.222329759002005</v>
      </c>
      <c r="G31" s="37">
        <v>7.0476160905150049</v>
      </c>
      <c r="H31" s="38">
        <v>0.40525750479400063</v>
      </c>
    </row>
    <row r="32" spans="1:8">
      <c r="A32" s="8">
        <v>2040</v>
      </c>
      <c r="B32" s="39">
        <v>27.431959682867003</v>
      </c>
      <c r="C32" s="39">
        <v>5.5375346468820057</v>
      </c>
      <c r="D32" s="40">
        <v>5.6658551570760078</v>
      </c>
      <c r="E32" s="40">
        <v>5.1204159152479987</v>
      </c>
      <c r="F32" s="40">
        <v>14.603085846021006</v>
      </c>
      <c r="G32" s="40">
        <v>7.1630186797699897</v>
      </c>
      <c r="H32" s="41">
        <v>0.41652910337000654</v>
      </c>
    </row>
    <row r="34" spans="1:1">
      <c r="A34" s="104" t="s">
        <v>87</v>
      </c>
    </row>
    <row r="35" spans="1:1">
      <c r="A35" s="104" t="s">
        <v>88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6"/>
  <sheetViews>
    <sheetView workbookViewId="0">
      <selection activeCell="I50" sqref="I50"/>
    </sheetView>
  </sheetViews>
  <sheetFormatPr baseColWidth="10" defaultRowHeight="15"/>
  <sheetData>
    <row r="1" spans="1:15">
      <c r="A1" s="2" t="s">
        <v>93</v>
      </c>
    </row>
    <row r="3" spans="1:15">
      <c r="A3" s="119"/>
      <c r="B3" s="116" t="s">
        <v>27</v>
      </c>
      <c r="C3" s="117"/>
      <c r="D3" s="117"/>
      <c r="E3" s="118"/>
      <c r="F3" s="116" t="s">
        <v>0</v>
      </c>
      <c r="G3" s="117"/>
      <c r="H3" s="117"/>
      <c r="I3" s="118"/>
      <c r="J3" s="117" t="s">
        <v>28</v>
      </c>
      <c r="K3" s="117"/>
      <c r="L3" s="117"/>
      <c r="M3" s="118"/>
    </row>
    <row r="4" spans="1:15" ht="45">
      <c r="A4" s="120"/>
      <c r="B4" s="47" t="s">
        <v>17</v>
      </c>
      <c r="C4" s="5" t="s">
        <v>14</v>
      </c>
      <c r="D4" s="5" t="s">
        <v>15</v>
      </c>
      <c r="E4" s="6" t="s">
        <v>16</v>
      </c>
      <c r="F4" s="47" t="s">
        <v>17</v>
      </c>
      <c r="G4" s="5" t="s">
        <v>14</v>
      </c>
      <c r="H4" s="5" t="s">
        <v>15</v>
      </c>
      <c r="I4" s="6" t="s">
        <v>16</v>
      </c>
      <c r="J4" s="42" t="s">
        <v>17</v>
      </c>
      <c r="K4" s="5" t="s">
        <v>14</v>
      </c>
      <c r="L4" s="5" t="s">
        <v>15</v>
      </c>
      <c r="M4" s="6" t="s">
        <v>16</v>
      </c>
    </row>
    <row r="5" spans="1:15">
      <c r="A5" s="45">
        <v>2012</v>
      </c>
      <c r="B5" s="48">
        <v>12.511483827513002</v>
      </c>
      <c r="C5" s="37">
        <v>7.5618406185540046</v>
      </c>
      <c r="D5" s="37">
        <v>3.4073106735919985</v>
      </c>
      <c r="E5" s="38">
        <v>1.542332535366999</v>
      </c>
      <c r="F5" s="48">
        <v>15.016271958553006</v>
      </c>
      <c r="G5" s="37">
        <v>7.5618406207610054</v>
      </c>
      <c r="H5" s="37">
        <v>5.6064913987409959</v>
      </c>
      <c r="I5" s="38">
        <v>1.8479399390510025</v>
      </c>
      <c r="J5" s="37">
        <f>B5/F5*100</f>
        <v>83.319507412002352</v>
      </c>
      <c r="K5" s="37">
        <f t="shared" ref="K5:M5" si="0">C5/G5*100</f>
        <v>99.999999970813974</v>
      </c>
      <c r="L5" s="37">
        <f t="shared" si="0"/>
        <v>60.774385105757055</v>
      </c>
      <c r="M5" s="38">
        <f t="shared" si="0"/>
        <v>83.46226534608337</v>
      </c>
      <c r="O5" s="43"/>
    </row>
    <row r="6" spans="1:15">
      <c r="A6" s="45">
        <v>2013</v>
      </c>
      <c r="B6" s="48">
        <v>12.656939000485998</v>
      </c>
      <c r="C6" s="37">
        <v>7.5714796378579985</v>
      </c>
      <c r="D6" s="37">
        <v>3.4603715675449997</v>
      </c>
      <c r="E6" s="38">
        <v>1.6250877950829983</v>
      </c>
      <c r="F6" s="48">
        <v>15.320308747692007</v>
      </c>
      <c r="G6" s="37">
        <v>7.5714796442030039</v>
      </c>
      <c r="H6" s="37">
        <v>5.7733608811590003</v>
      </c>
      <c r="I6" s="38">
        <v>1.975468222330002</v>
      </c>
      <c r="J6" s="37">
        <f t="shared" ref="J6:J33" si="1">B6/F6*100</f>
        <v>82.615430334540463</v>
      </c>
      <c r="K6" s="37">
        <f t="shared" ref="K6:K33" si="2">C6/G6*100</f>
        <v>99.999999916198618</v>
      </c>
      <c r="L6" s="37">
        <f t="shared" ref="L6:L33" si="3">D6/H6*100</f>
        <v>59.936865870236943</v>
      </c>
      <c r="M6" s="38">
        <f t="shared" ref="M6:M33" si="4">E6/I6*100</f>
        <v>82.263423765240773</v>
      </c>
      <c r="O6" s="43"/>
    </row>
    <row r="7" spans="1:15">
      <c r="A7" s="45">
        <v>2014</v>
      </c>
      <c r="B7" s="48">
        <v>12.816119549956003</v>
      </c>
      <c r="C7" s="37">
        <v>7.600351779068002</v>
      </c>
      <c r="D7" s="37">
        <v>3.5051996365620006</v>
      </c>
      <c r="E7" s="38">
        <v>1.7105681343259991</v>
      </c>
      <c r="F7" s="48">
        <v>15.645992189963</v>
      </c>
      <c r="G7" s="37">
        <v>7.6003517737919966</v>
      </c>
      <c r="H7" s="37">
        <v>5.9338025990600007</v>
      </c>
      <c r="I7" s="38">
        <v>2.1118378171110002</v>
      </c>
      <c r="J7" s="37">
        <f t="shared" si="1"/>
        <v>81.913114837022746</v>
      </c>
      <c r="K7" s="37">
        <f t="shared" si="2"/>
        <v>100.00000006941792</v>
      </c>
      <c r="L7" s="37">
        <f t="shared" si="3"/>
        <v>59.071726402177148</v>
      </c>
      <c r="M7" s="38">
        <f t="shared" si="4"/>
        <v>80.999029398292564</v>
      </c>
      <c r="O7" s="43"/>
    </row>
    <row r="8" spans="1:15">
      <c r="A8" s="45">
        <v>2015</v>
      </c>
      <c r="B8" s="48">
        <v>13.066621554935004</v>
      </c>
      <c r="C8" s="37">
        <v>7.6668193862530059</v>
      </c>
      <c r="D8" s="37">
        <v>3.5768535277559979</v>
      </c>
      <c r="E8" s="38">
        <v>1.8229486409259998</v>
      </c>
      <c r="F8" s="48">
        <v>16.095606165422993</v>
      </c>
      <c r="G8" s="37">
        <v>7.6668193905289996</v>
      </c>
      <c r="H8" s="37">
        <v>6.1436468589880029</v>
      </c>
      <c r="I8" s="38">
        <v>2.2851399159059906</v>
      </c>
      <c r="J8" s="37">
        <f t="shared" si="1"/>
        <v>81.181295197226348</v>
      </c>
      <c r="K8" s="37">
        <f t="shared" si="2"/>
        <v>99.999999944227284</v>
      </c>
      <c r="L8" s="37">
        <f t="shared" si="3"/>
        <v>58.220363407169962</v>
      </c>
      <c r="M8" s="38">
        <f t="shared" si="4"/>
        <v>79.774049205352682</v>
      </c>
      <c r="O8" s="43"/>
    </row>
    <row r="9" spans="1:15">
      <c r="A9" s="45">
        <v>2016</v>
      </c>
      <c r="B9" s="48">
        <v>13.290873754924</v>
      </c>
      <c r="C9" s="37">
        <v>7.7155981598090007</v>
      </c>
      <c r="D9" s="37">
        <v>3.6400080851859995</v>
      </c>
      <c r="E9" s="38">
        <v>1.935267509929</v>
      </c>
      <c r="F9" s="48">
        <v>16.517371969410004</v>
      </c>
      <c r="G9" s="37">
        <v>7.7155981662919997</v>
      </c>
      <c r="H9" s="37">
        <v>6.3432401977300152</v>
      </c>
      <c r="I9" s="38">
        <v>2.4585336053879892</v>
      </c>
      <c r="J9" s="37">
        <f t="shared" si="1"/>
        <v>80.466031639528097</v>
      </c>
      <c r="K9" s="37">
        <f t="shared" si="2"/>
        <v>99.999999915975422</v>
      </c>
      <c r="L9" s="37">
        <f t="shared" si="3"/>
        <v>57.384049345768254</v>
      </c>
      <c r="M9" s="38">
        <f t="shared" si="4"/>
        <v>78.716333414673386</v>
      </c>
      <c r="O9" s="43"/>
    </row>
    <row r="10" spans="1:15">
      <c r="A10" s="45">
        <v>2017</v>
      </c>
      <c r="B10" s="48">
        <v>13.422857839200992</v>
      </c>
      <c r="C10" s="37">
        <v>7.7300128952969906</v>
      </c>
      <c r="D10" s="37">
        <v>3.6694701649739998</v>
      </c>
      <c r="E10" s="38">
        <v>2.0233747789300001</v>
      </c>
      <c r="F10" s="48">
        <v>16.810003787789991</v>
      </c>
      <c r="G10" s="37">
        <v>7.7300128982969891</v>
      </c>
      <c r="H10" s="37">
        <v>6.4831157279219971</v>
      </c>
      <c r="I10" s="38">
        <v>2.5968751615710066</v>
      </c>
      <c r="J10" s="37">
        <f t="shared" si="1"/>
        <v>79.850415316091329</v>
      </c>
      <c r="K10" s="37">
        <f t="shared" si="2"/>
        <v>99.999999961190255</v>
      </c>
      <c r="L10" s="37">
        <f t="shared" si="3"/>
        <v>56.600411267842013</v>
      </c>
      <c r="M10" s="38">
        <f t="shared" si="4"/>
        <v>77.915750778945352</v>
      </c>
      <c r="O10" s="43"/>
    </row>
    <row r="11" spans="1:15">
      <c r="A11" s="45">
        <v>2018</v>
      </c>
      <c r="B11" s="48">
        <v>13.733316664218</v>
      </c>
      <c r="C11" s="37">
        <v>7.8133319172930005</v>
      </c>
      <c r="D11" s="37">
        <v>3.7584103107119979</v>
      </c>
      <c r="E11" s="38">
        <v>2.1615744362129998</v>
      </c>
      <c r="F11" s="48">
        <v>17.356338752185998</v>
      </c>
      <c r="G11" s="37">
        <v>7.8133319184309924</v>
      </c>
      <c r="H11" s="37">
        <v>6.7370285541550059</v>
      </c>
      <c r="I11" s="38">
        <v>2.8059782795999988</v>
      </c>
      <c r="J11" s="37">
        <f t="shared" si="1"/>
        <v>79.125654668893318</v>
      </c>
      <c r="K11" s="37">
        <f t="shared" si="2"/>
        <v>99.999999985435252</v>
      </c>
      <c r="L11" s="37">
        <f t="shared" si="3"/>
        <v>55.787359078269446</v>
      </c>
      <c r="M11" s="38">
        <f t="shared" si="4"/>
        <v>77.034610421900311</v>
      </c>
      <c r="O11" s="43"/>
    </row>
    <row r="12" spans="1:15">
      <c r="A12" s="45">
        <v>2019</v>
      </c>
      <c r="B12" s="48">
        <v>14.038515359582991</v>
      </c>
      <c r="C12" s="37">
        <v>7.8928777909259988</v>
      </c>
      <c r="D12" s="37">
        <v>3.8437986958299986</v>
      </c>
      <c r="E12" s="38">
        <v>2.3018388728269956</v>
      </c>
      <c r="F12" s="48">
        <v>17.906681371591958</v>
      </c>
      <c r="G12" s="37">
        <v>7.8928777898569713</v>
      </c>
      <c r="H12" s="37">
        <v>6.9928881816699908</v>
      </c>
      <c r="I12" s="38">
        <v>3.0209154000649949</v>
      </c>
      <c r="J12" s="37">
        <f t="shared" si="1"/>
        <v>78.398197121295652</v>
      </c>
      <c r="K12" s="37">
        <f t="shared" si="2"/>
        <v>100.00000001354421</v>
      </c>
      <c r="L12" s="37">
        <f t="shared" si="3"/>
        <v>54.96725524520042</v>
      </c>
      <c r="M12" s="38">
        <f t="shared" si="4"/>
        <v>76.196734035566564</v>
      </c>
      <c r="O12" s="43"/>
    </row>
    <row r="13" spans="1:15">
      <c r="A13" s="45">
        <v>2020</v>
      </c>
      <c r="B13" s="48">
        <v>14.381345128785998</v>
      </c>
      <c r="C13" s="37">
        <v>7.9851321124889978</v>
      </c>
      <c r="D13" s="37">
        <v>3.9373465707719997</v>
      </c>
      <c r="E13" s="38">
        <v>2.458866445525</v>
      </c>
      <c r="F13" s="48">
        <v>18.511405750845032</v>
      </c>
      <c r="G13" s="37">
        <v>7.9851321189029996</v>
      </c>
      <c r="H13" s="37">
        <v>7.261059176744018</v>
      </c>
      <c r="I13" s="38">
        <v>3.2652144551980133</v>
      </c>
      <c r="J13" s="37">
        <f t="shared" si="1"/>
        <v>77.689103260726171</v>
      </c>
      <c r="K13" s="37">
        <f t="shared" si="2"/>
        <v>99.999999919675702</v>
      </c>
      <c r="L13" s="37">
        <f t="shared" si="3"/>
        <v>54.225512765171715</v>
      </c>
      <c r="M13" s="38">
        <f t="shared" si="4"/>
        <v>75.304898935830735</v>
      </c>
      <c r="O13" s="43"/>
    </row>
    <row r="14" spans="1:15">
      <c r="A14" s="45">
        <v>2021</v>
      </c>
      <c r="B14" s="48">
        <v>14.729601633387</v>
      </c>
      <c r="C14" s="37">
        <v>8.0750880426260032</v>
      </c>
      <c r="D14" s="37">
        <v>4.0323456826649977</v>
      </c>
      <c r="E14" s="38">
        <v>2.6221679080960003</v>
      </c>
      <c r="F14" s="48">
        <v>19.134321912432</v>
      </c>
      <c r="G14" s="37">
        <v>8.0750880372809899</v>
      </c>
      <c r="H14" s="37">
        <v>7.5417167321749732</v>
      </c>
      <c r="I14" s="38">
        <v>3.5175171429760357</v>
      </c>
      <c r="J14" s="37">
        <f t="shared" si="1"/>
        <v>76.98000326741051</v>
      </c>
      <c r="K14" s="37">
        <f t="shared" si="2"/>
        <v>100.00000006619139</v>
      </c>
      <c r="L14" s="37">
        <f t="shared" si="3"/>
        <v>53.467212119780847</v>
      </c>
      <c r="M14" s="38">
        <f t="shared" si="4"/>
        <v>74.545988022605201</v>
      </c>
      <c r="O14" s="43"/>
    </row>
    <row r="15" spans="1:15">
      <c r="A15" s="45">
        <v>2022</v>
      </c>
      <c r="B15" s="48">
        <v>15.100076836141003</v>
      </c>
      <c r="C15" s="37">
        <v>8.179402678814002</v>
      </c>
      <c r="D15" s="37">
        <v>4.1354631969720028</v>
      </c>
      <c r="E15" s="38">
        <v>2.7852109603549979</v>
      </c>
      <c r="F15" s="48">
        <v>19.783770377474983</v>
      </c>
      <c r="G15" s="37">
        <v>8.1794026852280055</v>
      </c>
      <c r="H15" s="37">
        <v>7.8312588601439899</v>
      </c>
      <c r="I15" s="38">
        <v>3.7731088321029893</v>
      </c>
      <c r="J15" s="37">
        <f t="shared" si="1"/>
        <v>76.325576712785505</v>
      </c>
      <c r="K15" s="37">
        <f t="shared" si="2"/>
        <v>99.999999921583466</v>
      </c>
      <c r="L15" s="37">
        <f t="shared" si="3"/>
        <v>52.807131916157424</v>
      </c>
      <c r="M15" s="38">
        <f t="shared" si="4"/>
        <v>73.817403215550129</v>
      </c>
      <c r="O15" s="43"/>
    </row>
    <row r="16" spans="1:15">
      <c r="A16" s="45">
        <v>2023</v>
      </c>
      <c r="B16" s="48">
        <v>15.501289281850006</v>
      </c>
      <c r="C16" s="37">
        <v>8.296877054152997</v>
      </c>
      <c r="D16" s="37">
        <v>4.250180820323008</v>
      </c>
      <c r="E16" s="38">
        <v>2.9542314073739986</v>
      </c>
      <c r="F16" s="48">
        <v>20.494245500209953</v>
      </c>
      <c r="G16" s="37">
        <v>8.2968770520149526</v>
      </c>
      <c r="H16" s="37">
        <v>8.154110482621002</v>
      </c>
      <c r="I16" s="38">
        <v>4.0432579655739973</v>
      </c>
      <c r="J16" s="37">
        <f t="shared" si="1"/>
        <v>75.637277213699832</v>
      </c>
      <c r="K16" s="37">
        <f t="shared" si="2"/>
        <v>100.00000002576928</v>
      </c>
      <c r="L16" s="37">
        <f t="shared" si="3"/>
        <v>52.123169404946033</v>
      </c>
      <c r="M16" s="38">
        <f t="shared" si="4"/>
        <v>73.065617690673463</v>
      </c>
      <c r="O16" s="43"/>
    </row>
    <row r="17" spans="1:15">
      <c r="A17" s="45">
        <v>2024</v>
      </c>
      <c r="B17" s="48">
        <v>15.912833945297999</v>
      </c>
      <c r="C17" s="37">
        <v>8.421344289241004</v>
      </c>
      <c r="D17" s="37">
        <v>4.3662604459170025</v>
      </c>
      <c r="E17" s="38">
        <v>3.1252292101399908</v>
      </c>
      <c r="F17" s="48">
        <v>21.216283179724023</v>
      </c>
      <c r="G17" s="37">
        <v>8.4213442976550432</v>
      </c>
      <c r="H17" s="37">
        <v>8.4771633614079889</v>
      </c>
      <c r="I17" s="38">
        <v>4.3177755206609882</v>
      </c>
      <c r="J17" s="37">
        <f t="shared" si="1"/>
        <v>75.002929638993393</v>
      </c>
      <c r="K17" s="37">
        <f t="shared" si="2"/>
        <v>99.999999900086749</v>
      </c>
      <c r="L17" s="37">
        <f t="shared" si="3"/>
        <v>51.506149637203656</v>
      </c>
      <c r="M17" s="38">
        <f t="shared" si="4"/>
        <v>72.380539358413969</v>
      </c>
      <c r="O17" s="43"/>
    </row>
    <row r="18" spans="1:15">
      <c r="A18" s="45">
        <v>2025</v>
      </c>
      <c r="B18" s="48">
        <v>16.321925691028994</v>
      </c>
      <c r="C18" s="37">
        <v>8.5414315921979984</v>
      </c>
      <c r="D18" s="37">
        <v>4.4857613074989997</v>
      </c>
      <c r="E18" s="38">
        <v>3.2947327913319961</v>
      </c>
      <c r="F18" s="48">
        <v>21.932217352777993</v>
      </c>
      <c r="G18" s="37">
        <v>8.541431585646011</v>
      </c>
      <c r="H18" s="37">
        <v>8.8008112761819763</v>
      </c>
      <c r="I18" s="38">
        <v>4.5899744909500049</v>
      </c>
      <c r="J18" s="37">
        <f t="shared" si="1"/>
        <v>74.419861104292835</v>
      </c>
      <c r="K18" s="37">
        <f t="shared" si="2"/>
        <v>100.0000000767083</v>
      </c>
      <c r="L18" s="37">
        <f t="shared" si="3"/>
        <v>50.969861376746181</v>
      </c>
      <c r="M18" s="38">
        <f t="shared" si="4"/>
        <v>71.781069760369675</v>
      </c>
      <c r="O18" s="43"/>
    </row>
    <row r="19" spans="1:15">
      <c r="A19" s="45">
        <v>2026</v>
      </c>
      <c r="B19" s="48">
        <v>16.749980769273005</v>
      </c>
      <c r="C19" s="37">
        <v>8.6737205966070032</v>
      </c>
      <c r="D19" s="37">
        <v>4.6207775134649953</v>
      </c>
      <c r="E19" s="38">
        <v>3.4554826592010079</v>
      </c>
      <c r="F19" s="48">
        <v>22.678514663394974</v>
      </c>
      <c r="G19" s="37">
        <v>8.6737205860550084</v>
      </c>
      <c r="H19" s="37">
        <v>9.1430278020910034</v>
      </c>
      <c r="I19" s="38">
        <v>4.8617662752489625</v>
      </c>
      <c r="J19" s="37">
        <f t="shared" si="1"/>
        <v>73.858367789442923</v>
      </c>
      <c r="K19" s="37">
        <f t="shared" si="2"/>
        <v>100.00000012165478</v>
      </c>
      <c r="L19" s="37">
        <f t="shared" si="3"/>
        <v>50.538810703476443</v>
      </c>
      <c r="M19" s="38">
        <f t="shared" si="4"/>
        <v>71.074635504234692</v>
      </c>
      <c r="O19" s="43"/>
    </row>
    <row r="20" spans="1:15">
      <c r="A20" s="45">
        <v>2027</v>
      </c>
      <c r="B20" s="48">
        <v>17.194232937747003</v>
      </c>
      <c r="C20" s="37">
        <v>8.8144334590170015</v>
      </c>
      <c r="D20" s="37">
        <v>4.7657353917580014</v>
      </c>
      <c r="E20" s="38">
        <v>3.6140640869719975</v>
      </c>
      <c r="F20" s="48">
        <v>23.459122652919003</v>
      </c>
      <c r="G20" s="37">
        <v>8.8144334538099685</v>
      </c>
      <c r="H20" s="37">
        <v>9.509927418015014</v>
      </c>
      <c r="I20" s="38">
        <v>5.1347617810940243</v>
      </c>
      <c r="J20" s="37">
        <f t="shared" si="1"/>
        <v>73.294441536190774</v>
      </c>
      <c r="K20" s="37">
        <f t="shared" si="2"/>
        <v>100.00000005907394</v>
      </c>
      <c r="L20" s="37">
        <f t="shared" si="3"/>
        <v>50.113267770373191</v>
      </c>
      <c r="M20" s="38">
        <f t="shared" si="4"/>
        <v>70.384260089315703</v>
      </c>
      <c r="O20" s="43"/>
    </row>
    <row r="21" spans="1:15">
      <c r="A21" s="45">
        <v>2028</v>
      </c>
      <c r="B21" s="48">
        <v>17.651475623885982</v>
      </c>
      <c r="C21" s="37">
        <v>8.964894812503994</v>
      </c>
      <c r="D21" s="37">
        <v>4.9214295885629999</v>
      </c>
      <c r="E21" s="38">
        <v>3.7651512228189885</v>
      </c>
      <c r="F21" s="48">
        <v>24.256176696847</v>
      </c>
      <c r="G21" s="37">
        <v>8.9648948125729682</v>
      </c>
      <c r="H21" s="37">
        <v>9.8931508956879579</v>
      </c>
      <c r="I21" s="38">
        <v>5.3981309885860744</v>
      </c>
      <c r="J21" s="37">
        <f t="shared" si="1"/>
        <v>72.771054748213686</v>
      </c>
      <c r="K21" s="37">
        <f t="shared" si="2"/>
        <v>99.99999999923061</v>
      </c>
      <c r="L21" s="37">
        <f t="shared" si="3"/>
        <v>49.745825576238417</v>
      </c>
      <c r="M21" s="38">
        <f t="shared" si="4"/>
        <v>69.749163752789727</v>
      </c>
      <c r="O21" s="43"/>
    </row>
    <row r="22" spans="1:15">
      <c r="A22" s="45">
        <v>2029</v>
      </c>
      <c r="B22" s="48">
        <v>18.098472284191999</v>
      </c>
      <c r="C22" s="37">
        <v>9.115035538240992</v>
      </c>
      <c r="D22" s="37">
        <v>5.0833358706280141</v>
      </c>
      <c r="E22" s="38">
        <v>3.9001008753229924</v>
      </c>
      <c r="F22" s="48">
        <v>25.041253977500013</v>
      </c>
      <c r="G22" s="37">
        <v>9.1150355415170132</v>
      </c>
      <c r="H22" s="37">
        <v>10.281944898641997</v>
      </c>
      <c r="I22" s="38">
        <v>5.6442735373410029</v>
      </c>
      <c r="J22" s="37">
        <f t="shared" si="1"/>
        <v>72.27462450743792</v>
      </c>
      <c r="K22" s="37">
        <f t="shared" si="2"/>
        <v>99.999999964059157</v>
      </c>
      <c r="L22" s="37">
        <f t="shared" si="3"/>
        <v>49.439438946024723</v>
      </c>
      <c r="M22" s="38">
        <f t="shared" si="4"/>
        <v>69.098367567074291</v>
      </c>
      <c r="O22" s="43"/>
    </row>
    <row r="23" spans="1:15">
      <c r="A23" s="45">
        <v>2030</v>
      </c>
      <c r="B23" s="48">
        <v>18.531100380721995</v>
      </c>
      <c r="C23" s="37">
        <v>9.2641344341440046</v>
      </c>
      <c r="D23" s="37">
        <v>5.243476210183001</v>
      </c>
      <c r="E23" s="38">
        <v>4.0234897363949855</v>
      </c>
      <c r="F23" s="48">
        <v>25.802152191664948</v>
      </c>
      <c r="G23" s="37">
        <v>9.2641344371439374</v>
      </c>
      <c r="H23" s="37">
        <v>10.66258536079599</v>
      </c>
      <c r="I23" s="38">
        <v>5.8754323937250215</v>
      </c>
      <c r="J23" s="37">
        <f t="shared" si="1"/>
        <v>71.819979368652156</v>
      </c>
      <c r="K23" s="37">
        <f t="shared" si="2"/>
        <v>99.999999967617782</v>
      </c>
      <c r="L23" s="37">
        <f t="shared" si="3"/>
        <v>49.176405465996304</v>
      </c>
      <c r="M23" s="38">
        <f t="shared" si="4"/>
        <v>68.479891636436562</v>
      </c>
      <c r="O23" s="43"/>
    </row>
    <row r="24" spans="1:15">
      <c r="A24" s="45">
        <v>2031</v>
      </c>
      <c r="B24" s="48">
        <v>18.973210202118995</v>
      </c>
      <c r="C24" s="37">
        <v>9.4220439727589955</v>
      </c>
      <c r="D24" s="37">
        <v>5.4112695562989988</v>
      </c>
      <c r="E24" s="38">
        <v>4.1398966730610001</v>
      </c>
      <c r="F24" s="48">
        <v>26.581910086020034</v>
      </c>
      <c r="G24" s="37">
        <v>9.4220439759660195</v>
      </c>
      <c r="H24" s="37">
        <v>11.060172214970002</v>
      </c>
      <c r="I24" s="38">
        <v>6.0996938950840143</v>
      </c>
      <c r="J24" s="37">
        <f t="shared" si="1"/>
        <v>71.376398989843054</v>
      </c>
      <c r="K24" s="37">
        <f t="shared" si="2"/>
        <v>99.999999965962544</v>
      </c>
      <c r="L24" s="37">
        <f t="shared" si="3"/>
        <v>48.925726029607539</v>
      </c>
      <c r="M24" s="38">
        <f t="shared" si="4"/>
        <v>67.870564396641399</v>
      </c>
      <c r="O24" s="43"/>
    </row>
    <row r="25" spans="1:15">
      <c r="A25" s="45">
        <v>2032</v>
      </c>
      <c r="B25" s="48">
        <v>19.414874667543017</v>
      </c>
      <c r="C25" s="37">
        <v>9.5839402929470054</v>
      </c>
      <c r="D25" s="37">
        <v>5.5836152721380081</v>
      </c>
      <c r="E25" s="38">
        <v>4.2473191024580048</v>
      </c>
      <c r="F25" s="48">
        <v>27.360425712549926</v>
      </c>
      <c r="G25" s="37">
        <v>9.5839402887399743</v>
      </c>
      <c r="H25" s="37">
        <v>11.461696661278015</v>
      </c>
      <c r="I25" s="38">
        <v>6.3147887625319372</v>
      </c>
      <c r="J25" s="37">
        <f t="shared" si="1"/>
        <v>70.959695114091829</v>
      </c>
      <c r="K25" s="37">
        <f t="shared" si="2"/>
        <v>100.00000004389669</v>
      </c>
      <c r="L25" s="37">
        <f t="shared" si="3"/>
        <v>48.71543399854221</v>
      </c>
      <c r="M25" s="38">
        <f t="shared" si="4"/>
        <v>67.259876176048465</v>
      </c>
      <c r="O25" s="43"/>
    </row>
    <row r="26" spans="1:15">
      <c r="A26" s="45">
        <v>2033</v>
      </c>
      <c r="B26" s="48">
        <v>19.864447449930015</v>
      </c>
      <c r="C26" s="37">
        <v>9.743747089862012</v>
      </c>
      <c r="D26" s="37">
        <v>5.7710925349400037</v>
      </c>
      <c r="E26" s="38">
        <v>4.3496078251279977</v>
      </c>
      <c r="F26" s="48">
        <v>28.140358049919023</v>
      </c>
      <c r="G26" s="37">
        <v>9.7437470994829702</v>
      </c>
      <c r="H26" s="37">
        <v>11.875154335455964</v>
      </c>
      <c r="I26" s="38">
        <v>6.521456614980087</v>
      </c>
      <c r="J26" s="37">
        <f t="shared" si="1"/>
        <v>70.590599503715907</v>
      </c>
      <c r="K26" s="37">
        <f t="shared" si="2"/>
        <v>99.999999901260182</v>
      </c>
      <c r="L26" s="37">
        <f t="shared" si="3"/>
        <v>48.598042365724034</v>
      </c>
      <c r="M26" s="38">
        <f t="shared" si="4"/>
        <v>66.69687589635646</v>
      </c>
      <c r="O26" s="43"/>
    </row>
    <row r="27" spans="1:15">
      <c r="A27" s="45">
        <v>2034</v>
      </c>
      <c r="B27" s="48">
        <v>20.309451749901996</v>
      </c>
      <c r="C27" s="37">
        <v>9.9095602194789869</v>
      </c>
      <c r="D27" s="37">
        <v>5.9602744243330052</v>
      </c>
      <c r="E27" s="38">
        <v>4.4396171060900027</v>
      </c>
      <c r="F27" s="48">
        <v>28.928037732404999</v>
      </c>
      <c r="G27" s="37">
        <v>9.9095602097200484</v>
      </c>
      <c r="H27" s="37">
        <v>12.300482796689042</v>
      </c>
      <c r="I27" s="38">
        <v>6.7179947259959105</v>
      </c>
      <c r="J27" s="37">
        <f t="shared" si="1"/>
        <v>70.206807450169634</v>
      </c>
      <c r="K27" s="37">
        <f t="shared" si="2"/>
        <v>100.00000009848004</v>
      </c>
      <c r="L27" s="37">
        <f t="shared" si="3"/>
        <v>48.455613676703408</v>
      </c>
      <c r="M27" s="38">
        <f t="shared" si="4"/>
        <v>66.085450899663385</v>
      </c>
      <c r="O27" s="43"/>
    </row>
    <row r="28" spans="1:15">
      <c r="A28" s="45">
        <v>2035</v>
      </c>
      <c r="B28" s="48">
        <v>20.708999648458988</v>
      </c>
      <c r="C28" s="37">
        <v>10.055538409444997</v>
      </c>
      <c r="D28" s="37">
        <v>6.1332182700480047</v>
      </c>
      <c r="E28" s="38">
        <v>4.5202429689659862</v>
      </c>
      <c r="F28" s="48">
        <v>29.658471847505968</v>
      </c>
      <c r="G28" s="37">
        <v>10.055538409306976</v>
      </c>
      <c r="H28" s="37">
        <v>12.703653741701951</v>
      </c>
      <c r="I28" s="38">
        <v>6.8992796964970395</v>
      </c>
      <c r="J28" s="37">
        <f t="shared" si="1"/>
        <v>69.824904516111957</v>
      </c>
      <c r="K28" s="37">
        <f t="shared" si="2"/>
        <v>100.0000000013726</v>
      </c>
      <c r="L28" s="37">
        <f t="shared" si="3"/>
        <v>48.279167511584873</v>
      </c>
      <c r="M28" s="38">
        <f t="shared" si="4"/>
        <v>65.517607167905396</v>
      </c>
      <c r="O28" s="43"/>
    </row>
    <row r="29" spans="1:15">
      <c r="A29" s="45">
        <v>2036</v>
      </c>
      <c r="B29" s="48">
        <v>21.107208089921002</v>
      </c>
      <c r="C29" s="37">
        <v>10.201011672113996</v>
      </c>
      <c r="D29" s="37">
        <v>6.3137173021460118</v>
      </c>
      <c r="E29" s="38">
        <v>4.5924791156609972</v>
      </c>
      <c r="F29" s="48">
        <v>30.361425528576905</v>
      </c>
      <c r="G29" s="37">
        <v>10.201011666699921</v>
      </c>
      <c r="H29" s="37">
        <v>13.095575355228013</v>
      </c>
      <c r="I29" s="38">
        <v>7.0648385066489716</v>
      </c>
      <c r="J29" s="37">
        <f t="shared" si="1"/>
        <v>69.519819054788414</v>
      </c>
      <c r="K29" s="37">
        <f t="shared" si="2"/>
        <v>100.0000000530739</v>
      </c>
      <c r="L29" s="37">
        <f t="shared" si="3"/>
        <v>48.212599529851516</v>
      </c>
      <c r="M29" s="38">
        <f t="shared" si="4"/>
        <v>65.004728860240064</v>
      </c>
      <c r="O29" s="43"/>
    </row>
    <row r="30" spans="1:15">
      <c r="A30" s="45">
        <v>2037</v>
      </c>
      <c r="B30" s="48">
        <v>21.476379358544001</v>
      </c>
      <c r="C30" s="37">
        <v>10.340499597453011</v>
      </c>
      <c r="D30" s="37">
        <v>6.4895459586380024</v>
      </c>
      <c r="E30" s="38">
        <v>4.6463338024529923</v>
      </c>
      <c r="F30" s="48">
        <v>31.027512151265</v>
      </c>
      <c r="G30" s="37">
        <v>10.340499591177018</v>
      </c>
      <c r="H30" s="37">
        <v>13.480642906972992</v>
      </c>
      <c r="I30" s="38">
        <v>7.2063696531149901</v>
      </c>
      <c r="J30" s="37">
        <f t="shared" si="1"/>
        <v>69.217213593673193</v>
      </c>
      <c r="K30" s="37">
        <f t="shared" si="2"/>
        <v>100.00000006069331</v>
      </c>
      <c r="L30" s="37">
        <f t="shared" si="3"/>
        <v>48.139736386617152</v>
      </c>
      <c r="M30" s="38">
        <f t="shared" si="4"/>
        <v>64.475374232913381</v>
      </c>
      <c r="O30" s="43"/>
    </row>
    <row r="31" spans="1:15">
      <c r="A31" s="45">
        <v>2038</v>
      </c>
      <c r="B31" s="48">
        <v>21.840850653974986</v>
      </c>
      <c r="C31" s="37">
        <v>10.484445069533985</v>
      </c>
      <c r="D31" s="37">
        <v>6.6617779758130045</v>
      </c>
      <c r="E31" s="38">
        <v>4.6946276086279939</v>
      </c>
      <c r="F31" s="48">
        <v>31.668033660844937</v>
      </c>
      <c r="G31" s="37">
        <v>10.48444509518994</v>
      </c>
      <c r="H31" s="37">
        <v>13.852120532669007</v>
      </c>
      <c r="I31" s="38">
        <v>7.3314680329859918</v>
      </c>
      <c r="J31" s="37">
        <f t="shared" si="1"/>
        <v>68.968130095742254</v>
      </c>
      <c r="K31" s="37">
        <f t="shared" si="2"/>
        <v>99.99999975529505</v>
      </c>
      <c r="L31" s="37">
        <f t="shared" si="3"/>
        <v>48.09211672755653</v>
      </c>
      <c r="M31" s="38">
        <f t="shared" si="4"/>
        <v>64.033936825554775</v>
      </c>
      <c r="O31" s="43"/>
    </row>
    <row r="32" spans="1:15">
      <c r="A32" s="45">
        <v>2039</v>
      </c>
      <c r="B32" s="48">
        <v>22.215599421021988</v>
      </c>
      <c r="C32" s="37">
        <v>10.631218702095996</v>
      </c>
      <c r="D32" s="37">
        <v>6.8425308984279969</v>
      </c>
      <c r="E32" s="38">
        <v>4.7418498204979969</v>
      </c>
      <c r="F32" s="48">
        <v>32.307235280914917</v>
      </c>
      <c r="G32" s="37">
        <v>10.631218715992981</v>
      </c>
      <c r="H32" s="37">
        <v>14.223142963129989</v>
      </c>
      <c r="I32" s="38">
        <v>7.4528736017919464</v>
      </c>
      <c r="J32" s="37">
        <f t="shared" si="1"/>
        <v>68.763542370168608</v>
      </c>
      <c r="K32" s="37">
        <f t="shared" si="2"/>
        <v>99.999999869281353</v>
      </c>
      <c r="L32" s="37">
        <f t="shared" si="3"/>
        <v>48.108430859238219</v>
      </c>
      <c r="M32" s="38">
        <f t="shared" si="4"/>
        <v>63.624449760665215</v>
      </c>
      <c r="O32" s="43"/>
    </row>
    <row r="33" spans="1:15">
      <c r="A33" s="46">
        <v>2040</v>
      </c>
      <c r="B33" s="49">
        <v>22.599867569846001</v>
      </c>
      <c r="C33" s="40">
        <v>10.786271072324006</v>
      </c>
      <c r="D33" s="40">
        <v>7.0225094961679968</v>
      </c>
      <c r="E33" s="41">
        <v>4.7910870013539961</v>
      </c>
      <c r="F33" s="49">
        <v>32.969494333231964</v>
      </c>
      <c r="G33" s="40">
        <v>10.786271081945007</v>
      </c>
      <c r="H33" s="40">
        <v>14.603675468078034</v>
      </c>
      <c r="I33" s="41">
        <v>7.5795477832089233</v>
      </c>
      <c r="J33" s="40">
        <f t="shared" si="1"/>
        <v>68.547813749955566</v>
      </c>
      <c r="K33" s="40">
        <f t="shared" si="2"/>
        <v>99.999999910803268</v>
      </c>
      <c r="L33" s="40">
        <f t="shared" si="3"/>
        <v>48.087274409229373</v>
      </c>
      <c r="M33" s="41">
        <f t="shared" si="4"/>
        <v>63.2107236261213</v>
      </c>
      <c r="O33" s="43"/>
    </row>
    <row r="34" spans="1:15">
      <c r="A34" s="15"/>
    </row>
    <row r="35" spans="1:15">
      <c r="A35" s="104" t="s">
        <v>87</v>
      </c>
    </row>
    <row r="36" spans="1:15">
      <c r="A36" s="104" t="s">
        <v>88</v>
      </c>
    </row>
  </sheetData>
  <mergeCells count="4">
    <mergeCell ref="B3:E3"/>
    <mergeCell ref="F3:I3"/>
    <mergeCell ref="J3:M3"/>
    <mergeCell ref="A3:A4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D25" sqref="D25"/>
    </sheetView>
  </sheetViews>
  <sheetFormatPr baseColWidth="10" defaultRowHeight="15"/>
  <cols>
    <col min="1" max="1" width="22.5703125" customWidth="1"/>
    <col min="2" max="7" width="6.5703125" customWidth="1"/>
  </cols>
  <sheetData>
    <row r="1" spans="1:11">
      <c r="A1" s="2" t="s">
        <v>94</v>
      </c>
    </row>
    <row r="2" spans="1:11">
      <c r="A2" s="2"/>
    </row>
    <row r="3" spans="1:11" ht="32.25" customHeight="1">
      <c r="A3" s="119"/>
      <c r="B3" s="121" t="s">
        <v>36</v>
      </c>
      <c r="C3" s="122"/>
      <c r="D3" s="123" t="s">
        <v>37</v>
      </c>
      <c r="E3" s="122"/>
      <c r="F3" s="123" t="s">
        <v>38</v>
      </c>
      <c r="G3" s="122"/>
    </row>
    <row r="4" spans="1:11" s="1" customFormat="1" ht="38.25">
      <c r="A4" s="120"/>
      <c r="B4" s="60" t="s">
        <v>69</v>
      </c>
      <c r="C4" s="59" t="s">
        <v>70</v>
      </c>
      <c r="D4" s="60" t="s">
        <v>69</v>
      </c>
      <c r="E4" s="59" t="s">
        <v>70</v>
      </c>
      <c r="F4" s="60" t="s">
        <v>69</v>
      </c>
      <c r="G4" s="59" t="s">
        <v>70</v>
      </c>
    </row>
    <row r="5" spans="1:11">
      <c r="A5" s="19" t="s">
        <v>29</v>
      </c>
      <c r="B5" s="65">
        <v>7.6000865864673806</v>
      </c>
      <c r="C5" s="66">
        <v>7.5618406185540046</v>
      </c>
      <c r="D5" s="62">
        <v>1965.9260514236169</v>
      </c>
      <c r="E5" s="61">
        <v>2155.2078309010008</v>
      </c>
      <c r="F5" s="62">
        <v>1667.561318434462</v>
      </c>
      <c r="G5" s="61">
        <v>1629.3153547610054</v>
      </c>
      <c r="H5" s="69"/>
      <c r="J5" s="70"/>
    </row>
    <row r="6" spans="1:11">
      <c r="A6" s="19" t="s">
        <v>15</v>
      </c>
      <c r="B6" s="65">
        <v>5.1282503045659293</v>
      </c>
      <c r="C6" s="66">
        <v>5.6064913987409977</v>
      </c>
      <c r="D6" s="62">
        <v>1403.9046377688489</v>
      </c>
      <c r="E6" s="61">
        <v>1587.3308811220018</v>
      </c>
      <c r="F6" s="62">
        <v>854.25830647198268</v>
      </c>
      <c r="G6" s="61">
        <v>1332.4994017409954</v>
      </c>
      <c r="J6" s="70"/>
    </row>
    <row r="7" spans="1:11">
      <c r="A7" s="19" t="s">
        <v>16</v>
      </c>
      <c r="B7" s="65">
        <v>1.8941167459114283</v>
      </c>
      <c r="C7" s="66">
        <v>1.8479399381890029</v>
      </c>
      <c r="D7" s="62">
        <v>743.21206099494623</v>
      </c>
      <c r="E7" s="61">
        <v>640.75983255699919</v>
      </c>
      <c r="F7" s="62">
        <v>641.15492630864003</v>
      </c>
      <c r="G7" s="61">
        <v>594.97811805100253</v>
      </c>
      <c r="J7" s="70"/>
    </row>
    <row r="8" spans="1:11">
      <c r="A8" s="55" t="s">
        <v>34</v>
      </c>
      <c r="B8" s="67">
        <f t="shared" ref="B8:G8" si="0">SUM(B5:B7)</f>
        <v>14.622453636944739</v>
      </c>
      <c r="C8" s="68">
        <f t="shared" si="0"/>
        <v>15.016271955484005</v>
      </c>
      <c r="D8" s="63">
        <f t="shared" si="0"/>
        <v>4113.0427501874119</v>
      </c>
      <c r="E8" s="64">
        <f t="shared" si="0"/>
        <v>4383.2985445800014</v>
      </c>
      <c r="F8" s="63">
        <f t="shared" si="0"/>
        <v>3162.9745512150848</v>
      </c>
      <c r="G8" s="64">
        <f t="shared" si="0"/>
        <v>3556.7928745530035</v>
      </c>
      <c r="J8" s="70"/>
      <c r="K8" s="70"/>
    </row>
    <row r="9" spans="1:11">
      <c r="A9" s="50"/>
    </row>
    <row r="10" spans="1:11">
      <c r="A10" s="104" t="s">
        <v>84</v>
      </c>
      <c r="F10" s="69"/>
      <c r="I10" s="70"/>
    </row>
    <row r="11" spans="1:11">
      <c r="A11" s="104" t="s">
        <v>88</v>
      </c>
      <c r="I11" s="70"/>
    </row>
    <row r="12" spans="1:11">
      <c r="I12" s="70"/>
    </row>
  </sheetData>
  <mergeCells count="4">
    <mergeCell ref="B3:C3"/>
    <mergeCell ref="A3:A4"/>
    <mergeCell ref="D3:E3"/>
    <mergeCell ref="F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baseColWidth="10" defaultRowHeight="15"/>
  <cols>
    <col min="1" max="7" width="12.42578125" customWidth="1"/>
  </cols>
  <sheetData>
    <row r="1" spans="1:7">
      <c r="A1" s="2" t="s">
        <v>95</v>
      </c>
    </row>
    <row r="3" spans="1:7">
      <c r="A3" s="119"/>
      <c r="B3" s="124" t="s">
        <v>35</v>
      </c>
      <c r="C3" s="122"/>
      <c r="D3" s="123" t="s">
        <v>37</v>
      </c>
      <c r="E3" s="122"/>
      <c r="F3" s="123" t="s">
        <v>38</v>
      </c>
      <c r="G3" s="122"/>
    </row>
    <row r="4" spans="1:7" s="1" customFormat="1" ht="25.5">
      <c r="A4" s="120"/>
      <c r="B4" s="60" t="s">
        <v>69</v>
      </c>
      <c r="C4" s="59" t="s">
        <v>70</v>
      </c>
      <c r="D4" s="60" t="s">
        <v>69</v>
      </c>
      <c r="E4" s="59" t="s">
        <v>70</v>
      </c>
      <c r="F4" s="60" t="s">
        <v>69</v>
      </c>
      <c r="G4" s="59" t="s">
        <v>70</v>
      </c>
    </row>
    <row r="5" spans="1:7">
      <c r="A5" s="19" t="s">
        <v>29</v>
      </c>
      <c r="B5" s="57">
        <v>100</v>
      </c>
      <c r="C5" s="53">
        <v>99.999999970813974</v>
      </c>
      <c r="D5" s="57">
        <v>100</v>
      </c>
      <c r="E5" s="53">
        <v>99.999999950399072</v>
      </c>
      <c r="F5" s="57">
        <v>100</v>
      </c>
      <c r="G5" s="53">
        <v>99.999999803168862</v>
      </c>
    </row>
    <row r="6" spans="1:7">
      <c r="A6" s="19" t="s">
        <v>15</v>
      </c>
      <c r="B6" s="57">
        <v>63.244545253825557</v>
      </c>
      <c r="C6" s="53">
        <v>60.774385105757055</v>
      </c>
      <c r="D6" s="57">
        <v>57.495637120336177</v>
      </c>
      <c r="E6" s="53">
        <v>50.118104388964788</v>
      </c>
      <c r="F6" s="57">
        <v>54.303654704128547</v>
      </c>
      <c r="G6" s="53">
        <v>47.119388554445237</v>
      </c>
    </row>
    <row r="7" spans="1:7">
      <c r="A7" s="19" t="s">
        <v>16</v>
      </c>
      <c r="B7" s="57">
        <v>88.696906626999109</v>
      </c>
      <c r="C7" s="53">
        <v>83.46226534608337</v>
      </c>
      <c r="D7" s="57">
        <v>87.398799747764372</v>
      </c>
      <c r="E7" s="53">
        <v>61.846674992966001</v>
      </c>
      <c r="F7" s="57">
        <v>84.692803780120883</v>
      </c>
      <c r="G7" s="53">
        <v>68.123792467315042</v>
      </c>
    </row>
    <row r="8" spans="1:7">
      <c r="A8" s="55" t="s">
        <v>34</v>
      </c>
      <c r="B8" s="58">
        <v>85.645326314826022</v>
      </c>
      <c r="C8" s="56">
        <v>83.319507412002352</v>
      </c>
      <c r="D8" s="58">
        <v>83.214996688400888</v>
      </c>
      <c r="E8" s="56">
        <v>76.358856119819777</v>
      </c>
      <c r="F8" s="58">
        <v>84.55543475998212</v>
      </c>
      <c r="G8" s="56">
        <v>74.856835200098914</v>
      </c>
    </row>
    <row r="9" spans="1:7">
      <c r="A9" s="50"/>
    </row>
    <row r="10" spans="1:7">
      <c r="A10" s="104" t="s">
        <v>84</v>
      </c>
    </row>
    <row r="11" spans="1:7">
      <c r="A11" s="104" t="s">
        <v>88</v>
      </c>
    </row>
  </sheetData>
  <mergeCells count="4">
    <mergeCell ref="B3:C3"/>
    <mergeCell ref="A3:A4"/>
    <mergeCell ref="D3:E3"/>
    <mergeCell ref="F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14" sqref="C14"/>
    </sheetView>
  </sheetViews>
  <sheetFormatPr baseColWidth="10" defaultRowHeight="15"/>
  <cols>
    <col min="1" max="1" width="35.42578125" customWidth="1"/>
    <col min="2" max="8" width="8.85546875" customWidth="1"/>
  </cols>
  <sheetData>
    <row r="1" spans="1:8">
      <c r="A1" s="2" t="s">
        <v>74</v>
      </c>
    </row>
    <row r="3" spans="1:8" ht="45">
      <c r="A3" s="17"/>
      <c r="B3" s="24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18" t="s">
        <v>66</v>
      </c>
      <c r="H3" s="26" t="s">
        <v>0</v>
      </c>
    </row>
    <row r="4" spans="1:8">
      <c r="A4" s="19" t="s">
        <v>12</v>
      </c>
      <c r="B4" s="22">
        <v>1143.1101663144084</v>
      </c>
      <c r="C4" s="16">
        <v>1173.9404465773382</v>
      </c>
      <c r="D4" s="16">
        <v>1067.6906455487378</v>
      </c>
      <c r="E4" s="16">
        <v>911.00121337986161</v>
      </c>
      <c r="F4" s="16">
        <v>788.94500749586723</v>
      </c>
      <c r="G4" s="16">
        <v>677.53498530104969</v>
      </c>
      <c r="H4" s="27">
        <v>999.54233297672272</v>
      </c>
    </row>
    <row r="5" spans="1:8">
      <c r="A5" s="20" t="s">
        <v>13</v>
      </c>
      <c r="B5" s="23">
        <v>1.0805789982877325</v>
      </c>
      <c r="C5" s="21">
        <v>1.3173156822353826</v>
      </c>
      <c r="D5" s="21">
        <v>2.1809174661811475</v>
      </c>
      <c r="E5" s="21">
        <v>1.9971923849137594</v>
      </c>
      <c r="F5" s="21">
        <v>0.65134739827013788</v>
      </c>
      <c r="G5" s="21">
        <v>0.68164261607827414</v>
      </c>
      <c r="H5" s="28">
        <v>7.9089945459667703</v>
      </c>
    </row>
    <row r="7" spans="1:8" ht="25.5">
      <c r="A7" s="103" t="s">
        <v>75</v>
      </c>
    </row>
    <row r="8" spans="1:8" ht="38.25">
      <c r="A8" s="103" t="s">
        <v>76</v>
      </c>
    </row>
    <row r="9" spans="1:8">
      <c r="A9" s="10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D38" sqref="D38"/>
    </sheetView>
  </sheetViews>
  <sheetFormatPr baseColWidth="10" defaultRowHeight="15"/>
  <sheetData>
    <row r="1" spans="1:7">
      <c r="A1" s="44" t="s">
        <v>77</v>
      </c>
    </row>
    <row r="3" spans="1:7" ht="30">
      <c r="B3" s="24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18" t="s">
        <v>66</v>
      </c>
    </row>
    <row r="4" spans="1:7">
      <c r="A4" s="29">
        <v>1915</v>
      </c>
      <c r="B4" s="30">
        <v>912.21916118885974</v>
      </c>
      <c r="C4" s="31">
        <v>1021.5784133571426</v>
      </c>
      <c r="D4" s="31">
        <v>869.2212928344494</v>
      </c>
      <c r="E4" s="31">
        <v>635.53488018506766</v>
      </c>
      <c r="F4" s="31">
        <v>452.84479119487793</v>
      </c>
      <c r="G4" s="31">
        <v>647.8190144665175</v>
      </c>
    </row>
    <row r="5" spans="1:7">
      <c r="A5" s="29">
        <v>1918</v>
      </c>
      <c r="B5" s="30">
        <v>785.12759293841873</v>
      </c>
      <c r="C5" s="31">
        <v>839.86760685789977</v>
      </c>
      <c r="D5" s="31">
        <v>902.34333438727936</v>
      </c>
      <c r="E5" s="31">
        <v>605.24653346640275</v>
      </c>
      <c r="F5" s="31">
        <v>779.29457308376357</v>
      </c>
      <c r="G5" s="31">
        <v>652.22305342945583</v>
      </c>
    </row>
    <row r="6" spans="1:7">
      <c r="A6" s="29">
        <v>1920</v>
      </c>
      <c r="B6" s="30">
        <v>898.93383654301374</v>
      </c>
      <c r="C6" s="31">
        <v>1096.8036870265951</v>
      </c>
      <c r="D6" s="31">
        <v>748.86692887594802</v>
      </c>
      <c r="E6" s="31">
        <v>579.78676685034736</v>
      </c>
      <c r="F6" s="31">
        <v>708.38240892255965</v>
      </c>
      <c r="G6" s="31">
        <v>631.52363494560359</v>
      </c>
    </row>
    <row r="7" spans="1:7">
      <c r="A7" s="29">
        <v>1922</v>
      </c>
      <c r="B7" s="30">
        <v>861.06365735223221</v>
      </c>
      <c r="C7" s="31">
        <v>827.93043902125487</v>
      </c>
      <c r="D7" s="31">
        <v>747.40759637281906</v>
      </c>
      <c r="E7" s="31">
        <v>633.53647287529861</v>
      </c>
      <c r="F7" s="31">
        <v>684.51736544129608</v>
      </c>
      <c r="G7" s="31">
        <v>604.38087358146686</v>
      </c>
    </row>
    <row r="8" spans="1:7">
      <c r="A8" s="29">
        <v>1924</v>
      </c>
      <c r="B8" s="30">
        <v>933.49603988434694</v>
      </c>
      <c r="C8" s="31">
        <v>803.16394488028072</v>
      </c>
      <c r="D8" s="31">
        <v>721.23183694094439</v>
      </c>
      <c r="E8" s="31">
        <v>697.29985899800567</v>
      </c>
      <c r="F8" s="31">
        <v>639.93171084109531</v>
      </c>
      <c r="G8" s="31">
        <v>586.36865588400121</v>
      </c>
    </row>
    <row r="9" spans="1:7">
      <c r="A9" s="29">
        <v>1926</v>
      </c>
      <c r="B9" s="30">
        <v>979.11350158617506</v>
      </c>
      <c r="C9" s="31">
        <v>908.43652253478535</v>
      </c>
      <c r="D9" s="31">
        <v>738.62004706557468</v>
      </c>
      <c r="E9" s="31">
        <v>684.79621738834499</v>
      </c>
      <c r="F9" s="31">
        <v>658.27677117200653</v>
      </c>
      <c r="G9" s="31">
        <v>634.56906191388805</v>
      </c>
    </row>
    <row r="10" spans="1:7">
      <c r="A10" s="29">
        <v>1928</v>
      </c>
      <c r="B10" s="30">
        <v>975.7546233707269</v>
      </c>
      <c r="C10" s="31">
        <v>882.45760552835372</v>
      </c>
      <c r="D10" s="31">
        <v>730.32007347431454</v>
      </c>
      <c r="E10" s="31">
        <v>761.22964484822808</v>
      </c>
      <c r="F10" s="31">
        <v>666.05972298568611</v>
      </c>
      <c r="G10" s="31">
        <v>646.82878762387759</v>
      </c>
    </row>
    <row r="11" spans="1:7">
      <c r="A11" s="29">
        <v>1930</v>
      </c>
      <c r="B11" s="30">
        <v>1049.0459458618059</v>
      </c>
      <c r="C11" s="31">
        <v>939.30303038683576</v>
      </c>
      <c r="D11" s="31">
        <v>750.18368648759918</v>
      </c>
      <c r="E11" s="31">
        <v>741.58242669903427</v>
      </c>
      <c r="F11" s="31">
        <v>665.52120868269117</v>
      </c>
      <c r="G11" s="31">
        <v>641.35617972493321</v>
      </c>
    </row>
    <row r="12" spans="1:7">
      <c r="A12" s="29">
        <v>1932</v>
      </c>
      <c r="B12" s="30">
        <v>1064.8367596221385</v>
      </c>
      <c r="C12" s="31">
        <v>960.40433538736295</v>
      </c>
      <c r="D12" s="31">
        <v>828.74716092981612</v>
      </c>
      <c r="E12" s="31">
        <v>719.61310861236404</v>
      </c>
      <c r="F12" s="31">
        <v>685.26103372402952</v>
      </c>
      <c r="G12" s="31">
        <v>615.68291338737788</v>
      </c>
    </row>
    <row r="13" spans="1:7">
      <c r="A13" s="29">
        <v>1934</v>
      </c>
      <c r="B13" s="30">
        <v>1079.8470190200708</v>
      </c>
      <c r="C13" s="31">
        <v>982.28382421045694</v>
      </c>
      <c r="D13" s="31">
        <v>836.03930095073792</v>
      </c>
      <c r="E13" s="31">
        <v>771.61167561919319</v>
      </c>
      <c r="F13" s="31">
        <v>712.00299103382076</v>
      </c>
      <c r="G13" s="31">
        <v>635.09765145622305</v>
      </c>
    </row>
    <row r="14" spans="1:7">
      <c r="A14" s="29">
        <v>1936</v>
      </c>
      <c r="B14" s="30">
        <v>1101.1178651603336</v>
      </c>
      <c r="C14" s="31">
        <v>1051.8182674884088</v>
      </c>
      <c r="D14" s="31">
        <v>879.82266738299143</v>
      </c>
      <c r="E14" s="31">
        <v>810.47393041965711</v>
      </c>
      <c r="F14" s="31">
        <v>727.93404805313162</v>
      </c>
      <c r="G14" s="31">
        <v>676.03883671675896</v>
      </c>
    </row>
    <row r="15" spans="1:7">
      <c r="A15" s="29">
        <v>1938</v>
      </c>
      <c r="B15" s="30">
        <v>1267.6270488158229</v>
      </c>
      <c r="C15" s="31">
        <v>1168.9607779180744</v>
      </c>
      <c r="D15" s="31">
        <v>957.30619462158813</v>
      </c>
      <c r="E15" s="31">
        <v>807.2895246166654</v>
      </c>
      <c r="F15" s="31">
        <v>765.8622197180506</v>
      </c>
      <c r="G15" s="31">
        <v>705.26914394297376</v>
      </c>
    </row>
    <row r="16" spans="1:7">
      <c r="A16" s="29">
        <v>1940</v>
      </c>
      <c r="B16" s="30">
        <v>1264.0719621093683</v>
      </c>
      <c r="C16" s="31">
        <v>1148.1807760339532</v>
      </c>
      <c r="D16" s="31">
        <v>1032.240246964237</v>
      </c>
      <c r="E16" s="31">
        <v>899.45616242673282</v>
      </c>
      <c r="F16" s="31">
        <v>807.2516141350236</v>
      </c>
      <c r="G16" s="31">
        <v>699.13471512049216</v>
      </c>
    </row>
    <row r="17" spans="1:7">
      <c r="A17" s="29">
        <v>1942</v>
      </c>
      <c r="B17" s="30">
        <v>1372.5397043781259</v>
      </c>
      <c r="C17" s="31">
        <v>1257.5952575671035</v>
      </c>
      <c r="D17" s="31">
        <v>1093.079550782091</v>
      </c>
      <c r="E17" s="31">
        <v>965.98675113922479</v>
      </c>
      <c r="F17" s="31">
        <v>839.48023735089805</v>
      </c>
      <c r="G17" s="31">
        <v>689.34807487513729</v>
      </c>
    </row>
    <row r="18" spans="1:7">
      <c r="A18" s="29">
        <v>1943</v>
      </c>
      <c r="B18" s="30">
        <v>1381.1305827190054</v>
      </c>
      <c r="C18" s="31">
        <v>1283.809652401188</v>
      </c>
      <c r="D18" s="31">
        <v>1109.4209259315353</v>
      </c>
      <c r="E18" s="31">
        <v>1000.7384054952018</v>
      </c>
      <c r="F18" s="31">
        <v>827.20539323461981</v>
      </c>
      <c r="G18" s="31">
        <v>745.61348607274863</v>
      </c>
    </row>
    <row r="19" spans="1:7">
      <c r="A19" s="29">
        <v>1944</v>
      </c>
      <c r="B19" s="30">
        <v>1366.1565172963828</v>
      </c>
      <c r="C19" s="31">
        <v>1301.2569758515594</v>
      </c>
      <c r="D19" s="31">
        <v>1116.4100281362425</v>
      </c>
      <c r="E19" s="31">
        <v>1004.8777519595324</v>
      </c>
      <c r="F19" s="31">
        <v>844.45938312626583</v>
      </c>
      <c r="G19" s="31">
        <v>742.48169953552303</v>
      </c>
    </row>
    <row r="20" spans="1:7">
      <c r="A20" s="29">
        <v>1945</v>
      </c>
      <c r="B20" s="30">
        <v>1345.3286297666125</v>
      </c>
      <c r="C20" s="31">
        <v>1292.941813481983</v>
      </c>
      <c r="D20" s="31">
        <v>1119.5048646744349</v>
      </c>
      <c r="E20" s="31">
        <v>1019.45439186187</v>
      </c>
      <c r="F20" s="31">
        <v>850.39915854172057</v>
      </c>
      <c r="G20" s="31">
        <v>704.97944019615079</v>
      </c>
    </row>
    <row r="21" spans="1:7">
      <c r="A21" s="29">
        <v>1946</v>
      </c>
      <c r="B21" s="30">
        <v>1412.6000904638045</v>
      </c>
      <c r="C21" s="31">
        <v>1319.6002223495343</v>
      </c>
      <c r="D21" s="31">
        <v>1169.1381430132685</v>
      </c>
      <c r="E21" s="31">
        <v>1031.6947847883207</v>
      </c>
      <c r="F21" s="31">
        <v>852.30739957999424</v>
      </c>
      <c r="G21" s="31">
        <v>729.48081809899588</v>
      </c>
    </row>
    <row r="22" spans="1:7">
      <c r="A22" s="29">
        <v>1947</v>
      </c>
      <c r="B22" s="30">
        <v>1384.771418224055</v>
      </c>
      <c r="C22" s="31">
        <v>1321.825290875383</v>
      </c>
      <c r="D22" s="31">
        <v>1217.6691145808304</v>
      </c>
      <c r="E22" s="31">
        <v>1047.3955546333634</v>
      </c>
      <c r="F22" s="31">
        <v>853.54393898439434</v>
      </c>
      <c r="G22" s="31">
        <v>739.0629003442732</v>
      </c>
    </row>
    <row r="23" spans="1:7">
      <c r="A23" s="29">
        <v>1948</v>
      </c>
      <c r="B23" s="30">
        <v>1463.2643081195156</v>
      </c>
      <c r="C23" s="31">
        <v>1427.3903432784582</v>
      </c>
      <c r="D23" s="31">
        <v>1370.159763710722</v>
      </c>
      <c r="E23" s="31">
        <v>1181.5285536316658</v>
      </c>
      <c r="F23" s="31">
        <v>1011.2226761281936</v>
      </c>
      <c r="G23" s="31">
        <v>749.2262796753505</v>
      </c>
    </row>
    <row r="24" spans="1:7">
      <c r="A24" s="29">
        <v>1949</v>
      </c>
      <c r="B24" s="30">
        <v>1382.2018393886267</v>
      </c>
      <c r="C24" s="31">
        <v>1400.5466524338156</v>
      </c>
      <c r="D24" s="31">
        <v>1366.7229095027819</v>
      </c>
      <c r="E24" s="31">
        <v>1198.4007180810042</v>
      </c>
      <c r="F24" s="31">
        <v>955.94697488382997</v>
      </c>
      <c r="G24" s="31">
        <v>771.91073653552496</v>
      </c>
    </row>
    <row r="25" spans="1:7">
      <c r="A25" s="29">
        <v>1950</v>
      </c>
      <c r="B25" s="30">
        <v>1377.7875406675864</v>
      </c>
      <c r="C25" s="31">
        <v>1388.0308322951562</v>
      </c>
      <c r="D25" s="31">
        <v>1342.1973473414325</v>
      </c>
      <c r="E25" s="31">
        <v>1152.7650649158659</v>
      </c>
      <c r="F25" s="31">
        <v>949.32832189214207</v>
      </c>
      <c r="G25" s="31">
        <v>749.17474631783227</v>
      </c>
    </row>
    <row r="26" spans="1:7">
      <c r="A26" s="29">
        <v>1951</v>
      </c>
      <c r="B26" s="30">
        <v>1303.3812403515565</v>
      </c>
      <c r="C26" s="31">
        <v>1360.984366947845</v>
      </c>
      <c r="D26" s="31">
        <v>1333.9332593357171</v>
      </c>
      <c r="E26" s="31">
        <v>1120.9868794414315</v>
      </c>
      <c r="F26" s="31">
        <v>926.2494540180129</v>
      </c>
      <c r="G26" s="31">
        <v>702.87441503109915</v>
      </c>
    </row>
    <row r="27" spans="1:7">
      <c r="A27" s="29">
        <v>1952</v>
      </c>
      <c r="B27" s="30">
        <v>1219.9118848822066</v>
      </c>
      <c r="C27" s="31">
        <v>1476.4946524491781</v>
      </c>
      <c r="D27" s="31">
        <v>1521.5038133151197</v>
      </c>
      <c r="E27" s="31">
        <v>1394.4236273350498</v>
      </c>
      <c r="F27" s="31">
        <v>1164.5476294189652</v>
      </c>
      <c r="G27" s="31">
        <v>1090.6821955664163</v>
      </c>
    </row>
    <row r="28" spans="1:7">
      <c r="A28" s="29">
        <v>1953</v>
      </c>
      <c r="B28" s="30">
        <v>1397.8870778525875</v>
      </c>
      <c r="C28" s="31">
        <v>1647.021462695222</v>
      </c>
      <c r="D28" s="31">
        <v>1708.5762188195049</v>
      </c>
      <c r="E28" s="31">
        <v>1502.0251803298386</v>
      </c>
      <c r="F28" s="31">
        <v>1617.8211544287149</v>
      </c>
      <c r="G28" s="31">
        <v>1713.7395806333225</v>
      </c>
    </row>
    <row r="29" spans="1:7">
      <c r="A29" s="29">
        <v>1954</v>
      </c>
      <c r="B29" s="30">
        <v>1476.2420850884478</v>
      </c>
      <c r="C29" s="31">
        <v>1692.703734107251</v>
      </c>
      <c r="D29" s="31">
        <v>1727.0091819364834</v>
      </c>
      <c r="E29" s="31">
        <v>1484.2892003360309</v>
      </c>
      <c r="F29" s="31">
        <v>1445.6455861587656</v>
      </c>
      <c r="G29" s="31">
        <v>1343.7623050258746</v>
      </c>
    </row>
    <row r="30" spans="1:7">
      <c r="A30" s="29">
        <v>1955</v>
      </c>
      <c r="B30" s="30">
        <v>1344.1718054941964</v>
      </c>
      <c r="C30" s="31">
        <v>1571.7333627637245</v>
      </c>
      <c r="D30" s="31">
        <v>1696.4880819933121</v>
      </c>
      <c r="E30" s="31">
        <v>1503.2031371131818</v>
      </c>
      <c r="F30" s="31">
        <v>1540.5278535568207</v>
      </c>
      <c r="G30" s="31">
        <v>1516.4386960365323</v>
      </c>
    </row>
    <row r="31" spans="1:7">
      <c r="A31" s="29">
        <v>1956</v>
      </c>
      <c r="B31" s="30">
        <v>1543.1977557019857</v>
      </c>
      <c r="C31" s="31">
        <v>1453.9143952875818</v>
      </c>
      <c r="D31" s="31">
        <v>1480.1126290132574</v>
      </c>
      <c r="E31" s="31">
        <v>1522.0734500702445</v>
      </c>
      <c r="F31" s="31">
        <v>1560.7725955819055</v>
      </c>
      <c r="G31" s="31">
        <v>1597.3226479085906</v>
      </c>
    </row>
    <row r="32" spans="1:7">
      <c r="A32" s="104" t="s">
        <v>78</v>
      </c>
    </row>
    <row r="33" spans="1:1">
      <c r="A33" s="104" t="s">
        <v>76</v>
      </c>
    </row>
    <row r="34" spans="1:1">
      <c r="A34" s="104" t="s">
        <v>73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A24" sqref="A24"/>
    </sheetView>
  </sheetViews>
  <sheetFormatPr baseColWidth="10" defaultRowHeight="15"/>
  <cols>
    <col min="1" max="1" width="63.5703125" customWidth="1"/>
    <col min="2" max="8" width="13" customWidth="1"/>
  </cols>
  <sheetData>
    <row r="1" spans="1:8">
      <c r="A1" s="102" t="s">
        <v>79</v>
      </c>
    </row>
    <row r="3" spans="1:8" ht="30">
      <c r="A3" s="17"/>
      <c r="B3" s="24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18" t="s">
        <v>66</v>
      </c>
      <c r="H3" s="26" t="s">
        <v>0</v>
      </c>
    </row>
    <row r="4" spans="1:8">
      <c r="A4" s="110" t="s">
        <v>46</v>
      </c>
      <c r="B4" s="111"/>
      <c r="C4" s="111"/>
      <c r="D4" s="111"/>
      <c r="E4" s="111"/>
      <c r="F4" s="111"/>
      <c r="G4" s="111"/>
      <c r="H4" s="112"/>
    </row>
    <row r="5" spans="1:8">
      <c r="A5" s="85" t="s">
        <v>67</v>
      </c>
      <c r="B5" s="86">
        <v>1143.1101663144084</v>
      </c>
      <c r="C5" s="87">
        <v>1173.9404465773382</v>
      </c>
      <c r="D5" s="87">
        <v>1067.6906455487378</v>
      </c>
      <c r="E5" s="87">
        <v>911.00121337986161</v>
      </c>
      <c r="F5" s="87">
        <v>788.94500749586723</v>
      </c>
      <c r="G5" s="87">
        <v>677.53498530104969</v>
      </c>
      <c r="H5" s="74">
        <v>999.54233297672272</v>
      </c>
    </row>
    <row r="6" spans="1:8">
      <c r="A6" s="73" t="s">
        <v>43</v>
      </c>
      <c r="B6" s="22">
        <v>0</v>
      </c>
      <c r="C6" s="16">
        <v>0</v>
      </c>
      <c r="D6" s="16">
        <v>0</v>
      </c>
      <c r="E6" s="16">
        <v>65.203976645808012</v>
      </c>
      <c r="F6" s="16">
        <v>73.941083191814585</v>
      </c>
      <c r="G6" s="16">
        <v>68.710508988569444</v>
      </c>
      <c r="H6" s="27">
        <v>28.476720722896275</v>
      </c>
    </row>
    <row r="7" spans="1:8">
      <c r="A7" s="73" t="s">
        <v>44</v>
      </c>
      <c r="B7" s="22">
        <v>1.44194292576455E-2</v>
      </c>
      <c r="C7" s="16">
        <v>26.434072113065511</v>
      </c>
      <c r="D7" s="16">
        <v>55.689086834189403</v>
      </c>
      <c r="E7" s="16">
        <v>66.37344093379788</v>
      </c>
      <c r="F7" s="16">
        <v>89.276966496358853</v>
      </c>
      <c r="G7" s="16">
        <v>114.95525433130439</v>
      </c>
      <c r="H7" s="27">
        <v>53.781823933900171</v>
      </c>
    </row>
    <row r="8" spans="1:8">
      <c r="A8" s="73" t="s">
        <v>45</v>
      </c>
      <c r="B8" s="22">
        <v>0</v>
      </c>
      <c r="C8" s="16">
        <v>1.8404549377079036</v>
      </c>
      <c r="D8" s="16">
        <v>5.9865838527671613</v>
      </c>
      <c r="E8" s="16">
        <v>25.015696030859996</v>
      </c>
      <c r="F8" s="16">
        <v>53.261256621490112</v>
      </c>
      <c r="G8" s="16">
        <v>74.198328751564986</v>
      </c>
      <c r="H8" s="27">
        <v>19.086125940637992</v>
      </c>
    </row>
    <row r="9" spans="1:8">
      <c r="A9" s="81" t="s">
        <v>68</v>
      </c>
      <c r="B9" s="88">
        <v>1142.8719047918223</v>
      </c>
      <c r="C9" s="89">
        <v>1145.6659195265647</v>
      </c>
      <c r="D9" s="89">
        <v>1006.0149748617813</v>
      </c>
      <c r="E9" s="89">
        <v>754.40809976939568</v>
      </c>
      <c r="F9" s="89">
        <v>572.46570118620366</v>
      </c>
      <c r="G9" s="89">
        <v>419.6708932296109</v>
      </c>
      <c r="H9" s="90">
        <v>898.19766237928832</v>
      </c>
    </row>
    <row r="10" spans="1:8">
      <c r="A10" s="113" t="s">
        <v>47</v>
      </c>
      <c r="B10" s="114"/>
      <c r="C10" s="114"/>
      <c r="D10" s="114"/>
      <c r="E10" s="114"/>
      <c r="F10" s="114"/>
      <c r="G10" s="114"/>
      <c r="H10" s="115"/>
    </row>
    <row r="11" spans="1:8">
      <c r="A11" s="51" t="s">
        <v>48</v>
      </c>
      <c r="B11" s="75">
        <f>B6/B$5*100</f>
        <v>0</v>
      </c>
      <c r="C11" s="77">
        <f t="shared" ref="C11:H11" si="0">C6/C$5*100</f>
        <v>0</v>
      </c>
      <c r="D11" s="77">
        <f t="shared" si="0"/>
        <v>0</v>
      </c>
      <c r="E11" s="77">
        <f t="shared" si="0"/>
        <v>7.157397343511529</v>
      </c>
      <c r="F11" s="77">
        <f t="shared" si="0"/>
        <v>9.3721466628587429</v>
      </c>
      <c r="G11" s="77">
        <f t="shared" si="0"/>
        <v>10.141248862306238</v>
      </c>
      <c r="H11" s="78">
        <f t="shared" si="0"/>
        <v>2.8489759546341737</v>
      </c>
    </row>
    <row r="12" spans="1:8">
      <c r="A12" s="19" t="s">
        <v>15</v>
      </c>
      <c r="B12" s="79">
        <f t="shared" ref="B12:H13" si="1">B7/B$5*100</f>
        <v>1.261420787126434E-3</v>
      </c>
      <c r="C12" s="76">
        <f t="shared" si="1"/>
        <v>2.251738764954808</v>
      </c>
      <c r="D12" s="76">
        <f t="shared" si="1"/>
        <v>5.2158447829771974</v>
      </c>
      <c r="E12" s="76">
        <f t="shared" si="1"/>
        <v>7.2857686640777324</v>
      </c>
      <c r="F12" s="76">
        <f t="shared" si="1"/>
        <v>11.315993592471845</v>
      </c>
      <c r="G12" s="76">
        <f t="shared" si="1"/>
        <v>16.966689075137019</v>
      </c>
      <c r="H12" s="80">
        <f t="shared" si="1"/>
        <v>5.3806449371417102</v>
      </c>
    </row>
    <row r="13" spans="1:8">
      <c r="A13" s="19" t="s">
        <v>16</v>
      </c>
      <c r="B13" s="79">
        <f t="shared" si="1"/>
        <v>0</v>
      </c>
      <c r="C13" s="76">
        <f t="shared" si="1"/>
        <v>0.15677583501563561</v>
      </c>
      <c r="D13" s="76">
        <f t="shared" si="1"/>
        <v>0.5607039714851455</v>
      </c>
      <c r="E13" s="76">
        <f t="shared" si="1"/>
        <v>2.7459563898988093</v>
      </c>
      <c r="F13" s="76">
        <f t="shared" si="1"/>
        <v>6.7509466585691165</v>
      </c>
      <c r="G13" s="76">
        <f t="shared" si="1"/>
        <v>10.951217333610659</v>
      </c>
      <c r="H13" s="80">
        <f t="shared" si="1"/>
        <v>1.9094865030676464</v>
      </c>
    </row>
    <row r="14" spans="1:8">
      <c r="A14" s="81" t="s">
        <v>49</v>
      </c>
      <c r="B14" s="82">
        <f>SUM(B11:B13)</f>
        <v>1.261420787126434E-3</v>
      </c>
      <c r="C14" s="83">
        <f t="shared" ref="C14:H14" si="2">SUM(C11:C13)</f>
        <v>2.4085145999704434</v>
      </c>
      <c r="D14" s="83">
        <f t="shared" si="2"/>
        <v>5.7765487544623433</v>
      </c>
      <c r="E14" s="83">
        <f t="shared" si="2"/>
        <v>17.18912239748807</v>
      </c>
      <c r="F14" s="83">
        <f t="shared" si="2"/>
        <v>27.439086913899704</v>
      </c>
      <c r="G14" s="83">
        <f t="shared" si="2"/>
        <v>38.059155271053918</v>
      </c>
      <c r="H14" s="84">
        <f t="shared" si="2"/>
        <v>10.139107394843531</v>
      </c>
    </row>
    <row r="15" spans="1:8">
      <c r="A15" s="105" t="s">
        <v>80</v>
      </c>
    </row>
    <row r="16" spans="1:8" ht="25.5">
      <c r="A16" s="103" t="s">
        <v>76</v>
      </c>
    </row>
    <row r="17" spans="1:7">
      <c r="A17" s="103" t="s">
        <v>73</v>
      </c>
    </row>
    <row r="19" spans="1:7">
      <c r="C19" s="93"/>
      <c r="D19" s="93"/>
      <c r="E19" s="93"/>
      <c r="F19" s="93"/>
      <c r="G19" s="93"/>
    </row>
    <row r="20" spans="1:7">
      <c r="C20" s="93"/>
      <c r="D20" s="93"/>
      <c r="E20" s="93"/>
      <c r="F20" s="93"/>
      <c r="G20" s="93"/>
    </row>
  </sheetData>
  <mergeCells count="2">
    <mergeCell ref="A4:H4"/>
    <mergeCell ref="A10:H1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F25" sqref="F25"/>
    </sheetView>
  </sheetViews>
  <sheetFormatPr baseColWidth="10" defaultRowHeight="15"/>
  <sheetData>
    <row r="1" spans="1:11">
      <c r="A1" s="102" t="s">
        <v>81</v>
      </c>
    </row>
    <row r="3" spans="1:11">
      <c r="B3" t="s">
        <v>50</v>
      </c>
      <c r="C3" t="s">
        <v>51</v>
      </c>
      <c r="D3" t="s">
        <v>52</v>
      </c>
      <c r="E3" t="s">
        <v>53</v>
      </c>
      <c r="F3" t="s">
        <v>54</v>
      </c>
      <c r="G3" t="s">
        <v>55</v>
      </c>
      <c r="H3" t="s">
        <v>56</v>
      </c>
      <c r="I3" t="s">
        <v>57</v>
      </c>
      <c r="J3" t="s">
        <v>58</v>
      </c>
      <c r="K3" t="s">
        <v>59</v>
      </c>
    </row>
    <row r="4" spans="1:11">
      <c r="A4" s="29" t="s">
        <v>63</v>
      </c>
      <c r="B4" s="92">
        <v>129.99335438380064</v>
      </c>
      <c r="C4" s="93">
        <v>282.66234292550217</v>
      </c>
      <c r="D4" s="93">
        <v>436.79977974709556</v>
      </c>
      <c r="E4" s="93">
        <v>607.72152481024557</v>
      </c>
      <c r="F4" s="93">
        <v>766.57277990021441</v>
      </c>
      <c r="G4" s="93">
        <v>910.82327620939327</v>
      </c>
      <c r="H4" s="93">
        <v>1124.5164576133357</v>
      </c>
      <c r="I4" s="93">
        <v>1394.1042547511004</v>
      </c>
      <c r="J4" s="93">
        <v>1780.6024659372415</v>
      </c>
      <c r="K4" s="93">
        <v>2553.3046118095208</v>
      </c>
    </row>
    <row r="5" spans="1:11">
      <c r="A5" s="29" t="s">
        <v>60</v>
      </c>
      <c r="B5" s="92">
        <v>99.918433507588986</v>
      </c>
      <c r="C5" s="93">
        <v>220.66103892346237</v>
      </c>
      <c r="D5" s="93">
        <v>343.49839249394341</v>
      </c>
      <c r="E5" s="93">
        <v>486.28523111827548</v>
      </c>
      <c r="F5" s="93">
        <v>615.24556766501189</v>
      </c>
      <c r="G5" s="93">
        <v>780.35218051713241</v>
      </c>
      <c r="H5" s="93">
        <v>1010.8056831495094</v>
      </c>
      <c r="I5" s="93">
        <v>1287.1711057487917</v>
      </c>
      <c r="J5" s="93">
        <v>1688.481270532631</v>
      </c>
      <c r="K5" s="93">
        <v>2440.505204519156</v>
      </c>
    </row>
    <row r="6" spans="1:11">
      <c r="A6" s="29" t="s">
        <v>61</v>
      </c>
      <c r="B6" s="94">
        <v>112.11157492158306</v>
      </c>
      <c r="C6" s="93">
        <v>623.48341898542787</v>
      </c>
      <c r="D6" s="93">
        <v>969.18450095286039</v>
      </c>
      <c r="E6" s="93">
        <v>1224.4893035185983</v>
      </c>
      <c r="F6" s="93">
        <v>1437.0520294524551</v>
      </c>
      <c r="G6" s="93">
        <v>1633.8156532855701</v>
      </c>
      <c r="H6" s="93">
        <v>1862.2708111473537</v>
      </c>
      <c r="I6" s="93">
        <v>2157.5727627939164</v>
      </c>
      <c r="J6" s="93">
        <v>2618.9333758554694</v>
      </c>
      <c r="K6" s="93">
        <v>4072.6735169841991</v>
      </c>
    </row>
    <row r="7" spans="1:11">
      <c r="A7" s="29" t="s">
        <v>62</v>
      </c>
      <c r="B7" s="94">
        <v>107.45615383513244</v>
      </c>
      <c r="C7" s="93">
        <v>604.60494485363722</v>
      </c>
      <c r="D7" s="93">
        <v>935.19313364143625</v>
      </c>
      <c r="E7" s="93">
        <v>1186.8182935934703</v>
      </c>
      <c r="F7" s="93">
        <v>1395.9906627790228</v>
      </c>
      <c r="G7" s="93">
        <v>1580.9850167043094</v>
      </c>
      <c r="H7" s="93">
        <v>1806.1765008930424</v>
      </c>
      <c r="I7" s="93">
        <v>2091.4496419903289</v>
      </c>
      <c r="J7" s="93">
        <v>2536.5010886926966</v>
      </c>
      <c r="K7" s="93">
        <v>3907.4426607327568</v>
      </c>
    </row>
    <row r="8" spans="1:11">
      <c r="A8" s="91" t="s">
        <v>64</v>
      </c>
      <c r="B8" s="94">
        <f>(B4-B5)/B4*100</f>
        <v>23.135737221932548</v>
      </c>
      <c r="C8" s="94">
        <f t="shared" ref="C8:K8" si="0">(C4-C5)/C4*100</f>
        <v>21.934759105276616</v>
      </c>
      <c r="D8" s="94">
        <f t="shared" si="0"/>
        <v>21.360218475195449</v>
      </c>
      <c r="E8" s="94">
        <f t="shared" si="0"/>
        <v>19.982226848043148</v>
      </c>
      <c r="F8" s="94">
        <f t="shared" si="0"/>
        <v>19.740749502597907</v>
      </c>
      <c r="G8" s="94">
        <f t="shared" si="0"/>
        <v>14.324523658996421</v>
      </c>
      <c r="H8" s="94">
        <f t="shared" si="0"/>
        <v>10.111970678060603</v>
      </c>
      <c r="I8" s="94">
        <f t="shared" si="0"/>
        <v>7.6703839499722539</v>
      </c>
      <c r="J8" s="94">
        <f t="shared" si="0"/>
        <v>5.1735969800604193</v>
      </c>
      <c r="K8" s="94">
        <f t="shared" si="0"/>
        <v>4.4177810500418175</v>
      </c>
    </row>
    <row r="9" spans="1:11">
      <c r="A9" s="91" t="s">
        <v>65</v>
      </c>
      <c r="B9" s="94">
        <f t="shared" ref="B9:K9" si="1">(B6-B7)/B6*100</f>
        <v>4.1524892409252754</v>
      </c>
      <c r="C9" s="94">
        <f t="shared" si="1"/>
        <v>3.0279031577954254</v>
      </c>
      <c r="D9" s="94">
        <f t="shared" si="1"/>
        <v>3.5072132579509163</v>
      </c>
      <c r="E9" s="94">
        <f t="shared" si="1"/>
        <v>3.0764670476809721</v>
      </c>
      <c r="F9" s="94">
        <f t="shared" si="1"/>
        <v>2.8573333346237635</v>
      </c>
      <c r="G9" s="94">
        <f t="shared" si="1"/>
        <v>3.2335739026015187</v>
      </c>
      <c r="H9" s="94">
        <f t="shared" si="1"/>
        <v>3.0121457050465881</v>
      </c>
      <c r="I9" s="94">
        <f t="shared" si="1"/>
        <v>3.0646994596818273</v>
      </c>
      <c r="J9" s="94">
        <f t="shared" si="1"/>
        <v>3.1475518973767889</v>
      </c>
      <c r="K9" s="94">
        <f t="shared" si="1"/>
        <v>4.0570611801408312</v>
      </c>
    </row>
    <row r="10" spans="1:11">
      <c r="A10" s="106" t="s">
        <v>80</v>
      </c>
    </row>
    <row r="11" spans="1:11">
      <c r="A11" s="104" t="s">
        <v>82</v>
      </c>
    </row>
    <row r="12" spans="1:11">
      <c r="A12" s="104" t="s">
        <v>72</v>
      </c>
    </row>
    <row r="13" spans="1:11">
      <c r="A13" s="104" t="s">
        <v>73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21" sqref="B21"/>
    </sheetView>
  </sheetViews>
  <sheetFormatPr baseColWidth="10" defaultRowHeight="15"/>
  <cols>
    <col min="1" max="1" width="42.85546875" customWidth="1"/>
    <col min="2" max="2" width="13.7109375" bestFit="1" customWidth="1"/>
  </cols>
  <sheetData>
    <row r="1" spans="1:2">
      <c r="A1" s="2" t="s">
        <v>83</v>
      </c>
    </row>
    <row r="3" spans="1:2">
      <c r="A3" s="51"/>
      <c r="B3" s="52" t="s">
        <v>32</v>
      </c>
    </row>
    <row r="4" spans="1:2">
      <c r="A4" s="51" t="s">
        <v>29</v>
      </c>
      <c r="B4" s="54">
        <v>7.6000865864673806</v>
      </c>
    </row>
    <row r="5" spans="1:2">
      <c r="A5" s="19" t="s">
        <v>30</v>
      </c>
      <c r="B5" s="53">
        <v>1.3742415935130663</v>
      </c>
    </row>
    <row r="6" spans="1:2">
      <c r="A6" s="19" t="s">
        <v>31</v>
      </c>
      <c r="B6" s="53">
        <v>1.786585288539321</v>
      </c>
    </row>
    <row r="7" spans="1:2">
      <c r="A7" s="19" t="s">
        <v>15</v>
      </c>
      <c r="B7" s="53">
        <v>5.1282503045659293</v>
      </c>
    </row>
    <row r="8" spans="1:2">
      <c r="A8" s="19" t="s">
        <v>16</v>
      </c>
      <c r="B8" s="53">
        <v>1.8941167459114283</v>
      </c>
    </row>
    <row r="9" spans="1:2">
      <c r="A9" s="55" t="s">
        <v>17</v>
      </c>
      <c r="B9" s="56">
        <f>SUM(B4:B8)</f>
        <v>17.783280518997124</v>
      </c>
    </row>
    <row r="10" spans="1:2">
      <c r="A10" s="20" t="s">
        <v>33</v>
      </c>
      <c r="B10" s="41">
        <f>B8+B7+B4</f>
        <v>14.622453636944737</v>
      </c>
    </row>
    <row r="11" spans="1:2">
      <c r="A11" s="50"/>
    </row>
    <row r="12" spans="1:2" ht="25.5">
      <c r="A12" s="103" t="s">
        <v>84</v>
      </c>
    </row>
    <row r="13" spans="1:2">
      <c r="A13" s="103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K32" sqref="K32"/>
    </sheetView>
  </sheetViews>
  <sheetFormatPr baseColWidth="10" defaultRowHeight="15"/>
  <sheetData>
    <row r="1" spans="1:7">
      <c r="A1" s="44" t="s">
        <v>85</v>
      </c>
    </row>
    <row r="3" spans="1:7" ht="45">
      <c r="A3" s="32"/>
      <c r="B3" s="33" t="s">
        <v>17</v>
      </c>
      <c r="C3" s="34" t="s">
        <v>14</v>
      </c>
      <c r="D3" s="34" t="s">
        <v>15</v>
      </c>
      <c r="E3" s="35" t="s">
        <v>16</v>
      </c>
      <c r="F3" s="34" t="s">
        <v>18</v>
      </c>
      <c r="G3" s="35" t="s">
        <v>19</v>
      </c>
    </row>
    <row r="4" spans="1:7">
      <c r="A4" s="7">
        <v>2012</v>
      </c>
      <c r="B4" s="36">
        <v>15.016271955484006</v>
      </c>
      <c r="C4" s="37">
        <v>7.5618406185540046</v>
      </c>
      <c r="D4" s="37">
        <v>5.6064913987409977</v>
      </c>
      <c r="E4" s="38">
        <v>1.8479399381890029</v>
      </c>
      <c r="F4" s="37">
        <v>5.5523580757680016</v>
      </c>
      <c r="G4" s="38">
        <v>1.9020732611619993</v>
      </c>
    </row>
    <row r="5" spans="1:7">
      <c r="A5" s="7">
        <v>2013</v>
      </c>
      <c r="B5" s="36">
        <v>15.320308734726002</v>
      </c>
      <c r="C5" s="37">
        <v>7.5714796378579985</v>
      </c>
      <c r="D5" s="37">
        <v>5.7733608745380041</v>
      </c>
      <c r="E5" s="38">
        <v>1.9754682223299986</v>
      </c>
      <c r="F5" s="37">
        <v>5.7078895162820018</v>
      </c>
      <c r="G5" s="38">
        <v>2.0409395805860004</v>
      </c>
    </row>
    <row r="6" spans="1:7">
      <c r="A6" s="7">
        <v>2014</v>
      </c>
      <c r="B6" s="36">
        <v>15.645992190687004</v>
      </c>
      <c r="C6" s="37">
        <v>7.600351779068002</v>
      </c>
      <c r="D6" s="37">
        <v>5.9338025926459963</v>
      </c>
      <c r="E6" s="38">
        <v>2.1118378189730054</v>
      </c>
      <c r="F6" s="37">
        <v>5.8572626074179981</v>
      </c>
      <c r="G6" s="38">
        <v>2.1883778042010027</v>
      </c>
    </row>
    <row r="7" spans="1:7">
      <c r="A7" s="7">
        <v>2015</v>
      </c>
      <c r="B7" s="36">
        <v>16.095606161008998</v>
      </c>
      <c r="C7" s="37">
        <v>7.6668193862530059</v>
      </c>
      <c r="D7" s="37">
        <v>6.1436468578499959</v>
      </c>
      <c r="E7" s="38">
        <v>2.2851399169059983</v>
      </c>
      <c r="F7" s="37">
        <v>6.0537139617100015</v>
      </c>
      <c r="G7" s="38">
        <v>2.3750728130459926</v>
      </c>
    </row>
    <row r="8" spans="1:7">
      <c r="A8" s="7">
        <v>2016</v>
      </c>
      <c r="B8" s="36">
        <v>16.517371943961003</v>
      </c>
      <c r="C8" s="37">
        <v>7.7155981598090007</v>
      </c>
      <c r="D8" s="37">
        <v>6.3432401809710051</v>
      </c>
      <c r="E8" s="38">
        <v>2.4585336031809968</v>
      </c>
      <c r="F8" s="37">
        <v>6.2450848757040021</v>
      </c>
      <c r="G8" s="38">
        <v>2.5566889084479993</v>
      </c>
    </row>
    <row r="9" spans="1:7">
      <c r="A9" s="7">
        <v>2017</v>
      </c>
      <c r="B9" s="36">
        <v>16.810003785789984</v>
      </c>
      <c r="C9" s="37">
        <v>7.7300128952969906</v>
      </c>
      <c r="D9" s="37">
        <v>6.4831157225079998</v>
      </c>
      <c r="E9" s="38">
        <v>2.5968751679849964</v>
      </c>
      <c r="F9" s="37">
        <v>6.377937925337001</v>
      </c>
      <c r="G9" s="38">
        <v>2.7020529651559948</v>
      </c>
    </row>
    <row r="10" spans="1:7">
      <c r="A10" s="7">
        <v>2018</v>
      </c>
      <c r="B10" s="36">
        <v>17.356338744702985</v>
      </c>
      <c r="C10" s="37">
        <v>7.8133319172930005</v>
      </c>
      <c r="D10" s="37">
        <v>6.7370285500169951</v>
      </c>
      <c r="E10" s="38">
        <v>2.8059782773929882</v>
      </c>
      <c r="F10" s="37">
        <v>6.617620247294993</v>
      </c>
      <c r="G10" s="38">
        <v>2.9253865801149903</v>
      </c>
    </row>
    <row r="11" spans="1:7">
      <c r="A11" s="7">
        <v>2019</v>
      </c>
      <c r="B11" s="36">
        <v>17.906681369660994</v>
      </c>
      <c r="C11" s="37">
        <v>7.8928777909259988</v>
      </c>
      <c r="D11" s="37">
        <v>6.9928881828769951</v>
      </c>
      <c r="E11" s="38">
        <v>3.0209153958579997</v>
      </c>
      <c r="F11" s="37">
        <v>6.8575931729040009</v>
      </c>
      <c r="G11" s="38">
        <v>3.1562104058309943</v>
      </c>
    </row>
    <row r="12" spans="1:7">
      <c r="A12" s="7">
        <v>2020</v>
      </c>
      <c r="B12" s="36">
        <v>18.511405739292993</v>
      </c>
      <c r="C12" s="37">
        <v>7.9851321124889978</v>
      </c>
      <c r="D12" s="37">
        <v>7.2610591820889994</v>
      </c>
      <c r="E12" s="38">
        <v>3.2652144447149958</v>
      </c>
      <c r="F12" s="37">
        <v>7.1105345802339981</v>
      </c>
      <c r="G12" s="38">
        <v>3.4157390465699966</v>
      </c>
    </row>
    <row r="13" spans="1:7">
      <c r="A13" s="7">
        <v>2021</v>
      </c>
      <c r="B13" s="36">
        <v>19.134321916638989</v>
      </c>
      <c r="C13" s="37">
        <v>8.0750880426260032</v>
      </c>
      <c r="D13" s="37">
        <v>7.5417167291059934</v>
      </c>
      <c r="E13" s="38">
        <v>3.5175171449069937</v>
      </c>
      <c r="F13" s="37">
        <v>7.3729905486050038</v>
      </c>
      <c r="G13" s="38">
        <v>3.6862433254079852</v>
      </c>
    </row>
    <row r="14" spans="1:7">
      <c r="A14" s="7">
        <v>2022</v>
      </c>
      <c r="B14" s="36">
        <v>19.783770369060992</v>
      </c>
      <c r="C14" s="37">
        <v>8.179402678814002</v>
      </c>
      <c r="D14" s="37">
        <v>7.8312588602819933</v>
      </c>
      <c r="E14" s="38">
        <v>3.7731088299649969</v>
      </c>
      <c r="F14" s="37">
        <v>7.6437233917389875</v>
      </c>
      <c r="G14" s="38">
        <v>3.9606442985080017</v>
      </c>
    </row>
    <row r="15" spans="1:7">
      <c r="A15" s="7">
        <v>2023</v>
      </c>
      <c r="B15" s="36">
        <v>20.494245496140991</v>
      </c>
      <c r="C15" s="37">
        <v>8.296877054152997</v>
      </c>
      <c r="D15" s="37">
        <v>8.1541104750690057</v>
      </c>
      <c r="E15" s="38">
        <v>4.0432579669189916</v>
      </c>
      <c r="F15" s="37">
        <v>7.9415589740659955</v>
      </c>
      <c r="G15" s="38">
        <v>4.2558094679220009</v>
      </c>
    </row>
    <row r="16" spans="1:7">
      <c r="A16" s="7">
        <v>2024</v>
      </c>
      <c r="B16" s="36">
        <v>21.216283177447995</v>
      </c>
      <c r="C16" s="37">
        <v>8.421344289241004</v>
      </c>
      <c r="D16" s="37">
        <v>8.4771633644770095</v>
      </c>
      <c r="E16" s="38">
        <v>4.3177755237299813</v>
      </c>
      <c r="F16" s="37">
        <v>8.2410250177359963</v>
      </c>
      <c r="G16" s="38">
        <v>4.5539138704709945</v>
      </c>
    </row>
    <row r="17" spans="1:9">
      <c r="A17" s="7">
        <v>2025</v>
      </c>
      <c r="B17" s="36">
        <v>21.932217355329996</v>
      </c>
      <c r="C17" s="37">
        <v>8.5414315921979984</v>
      </c>
      <c r="D17" s="37">
        <v>8.8008112815959958</v>
      </c>
      <c r="E17" s="38">
        <v>4.5899744815360046</v>
      </c>
      <c r="F17" s="37">
        <v>8.537472889427999</v>
      </c>
      <c r="G17" s="38">
        <v>4.8533128737040014</v>
      </c>
    </row>
    <row r="18" spans="1:9">
      <c r="A18" s="7">
        <v>2026</v>
      </c>
      <c r="B18" s="36">
        <v>22.678514678947007</v>
      </c>
      <c r="C18" s="37">
        <v>8.6737205966070032</v>
      </c>
      <c r="D18" s="37">
        <v>9.1430278125739992</v>
      </c>
      <c r="E18" s="38">
        <v>4.8617662697660071</v>
      </c>
      <c r="F18" s="37">
        <v>8.8454789745340072</v>
      </c>
      <c r="G18" s="38">
        <v>5.1593151078059956</v>
      </c>
    </row>
    <row r="19" spans="1:9">
      <c r="A19" s="7">
        <v>2027</v>
      </c>
      <c r="B19" s="36">
        <v>23.459122649298003</v>
      </c>
      <c r="C19" s="37">
        <v>8.8144334590170015</v>
      </c>
      <c r="D19" s="37">
        <v>9.5099274147389927</v>
      </c>
      <c r="E19" s="38">
        <v>5.134761775542005</v>
      </c>
      <c r="F19" s="37">
        <v>9.1732848778940017</v>
      </c>
      <c r="G19" s="38">
        <v>5.4714043123869969</v>
      </c>
    </row>
    <row r="20" spans="1:9">
      <c r="A20" s="7">
        <v>2028</v>
      </c>
      <c r="B20" s="36">
        <v>24.256176691501974</v>
      </c>
      <c r="C20" s="37">
        <v>8.964894812503994</v>
      </c>
      <c r="D20" s="37">
        <v>9.8931508966879953</v>
      </c>
      <c r="E20" s="38">
        <v>5.3981309823099801</v>
      </c>
      <c r="F20" s="37">
        <v>9.5162336512179913</v>
      </c>
      <c r="G20" s="38">
        <v>5.7750482277799868</v>
      </c>
    </row>
    <row r="21" spans="1:9">
      <c r="A21" s="7">
        <v>2029</v>
      </c>
      <c r="B21" s="36">
        <v>25.041253963740992</v>
      </c>
      <c r="C21" s="37">
        <v>9.115035538240992</v>
      </c>
      <c r="D21" s="37">
        <v>10.281944889090017</v>
      </c>
      <c r="E21" s="38">
        <v>5.6442735364099823</v>
      </c>
      <c r="F21" s="37">
        <v>9.8574697278879828</v>
      </c>
      <c r="G21" s="38">
        <v>6.0687486976120164</v>
      </c>
    </row>
    <row r="22" spans="1:9">
      <c r="A22" s="7">
        <v>2030</v>
      </c>
      <c r="B22" s="36">
        <v>25.802152177251013</v>
      </c>
      <c r="C22" s="37">
        <v>9.2641344341440046</v>
      </c>
      <c r="D22" s="37">
        <v>10.662585358727025</v>
      </c>
      <c r="E22" s="38">
        <v>5.8754323843799847</v>
      </c>
      <c r="F22" s="37">
        <v>10.193092845813021</v>
      </c>
      <c r="G22" s="38">
        <v>6.3449248972939847</v>
      </c>
    </row>
    <row r="23" spans="1:9">
      <c r="A23" s="7">
        <v>2031</v>
      </c>
      <c r="B23" s="36">
        <v>26.581910093571988</v>
      </c>
      <c r="C23" s="37">
        <v>9.4220439727589955</v>
      </c>
      <c r="D23" s="37">
        <v>11.060172210693972</v>
      </c>
      <c r="E23" s="38">
        <v>6.0996939101190222</v>
      </c>
      <c r="F23" s="37">
        <v>10.542517544763992</v>
      </c>
      <c r="G23" s="38">
        <v>6.6173485760490003</v>
      </c>
    </row>
    <row r="24" spans="1:9">
      <c r="A24" s="7">
        <v>2032</v>
      </c>
      <c r="B24" s="36">
        <v>27.360425701928996</v>
      </c>
      <c r="C24" s="37">
        <v>9.5839402929470054</v>
      </c>
      <c r="D24" s="37">
        <v>11.461696651795005</v>
      </c>
      <c r="E24" s="38">
        <v>6.3147887571869932</v>
      </c>
      <c r="F24" s="37">
        <v>10.898664956274983</v>
      </c>
      <c r="G24" s="38">
        <v>6.8778204527070166</v>
      </c>
    </row>
    <row r="25" spans="1:9">
      <c r="A25" s="7">
        <v>2033</v>
      </c>
      <c r="B25" s="36">
        <v>28.140358047919044</v>
      </c>
      <c r="C25" s="37">
        <v>9.7437470898620102</v>
      </c>
      <c r="D25" s="37">
        <v>11.87515433024903</v>
      </c>
      <c r="E25" s="38">
        <v>6.5214566278079991</v>
      </c>
      <c r="F25" s="37">
        <v>11.257093667209988</v>
      </c>
      <c r="G25" s="38">
        <v>7.139517290847043</v>
      </c>
    </row>
    <row r="26" spans="1:9">
      <c r="A26" s="7">
        <v>2034</v>
      </c>
      <c r="B26" s="36">
        <v>28.928037745233006</v>
      </c>
      <c r="C26" s="37">
        <v>9.9095602194789905</v>
      </c>
      <c r="D26" s="37">
        <v>12.300482796550984</v>
      </c>
      <c r="E26" s="38">
        <v>6.7179947292030322</v>
      </c>
      <c r="F26" s="37">
        <v>11.626049528134027</v>
      </c>
      <c r="G26" s="38">
        <v>7.3924279976199898</v>
      </c>
    </row>
    <row r="27" spans="1:9">
      <c r="A27" s="7">
        <v>2035</v>
      </c>
      <c r="B27" s="36">
        <v>29.658471848299008</v>
      </c>
      <c r="C27" s="37">
        <v>10.055538409444997</v>
      </c>
      <c r="D27" s="37">
        <v>12.703653746840025</v>
      </c>
      <c r="E27" s="38">
        <v>6.8992796920139874</v>
      </c>
      <c r="F27" s="37">
        <v>11.974852277977002</v>
      </c>
      <c r="G27" s="38">
        <v>7.6280811608770094</v>
      </c>
    </row>
    <row r="28" spans="1:9">
      <c r="A28" s="7">
        <v>2036</v>
      </c>
      <c r="B28" s="36">
        <v>30.361425541405008</v>
      </c>
      <c r="C28" s="37">
        <v>10.201011672113998</v>
      </c>
      <c r="D28" s="37">
        <v>13.095575360504011</v>
      </c>
      <c r="E28" s="38">
        <v>7.0648385087870036</v>
      </c>
      <c r="F28" s="37">
        <v>12.306902621372025</v>
      </c>
      <c r="G28" s="38">
        <v>7.8535112479189877</v>
      </c>
    </row>
    <row r="29" spans="1:9">
      <c r="A29" s="7">
        <v>2037</v>
      </c>
      <c r="B29" s="36">
        <v>31.027512149920025</v>
      </c>
      <c r="C29" s="37">
        <v>10.340499597453011</v>
      </c>
      <c r="D29" s="37">
        <v>13.480642894007005</v>
      </c>
      <c r="E29" s="38">
        <v>7.2063696584600061</v>
      </c>
      <c r="F29" s="37">
        <v>12.630213457235971</v>
      </c>
      <c r="G29" s="38">
        <v>8.0567990952310424</v>
      </c>
    </row>
    <row r="30" spans="1:9">
      <c r="A30" s="7">
        <v>2038</v>
      </c>
      <c r="B30" s="36">
        <v>31.668033634188973</v>
      </c>
      <c r="C30" s="37">
        <v>10.484445069533985</v>
      </c>
      <c r="D30" s="37">
        <v>13.852120524117012</v>
      </c>
      <c r="E30" s="38">
        <v>7.3314680405379757</v>
      </c>
      <c r="F30" s="37">
        <v>12.938086290747989</v>
      </c>
      <c r="G30" s="38">
        <v>8.2455022739070003</v>
      </c>
    </row>
    <row r="31" spans="1:9">
      <c r="A31" s="7">
        <v>2039</v>
      </c>
      <c r="B31" s="36">
        <v>32.307235259396997</v>
      </c>
      <c r="C31" s="37">
        <v>10.631218702095994</v>
      </c>
      <c r="D31" s="37">
        <v>14.223142961992002</v>
      </c>
      <c r="E31" s="38">
        <v>7.4528735953090068</v>
      </c>
      <c r="F31" s="37">
        <v>13.243702168871001</v>
      </c>
      <c r="G31" s="38">
        <v>8.4323143884300062</v>
      </c>
    </row>
    <row r="32" spans="1:9">
      <c r="A32" s="8">
        <v>2040</v>
      </c>
      <c r="B32" s="39">
        <v>32.969494329749011</v>
      </c>
      <c r="C32" s="40">
        <v>10.786271072324004</v>
      </c>
      <c r="D32" s="40">
        <v>14.603675474285005</v>
      </c>
      <c r="E32" s="41">
        <v>7.5795477831399962</v>
      </c>
      <c r="F32" s="40">
        <v>13.562023985638991</v>
      </c>
      <c r="G32" s="41">
        <v>8.6211992717860095</v>
      </c>
      <c r="I32" s="43"/>
    </row>
    <row r="33" spans="1:1">
      <c r="A33" s="104" t="s">
        <v>86</v>
      </c>
    </row>
    <row r="34" spans="1:1">
      <c r="A34" s="104" t="s">
        <v>87</v>
      </c>
    </row>
    <row r="35" spans="1:1">
      <c r="A35" s="104" t="s">
        <v>88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J32" sqref="J32"/>
    </sheetView>
  </sheetViews>
  <sheetFormatPr baseColWidth="10" defaultRowHeight="15"/>
  <sheetData>
    <row r="1" spans="1:9">
      <c r="A1" s="44" t="s">
        <v>89</v>
      </c>
    </row>
    <row r="3" spans="1:9" ht="45">
      <c r="A3" s="32"/>
      <c r="B3" s="33" t="s">
        <v>17</v>
      </c>
      <c r="C3" s="34" t="s">
        <v>14</v>
      </c>
      <c r="D3" s="34" t="s">
        <v>15</v>
      </c>
      <c r="E3" s="35" t="s">
        <v>16</v>
      </c>
      <c r="F3" s="34" t="s">
        <v>18</v>
      </c>
      <c r="G3" s="35" t="s">
        <v>19</v>
      </c>
    </row>
    <row r="4" spans="1:9">
      <c r="A4" s="7">
        <v>2012</v>
      </c>
      <c r="B4" s="36">
        <v>6.5371132716787628</v>
      </c>
      <c r="C4" s="37">
        <v>3.29193616181252</v>
      </c>
      <c r="D4" s="37">
        <v>2.44070362063986</v>
      </c>
      <c r="E4" s="38">
        <v>0.80447348922638717</v>
      </c>
      <c r="F4" s="37">
        <v>2.4171374741891354</v>
      </c>
      <c r="G4" s="38">
        <v>0.82803963567711181</v>
      </c>
      <c r="I4" s="43"/>
    </row>
    <row r="5" spans="1:9">
      <c r="A5" s="7">
        <v>2013</v>
      </c>
      <c r="B5" s="36">
        <v>6.6408742164795544</v>
      </c>
      <c r="C5" s="37">
        <v>3.2819993890645569</v>
      </c>
      <c r="D5" s="37">
        <v>2.5025711973575957</v>
      </c>
      <c r="E5" s="38">
        <v>0.85630363005740129</v>
      </c>
      <c r="F5" s="37">
        <v>2.4741914132103826</v>
      </c>
      <c r="G5" s="38">
        <v>0.88468341420461361</v>
      </c>
      <c r="I5" s="43"/>
    </row>
    <row r="6" spans="1:9">
      <c r="A6" s="7">
        <v>2014</v>
      </c>
      <c r="B6" s="36">
        <v>6.7380877071903305</v>
      </c>
      <c r="C6" s="37">
        <v>3.2731600699214969</v>
      </c>
      <c r="D6" s="37">
        <v>2.5554456258901217</v>
      </c>
      <c r="E6" s="38">
        <v>0.90948201137871276</v>
      </c>
      <c r="F6" s="37">
        <v>2.5224829906486002</v>
      </c>
      <c r="G6" s="38">
        <v>0.94244464662023353</v>
      </c>
      <c r="I6" s="43"/>
    </row>
    <row r="7" spans="1:9">
      <c r="A7" s="7">
        <v>2015</v>
      </c>
      <c r="B7" s="36">
        <v>6.8581392051504109</v>
      </c>
      <c r="C7" s="37">
        <v>3.2667371508531504</v>
      </c>
      <c r="D7" s="37">
        <v>2.617732128690387</v>
      </c>
      <c r="E7" s="38">
        <v>0.97366992560687426</v>
      </c>
      <c r="F7" s="37">
        <v>2.5794128311951163</v>
      </c>
      <c r="G7" s="38">
        <v>1.011989223102145</v>
      </c>
      <c r="I7" s="43"/>
    </row>
    <row r="8" spans="1:9">
      <c r="A8" s="7">
        <v>2016</v>
      </c>
      <c r="B8" s="36">
        <v>6.9795271389942677</v>
      </c>
      <c r="C8" s="37">
        <v>3.2602781442873527</v>
      </c>
      <c r="D8" s="37">
        <v>2.6803790059612265</v>
      </c>
      <c r="E8" s="38">
        <v>1.0388699887456894</v>
      </c>
      <c r="F8" s="37">
        <v>2.6389028183890391</v>
      </c>
      <c r="G8" s="38">
        <v>1.0803461763178768</v>
      </c>
      <c r="I8" s="43"/>
    </row>
    <row r="9" spans="1:9">
      <c r="A9" s="7">
        <v>2017</v>
      </c>
      <c r="B9" s="36">
        <v>7.0742771582548754</v>
      </c>
      <c r="C9" s="37">
        <v>3.2530780096814391</v>
      </c>
      <c r="D9" s="37">
        <v>2.7283371291582403</v>
      </c>
      <c r="E9" s="38">
        <v>1.0928620194151972</v>
      </c>
      <c r="F9" s="37">
        <v>2.6840743855227314</v>
      </c>
      <c r="G9" s="38">
        <v>1.1371247630507062</v>
      </c>
      <c r="I9" s="43"/>
    </row>
    <row r="10" spans="1:9">
      <c r="A10" s="7">
        <v>2018</v>
      </c>
      <c r="B10" s="36">
        <v>7.2160985947795648</v>
      </c>
      <c r="C10" s="37">
        <v>3.2484831218295742</v>
      </c>
      <c r="D10" s="37">
        <v>2.8009975472277744</v>
      </c>
      <c r="E10" s="38">
        <v>1.166617925722216</v>
      </c>
      <c r="F10" s="37">
        <v>2.7513521641690795</v>
      </c>
      <c r="G10" s="38">
        <v>1.2162633087809112</v>
      </c>
      <c r="I10" s="43"/>
    </row>
    <row r="11" spans="1:9">
      <c r="A11" s="7">
        <v>2019</v>
      </c>
      <c r="B11" s="36">
        <v>7.3609630941258954</v>
      </c>
      <c r="C11" s="37">
        <v>3.244553299747027</v>
      </c>
      <c r="D11" s="37">
        <v>2.8745913758603479</v>
      </c>
      <c r="E11" s="38">
        <v>1.2418184185185195</v>
      </c>
      <c r="F11" s="37">
        <v>2.8189751757017887</v>
      </c>
      <c r="G11" s="38">
        <v>1.2974346186770787</v>
      </c>
      <c r="I11" s="43"/>
    </row>
    <row r="12" spans="1:9">
      <c r="A12" s="7">
        <v>2020</v>
      </c>
      <c r="B12" s="36">
        <v>7.5170905565628967</v>
      </c>
      <c r="C12" s="37">
        <v>3.2425933525019648</v>
      </c>
      <c r="D12" s="37">
        <v>2.9485626417051449</v>
      </c>
      <c r="E12" s="38">
        <v>1.325934562355787</v>
      </c>
      <c r="F12" s="37">
        <v>2.8874377828440569</v>
      </c>
      <c r="G12" s="38">
        <v>1.387059421216875</v>
      </c>
      <c r="I12" s="43"/>
    </row>
    <row r="13" spans="1:9">
      <c r="A13" s="7">
        <v>2021</v>
      </c>
      <c r="B13" s="36">
        <v>7.6766140721470979</v>
      </c>
      <c r="C13" s="37">
        <v>3.2396932993974725</v>
      </c>
      <c r="D13" s="37">
        <v>3.0257068435990693</v>
      </c>
      <c r="E13" s="38">
        <v>1.4112139291505563</v>
      </c>
      <c r="F13" s="37">
        <v>2.95801456909797</v>
      </c>
      <c r="G13" s="38">
        <v>1.4789062036516565</v>
      </c>
      <c r="I13" s="43"/>
    </row>
    <row r="14" spans="1:9">
      <c r="A14" s="7">
        <v>2022</v>
      </c>
      <c r="B14" s="36">
        <v>7.8439981367429841</v>
      </c>
      <c r="C14" s="37">
        <v>3.2430228503169198</v>
      </c>
      <c r="D14" s="37">
        <v>3.1049885215241484</v>
      </c>
      <c r="E14" s="38">
        <v>1.4959867649019158</v>
      </c>
      <c r="F14" s="37">
        <v>3.0306332374512479</v>
      </c>
      <c r="G14" s="38">
        <v>1.5703420489748161</v>
      </c>
      <c r="I14" s="43"/>
    </row>
    <row r="15" spans="1:9">
      <c r="A15" s="7">
        <v>2023</v>
      </c>
      <c r="B15" s="36">
        <v>8.0069875407165583</v>
      </c>
      <c r="C15" s="37">
        <v>3.2415436426761501</v>
      </c>
      <c r="D15" s="37">
        <v>3.185765535588895</v>
      </c>
      <c r="E15" s="38">
        <v>1.5796783624515147</v>
      </c>
      <c r="F15" s="37">
        <v>3.1027228482837113</v>
      </c>
      <c r="G15" s="38">
        <v>1.6627210497566978</v>
      </c>
      <c r="I15" s="43"/>
    </row>
    <row r="16" spans="1:9">
      <c r="A16" s="7">
        <v>2024</v>
      </c>
      <c r="B16" s="36">
        <v>8.1739945613672518</v>
      </c>
      <c r="C16" s="37">
        <v>3.2444901797326544</v>
      </c>
      <c r="D16" s="37">
        <v>3.2659955873284887</v>
      </c>
      <c r="E16" s="38">
        <v>1.6635087943061095</v>
      </c>
      <c r="F16" s="37">
        <v>3.1750185982938115</v>
      </c>
      <c r="G16" s="38">
        <v>1.7544857833407872</v>
      </c>
      <c r="I16" s="43"/>
    </row>
    <row r="17" spans="1:9">
      <c r="A17" s="7">
        <v>2025</v>
      </c>
      <c r="B17" s="36">
        <v>8.3382778108487958</v>
      </c>
      <c r="C17" s="37">
        <v>3.2473155068746062</v>
      </c>
      <c r="D17" s="37">
        <v>3.3459275110168405</v>
      </c>
      <c r="E17" s="38">
        <v>1.7450347929573495</v>
      </c>
      <c r="F17" s="37">
        <v>3.2458104714770424</v>
      </c>
      <c r="G17" s="38">
        <v>1.845151832497147</v>
      </c>
      <c r="I17" s="43"/>
    </row>
    <row r="18" spans="1:9">
      <c r="A18" s="7">
        <v>2026</v>
      </c>
      <c r="B18" s="36">
        <v>8.5023177665599459</v>
      </c>
      <c r="C18" s="37">
        <v>3.2518323962005087</v>
      </c>
      <c r="D18" s="37">
        <v>3.4277786226963372</v>
      </c>
      <c r="E18" s="38">
        <v>1.8227067476631011</v>
      </c>
      <c r="F18" s="37">
        <v>3.3162256921847448</v>
      </c>
      <c r="G18" s="38">
        <v>1.9342596781746917</v>
      </c>
      <c r="I18" s="43"/>
    </row>
    <row r="19" spans="1:9">
      <c r="A19" s="7">
        <v>2027</v>
      </c>
      <c r="B19" s="36">
        <v>8.6710389603539983</v>
      </c>
      <c r="C19" s="37">
        <v>3.2580202200729533</v>
      </c>
      <c r="D19" s="37">
        <v>3.515091009842517</v>
      </c>
      <c r="E19" s="38">
        <v>1.8979277304385267</v>
      </c>
      <c r="F19" s="37">
        <v>3.3906600753897029</v>
      </c>
      <c r="G19" s="38">
        <v>2.0223586648913412</v>
      </c>
      <c r="I19" s="43"/>
    </row>
    <row r="20" spans="1:9">
      <c r="A20" s="7">
        <v>2028</v>
      </c>
      <c r="B20" s="36">
        <v>8.8343963579172105</v>
      </c>
      <c r="C20" s="37">
        <v>3.2651243882323508</v>
      </c>
      <c r="D20" s="37">
        <v>3.6032066125510194</v>
      </c>
      <c r="E20" s="38">
        <v>1.9660653571338398</v>
      </c>
      <c r="F20" s="37">
        <v>3.4659287396625444</v>
      </c>
      <c r="G20" s="38">
        <v>2.1033432300223152</v>
      </c>
      <c r="I20" s="43"/>
    </row>
    <row r="21" spans="1:9">
      <c r="A21" s="7">
        <v>2029</v>
      </c>
      <c r="B21" s="36">
        <v>8.9872206974450073</v>
      </c>
      <c r="C21" s="37">
        <v>3.2713551871580524</v>
      </c>
      <c r="D21" s="37">
        <v>3.6901549759057621</v>
      </c>
      <c r="E21" s="38">
        <v>2.0257105343811923</v>
      </c>
      <c r="F21" s="37">
        <v>3.5378122873235518</v>
      </c>
      <c r="G21" s="38">
        <v>2.1780532229634026</v>
      </c>
      <c r="I21" s="43"/>
    </row>
    <row r="22" spans="1:9">
      <c r="A22" s="7">
        <v>2030</v>
      </c>
      <c r="B22" s="36">
        <v>9.1367195140874546</v>
      </c>
      <c r="C22" s="37">
        <v>3.2804937078156202</v>
      </c>
      <c r="D22" s="37">
        <v>3.7756947966378407</v>
      </c>
      <c r="E22" s="38">
        <v>2.0805310096339933</v>
      </c>
      <c r="F22" s="37">
        <v>3.6094442693565791</v>
      </c>
      <c r="G22" s="38">
        <v>2.2467815369152535</v>
      </c>
      <c r="I22" s="43"/>
    </row>
    <row r="23" spans="1:9">
      <c r="A23" s="7">
        <v>2031</v>
      </c>
      <c r="B23" s="36">
        <v>9.28115576410557</v>
      </c>
      <c r="C23" s="37">
        <v>3.2897356668351216</v>
      </c>
      <c r="D23" s="37">
        <v>3.8616931854759984</v>
      </c>
      <c r="E23" s="38">
        <v>2.1297269117944504</v>
      </c>
      <c r="F23" s="37">
        <v>3.6809524648280121</v>
      </c>
      <c r="G23" s="38">
        <v>2.3104676324424358</v>
      </c>
      <c r="I23" s="43"/>
    </row>
    <row r="24" spans="1:9">
      <c r="A24" s="7">
        <v>2032</v>
      </c>
      <c r="B24" s="36">
        <v>9.4171274505832603</v>
      </c>
      <c r="C24" s="37">
        <v>3.2986762779461825</v>
      </c>
      <c r="D24" s="37">
        <v>3.9449772947892083</v>
      </c>
      <c r="E24" s="38">
        <v>2.1734738778478713</v>
      </c>
      <c r="F24" s="37">
        <v>3.7511885981807263</v>
      </c>
      <c r="G24" s="38">
        <v>2.3672625744563538</v>
      </c>
      <c r="I24" s="43"/>
    </row>
    <row r="25" spans="1:9">
      <c r="A25" s="7">
        <v>2033</v>
      </c>
      <c r="B25" s="36">
        <v>9.5531568465793111</v>
      </c>
      <c r="C25" s="37">
        <v>3.3078308408281227</v>
      </c>
      <c r="D25" s="37">
        <v>4.0314061285582552</v>
      </c>
      <c r="E25" s="38">
        <v>2.21391987719293</v>
      </c>
      <c r="F25" s="37">
        <v>3.8215853990331241</v>
      </c>
      <c r="G25" s="38">
        <v>2.423740606718062</v>
      </c>
      <c r="I25" s="43"/>
    </row>
    <row r="26" spans="1:9">
      <c r="A26" s="7">
        <v>2034</v>
      </c>
      <c r="B26" s="36">
        <v>9.6821679582585638</v>
      </c>
      <c r="C26" s="37">
        <v>3.316713953516738</v>
      </c>
      <c r="D26" s="37">
        <v>4.1169519153957177</v>
      </c>
      <c r="E26" s="38">
        <v>2.248502089346109</v>
      </c>
      <c r="F26" s="37">
        <v>3.8912201793215582</v>
      </c>
      <c r="G26" s="38">
        <v>2.4742338254202685</v>
      </c>
      <c r="I26" s="43"/>
    </row>
    <row r="27" spans="1:9">
      <c r="A27" s="7">
        <v>2035</v>
      </c>
      <c r="B27" s="36">
        <v>9.80302006778353</v>
      </c>
      <c r="C27" s="37">
        <v>3.323658930384537</v>
      </c>
      <c r="D27" s="37">
        <v>4.1989409721252571</v>
      </c>
      <c r="E27" s="38">
        <v>2.2804201652737368</v>
      </c>
      <c r="F27" s="37">
        <v>3.9580500907191709</v>
      </c>
      <c r="G27" s="38">
        <v>2.5213110466798221</v>
      </c>
      <c r="I27" s="43"/>
    </row>
    <row r="28" spans="1:9">
      <c r="A28" s="7">
        <v>2036</v>
      </c>
      <c r="B28" s="36">
        <v>9.919891679067522</v>
      </c>
      <c r="C28" s="37">
        <v>3.3329439905999716</v>
      </c>
      <c r="D28" s="37">
        <v>4.2786755475004563</v>
      </c>
      <c r="E28" s="38">
        <v>2.3082721409670954</v>
      </c>
      <c r="F28" s="37">
        <v>4.0209950202223972</v>
      </c>
      <c r="G28" s="38">
        <v>2.5659526682451541</v>
      </c>
      <c r="I28" s="43"/>
    </row>
    <row r="29" spans="1:9">
      <c r="A29" s="7">
        <v>2037</v>
      </c>
      <c r="B29" s="36">
        <v>10.01943341093328</v>
      </c>
      <c r="C29" s="37">
        <v>3.339163857284313</v>
      </c>
      <c r="D29" s="37">
        <v>4.353181884530251</v>
      </c>
      <c r="E29" s="38">
        <v>2.3270876691187161</v>
      </c>
      <c r="F29" s="37">
        <v>4.0785604108119067</v>
      </c>
      <c r="G29" s="38">
        <v>2.6017091428370613</v>
      </c>
      <c r="I29" s="43"/>
    </row>
    <row r="30" spans="1:9">
      <c r="A30" s="7">
        <v>2038</v>
      </c>
      <c r="B30" s="36">
        <v>10.108635902704529</v>
      </c>
      <c r="C30" s="37">
        <v>3.3467009374211494</v>
      </c>
      <c r="D30" s="37">
        <v>4.4216841650536427</v>
      </c>
      <c r="E30" s="38">
        <v>2.3402508002297382</v>
      </c>
      <c r="F30" s="37">
        <v>4.1299186776708083</v>
      </c>
      <c r="G30" s="38">
        <v>2.6320162876125726</v>
      </c>
      <c r="I30" s="43"/>
    </row>
    <row r="31" spans="1:9">
      <c r="A31" s="7">
        <v>2039</v>
      </c>
      <c r="B31" s="36">
        <v>10.189172416149784</v>
      </c>
      <c r="C31" s="37">
        <v>3.3529121102352732</v>
      </c>
      <c r="D31" s="37">
        <v>4.4857461424877361</v>
      </c>
      <c r="E31" s="38">
        <v>2.3505141634267765</v>
      </c>
      <c r="F31" s="37">
        <v>4.1768465714661751</v>
      </c>
      <c r="G31" s="38">
        <v>2.6594137344483371</v>
      </c>
      <c r="I31" s="43"/>
    </row>
    <row r="32" spans="1:9">
      <c r="A32" s="8">
        <v>2040</v>
      </c>
      <c r="B32" s="39">
        <v>10.267690117486342</v>
      </c>
      <c r="C32" s="40">
        <v>3.3591685631010129</v>
      </c>
      <c r="D32" s="40">
        <v>4.548022873708276</v>
      </c>
      <c r="E32" s="41">
        <v>2.3604986806770509</v>
      </c>
      <c r="F32" s="40">
        <v>4.2236213348534628</v>
      </c>
      <c r="G32" s="41">
        <v>2.6849002195318636</v>
      </c>
      <c r="I32" s="43"/>
    </row>
    <row r="33" spans="1:1">
      <c r="A33" s="104" t="s">
        <v>86</v>
      </c>
    </row>
    <row r="34" spans="1:1">
      <c r="A34" s="104" t="s">
        <v>87</v>
      </c>
    </row>
    <row r="35" spans="1:1">
      <c r="A35" s="104" t="s">
        <v>88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A13" sqref="A13"/>
    </sheetView>
  </sheetViews>
  <sheetFormatPr baseColWidth="10" defaultRowHeight="15"/>
  <cols>
    <col min="1" max="1" width="49.42578125" customWidth="1"/>
    <col min="2" max="2" width="13.7109375" bestFit="1" customWidth="1"/>
  </cols>
  <sheetData>
    <row r="1" spans="1:3">
      <c r="A1" s="2" t="s">
        <v>90</v>
      </c>
    </row>
    <row r="3" spans="1:3">
      <c r="A3" s="51"/>
      <c r="B3" s="72" t="s">
        <v>16</v>
      </c>
      <c r="C3" s="95" t="s">
        <v>15</v>
      </c>
    </row>
    <row r="4" spans="1:3">
      <c r="A4" s="96" t="s">
        <v>39</v>
      </c>
      <c r="B4" s="71">
        <v>7.5795477831399962</v>
      </c>
      <c r="C4" s="97">
        <v>14.603675474285005</v>
      </c>
    </row>
    <row r="5" spans="1:3">
      <c r="A5" s="96" t="s">
        <v>40</v>
      </c>
      <c r="B5" s="98">
        <v>8.4398952918040244</v>
      </c>
      <c r="C5" s="97">
        <v>15.938033443701995</v>
      </c>
    </row>
    <row r="6" spans="1:3">
      <c r="A6" s="96" t="s">
        <v>41</v>
      </c>
      <c r="B6" s="71">
        <v>8.6211992717860095</v>
      </c>
      <c r="C6" s="97">
        <v>13.562023985638991</v>
      </c>
    </row>
    <row r="7" spans="1:3">
      <c r="A7" s="99" t="s">
        <v>42</v>
      </c>
      <c r="B7" s="100">
        <v>9.7463310859830301</v>
      </c>
      <c r="C7" s="101">
        <v>14.631597649522989</v>
      </c>
    </row>
    <row r="8" spans="1:3">
      <c r="A8" s="50"/>
    </row>
    <row r="9" spans="1:3" ht="25.5">
      <c r="A9" s="103" t="s">
        <v>91</v>
      </c>
    </row>
    <row r="10" spans="1:3">
      <c r="A10" s="103" t="s">
        <v>88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Tableau 1</vt:lpstr>
      <vt:lpstr>Tableau 2</vt:lpstr>
      <vt:lpstr>Graphique 1</vt:lpstr>
      <vt:lpstr>Tableau 3</vt:lpstr>
      <vt:lpstr>Graphique 2</vt:lpstr>
      <vt:lpstr>Tableau 4</vt:lpstr>
      <vt:lpstr>Graphique 3</vt:lpstr>
      <vt:lpstr>Graphique 4</vt:lpstr>
      <vt:lpstr>Tableau 5</vt:lpstr>
      <vt:lpstr>Graphique 5</vt:lpstr>
      <vt:lpstr>Graphique 6</vt:lpstr>
      <vt:lpstr>Tableau A1</vt:lpstr>
      <vt:lpstr>Tableau 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2015-09-11T09:42:14Z</dcterms:modified>
</cp:coreProperties>
</file>