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uphaphone.douangda\Desktop\nouveau site web\PDF à télécharger\Panorama AAS\"/>
    </mc:Choice>
  </mc:AlternateContent>
  <bookViews>
    <workbookView xWindow="0" yWindow="0" windowWidth="20490" windowHeight="7620"/>
  </bookViews>
  <sheets>
    <sheet name="G01" sheetId="1" r:id="rId1"/>
    <sheet name="G02" sheetId="2" r:id="rId2"/>
    <sheet name="T01" sheetId="3" r:id="rId3"/>
    <sheet name="G03" sheetId="5" r:id="rId4"/>
    <sheet name="T02" sheetId="4" r:id="rId5"/>
    <sheet name="G04" sheetId="16" r:id="rId6"/>
    <sheet name="G05" sheetId="6" r:id="rId7"/>
    <sheet name="G06" sheetId="7" r:id="rId8"/>
    <sheet name="C01" sheetId="12" r:id="rId9"/>
    <sheet name="C02" sheetId="8" r:id="rId10"/>
    <sheet name="C03" sheetId="9" r:id="rId11"/>
    <sheet name="C04" sheetId="10" r:id="rId12"/>
    <sheet name="C05" sheetId="11" r:id="rId13"/>
    <sheet name="C06" sheetId="13" r:id="rId14"/>
    <sheet name="T03" sheetId="14" r:id="rId15"/>
  </sheets>
  <externalReferences>
    <externalReference r:id="rId16"/>
  </externalReferences>
  <calcPr calcId="162913"/>
</workbook>
</file>

<file path=xl/calcChain.xml><?xml version="1.0" encoding="utf-8"?>
<calcChain xmlns="http://schemas.openxmlformats.org/spreadsheetml/2006/main">
  <c r="I19" i="4" l="1"/>
  <c r="I14" i="4" s="1"/>
  <c r="D4" i="13"/>
  <c r="D82" i="13"/>
  <c r="D83" i="13"/>
  <c r="D84" i="13"/>
  <c r="D85" i="13"/>
  <c r="D86" i="13"/>
  <c r="D87" i="13"/>
  <c r="D88" i="13"/>
  <c r="D89" i="13"/>
  <c r="D90" i="13"/>
  <c r="D91" i="13"/>
  <c r="D92" i="13"/>
  <c r="D93" i="13"/>
  <c r="D94" i="13"/>
  <c r="D95" i="13"/>
  <c r="D96" i="13"/>
  <c r="D97" i="13"/>
  <c r="D98" i="13"/>
  <c r="D99" i="13"/>
  <c r="D100" i="13"/>
  <c r="D101" i="13"/>
  <c r="D102" i="13"/>
  <c r="D103" i="13"/>
  <c r="D104" i="13"/>
  <c r="D74" i="13"/>
  <c r="D75" i="13"/>
  <c r="D76" i="13"/>
  <c r="D77" i="13"/>
  <c r="D78" i="13"/>
  <c r="D79" i="13"/>
  <c r="D80" i="13"/>
  <c r="D8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5" i="13"/>
  <c r="D6" i="13"/>
  <c r="I45" i="4" l="1"/>
  <c r="I44" i="4"/>
  <c r="V7" i="7"/>
  <c r="V6" i="7"/>
  <c r="V5" i="7"/>
  <c r="V4" i="7"/>
  <c r="K45" i="4" l="1"/>
  <c r="J45" i="4"/>
  <c r="K44" i="4"/>
  <c r="J44" i="4"/>
  <c r="K43" i="4"/>
  <c r="J43" i="4"/>
  <c r="K42" i="4"/>
  <c r="J42" i="4"/>
  <c r="K41" i="4"/>
  <c r="J41" i="4"/>
  <c r="K40" i="4"/>
  <c r="J40" i="4"/>
  <c r="K39" i="4"/>
  <c r="J39" i="4"/>
  <c r="K38" i="4"/>
  <c r="J38" i="4"/>
  <c r="K37" i="4"/>
  <c r="J37" i="4"/>
  <c r="K36" i="4"/>
  <c r="J36" i="4"/>
  <c r="K35" i="4"/>
  <c r="J35" i="4"/>
  <c r="K34" i="4"/>
  <c r="J34" i="4"/>
  <c r="K33" i="4"/>
  <c r="J33" i="4"/>
  <c r="K32" i="4"/>
  <c r="J32" i="4"/>
  <c r="K31" i="4"/>
  <c r="J31" i="4"/>
  <c r="K30" i="4"/>
  <c r="J30" i="4"/>
  <c r="K29" i="4"/>
  <c r="J29" i="4"/>
  <c r="K28" i="4"/>
  <c r="J28" i="4"/>
  <c r="K27" i="4"/>
  <c r="J27" i="4"/>
  <c r="K26" i="4"/>
  <c r="J26" i="4"/>
  <c r="K25" i="4"/>
  <c r="J25" i="4"/>
  <c r="K24" i="4"/>
  <c r="J24" i="4"/>
  <c r="K23" i="4"/>
  <c r="J23" i="4"/>
  <c r="K22" i="4"/>
  <c r="J22" i="4"/>
  <c r="K21" i="4"/>
  <c r="J21" i="4"/>
  <c r="K20" i="4"/>
  <c r="J20" i="4"/>
  <c r="K19" i="4"/>
  <c r="J19" i="4"/>
  <c r="K18" i="4"/>
  <c r="J18" i="4"/>
  <c r="K17" i="4"/>
  <c r="J17" i="4"/>
  <c r="K16" i="4"/>
  <c r="J16" i="4"/>
  <c r="K15" i="4"/>
  <c r="J15" i="4"/>
  <c r="K14" i="4"/>
  <c r="J14" i="4"/>
  <c r="K13" i="4"/>
  <c r="J13" i="4"/>
  <c r="K12" i="4"/>
  <c r="J12" i="4"/>
  <c r="K11" i="4"/>
  <c r="J11" i="4"/>
  <c r="K10" i="4"/>
  <c r="J10" i="4"/>
  <c r="K9" i="4"/>
  <c r="J9" i="4"/>
  <c r="K8" i="4"/>
  <c r="J8" i="4"/>
  <c r="K7" i="4"/>
  <c r="J7" i="4"/>
  <c r="K6" i="4"/>
  <c r="J6" i="4"/>
  <c r="K5" i="4"/>
  <c r="J5" i="4"/>
</calcChain>
</file>

<file path=xl/sharedStrings.xml><?xml version="1.0" encoding="utf-8"?>
<sst xmlns="http://schemas.openxmlformats.org/spreadsheetml/2006/main" count="1466" uniqueCount="392">
  <si>
    <t>État</t>
  </si>
  <si>
    <t>Organismes de sécurité sociale : branche santé</t>
  </si>
  <si>
    <t>Organismes de sécurité sociale : branche vieillesse-survie</t>
  </si>
  <si>
    <t>Organismes de sécurité sociale : branche famille</t>
  </si>
  <si>
    <t>Organismes de sécurité sociale : autres branches</t>
  </si>
  <si>
    <t>Départements</t>
  </si>
  <si>
    <t>Communes et intercommunalités</t>
  </si>
  <si>
    <t>En %</t>
  </si>
  <si>
    <t>Tableau 1 - Évolution des dépenses par catégorie d’aide sociale</t>
  </si>
  <si>
    <t>2010</t>
  </si>
  <si>
    <t>2011</t>
  </si>
  <si>
    <t>2012</t>
  </si>
  <si>
    <t>2013</t>
  </si>
  <si>
    <t>2014</t>
  </si>
  <si>
    <t xml:space="preserve">Évolution 2015/2014 </t>
  </si>
  <si>
    <t>Évolution annuelle moyenne 2015/2010</t>
  </si>
  <si>
    <t>Dépenses brutes</t>
  </si>
  <si>
    <t>Dépenses nettes</t>
  </si>
  <si>
    <t>Total des quatre postes</t>
  </si>
  <si>
    <t>Évolution (en %)</t>
  </si>
  <si>
    <t>2011-2015</t>
  </si>
  <si>
    <t>2014-2015</t>
  </si>
  <si>
    <t>Aide aux personnes âgées</t>
  </si>
  <si>
    <t>Aides à domicile des personnes âgées</t>
  </si>
  <si>
    <t>Aides ménagères</t>
  </si>
  <si>
    <t>Accueil chez des particuliers</t>
  </si>
  <si>
    <t>Total APA</t>
  </si>
  <si>
    <t>Aide aux personnes handicapées</t>
  </si>
  <si>
    <t>Aides à domicile des personnes handicapées</t>
  </si>
  <si>
    <t>Aides ménagères et auxiliaires de vie</t>
  </si>
  <si>
    <t>ASH</t>
  </si>
  <si>
    <t>Accueil de jour</t>
  </si>
  <si>
    <t>Total ACTP</t>
  </si>
  <si>
    <t xml:space="preserve"> Mesures administratives dont :</t>
  </si>
  <si>
    <t>Pupilles</t>
  </si>
  <si>
    <t>Accueil provisoire de mineurs</t>
  </si>
  <si>
    <t>Accueil provisoire de jeunes majeurs</t>
  </si>
  <si>
    <t>Tutelle</t>
  </si>
  <si>
    <t xml:space="preserve">Actions éducatives </t>
  </si>
  <si>
    <t>Actions éducatives à domicile (AED)</t>
  </si>
  <si>
    <t>Actions éducatives en milieu ouvert (AEMO)</t>
  </si>
  <si>
    <t>Revenu de solidarité outre-mer (RSO)</t>
  </si>
  <si>
    <t>Personnes âgées</t>
  </si>
  <si>
    <t>Personnes handicapées</t>
  </si>
  <si>
    <t>Insertion (dont RMI-RSA)</t>
  </si>
  <si>
    <t>Total prestations</t>
  </si>
  <si>
    <t>France métropolitaine</t>
  </si>
  <si>
    <t>France entière 
(hors Mayotte)</t>
  </si>
  <si>
    <t>DROM 
(hors Mayotte)</t>
  </si>
  <si>
    <t xml:space="preserve">Aide sociale aux personnes handicapées </t>
  </si>
  <si>
    <t xml:space="preserve">Aide sociale aux personnes âgées </t>
  </si>
  <si>
    <t>1996</t>
  </si>
  <si>
    <t>1997</t>
  </si>
  <si>
    <t>1998</t>
  </si>
  <si>
    <t>1999</t>
  </si>
  <si>
    <t>2000</t>
  </si>
  <si>
    <t>2001</t>
  </si>
  <si>
    <t>2002</t>
  </si>
  <si>
    <t>2003</t>
  </si>
  <si>
    <t>2004</t>
  </si>
  <si>
    <t>2005</t>
  </si>
  <si>
    <t>2006</t>
  </si>
  <si>
    <t>2007</t>
  </si>
  <si>
    <t>2008</t>
  </si>
  <si>
    <t>2009</t>
  </si>
  <si>
    <t>Dépenses nettes aux personnes âgées</t>
  </si>
  <si>
    <t>Dépenses nettes aux personnes handicapées</t>
  </si>
  <si>
    <t>Département</t>
  </si>
  <si>
    <t>En % des 60 ans ou plus</t>
  </si>
  <si>
    <t>01D</t>
  </si>
  <si>
    <t>02D</t>
  </si>
  <si>
    <t>03D</t>
  </si>
  <si>
    <t>04D</t>
  </si>
  <si>
    <t>05D</t>
  </si>
  <si>
    <t>06D</t>
  </si>
  <si>
    <t>07D</t>
  </si>
  <si>
    <t>08D</t>
  </si>
  <si>
    <t>09D</t>
  </si>
  <si>
    <t>10D</t>
  </si>
  <si>
    <t>11D</t>
  </si>
  <si>
    <t>12D</t>
  </si>
  <si>
    <t>13D</t>
  </si>
  <si>
    <t>14D</t>
  </si>
  <si>
    <t>15D</t>
  </si>
  <si>
    <t>16D</t>
  </si>
  <si>
    <t>17D</t>
  </si>
  <si>
    <t>18D</t>
  </si>
  <si>
    <t>19D</t>
  </si>
  <si>
    <t>2AD</t>
  </si>
  <si>
    <t>2BD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</si>
  <si>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</si>
  <si>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</si>
  <si>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</si>
  <si>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</si>
  <si>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</si>
  <si>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</si>
  <si>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</si>
  <si>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</si>
  <si>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</si>
  <si>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</si>
  <si>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</si>
  <si>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</si>
  <si>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</si>
  <si>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</si>
  <si>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</si>
  <si>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</si>
  <si>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</si>
  <si>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</si>
  <si>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</si>
  <si>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</si>
  <si>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</si>
  <si>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</si>
  <si>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</si>
  <si>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</si>
  <si>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</si>
  <si>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</si>
  <si>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</si>
  <si>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</si>
  <si>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</si>
  <si>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</si>
  <si>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</si>
  <si>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</si>
  <si>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</si>
  <si>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</si>
  <si>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</si>
  <si>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</si>
  <si>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</si>
  <si>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</si>
  <si>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</si>
  <si>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</si>
  <si>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</si>
  <si>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</si>
  <si>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</si>
  <si>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</si>
  <si>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</si>
  <si>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</si>
  <si>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</si>
  <si>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</si>
  <si>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69D</t>
  </si>
  <si>
    <t>69M</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</si>
  <si>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</si>
  <si>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</si>
  <si>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</si>
  <si>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</si>
  <si>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</si>
  <si>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</si>
  <si>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</si>
  <si>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</si>
  <si>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</si>
  <si>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</si>
  <si>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</si>
  <si>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</si>
  <si>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</si>
  <si>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</si>
  <si>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</si>
  <si>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</si>
  <si>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</si>
  <si>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</si>
  <si>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</si>
  <si>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</si>
  <si>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</si>
  <si>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</si>
  <si>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</si>
  <si>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</si>
  <si>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</si>
  <si>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</si>
  <si>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</si>
  <si>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</si>
  <si>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</si>
  <si>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</si>
  <si>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Pour 1000 habitants</t>
  </si>
  <si>
    <t>Pour 100 habitants de moins de 21 ans</t>
  </si>
  <si>
    <t>Pour 100 habitants de 15 à 64 ans</t>
  </si>
  <si>
    <t>Médiane</t>
  </si>
  <si>
    <t>Rapport interdécile</t>
  </si>
  <si>
    <t>Maximum/Minimum</t>
  </si>
  <si>
    <t>2015</t>
  </si>
  <si>
    <t>Graphique 4 - Proportion de bénéficiaires de l’aide sociale des départements dans la population fin 2015</t>
  </si>
  <si>
    <t xml:space="preserve">Moins de 20 ans </t>
  </si>
  <si>
    <t>De 20 à 29 ans</t>
  </si>
  <si>
    <t>De 30 à 39 ans</t>
  </si>
  <si>
    <t>De 40 à 49 ans</t>
  </si>
  <si>
    <t xml:space="preserve"> De 50 à 59 ans</t>
  </si>
  <si>
    <t>Ensemble</t>
  </si>
  <si>
    <t>Aide aux personnes âgées (hors accueil)</t>
  </si>
  <si>
    <t>RSA (allocataires et conjoints)</t>
  </si>
  <si>
    <t>Dépenses en millions d’euros courants, évolutions en euros constants</t>
  </si>
  <si>
    <t>Dépenses totales d’insertion et d’allocation liées au RMI et au RSA*</t>
  </si>
  <si>
    <t>Aide sociale à l’enfance</t>
  </si>
  <si>
    <t>Frais de personnels, services communs et autres frais d’intervention sociale**</t>
  </si>
  <si>
    <t>Dépenses totales, y compris frais de personnel, services communs et autres frais d’intervention sociale</t>
  </si>
  <si>
    <t>Allocation personnalisée d’autonomie (APA)1</t>
  </si>
  <si>
    <t>Aides à l’accueil des personnes âgées</t>
  </si>
  <si>
    <t>Aide sociale à l’hébergement (ASH)</t>
  </si>
  <si>
    <t>Aides à l’accueil des personnes handicapées</t>
  </si>
  <si>
    <t>Aide sociale à l’enfance (ASE)</t>
  </si>
  <si>
    <t>Enfants accueillis à l’ASE</t>
  </si>
  <si>
    <t>Enfants confiés à l’aide sociale à l’enfance</t>
  </si>
  <si>
    <t>DAP à l’ASE4</t>
  </si>
  <si>
    <t>Placement à l’ASE par le juge</t>
  </si>
  <si>
    <t>Aide sociale au titre de l’insertion</t>
  </si>
  <si>
    <t>Contrats d’insertion7</t>
  </si>
  <si>
    <t>Total des prestations d’aide sociale départementale</t>
  </si>
  <si>
    <t xml:space="preserve">dont : Total aide sociale aux personnes âgées,
handicapées et à l’enfance </t>
  </si>
  <si>
    <t>60 ans ou plus</t>
  </si>
  <si>
    <t>Dépenses totales d’allocation et d’insertion liées au RMI et RSA</t>
  </si>
  <si>
    <t>Dépenses nettes d’aide sociale à l'enfance</t>
  </si>
  <si>
    <t>Dépenses nettes d’insertion du RMI jusqu’en 2008 et du RMI et RSA à partir de 2009</t>
  </si>
  <si>
    <t>Allocation RMI jusqu’en 2008 et RMI et RSA à partir de 2009</t>
  </si>
  <si>
    <t>Dépenses totales brutes d’aide sociale en % PIB</t>
  </si>
  <si>
    <t>Dépenses totales nettes d’aide sociale  en % PIB</t>
  </si>
  <si>
    <t>Dépenses totales brutes d’aide sociale en % budget de fonctionnement</t>
  </si>
  <si>
    <t>Dépenses totales nettes d’aide sociale  en % budget de fonctionnement</t>
  </si>
  <si>
    <t>Dépenses nettes d’ASE par bénéficiaire</t>
  </si>
  <si>
    <t>Dépenses nettes  d’aide aux personnes handicapées par bénéficiaire</t>
  </si>
  <si>
    <t>Dépenses nettes  d’aide aux personnes âgées par bénéficiaire</t>
  </si>
  <si>
    <t xml:space="preserve">2015 </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</si>
  <si>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</si>
  <si>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</si>
  <si>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</si>
  <si>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</si>
  <si>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</si>
  <si>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</si>
  <si>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</si>
  <si>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</si>
  <si>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</si>
  <si>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</si>
  <si>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</si>
  <si>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</si>
  <si>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</si>
  <si>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</si>
  <si>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</si>
  <si>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</si>
  <si>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</si>
  <si>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</si>
  <si>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</si>
  <si>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</si>
  <si>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</si>
  <si>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</si>
  <si>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</si>
  <si>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</si>
  <si>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</si>
  <si>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</si>
  <si>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</si>
  <si>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</si>
  <si>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</si>
  <si>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</si>
  <si>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</si>
  <si>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</si>
  <si>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</si>
  <si>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</si>
  <si>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</si>
  <si>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</si>
  <si>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</si>
  <si>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</si>
  <si>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</si>
  <si>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</si>
  <si>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</si>
  <si>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</si>
  <si>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</si>
  <si>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</si>
  <si>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</si>
  <si>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</si>
  <si>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</si>
  <si>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</si>
  <si>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</si>
  <si>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</si>
  <si>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</si>
  <si>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</si>
  <si>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</si>
  <si>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</si>
  <si>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</si>
  <si>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</si>
  <si>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</si>
  <si>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</si>
  <si>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</si>
  <si>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</si>
  <si>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</si>
  <si>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</si>
  <si>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</si>
  <si>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</si>
  <si>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</si>
  <si>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</si>
  <si>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</si>
  <si>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</si>
  <si>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</si>
  <si>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Nouveau Rhône</t>
  </si>
  <si>
    <t>Métropole de Lyon</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</si>
  <si>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</si>
  <si>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</si>
  <si>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</si>
  <si>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</si>
  <si>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</si>
  <si>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</si>
  <si>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</si>
  <si>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</si>
  <si>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</si>
  <si>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</si>
  <si>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</si>
  <si>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</si>
  <si>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</si>
  <si>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</si>
  <si>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</si>
  <si>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</si>
  <si>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</si>
  <si>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</si>
  <si>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</si>
  <si>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</si>
  <si>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</si>
  <si>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</si>
  <si>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</si>
  <si>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</si>
  <si>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</si>
  <si>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</si>
  <si>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</si>
  <si>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</si>
  <si>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</si>
  <si>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</si>
  <si>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Dépense totale nette d’aide sociale par habitant en 2015</t>
  </si>
  <si>
    <t>Part des dépenses d'aide sociale dans les dépenses totales de fonctionnement des départements en 2015</t>
  </si>
  <si>
    <t>Graphique 3 Évolution du nombre de mesures d’aide sociale départementale entre 2005 et 2015</t>
  </si>
  <si>
    <t>Graphique 5 - Répartition des dépenses nettes d’aide sociale  par grande catégorie d’aide en 2015</t>
  </si>
  <si>
    <t>Note &gt; Dépenses hors frais de personnel, services communs et autres interventions sociales.</t>
  </si>
  <si>
    <t>Graphique 6  - Évolution des dépenses nettes d’aide sociale</t>
  </si>
  <si>
    <t>Note &gt; Classes construites selon la méthode de Jenks (« seuils naturels », au sens où les départements de valeurs proches sont regroupés dans la même classe).</t>
  </si>
  <si>
    <t>Champ &gt; France métropolitaine et DROM (hors Mayotte).</t>
  </si>
  <si>
    <t>Sources &gt; DREES, enquête Aide sociale 2015 ; INSEE, estimations provisoires de population au 1er janvier 2016 (résultats arrêtés fin 2016).</t>
  </si>
  <si>
    <t>Note &gt; Classes construites selon la méthode de Jenks (« seuils naturels », au sens où les départements de valeurs proches sont regroupés dans la même classe).</t>
  </si>
  <si>
    <t>Sources &gt; CNAF ; MSA ; INSEE, estimations provisoires de population au 1er janvier 2016 (résultats arrêtés fin 2016).</t>
  </si>
  <si>
    <t xml:space="preserve">Note &gt; Dépenses totales nettes des récupérations et recouvrements, y compris les dépenses de personnel dédié à l’aide sociale, des services communs et autres interventions sociales. Les départements ont été classés selon leurs dépenses totales nettes d'aide sociale par habitant en 2015, selon la méthode de Jenks (« seuils naturels », au sens où les départements de valeurs proches sont regroupés dans la même classe). </t>
  </si>
  <si>
    <t>Lecture &gt; À titre d'exemple, la dépense nette moyenne d'aide sociale par habitant est inférieure à 470 euros dans le Jura en 2015. La dépense moyenne nationale est de 550 euros par habitant.</t>
  </si>
  <si>
    <t>Sources &gt; DGCL, comptes administratifs, DREES, enquête Aide sociale 2015 ; calculs DREES.</t>
  </si>
  <si>
    <t>1. Dépenses d’allocation et d’insertion liées au RMI, aux contrats d’insertion-revenus minimum d’activité (CI-RMA), aux contrats d’avenir, au RSA socle et socle majoré, ainsi qu’aux contrats uniques d’insertion.</t>
  </si>
  <si>
    <t>2. Hors frais de personnel liés aux assistants familiaux ainsi qu'au RMI et au RSA quand ils sont identifiés.</t>
  </si>
  <si>
    <t>Note &gt; Les dépenses d’ACTP et de PCH pour les personnes de 60 ans ou plus sont intégrées aux dépenses à destination des personnes handicapées.</t>
  </si>
  <si>
    <t>Sources &gt; DREES, enquêtes Aide sociale 2010 à 2015.</t>
  </si>
  <si>
    <t>APA1</t>
  </si>
  <si>
    <t>1. Personnes payées au titre du mois de décembre.</t>
  </si>
  <si>
    <t>2. Bénéficiaires : personnes ayant des droits ouverts à cette prestation, au 31 décembre.</t>
  </si>
  <si>
    <t xml:space="preserve">3. Y compris retraits partiels de l’autorité parentale. </t>
  </si>
  <si>
    <t>4. Délégation de l’autorité parentale.</t>
  </si>
  <si>
    <t>5. Mesures pour lesquelles les services de l’ASE sont uniquement financeurs.</t>
  </si>
  <si>
    <t>6. Le RSA socle remplace le revenu minimum d’insertion (RMI) et l’allocation de parent isolé (API) depuis le 1er janvier 2011 dans les DROM.</t>
  </si>
  <si>
    <t>7. Contrats aidés (notamment les contrats uniques d’insertion [CUI]) et contrats à durée déterminée d’insertion (CDDI) dont bénéficient les allocataires du RSA socle et socle majoré.</t>
  </si>
  <si>
    <t>Note &gt; Les chiffres sont arrondis à la dizaine. Les sommes des données détaillées peuvent donc différer légèrement des totaux. La PCH en établissement ne constitue pas une aide à l’accueil, mais une prestation de compensation particulière dans les situations où les personnes handicapées sont accueillies provisoirement ou à temps partiel en établissement. Par conséquent, les mesures de PCH en établissement (environ 11 % des droits ouverts à la PCH) ne sont plus présentées parmi les aides en établissement. Par ailleurs, les bénéficiaires de l’ACTP et de la PCH de 60 ans ou plus ne sont plus comptés dans les bénéficiaires de l’aide sociale aux personnes âgées mais aux personnes handicapées.</t>
  </si>
  <si>
    <t>Champ &gt; France métropolitaine et DROM (hors Mayotte), effectifs au 31 décembre de chaque année.</t>
  </si>
  <si>
    <t>Sources &gt; DREES, enquêtes Aide sociale 2011 à 2015 ; CNAF ; CCMSA ; DARES.</t>
  </si>
  <si>
    <t>Sources &gt; DREES, enquête Aide sociale 2015 ; INSEE, estimations provisoires de population au 1er janvier 2016 (résultats arrêtés fin 2016).</t>
  </si>
  <si>
    <t>En euros</t>
  </si>
  <si>
    <t>Graphique 1 - Répartition des dépenses d’aide et d’action sociale en 2014</t>
  </si>
  <si>
    <t>Sources &gt; DREES, enquête Aide sociale 2014 et Comptes de la protection sociale.</t>
  </si>
  <si>
    <t>Sources &gt; DREES, enquêtes Aide sociale ; DGCL, extraits des comptes administratifs des départements ; INSEE, Comptes nationaux annuels.</t>
  </si>
  <si>
    <t xml:space="preserve"> Graphique 2  Évolution des dépenses brutes et nettes d’aide sociale</t>
  </si>
  <si>
    <t>Champ &gt; France métropolitaine et DROM (hors Mayotte)</t>
  </si>
  <si>
    <t>Sources &gt; DREES, enquêtes Aide sociale 2005 à 2015 ; CNAF ; CCMSA ; DARES.</t>
  </si>
  <si>
    <t>Tableau 2 Les prestations d’aide sociale départementale entre 2011 et 2015</t>
  </si>
  <si>
    <t>Note &gt; Hors aides à l’accueil des personnes âgées dépendantes (du fait du risque de double compte avec l’APA) et hors enfants à charge des allocataires du RSA (dont la répartition par âge n’est pas connue).</t>
  </si>
  <si>
    <t>Lecture &gt; 1,9 % des moins de 20 ans sont pris en charge par l’ASE au 31 décembre 2015.</t>
  </si>
  <si>
    <t>Sources &gt; DREES, enquête Aide sociale 2015 ; CNAF ; CCMSA ; DARES ; INSEE, estimations provisoires de population au 1er janvier 2016 (résultats arrêtés fin 2016).</t>
  </si>
  <si>
    <t>Sources &gt; DREES, enquête Aide sociale 2015.</t>
  </si>
  <si>
    <t>Sources &gt; DREES, enquêtes Aide sociale 1996 à 2015.</t>
  </si>
  <si>
    <t>Lecture &gt; Au niveau national, au 31 décembre 2015, la proportion de mesures d’aide sociale aux personnes âgées est de 8,6 pour 100 habitants de 60 ans ou plus.</t>
  </si>
  <si>
    <t xml:space="preserve"> Carte 1  Taux de mesures d'aide sociale aux personnes âgées, fin 2015</t>
  </si>
  <si>
    <t xml:space="preserve"> Carte 2  Taux de mesures d’aide sociale aux personnes handicapées, fin 2015</t>
  </si>
  <si>
    <t>Lecture &gt; Au niveau national, au 31 décembre 2015, la proportion de mesures d’aide sociale aux personnes handicapées est de 7,6 pour 1000 habitants.</t>
  </si>
  <si>
    <t xml:space="preserve"> Carte 3  Taux de mesures d’aide sociale à l’enfance, fin 2015</t>
  </si>
  <si>
    <t>Lecture &gt; Au niveau national, au 31 décembre 2015, la proportion de mesures d’aide sociale à l’enfance est de 1,9 pour 100 habitants de moins de 21 ans.</t>
  </si>
  <si>
    <t xml:space="preserve"> Carte 4  Taux d’allocataires du RSA ou du RSO, fin 2015</t>
  </si>
  <si>
    <t>Lecture &gt; Au niveau national, au 31 décembre 2015, la proportion d’allocataires du RSA ou du RSO est de 4,7 pour 100 habitants de 15 à 64 ans.</t>
  </si>
  <si>
    <t xml:space="preserve"> Carte 5  Dépenses totales nettes d’aide sociale par habitant en 2015</t>
  </si>
  <si>
    <t xml:space="preserve"> Carte 6  Part des dépenses d’aide sociale dans les dépenses totales de fonctionnement des départements en 2015</t>
  </si>
  <si>
    <t>Note &gt; Y compris frais de personnels dédiés à l’aide sociale, services communs et autres frais d’intervention sociale.</t>
  </si>
  <si>
    <t>Lecture &gt; Les dépenses d’aide sociale représentent dans le Nord plus de 65 % des dépenses totales de fonctionnement</t>
  </si>
  <si>
    <t>du département. Dans les Alpes-de-Haute-Provence, elles sont inférieures à 52 %. La moyenne nationale est de 63 %.</t>
  </si>
  <si>
    <t xml:space="preserve"> Tableau 3  Répartition des indicateurs d’activité et de dépenses d’aide sociale en 2015</t>
  </si>
  <si>
    <t>Lecture &gt; La médiane, les 1er et 3e quartiles, les 1er et 9e déciles sont des valeurs qui partagent en deux les observations d’une variable rangée en ordre croissant. La médiane est la valeur qui sépare l’ensemble des départements répondants en deux groupes de même importance. Le 1er quartile (respectivement le troisième quartile) est la valeur en deçà de laquelle se situent 25 % des départements (respectivement 75 % des départements). Le 1er décile (respectivement le 9e) est la valeur en deçà de laquelle se situent 10 % des départements (respectivement 90 % des départements). Par exemple, la dépense d'aide aux personnes handicapées est inférieure à 12 680 euros par habitant dans 25% des départements.</t>
  </si>
  <si>
    <t>Le rapport interdécile est le rapport entre la valeur du 9e décile à celle du 1er décile. Le nombre de bénéficiaires est estimé par la moyenne entre le nombre observé au 31 décembre 2014 et celui de 2015. Les dépenses moyennes par bénéficiaire sont, en toute rigueur, des dépenses par aide : il n’est pas tenu compte des doubles comptes liés au fait que certains bénéficiaires peuvent percevoir simultanément  plusieurs aides.</t>
  </si>
  <si>
    <t xml:space="preserve">Sources &gt; CNAF ; MSA ; DREES, enquête Aide sociale 2015. </t>
  </si>
  <si>
    <r>
      <t>Allocation compensatrice pour tierce personne (ACTP)</t>
    </r>
    <r>
      <rPr>
        <vertAlign val="superscript"/>
        <sz val="8"/>
        <color theme="1"/>
        <rFont val="Arial"/>
        <family val="2"/>
      </rPr>
      <t>2</t>
    </r>
  </si>
  <si>
    <r>
      <t>Prestation de compensation du handicap (PCH)</t>
    </r>
    <r>
      <rPr>
        <vertAlign val="superscript"/>
        <sz val="8"/>
        <color theme="1"/>
        <rFont val="Arial"/>
        <family val="2"/>
      </rPr>
      <t>2</t>
    </r>
  </si>
  <si>
    <r>
      <t>ACTP</t>
    </r>
    <r>
      <rPr>
        <vertAlign val="superscript"/>
        <sz val="8"/>
        <color theme="1"/>
        <rFont val="Arial"/>
        <family val="2"/>
      </rPr>
      <t>2</t>
    </r>
  </si>
  <si>
    <r>
      <t xml:space="preserve"> Mesures judiciaires</t>
    </r>
    <r>
      <rPr>
        <b/>
        <vertAlign val="superscript"/>
        <sz val="8"/>
        <color theme="1"/>
        <rFont val="Arial"/>
        <family val="2"/>
      </rPr>
      <t xml:space="preserve">3 </t>
    </r>
    <r>
      <rPr>
        <b/>
        <sz val="8"/>
        <color theme="1"/>
        <rFont val="Arial"/>
        <family val="2"/>
      </rPr>
      <t>dont :</t>
    </r>
  </si>
  <si>
    <r>
      <t>Placements directs par un juge</t>
    </r>
    <r>
      <rPr>
        <b/>
        <vertAlign val="superscript"/>
        <sz val="8"/>
        <color theme="1"/>
        <rFont val="Arial"/>
        <family val="2"/>
      </rPr>
      <t>5</t>
    </r>
  </si>
  <si>
    <r>
      <t>Revenu de solidarité active (RSA) socle</t>
    </r>
    <r>
      <rPr>
        <vertAlign val="superscript"/>
        <sz val="8"/>
        <color theme="1"/>
        <rFont val="Arial"/>
        <family val="2"/>
      </rPr>
      <t>6</t>
    </r>
  </si>
  <si>
    <r>
      <t xml:space="preserve">Dépenses nettes de </t>
    </r>
    <r>
      <rPr>
        <b/>
        <u val="singleAccounting"/>
        <sz val="8"/>
        <color theme="1"/>
        <rFont val="Arial"/>
        <family val="2"/>
      </rPr>
      <t>RSA</t>
    </r>
    <r>
      <rPr>
        <b/>
        <sz val="8"/>
        <color theme="1"/>
        <rFont val="Arial"/>
        <family val="2"/>
      </rPr>
      <t xml:space="preserve"> (allocation) par allocataire</t>
    </r>
  </si>
  <si>
    <r>
      <t>1</t>
    </r>
    <r>
      <rPr>
        <vertAlign val="superscript"/>
        <sz val="8"/>
        <color theme="1"/>
        <rFont val="Arial"/>
        <family val="2"/>
      </rPr>
      <t>er</t>
    </r>
    <r>
      <rPr>
        <sz val="8"/>
        <color theme="1"/>
        <rFont val="Arial"/>
        <family val="2"/>
      </rPr>
      <t xml:space="preserve"> décile</t>
    </r>
  </si>
  <si>
    <r>
      <t>1</t>
    </r>
    <r>
      <rPr>
        <vertAlign val="superscript"/>
        <sz val="8"/>
        <color theme="1"/>
        <rFont val="Arial"/>
        <family val="2"/>
      </rPr>
      <t xml:space="preserve">er </t>
    </r>
    <r>
      <rPr>
        <sz val="8"/>
        <color theme="1"/>
        <rFont val="Arial"/>
        <family val="2"/>
      </rPr>
      <t>quartile</t>
    </r>
  </si>
  <si>
    <r>
      <t>3</t>
    </r>
    <r>
      <rPr>
        <vertAlign val="superscript"/>
        <sz val="8"/>
        <color theme="1"/>
        <rFont val="Arial"/>
        <family val="2"/>
      </rPr>
      <t>e</t>
    </r>
    <r>
      <rPr>
        <sz val="8"/>
        <color theme="1"/>
        <rFont val="Arial"/>
        <family val="2"/>
      </rPr>
      <t xml:space="preserve"> quartile</t>
    </r>
  </si>
  <si>
    <r>
      <t>9</t>
    </r>
    <r>
      <rPr>
        <vertAlign val="superscript"/>
        <sz val="8"/>
        <color theme="1"/>
        <rFont val="Arial"/>
        <family val="2"/>
      </rPr>
      <t>e</t>
    </r>
    <r>
      <rPr>
        <sz val="8"/>
        <color theme="1"/>
        <rFont val="Arial"/>
        <family val="2"/>
      </rPr>
      <t xml:space="preserve"> décile</t>
    </r>
  </si>
  <si>
    <r>
      <t xml:space="preserve">Aide sociale aux personnes handicapées </t>
    </r>
    <r>
      <rPr>
        <sz val="8"/>
        <color theme="1"/>
        <rFont val="Arial"/>
        <family val="2"/>
      </rPr>
      <t>(y compris l’ACTP et la PCH des 60 ans ou plus)</t>
    </r>
  </si>
  <si>
    <r>
      <t xml:space="preserve">Aide sociale aux personnes âgées </t>
    </r>
    <r>
      <rPr>
        <sz val="8"/>
        <color theme="1"/>
        <rFont val="Arial"/>
        <family val="2"/>
      </rPr>
      <t>(hors l’ACTP et la PCH des 60 ans ou plus)</t>
    </r>
  </si>
  <si>
    <t>Note &gt; Les dépenses des institutions sans but lucratif au service des ménages (ISBLSM) ont été ventilées dans les dépenses des différents acteurs. Il en va de même pour les dépenses des sociétés lorsque celles-ci sont financées par ces acteurs.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</si>
</sst>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_-* #,##0\ _€_-;\-* #,##0\ _€_-;_-* &quot;-&quot;??\ _€_-;_-@_-"/>
    <numFmt numFmtId="167" formatCode="_-* #,##0.0\ _€_-;\-* #,##0.0\ _€_-;_-* &quot;-&quot;??\ _€_-;_-@_-"/>
    <numFmt numFmtId="168" formatCode="0.0%"/>
    <numFmt numFmtId="169" formatCode="0.0"/>
    <numFmt numFmtId="170" formatCode="#,##0.0_ ;\-#,##0.0\ "/>
    <numFmt numFmtId="171" formatCode="#,##0.00_ ;\-#,##0.00\ "/>
    <numFmt numFmtId="172" formatCode="_-* #,##0.00\ [$€]_-;\-* #,##0.00\ [$€]_-;_-* &quot;-&quot;??\ [$€]_-;_-@_-"/>
  </numFmts>
  <fonts count="10" x14ac:knownFonts="1">
    <font>
      <sz val="11"/>
      <color theme="1"/>
      <name val="Calibri"/>
      <family val="2"/>
      <scheme val="minor"/>
    </font>
    <font>
      <sz val="11"/>
      <color theme="1"/>
      <name val="Calibri"/>
      <family val="2"/>
      <scheme val="minor"/>
    </font>
    <font>
      <sz val="8"/>
      <color theme="1"/>
      <name val="Arial"/>
      <family val="2"/>
    </font>
    <font>
      <sz val="10"/>
      <name val="Arial"/>
      <family val="2"/>
    </font>
    <font>
      <b/>
      <sz val="8"/>
      <color theme="1"/>
      <name val="Arial"/>
      <family val="2"/>
    </font>
    <font>
      <vertAlign val="superscript"/>
      <sz val="8"/>
      <color theme="1"/>
      <name val="Arial"/>
      <family val="2"/>
    </font>
    <font>
      <strike/>
      <sz val="8"/>
      <color theme="1"/>
      <name val="Arial"/>
      <family val="2"/>
    </font>
    <font>
      <b/>
      <u/>
      <sz val="8"/>
      <color theme="1"/>
      <name val="Arial"/>
      <family val="2"/>
    </font>
    <font>
      <b/>
      <vertAlign val="superscript"/>
      <sz val="8"/>
      <color theme="1"/>
      <name val="Arial"/>
      <family val="2"/>
    </font>
    <font>
      <b/>
      <u val="singleAccounting"/>
      <sz val="8"/>
      <color theme="1"/>
      <name val="Arial"/>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top/>
      <bottom style="thin">
        <color theme="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
      <left/>
      <right style="thin">
        <color theme="0"/>
      </right>
      <top style="thin">
        <color theme="0"/>
      </top>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s>
  <cellStyleXfs count="20">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9"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164" fontId="3" fillId="0" borderId="0" applyFont="0" applyFill="0" applyBorder="0" applyAlignment="0" applyProtection="0"/>
    <xf numFmtId="172"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0" fontId="1" fillId="0" borderId="0"/>
    <xf numFmtId="9" fontId="3" fillId="0" borderId="0" applyFont="0" applyFill="0" applyBorder="0" applyAlignment="0" applyProtection="0"/>
    <xf numFmtId="9" fontId="3" fillId="0" borderId="0" applyFont="0" applyFill="0" applyBorder="0" applyAlignment="0" applyProtection="0"/>
  </cellStyleXfs>
  <cellXfs count="98">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2" fillId="0" borderId="0" xfId="5" applyFont="1" applyFill="1" applyAlignment="1">
      <alignment vertical="center"/>
    </xf>
    <xf numFmtId="0" fontId="4" fillId="0" borderId="0" xfId="5" applyFont="1" applyFill="1" applyAlignment="1">
      <alignment vertical="center"/>
    </xf>
    <xf numFmtId="0" fontId="2" fillId="0" borderId="0" xfId="5" applyFont="1" applyFill="1" applyAlignment="1">
      <alignment horizontal="right" vertical="center"/>
    </xf>
    <xf numFmtId="170" fontId="4" fillId="0" borderId="0" xfId="7" applyNumberFormat="1" applyFont="1" applyFill="1" applyBorder="1" applyAlignment="1">
      <alignment horizontal="center" vertical="center" wrapText="1"/>
    </xf>
    <xf numFmtId="166" fontId="2" fillId="0" borderId="0" xfId="11" applyNumberFormat="1" applyFont="1" applyFill="1" applyBorder="1" applyAlignment="1">
      <alignment vertical="center" wrapText="1"/>
    </xf>
    <xf numFmtId="0" fontId="2" fillId="0" borderId="0" xfId="0" applyFont="1" applyFill="1" applyAlignment="1">
      <alignment vertical="center"/>
    </xf>
    <xf numFmtId="3" fontId="2" fillId="0" borderId="0" xfId="0" applyNumberFormat="1" applyFont="1" applyFill="1" applyBorder="1" applyAlignment="1">
      <alignment horizontal="center" vertical="center" wrapText="1"/>
    </xf>
    <xf numFmtId="9" fontId="2" fillId="0" borderId="0" xfId="6" applyFont="1" applyFill="1" applyAlignment="1">
      <alignment vertical="center"/>
    </xf>
    <xf numFmtId="9" fontId="2" fillId="0" borderId="0" xfId="6" applyFont="1" applyFill="1" applyAlignment="1">
      <alignment horizontal="center" vertical="center"/>
    </xf>
    <xf numFmtId="166" fontId="2" fillId="0" borderId="0" xfId="1" applyNumberFormat="1" applyFont="1" applyFill="1" applyAlignment="1">
      <alignment vertical="center"/>
    </xf>
    <xf numFmtId="9" fontId="2" fillId="0" borderId="0" xfId="6" applyFont="1" applyFill="1" applyBorder="1" applyAlignment="1">
      <alignment horizontal="center" vertical="center"/>
    </xf>
    <xf numFmtId="0" fontId="4" fillId="0" borderId="0" xfId="5" applyFont="1" applyFill="1" applyBorder="1" applyAlignment="1">
      <alignment horizontal="left" vertical="center"/>
    </xf>
    <xf numFmtId="0" fontId="2" fillId="0" borderId="0" xfId="0" applyFont="1" applyFill="1" applyBorder="1" applyAlignment="1">
      <alignment vertical="center" wrapText="1"/>
    </xf>
    <xf numFmtId="16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0" fontId="4" fillId="0" borderId="0" xfId="0" applyFont="1" applyFill="1" applyBorder="1" applyAlignment="1">
      <alignment vertical="center"/>
    </xf>
    <xf numFmtId="0" fontId="2" fillId="0" borderId="1" xfId="0" applyFont="1" applyFill="1" applyBorder="1" applyAlignment="1">
      <alignment vertical="center"/>
    </xf>
    <xf numFmtId="0" fontId="4" fillId="0" borderId="1" xfId="0" applyFont="1" applyFill="1" applyBorder="1" applyAlignment="1">
      <alignmen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0" xfId="0" applyNumberFormat="1" applyFont="1" applyFill="1" applyBorder="1" applyAlignment="1">
      <alignment vertical="center"/>
    </xf>
    <xf numFmtId="0" fontId="4" fillId="0" borderId="0" xfId="0" applyFont="1" applyFill="1" applyAlignment="1">
      <alignment vertical="center"/>
    </xf>
    <xf numFmtId="0" fontId="4" fillId="0" borderId="1" xfId="5"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9" fontId="2" fillId="0" borderId="0" xfId="6" applyFont="1" applyFill="1" applyAlignment="1">
      <alignment horizontal="right" vertical="center"/>
    </xf>
    <xf numFmtId="0" fontId="2" fillId="0" borderId="5" xfId="5" applyFont="1" applyFill="1" applyBorder="1" applyAlignment="1">
      <alignment vertical="center"/>
    </xf>
    <xf numFmtId="166" fontId="4" fillId="0" borderId="5" xfId="1" quotePrefix="1" applyNumberFormat="1" applyFont="1" applyFill="1" applyBorder="1" applyAlignment="1">
      <alignment horizontal="center" vertical="center" wrapText="1"/>
    </xf>
    <xf numFmtId="3" fontId="2" fillId="0" borderId="5" xfId="0" applyNumberFormat="1" applyFont="1" applyFill="1" applyBorder="1" applyAlignment="1">
      <alignment horizontal="left" vertical="center" wrapText="1"/>
    </xf>
    <xf numFmtId="3" fontId="2" fillId="0" borderId="5" xfId="0" applyNumberFormat="1" applyFont="1" applyFill="1" applyBorder="1" applyAlignment="1">
      <alignment horizontal="center" vertical="center" wrapText="1"/>
    </xf>
    <xf numFmtId="0" fontId="4" fillId="0" borderId="5" xfId="5" applyFont="1" applyFill="1" applyBorder="1" applyAlignment="1">
      <alignment horizontal="left" vertical="center"/>
    </xf>
    <xf numFmtId="171" fontId="2" fillId="0" borderId="5" xfId="7" applyNumberFormat="1" applyFont="1" applyFill="1" applyBorder="1" applyAlignment="1">
      <alignment horizontal="center" vertical="center" wrapText="1"/>
    </xf>
    <xf numFmtId="0" fontId="2" fillId="0" borderId="0" xfId="0" applyNumberFormat="1" applyFont="1" applyFill="1" applyAlignment="1">
      <alignment vertical="center"/>
    </xf>
    <xf numFmtId="166" fontId="2" fillId="0" borderId="0" xfId="0" applyNumberFormat="1" applyFont="1" applyFill="1" applyAlignment="1">
      <alignment vertical="center"/>
    </xf>
    <xf numFmtId="164" fontId="2" fillId="0" borderId="0" xfId="0" applyNumberFormat="1" applyFont="1" applyFill="1" applyAlignment="1">
      <alignment vertical="center"/>
    </xf>
    <xf numFmtId="3" fontId="2" fillId="0" borderId="0" xfId="0" applyNumberFormat="1" applyFont="1" applyFill="1" applyAlignment="1">
      <alignment vertical="center"/>
    </xf>
    <xf numFmtId="0" fontId="4" fillId="0" borderId="0" xfId="5" applyFont="1" applyFill="1" applyBorder="1" applyAlignment="1">
      <alignment vertical="center"/>
    </xf>
    <xf numFmtId="0" fontId="2" fillId="0" borderId="0" xfId="5" applyFont="1" applyFill="1" applyAlignment="1">
      <alignment horizontal="center" vertical="center"/>
    </xf>
    <xf numFmtId="0" fontId="2" fillId="0" borderId="0" xfId="0" applyFont="1" applyFill="1" applyAlignment="1">
      <alignment horizontal="center" vertical="center"/>
    </xf>
    <xf numFmtId="169" fontId="2" fillId="0" borderId="1" xfId="0" applyNumberFormat="1" applyFont="1" applyFill="1" applyBorder="1" applyAlignment="1">
      <alignment horizontal="center" vertical="center"/>
    </xf>
    <xf numFmtId="169" fontId="2" fillId="0" borderId="0" xfId="0" applyNumberFormat="1" applyFont="1" applyFill="1" applyBorder="1" applyAlignment="1">
      <alignment vertical="center"/>
    </xf>
    <xf numFmtId="0" fontId="2" fillId="0" borderId="0" xfId="0" applyFont="1" applyFill="1" applyAlignment="1">
      <alignment vertical="center" wrapText="1"/>
    </xf>
    <xf numFmtId="169" fontId="2" fillId="0" borderId="0" xfId="0" applyNumberFormat="1" applyFont="1" applyFill="1" applyAlignment="1">
      <alignment vertical="center"/>
    </xf>
    <xf numFmtId="169" fontId="2" fillId="0" borderId="0" xfId="0" applyNumberFormat="1" applyFont="1" applyFill="1" applyBorder="1" applyAlignment="1">
      <alignment horizontal="center" vertical="center"/>
    </xf>
    <xf numFmtId="164" fontId="2" fillId="0" borderId="0" xfId="11" applyNumberFormat="1" applyFont="1" applyFill="1" applyAlignment="1">
      <alignment vertical="center"/>
    </xf>
    <xf numFmtId="167" fontId="2" fillId="0" borderId="0" xfId="11" applyNumberFormat="1" applyFont="1" applyFill="1" applyBorder="1" applyAlignment="1">
      <alignment vertical="center"/>
    </xf>
    <xf numFmtId="0" fontId="2" fillId="0" borderId="1" xfId="5" applyFont="1" applyFill="1" applyBorder="1" applyAlignment="1">
      <alignment vertical="center"/>
    </xf>
    <xf numFmtId="3" fontId="2" fillId="0" borderId="1" xfId="5" applyNumberFormat="1" applyFont="1" applyFill="1" applyBorder="1" applyAlignment="1">
      <alignment horizontal="left" vertical="center" wrapText="1"/>
    </xf>
    <xf numFmtId="3" fontId="2" fillId="0" borderId="1" xfId="5" quotePrefix="1" applyNumberFormat="1" applyFont="1" applyFill="1" applyBorder="1" applyAlignment="1">
      <alignment horizontal="left" vertical="center" wrapText="1"/>
    </xf>
    <xf numFmtId="0" fontId="2" fillId="0" borderId="0" xfId="0" applyFont="1" applyFill="1" applyAlignment="1">
      <alignment horizontal="right" vertical="center"/>
    </xf>
    <xf numFmtId="2" fontId="2" fillId="0" borderId="1" xfId="0" applyNumberFormat="1" applyFont="1" applyFill="1" applyBorder="1" applyAlignment="1">
      <alignment vertical="center"/>
    </xf>
    <xf numFmtId="16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0" xfId="0" applyFont="1" applyFill="1" applyAlignment="1">
      <alignment horizontal="left" vertical="center"/>
    </xf>
    <xf numFmtId="0" fontId="2" fillId="0" borderId="0" xfId="2" applyFont="1" applyFill="1" applyAlignment="1">
      <alignment vertical="center"/>
    </xf>
    <xf numFmtId="0" fontId="2" fillId="0" borderId="1" xfId="2" applyFont="1" applyFill="1" applyBorder="1" applyAlignment="1">
      <alignment vertical="center"/>
    </xf>
    <xf numFmtId="0" fontId="4" fillId="0" borderId="1" xfId="2" quotePrefix="1" applyFont="1" applyFill="1" applyBorder="1" applyAlignment="1">
      <alignment horizontal="center" vertical="center"/>
    </xf>
    <xf numFmtId="9" fontId="2" fillId="0" borderId="1" xfId="4" applyFont="1" applyFill="1" applyBorder="1" applyAlignment="1">
      <alignment horizontal="center" vertical="center"/>
    </xf>
    <xf numFmtId="168" fontId="2" fillId="0" borderId="1" xfId="4" applyNumberFormat="1" applyFont="1" applyFill="1" applyBorder="1" applyAlignment="1">
      <alignment horizontal="center" vertical="center"/>
    </xf>
    <xf numFmtId="0" fontId="2" fillId="0" borderId="1" xfId="2" applyFont="1" applyFill="1" applyBorder="1" applyAlignment="1">
      <alignment horizontal="left" vertical="center" wrapText="1"/>
    </xf>
    <xf numFmtId="10" fontId="2" fillId="0" borderId="1" xfId="4" applyNumberFormat="1" applyFont="1" applyFill="1" applyBorder="1" applyAlignment="1">
      <alignment horizontal="center" vertical="center"/>
    </xf>
    <xf numFmtId="165" fontId="2" fillId="0" borderId="0" xfId="0" applyNumberFormat="1" applyFont="1" applyFill="1" applyBorder="1" applyAlignment="1">
      <alignment vertical="center"/>
    </xf>
    <xf numFmtId="166" fontId="4" fillId="0" borderId="6" xfId="1" quotePrefix="1" applyNumberFormat="1" applyFont="1" applyFill="1" applyBorder="1" applyAlignment="1">
      <alignment horizontal="center" vertical="center" wrapText="1"/>
    </xf>
    <xf numFmtId="9" fontId="2" fillId="0" borderId="2" xfId="6" applyFont="1" applyFill="1" applyBorder="1" applyAlignment="1">
      <alignment horizontal="center" vertical="center"/>
    </xf>
    <xf numFmtId="3" fontId="4" fillId="0" borderId="5" xfId="5" applyNumberFormat="1" applyFont="1" applyFill="1" applyBorder="1" applyAlignment="1">
      <alignment horizontal="center" vertical="center" wrapText="1"/>
    </xf>
    <xf numFmtId="9" fontId="2" fillId="0" borderId="5" xfId="6" applyFont="1" applyFill="1" applyBorder="1" applyAlignment="1">
      <alignment horizontal="center" vertical="center" wrapText="1"/>
    </xf>
    <xf numFmtId="9" fontId="2" fillId="0" borderId="5" xfId="6" applyFont="1" applyFill="1" applyBorder="1" applyAlignment="1">
      <alignment horizontal="center" vertical="center"/>
    </xf>
    <xf numFmtId="166" fontId="2" fillId="0" borderId="5" xfId="11" applyNumberFormat="1" applyFont="1" applyFill="1" applyBorder="1" applyAlignment="1">
      <alignment vertical="center"/>
    </xf>
    <xf numFmtId="167" fontId="2" fillId="0" borderId="5" xfId="11" applyNumberFormat="1" applyFont="1" applyFill="1" applyBorder="1" applyAlignment="1">
      <alignment horizontal="center" vertical="center"/>
    </xf>
    <xf numFmtId="166" fontId="2" fillId="0" borderId="5" xfId="11" applyNumberFormat="1" applyFont="1" applyFill="1" applyBorder="1" applyAlignment="1">
      <alignment vertical="center" wrapText="1"/>
    </xf>
    <xf numFmtId="3" fontId="4" fillId="0" borderId="7" xfId="0" applyNumberFormat="1"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0" fontId="4" fillId="0" borderId="0" xfId="5" applyFont="1" applyFill="1" applyBorder="1" applyAlignment="1">
      <alignment vertical="center" wrapText="1"/>
    </xf>
    <xf numFmtId="0" fontId="2" fillId="0" borderId="0" xfId="5" applyFont="1" applyFill="1" applyAlignment="1">
      <alignment vertical="center"/>
    </xf>
    <xf numFmtId="0" fontId="2" fillId="0" borderId="0" xfId="0" applyFont="1" applyFill="1" applyAlignment="1">
      <alignment horizontal="justify" vertical="center" wrapText="1"/>
    </xf>
    <xf numFmtId="0" fontId="2" fillId="0" borderId="0" xfId="0" applyFont="1" applyFill="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cellXfs>
  <cellStyles count="20">
    <cellStyle name="Euro" xfId="14"/>
    <cellStyle name="Milliers" xfId="1" builtinId="3"/>
    <cellStyle name="Milliers 2" xfId="7"/>
    <cellStyle name="Milliers 2 2" xfId="13"/>
    <cellStyle name="Milliers 3" xfId="15"/>
    <cellStyle name="Milliers 4" xfId="16"/>
    <cellStyle name="Milliers 4 2" xfId="11"/>
    <cellStyle name="Milliers 4 3" xfId="9"/>
    <cellStyle name="Milliers 5" xfId="3"/>
    <cellStyle name="Normal" xfId="0" builtinId="0"/>
    <cellStyle name="Normal 2" xfId="5"/>
    <cellStyle name="Normal 3" xfId="17"/>
    <cellStyle name="Normal 3 2" xfId="12"/>
    <cellStyle name="Normal 4" xfId="2"/>
    <cellStyle name="Normal 5" xfId="10"/>
    <cellStyle name="Pourcentage" xfId="6" builtinId="5"/>
    <cellStyle name="Pourcentage 2" xfId="8"/>
    <cellStyle name="Pourcentage 2 2" xfId="18"/>
    <cellStyle name="Pourcentage 3" xfId="19"/>
    <cellStyle name="Pourcentage 4" xfId="4"/>
  </cellStyles>
  <dxfs count="0"/>
  <tableStyles count="0" defaultTableStyle="TableStyleMedium9" defaultPivotStyle="PivotStyleLight16"/>
  <colors>
    <mruColors>
      <color rgb="FFFFE1E2"/>
      <color rgb="FFFF7C80"/>
      <color rgb="FFFFBDB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eamar/Mes%20documents/PANORMA%20AIDE%20SOCIALE/1%20-%20Analyse%20transversale/AT4-%20les%20d&#233;penses%20d'aide%20sociale/Cartes/Donn&#233;es%20carte%20Part%20des%20d&#233;penses%20d'aide%20sociale%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
      <sheetName val="Feuil1"/>
      <sheetName val="AT4_carte2_sas"/>
      <sheetName val="pour commentaires"/>
      <sheetName val="Feuil2"/>
    </sheetNames>
    <sheetDataSet>
      <sheetData sheetId="0">
        <row r="1">
          <cell r="B1">
            <v>54.344757590412328</v>
          </cell>
        </row>
        <row r="2">
          <cell r="B2">
            <v>63.701215546772907</v>
          </cell>
        </row>
        <row r="3">
          <cell r="B3">
            <v>63.316649548634793</v>
          </cell>
        </row>
        <row r="4">
          <cell r="B4">
            <v>46.630136179226142</v>
          </cell>
        </row>
        <row r="5">
          <cell r="B5">
            <v>46.198310370926599</v>
          </cell>
        </row>
        <row r="6">
          <cell r="B6">
            <v>55.424682382824678</v>
          </cell>
        </row>
        <row r="7">
          <cell r="B7">
            <v>56.716154210356429</v>
          </cell>
        </row>
        <row r="8">
          <cell r="B8">
            <v>68.895479569535198</v>
          </cell>
        </row>
        <row r="9">
          <cell r="B9">
            <v>66.296177720422406</v>
          </cell>
        </row>
        <row r="10">
          <cell r="B10">
            <v>67.764610055177471</v>
          </cell>
        </row>
        <row r="11">
          <cell r="B11">
            <v>66.477764007058298</v>
          </cell>
        </row>
        <row r="12">
          <cell r="B12">
            <v>61.070498735550352</v>
          </cell>
        </row>
        <row r="13">
          <cell r="B13">
            <v>69.435234564299591</v>
          </cell>
        </row>
        <row r="14">
          <cell r="B14">
            <v>63.510212748747897</v>
          </cell>
        </row>
        <row r="15">
          <cell r="B15">
            <v>52.482277116146889</v>
          </cell>
        </row>
        <row r="16">
          <cell r="B16">
            <v>60.175637271448778</v>
          </cell>
        </row>
        <row r="17">
          <cell r="B17">
            <v>64.312240475856669</v>
          </cell>
        </row>
        <row r="18">
          <cell r="B18">
            <v>64.426863552858308</v>
          </cell>
        </row>
        <row r="19">
          <cell r="B19">
            <v>57.378674019761355</v>
          </cell>
        </row>
        <row r="20">
          <cell r="B20">
            <v>43.785773229777696</v>
          </cell>
        </row>
        <row r="21">
          <cell r="B21">
            <v>41.657001168002225</v>
          </cell>
        </row>
        <row r="22">
          <cell r="B22">
            <v>62.180511609186098</v>
          </cell>
        </row>
        <row r="23">
          <cell r="B23">
            <v>59.648813358086358</v>
          </cell>
        </row>
        <row r="24">
          <cell r="B24">
            <v>59.635222705294247</v>
          </cell>
        </row>
        <row r="25">
          <cell r="B25">
            <v>60.126024511870177</v>
          </cell>
        </row>
        <row r="26">
          <cell r="B26">
            <v>63.286199151158343</v>
          </cell>
        </row>
        <row r="27">
          <cell r="B27">
            <v>63.448875247418677</v>
          </cell>
        </row>
        <row r="28">
          <cell r="B28">
            <v>63.169220413733328</v>
          </cell>
        </row>
        <row r="29">
          <cell r="B29">
            <v>63.160638183524838</v>
          </cell>
        </row>
        <row r="30">
          <cell r="B30">
            <v>64.162936660241414</v>
          </cell>
        </row>
        <row r="31">
          <cell r="B31">
            <v>63.393671908453321</v>
          </cell>
        </row>
        <row r="32">
          <cell r="B32">
            <v>64.797280879527833</v>
          </cell>
        </row>
        <row r="33">
          <cell r="B33">
            <v>61.412103963499042</v>
          </cell>
        </row>
        <row r="34">
          <cell r="B34">
            <v>67.126057546248106</v>
          </cell>
        </row>
        <row r="35">
          <cell r="B35">
            <v>70.400403920934224</v>
          </cell>
        </row>
        <row r="36">
          <cell r="B36">
            <v>65.688018856698562</v>
          </cell>
        </row>
        <row r="37">
          <cell r="B37">
            <v>63.192501883435291</v>
          </cell>
        </row>
        <row r="38">
          <cell r="B38">
            <v>62.169664131091317</v>
          </cell>
        </row>
        <row r="39">
          <cell r="B39">
            <v>60.404643187661435</v>
          </cell>
        </row>
        <row r="40">
          <cell r="B40">
            <v>52.441697582618687</v>
          </cell>
        </row>
        <row r="41">
          <cell r="B41">
            <v>59.399338175709147</v>
          </cell>
        </row>
        <row r="42">
          <cell r="B42">
            <v>64.593324943288849</v>
          </cell>
        </row>
        <row r="43">
          <cell r="B43">
            <v>67.417697376155942</v>
          </cell>
        </row>
        <row r="44">
          <cell r="B44">
            <v>59.473361043713567</v>
          </cell>
        </row>
        <row r="45">
          <cell r="B45">
            <v>62.546725022374915</v>
          </cell>
        </row>
        <row r="46">
          <cell r="B46">
            <v>63.995443398466037</v>
          </cell>
        </row>
        <row r="47">
          <cell r="B47">
            <v>62.149587086372414</v>
          </cell>
        </row>
        <row r="48">
          <cell r="B48">
            <v>68.324262857903449</v>
          </cell>
        </row>
        <row r="49">
          <cell r="B49">
            <v>46.589799080775599</v>
          </cell>
        </row>
        <row r="50">
          <cell r="B50">
            <v>68.480281911418999</v>
          </cell>
        </row>
        <row r="51">
          <cell r="B51">
            <v>57.849139707783515</v>
          </cell>
        </row>
        <row r="52">
          <cell r="B52">
            <v>68.228330975511568</v>
          </cell>
        </row>
        <row r="53">
          <cell r="B53">
            <v>57.255264995704195</v>
          </cell>
        </row>
        <row r="54">
          <cell r="B54">
            <v>56.452053269831346</v>
          </cell>
        </row>
        <row r="55">
          <cell r="B55">
            <v>69.002432695136633</v>
          </cell>
        </row>
        <row r="56">
          <cell r="B56">
            <v>56.833350314628106</v>
          </cell>
        </row>
        <row r="57">
          <cell r="B57">
            <v>65.359016497625447</v>
          </cell>
        </row>
        <row r="58">
          <cell r="B58">
            <v>64.806250440082707</v>
          </cell>
        </row>
        <row r="59">
          <cell r="B59">
            <v>62.849674710351664</v>
          </cell>
        </row>
        <row r="60">
          <cell r="B60">
            <v>74.581340977733959</v>
          </cell>
        </row>
        <row r="61">
          <cell r="B61">
            <v>62.194654694097906</v>
          </cell>
        </row>
        <row r="62">
          <cell r="B62">
            <v>62.353278689944169</v>
          </cell>
        </row>
        <row r="63">
          <cell r="B63">
            <v>69.976717673765449</v>
          </cell>
        </row>
        <row r="64">
          <cell r="B64">
            <v>60.994363702465861</v>
          </cell>
        </row>
        <row r="65">
          <cell r="B65">
            <v>61.756996238771833</v>
          </cell>
        </row>
        <row r="66">
          <cell r="B66">
            <v>62.695435784065346</v>
          </cell>
        </row>
        <row r="67">
          <cell r="B67">
            <v>66.043012665009798</v>
          </cell>
        </row>
        <row r="68">
          <cell r="B68">
            <v>67.619777177643726</v>
          </cell>
        </row>
        <row r="69">
          <cell r="B69">
            <v>67.182198477679592</v>
          </cell>
        </row>
        <row r="70">
          <cell r="B70">
            <v>45.70782661291787</v>
          </cell>
        </row>
        <row r="71">
          <cell r="B71">
            <v>39.307740296476673</v>
          </cell>
        </row>
        <row r="72">
          <cell r="B72">
            <v>56.390176481612222</v>
          </cell>
        </row>
        <row r="73">
          <cell r="B73">
            <v>66.980726687656414</v>
          </cell>
        </row>
        <row r="74">
          <cell r="B74">
            <v>64.772045424723999</v>
          </cell>
        </row>
        <row r="75">
          <cell r="B75">
            <v>51.211833193993627</v>
          </cell>
        </row>
        <row r="76">
          <cell r="B76">
            <v>50.926567159386749</v>
          </cell>
        </row>
        <row r="77">
          <cell r="B77">
            <v>65.037832788063781</v>
          </cell>
        </row>
        <row r="78">
          <cell r="B78">
            <v>65.552022222651345</v>
          </cell>
        </row>
        <row r="79">
          <cell r="B79">
            <v>58.124434995167498</v>
          </cell>
        </row>
        <row r="80">
          <cell r="B80">
            <v>68.020532311856925</v>
          </cell>
        </row>
        <row r="81">
          <cell r="B81">
            <v>62.430572625652616</v>
          </cell>
        </row>
        <row r="82">
          <cell r="B82">
            <v>63.975530250667525</v>
          </cell>
        </row>
        <row r="83">
          <cell r="B83">
            <v>65.395823075124241</v>
          </cell>
        </row>
        <row r="84">
          <cell r="B84">
            <v>63.036423933004613</v>
          </cell>
        </row>
        <row r="85">
          <cell r="B85">
            <v>63.124032527364768</v>
          </cell>
        </row>
        <row r="86">
          <cell r="B86">
            <v>63.809227326425301</v>
          </cell>
        </row>
        <row r="87">
          <cell r="B87">
            <v>55.687352549258165</v>
          </cell>
        </row>
        <row r="88">
          <cell r="B88">
            <v>68.357046654095655</v>
          </cell>
        </row>
        <row r="89">
          <cell r="B89">
            <v>70.167908972462442</v>
          </cell>
        </row>
        <row r="90">
          <cell r="B90">
            <v>55.148293324276075</v>
          </cell>
        </row>
        <row r="91">
          <cell r="B91">
            <v>65.41432535179564</v>
          </cell>
        </row>
        <row r="92">
          <cell r="B92">
            <v>62.128203699539711</v>
          </cell>
        </row>
        <row r="93">
          <cell r="B93">
            <v>57.651364276928319</v>
          </cell>
        </row>
        <row r="94">
          <cell r="B94">
            <v>60.093416192292381</v>
          </cell>
        </row>
        <row r="95">
          <cell r="B95">
            <v>69.65506070178337</v>
          </cell>
        </row>
        <row r="96">
          <cell r="B96">
            <v>63.219690902149154</v>
          </cell>
        </row>
        <row r="97">
          <cell r="B97">
            <v>64.403460233883948</v>
          </cell>
        </row>
        <row r="98">
          <cell r="B98">
            <v>71.432874702423007</v>
          </cell>
        </row>
        <row r="99">
          <cell r="B99">
            <v>67.171697749322618</v>
          </cell>
        </row>
        <row r="100">
          <cell r="B100">
            <v>62.661225988794278</v>
          </cell>
        </row>
        <row r="101">
          <cell r="B101">
            <v>72.959272171902583</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
  <sheetViews>
    <sheetView showGridLines="0" tabSelected="1" workbookViewId="0"/>
  </sheetViews>
  <sheetFormatPr baseColWidth="10" defaultRowHeight="11.25" x14ac:dyDescent="0.25"/>
  <cols>
    <col min="1" max="1" width="3.7109375" style="9" customWidth="1"/>
    <col min="2" max="2" width="11.42578125" style="9"/>
    <col min="3" max="10" width="13.5703125" style="9" customWidth="1"/>
    <col min="11" max="16384" width="11.42578125" style="9"/>
  </cols>
  <sheetData>
    <row r="1" spans="2:10" x14ac:dyDescent="0.25">
      <c r="B1" s="32" t="s">
        <v>349</v>
      </c>
    </row>
    <row r="3" spans="2:10" ht="45" x14ac:dyDescent="0.25">
      <c r="B3" s="1" t="s">
        <v>0</v>
      </c>
      <c r="C3" s="1" t="s">
        <v>1</v>
      </c>
      <c r="D3" s="1" t="s">
        <v>2</v>
      </c>
      <c r="E3" s="1" t="s">
        <v>3</v>
      </c>
      <c r="F3" s="1" t="s">
        <v>4</v>
      </c>
      <c r="G3" s="1" t="s">
        <v>5</v>
      </c>
      <c r="H3" s="1" t="s">
        <v>6</v>
      </c>
      <c r="I3" s="2"/>
    </row>
    <row r="4" spans="2:10" x14ac:dyDescent="0.25">
      <c r="B4" s="3">
        <v>9.1</v>
      </c>
      <c r="C4" s="3">
        <v>25.4</v>
      </c>
      <c r="D4" s="3">
        <v>1.4</v>
      </c>
      <c r="E4" s="3">
        <v>9.4</v>
      </c>
      <c r="F4" s="3">
        <v>1.1000000000000001</v>
      </c>
      <c r="G4" s="3">
        <v>50.2</v>
      </c>
      <c r="H4" s="3">
        <v>3.3</v>
      </c>
      <c r="I4" s="3"/>
    </row>
    <row r="5" spans="2:10" x14ac:dyDescent="0.25">
      <c r="B5" s="23"/>
      <c r="C5" s="73"/>
      <c r="D5" s="73"/>
      <c r="E5" s="73"/>
      <c r="F5" s="73"/>
      <c r="G5" s="73"/>
      <c r="H5" s="73"/>
      <c r="I5" s="73"/>
      <c r="J5" s="73"/>
    </row>
    <row r="6" spans="2:10" x14ac:dyDescent="0.25">
      <c r="B6" s="9" t="s">
        <v>391</v>
      </c>
    </row>
    <row r="7" spans="2:10" x14ac:dyDescent="0.25">
      <c r="B7" s="9" t="s">
        <v>325</v>
      </c>
    </row>
    <row r="8" spans="2:10" x14ac:dyDescent="0.25">
      <c r="B8" s="9" t="s">
        <v>350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9"/>
  <sheetViews>
    <sheetView showGridLines="0" workbookViewId="0"/>
  </sheetViews>
  <sheetFormatPr baseColWidth="10" defaultRowHeight="11.25" x14ac:dyDescent="0.25"/>
  <cols>
    <col min="1" max="1" width="3.7109375" style="9" customWidth="1"/>
    <col min="2" max="2" width="6.85546875" style="9" customWidth="1"/>
    <col min="3" max="3" width="21.5703125" style="9" customWidth="1"/>
    <col min="4" max="4" width="22.85546875" style="49" customWidth="1"/>
    <col min="5" max="16384" width="11.42578125" style="9"/>
  </cols>
  <sheetData>
    <row r="1" spans="2:17" x14ac:dyDescent="0.25">
      <c r="B1" s="89" t="s">
        <v>363</v>
      </c>
      <c r="C1" s="89"/>
      <c r="D1" s="90"/>
      <c r="E1" s="90"/>
      <c r="F1" s="90"/>
      <c r="G1" s="90"/>
      <c r="H1" s="90"/>
      <c r="I1" s="90"/>
      <c r="J1" s="90"/>
      <c r="K1" s="90"/>
      <c r="L1" s="90"/>
      <c r="M1" s="90"/>
      <c r="N1" s="90"/>
      <c r="O1" s="90"/>
      <c r="P1" s="90"/>
      <c r="Q1" s="90"/>
    </row>
    <row r="3" spans="2:17" x14ac:dyDescent="0.25">
      <c r="B3" s="93" t="s">
        <v>67</v>
      </c>
      <c r="C3" s="94"/>
      <c r="D3" s="17" t="s">
        <v>170</v>
      </c>
    </row>
    <row r="4" spans="2:17" x14ac:dyDescent="0.25">
      <c r="B4" s="27" t="s">
        <v>69</v>
      </c>
      <c r="C4" s="27" t="s">
        <v>217</v>
      </c>
      <c r="D4" s="50">
        <v>6.7015158115368347</v>
      </c>
    </row>
    <row r="5" spans="2:17" x14ac:dyDescent="0.25">
      <c r="B5" s="27" t="s">
        <v>70</v>
      </c>
      <c r="C5" s="27" t="s">
        <v>218</v>
      </c>
      <c r="D5" s="50">
        <v>7.4871349650686936</v>
      </c>
    </row>
    <row r="6" spans="2:17" x14ac:dyDescent="0.25">
      <c r="B6" s="27" t="s">
        <v>71</v>
      </c>
      <c r="C6" s="27" t="s">
        <v>219</v>
      </c>
      <c r="D6" s="50">
        <v>8.7133593190120777</v>
      </c>
    </row>
    <row r="7" spans="2:17" x14ac:dyDescent="0.25">
      <c r="B7" s="27" t="s">
        <v>72</v>
      </c>
      <c r="C7" s="27" t="s">
        <v>220</v>
      </c>
      <c r="D7" s="50">
        <v>8.3096665614810146</v>
      </c>
    </row>
    <row r="8" spans="2:17" x14ac:dyDescent="0.25">
      <c r="B8" s="27" t="s">
        <v>73</v>
      </c>
      <c r="C8" s="27" t="s">
        <v>221</v>
      </c>
      <c r="D8" s="50">
        <v>8.0513460509894816</v>
      </c>
    </row>
    <row r="9" spans="2:17" x14ac:dyDescent="0.25">
      <c r="B9" s="27" t="s">
        <v>74</v>
      </c>
      <c r="C9" s="27" t="s">
        <v>222</v>
      </c>
      <c r="D9" s="50">
        <v>5.6672251169793499</v>
      </c>
    </row>
    <row r="10" spans="2:17" x14ac:dyDescent="0.25">
      <c r="B10" s="27" t="s">
        <v>75</v>
      </c>
      <c r="C10" s="27" t="s">
        <v>223</v>
      </c>
      <c r="D10" s="50">
        <v>8.4224755720431848</v>
      </c>
    </row>
    <row r="11" spans="2:17" x14ac:dyDescent="0.25">
      <c r="B11" s="27" t="s">
        <v>76</v>
      </c>
      <c r="C11" s="27" t="s">
        <v>224</v>
      </c>
      <c r="D11" s="50">
        <v>8.800623332603239</v>
      </c>
    </row>
    <row r="12" spans="2:17" x14ac:dyDescent="0.25">
      <c r="B12" s="27" t="s">
        <v>77</v>
      </c>
      <c r="C12" s="27" t="s">
        <v>225</v>
      </c>
      <c r="D12" s="50">
        <v>8.3147142267446803</v>
      </c>
    </row>
    <row r="13" spans="2:17" x14ac:dyDescent="0.25">
      <c r="B13" s="27" t="s">
        <v>78</v>
      </c>
      <c r="C13" s="27" t="s">
        <v>226</v>
      </c>
      <c r="D13" s="50">
        <v>8.2057847872897636</v>
      </c>
    </row>
    <row r="14" spans="2:17" x14ac:dyDescent="0.25">
      <c r="B14" s="27" t="s">
        <v>79</v>
      </c>
      <c r="C14" s="27" t="s">
        <v>227</v>
      </c>
      <c r="D14" s="50">
        <v>12.877851076695119</v>
      </c>
    </row>
    <row r="15" spans="2:17" x14ac:dyDescent="0.25">
      <c r="B15" s="27" t="s">
        <v>80</v>
      </c>
      <c r="C15" s="27" t="s">
        <v>228</v>
      </c>
      <c r="D15" s="50">
        <v>11.874624560199091</v>
      </c>
    </row>
    <row r="16" spans="2:17" x14ac:dyDescent="0.25">
      <c r="B16" s="27" t="s">
        <v>81</v>
      </c>
      <c r="C16" s="27" t="s">
        <v>229</v>
      </c>
      <c r="D16" s="50">
        <v>6.5410433234391929</v>
      </c>
    </row>
    <row r="17" spans="2:4" x14ac:dyDescent="0.25">
      <c r="B17" s="27" t="s">
        <v>82</v>
      </c>
      <c r="C17" s="27" t="s">
        <v>230</v>
      </c>
      <c r="D17" s="50">
        <v>7.5976928622927176</v>
      </c>
    </row>
    <row r="18" spans="2:4" x14ac:dyDescent="0.25">
      <c r="B18" s="27" t="s">
        <v>83</v>
      </c>
      <c r="C18" s="27" t="s">
        <v>231</v>
      </c>
      <c r="D18" s="50">
        <v>8.1630978751333174</v>
      </c>
    </row>
    <row r="19" spans="2:4" x14ac:dyDescent="0.25">
      <c r="B19" s="27" t="s">
        <v>84</v>
      </c>
      <c r="C19" s="27" t="s">
        <v>232</v>
      </c>
      <c r="D19" s="50">
        <v>9.5452595452595439</v>
      </c>
    </row>
    <row r="20" spans="2:4" x14ac:dyDescent="0.25">
      <c r="B20" s="27" t="s">
        <v>85</v>
      </c>
      <c r="C20" s="27" t="s">
        <v>233</v>
      </c>
      <c r="D20" s="50">
        <v>9.6250475946743901</v>
      </c>
    </row>
    <row r="21" spans="2:4" x14ac:dyDescent="0.25">
      <c r="B21" s="27" t="s">
        <v>86</v>
      </c>
      <c r="C21" s="27" t="s">
        <v>234</v>
      </c>
      <c r="D21" s="50">
        <v>11.726390673113546</v>
      </c>
    </row>
    <row r="22" spans="2:4" x14ac:dyDescent="0.25">
      <c r="B22" s="27" t="s">
        <v>87</v>
      </c>
      <c r="C22" s="27" t="s">
        <v>235</v>
      </c>
      <c r="D22" s="50">
        <v>7.2157077534626266</v>
      </c>
    </row>
    <row r="23" spans="2:4" x14ac:dyDescent="0.25">
      <c r="B23" s="27" t="s">
        <v>88</v>
      </c>
      <c r="C23" s="27" t="s">
        <v>236</v>
      </c>
      <c r="D23" s="50">
        <v>12.225942185688417</v>
      </c>
    </row>
    <row r="24" spans="2:4" x14ac:dyDescent="0.25">
      <c r="B24" s="27" t="s">
        <v>89</v>
      </c>
      <c r="C24" s="27" t="s">
        <v>237</v>
      </c>
      <c r="D24" s="50">
        <v>9.4105195343058288</v>
      </c>
    </row>
    <row r="25" spans="2:4" x14ac:dyDescent="0.25">
      <c r="B25" s="27" t="s">
        <v>90</v>
      </c>
      <c r="C25" s="27" t="s">
        <v>238</v>
      </c>
      <c r="D25" s="50">
        <v>9.7857779027797296</v>
      </c>
    </row>
    <row r="26" spans="2:4" x14ac:dyDescent="0.25">
      <c r="B26" s="27" t="s">
        <v>91</v>
      </c>
      <c r="C26" s="27" t="s">
        <v>239</v>
      </c>
      <c r="D26" s="50">
        <v>6.9560187700501679</v>
      </c>
    </row>
    <row r="27" spans="2:4" x14ac:dyDescent="0.25">
      <c r="B27" s="27" t="s">
        <v>92</v>
      </c>
      <c r="C27" s="27" t="s">
        <v>240</v>
      </c>
      <c r="D27" s="50">
        <v>9.5579649708090084</v>
      </c>
    </row>
    <row r="28" spans="2:4" x14ac:dyDescent="0.25">
      <c r="B28" s="27" t="s">
        <v>93</v>
      </c>
      <c r="C28" s="27" t="s">
        <v>241</v>
      </c>
      <c r="D28" s="50">
        <v>7.2235012255225577</v>
      </c>
    </row>
    <row r="29" spans="2:4" x14ac:dyDescent="0.25">
      <c r="B29" s="27" t="s">
        <v>94</v>
      </c>
      <c r="C29" s="27" t="s">
        <v>242</v>
      </c>
      <c r="D29" s="50">
        <v>10.377087629154284</v>
      </c>
    </row>
    <row r="30" spans="2:4" x14ac:dyDescent="0.25">
      <c r="B30" s="27" t="s">
        <v>95</v>
      </c>
      <c r="C30" s="27" t="s">
        <v>243</v>
      </c>
      <c r="D30" s="50">
        <v>9.3173939935126278</v>
      </c>
    </row>
    <row r="31" spans="2:4" x14ac:dyDescent="0.25">
      <c r="B31" s="27" t="s">
        <v>96</v>
      </c>
      <c r="C31" s="27" t="s">
        <v>244</v>
      </c>
      <c r="D31" s="50">
        <v>8.1386666489281208</v>
      </c>
    </row>
    <row r="32" spans="2:4" x14ac:dyDescent="0.25">
      <c r="B32" s="27" t="s">
        <v>97</v>
      </c>
      <c r="C32" s="27" t="s">
        <v>245</v>
      </c>
      <c r="D32" s="50">
        <v>5.9417733802114112</v>
      </c>
    </row>
    <row r="33" spans="2:15" x14ac:dyDescent="0.25">
      <c r="B33" s="27" t="s">
        <v>98</v>
      </c>
      <c r="C33" s="27" t="s">
        <v>246</v>
      </c>
      <c r="D33" s="50">
        <v>10.799264552788387</v>
      </c>
    </row>
    <row r="34" spans="2:15" x14ac:dyDescent="0.25">
      <c r="B34" s="27" t="s">
        <v>99</v>
      </c>
      <c r="C34" s="27" t="s">
        <v>247</v>
      </c>
      <c r="D34" s="50">
        <v>6.2989917838065219</v>
      </c>
    </row>
    <row r="35" spans="2:15" x14ac:dyDescent="0.25">
      <c r="B35" s="27" t="s">
        <v>100</v>
      </c>
      <c r="C35" s="27" t="s">
        <v>248</v>
      </c>
      <c r="D35" s="50">
        <v>7.0750236706658747</v>
      </c>
    </row>
    <row r="36" spans="2:15" x14ac:dyDescent="0.25">
      <c r="B36" s="27" t="s">
        <v>101</v>
      </c>
      <c r="C36" s="27" t="s">
        <v>249</v>
      </c>
      <c r="D36" s="50">
        <v>9.6908143840344749</v>
      </c>
    </row>
    <row r="37" spans="2:15" x14ac:dyDescent="0.25">
      <c r="B37" s="27" t="s">
        <v>102</v>
      </c>
      <c r="C37" s="27" t="s">
        <v>250</v>
      </c>
      <c r="D37" s="50">
        <v>6.801511705633728</v>
      </c>
    </row>
    <row r="38" spans="2:15" x14ac:dyDescent="0.25">
      <c r="B38" s="27" t="s">
        <v>103</v>
      </c>
      <c r="C38" s="27" t="s">
        <v>251</v>
      </c>
      <c r="D38" s="50">
        <v>7.7910137405151429</v>
      </c>
    </row>
    <row r="39" spans="2:15" x14ac:dyDescent="0.25">
      <c r="B39" s="27" t="s">
        <v>104</v>
      </c>
      <c r="C39" s="27" t="s">
        <v>252</v>
      </c>
      <c r="D39" s="50">
        <v>7.9313903119763234</v>
      </c>
    </row>
    <row r="40" spans="2:15" x14ac:dyDescent="0.25">
      <c r="B40" s="27" t="s">
        <v>105</v>
      </c>
      <c r="C40" s="27" t="s">
        <v>253</v>
      </c>
      <c r="D40" s="50">
        <v>9.0763481046449535</v>
      </c>
    </row>
    <row r="41" spans="2:15" x14ac:dyDescent="0.25">
      <c r="B41" s="27" t="s">
        <v>106</v>
      </c>
      <c r="C41" s="27" t="s">
        <v>254</v>
      </c>
      <c r="D41" s="50">
        <v>6.2282882497242307</v>
      </c>
      <c r="F41" s="91"/>
      <c r="G41" s="92"/>
      <c r="H41" s="92"/>
      <c r="I41" s="92"/>
      <c r="J41" s="92"/>
      <c r="K41" s="92"/>
      <c r="L41" s="92"/>
      <c r="M41" s="92"/>
      <c r="N41" s="92"/>
      <c r="O41" s="92"/>
    </row>
    <row r="42" spans="2:15" x14ac:dyDescent="0.25">
      <c r="B42" s="27" t="s">
        <v>107</v>
      </c>
      <c r="C42" s="27" t="s">
        <v>255</v>
      </c>
      <c r="D42" s="50">
        <v>7.3298838823164161</v>
      </c>
    </row>
    <row r="43" spans="2:15" x14ac:dyDescent="0.25">
      <c r="B43" s="27" t="s">
        <v>108</v>
      </c>
      <c r="C43" s="27" t="s">
        <v>256</v>
      </c>
      <c r="D43" s="50">
        <v>9.2258785316916416</v>
      </c>
      <c r="F43" s="91"/>
      <c r="G43" s="92"/>
      <c r="H43" s="92"/>
      <c r="I43" s="92"/>
      <c r="J43" s="92"/>
      <c r="K43" s="92"/>
      <c r="L43" s="92"/>
      <c r="M43" s="92"/>
      <c r="N43" s="92"/>
      <c r="O43" s="92"/>
    </row>
    <row r="44" spans="2:15" x14ac:dyDescent="0.25">
      <c r="B44" s="27" t="s">
        <v>109</v>
      </c>
      <c r="C44" s="27" t="s">
        <v>257</v>
      </c>
      <c r="D44" s="50">
        <v>5.7894958118277842</v>
      </c>
    </row>
    <row r="45" spans="2:15" x14ac:dyDescent="0.25">
      <c r="B45" s="27" t="s">
        <v>110</v>
      </c>
      <c r="C45" s="27" t="s">
        <v>258</v>
      </c>
      <c r="D45" s="50">
        <v>8.3183224516908947</v>
      </c>
    </row>
    <row r="46" spans="2:15" x14ac:dyDescent="0.25">
      <c r="B46" s="27" t="s">
        <v>111</v>
      </c>
      <c r="C46" s="27" t="s">
        <v>259</v>
      </c>
      <c r="D46" s="50">
        <v>10.023855671215429</v>
      </c>
    </row>
    <row r="47" spans="2:15" x14ac:dyDescent="0.25">
      <c r="B47" s="27" t="s">
        <v>112</v>
      </c>
      <c r="C47" s="27" t="s">
        <v>260</v>
      </c>
      <c r="D47" s="50">
        <v>8.6083908693814291</v>
      </c>
    </row>
    <row r="48" spans="2:15" x14ac:dyDescent="0.25">
      <c r="B48" s="27" t="s">
        <v>113</v>
      </c>
      <c r="C48" s="27" t="s">
        <v>261</v>
      </c>
      <c r="D48" s="50">
        <v>7.5841767328108984</v>
      </c>
    </row>
    <row r="49" spans="2:4" x14ac:dyDescent="0.25">
      <c r="B49" s="27" t="s">
        <v>114</v>
      </c>
      <c r="C49" s="27" t="s">
        <v>262</v>
      </c>
      <c r="D49" s="50">
        <v>6.9322621504135871</v>
      </c>
    </row>
    <row r="50" spans="2:4" x14ac:dyDescent="0.25">
      <c r="B50" s="27" t="s">
        <v>115</v>
      </c>
      <c r="C50" s="27" t="s">
        <v>263</v>
      </c>
      <c r="D50" s="50">
        <v>9.0070844183213321</v>
      </c>
    </row>
    <row r="51" spans="2:4" x14ac:dyDescent="0.25">
      <c r="B51" s="27" t="s">
        <v>116</v>
      </c>
      <c r="C51" s="27" t="s">
        <v>264</v>
      </c>
      <c r="D51" s="50">
        <v>8.3257213878198879</v>
      </c>
    </row>
    <row r="52" spans="2:4" x14ac:dyDescent="0.25">
      <c r="B52" s="27" t="s">
        <v>117</v>
      </c>
      <c r="C52" s="27" t="s">
        <v>265</v>
      </c>
      <c r="D52" s="50">
        <v>15.165652556739779</v>
      </c>
    </row>
    <row r="53" spans="2:4" x14ac:dyDescent="0.25">
      <c r="B53" s="27" t="s">
        <v>118</v>
      </c>
      <c r="C53" s="27" t="s">
        <v>266</v>
      </c>
      <c r="D53" s="50">
        <v>7.1599221967455344</v>
      </c>
    </row>
    <row r="54" spans="2:4" x14ac:dyDescent="0.25">
      <c r="B54" s="27" t="s">
        <v>119</v>
      </c>
      <c r="C54" s="27" t="s">
        <v>267</v>
      </c>
      <c r="D54" s="50">
        <v>8.9621867735727516</v>
      </c>
    </row>
    <row r="55" spans="2:4" x14ac:dyDescent="0.25">
      <c r="B55" s="27" t="s">
        <v>120</v>
      </c>
      <c r="C55" s="27" t="s">
        <v>268</v>
      </c>
      <c r="D55" s="50">
        <v>6.9686167610260714</v>
      </c>
    </row>
    <row r="56" spans="2:4" x14ac:dyDescent="0.25">
      <c r="B56" s="27" t="s">
        <v>121</v>
      </c>
      <c r="C56" s="27" t="s">
        <v>269</v>
      </c>
      <c r="D56" s="50">
        <v>10.523159280093736</v>
      </c>
    </row>
    <row r="57" spans="2:4" x14ac:dyDescent="0.25">
      <c r="B57" s="27" t="s">
        <v>122</v>
      </c>
      <c r="C57" s="27" t="s">
        <v>270</v>
      </c>
      <c r="D57" s="50">
        <v>9.0587140076427808</v>
      </c>
    </row>
    <row r="58" spans="2:4" x14ac:dyDescent="0.25">
      <c r="B58" s="27" t="s">
        <v>123</v>
      </c>
      <c r="C58" s="27" t="s">
        <v>271</v>
      </c>
      <c r="D58" s="50">
        <v>8.7175653680742222</v>
      </c>
    </row>
    <row r="59" spans="2:4" x14ac:dyDescent="0.25">
      <c r="B59" s="27" t="s">
        <v>124</v>
      </c>
      <c r="C59" s="27" t="s">
        <v>272</v>
      </c>
      <c r="D59" s="50">
        <v>7.208728065806512</v>
      </c>
    </row>
    <row r="60" spans="2:4" x14ac:dyDescent="0.25">
      <c r="B60" s="27" t="s">
        <v>125</v>
      </c>
      <c r="C60" s="27" t="s">
        <v>273</v>
      </c>
      <c r="D60" s="50">
        <v>6.8074204236026343</v>
      </c>
    </row>
    <row r="61" spans="2:4" x14ac:dyDescent="0.25">
      <c r="B61" s="27" t="s">
        <v>126</v>
      </c>
      <c r="C61" s="27" t="s">
        <v>274</v>
      </c>
      <c r="D61" s="50">
        <v>6.2810812569434944</v>
      </c>
    </row>
    <row r="62" spans="2:4" x14ac:dyDescent="0.25">
      <c r="B62" s="27" t="s">
        <v>127</v>
      </c>
      <c r="C62" s="27" t="s">
        <v>275</v>
      </c>
      <c r="D62" s="50">
        <v>10.876745941864856</v>
      </c>
    </row>
    <row r="63" spans="2:4" x14ac:dyDescent="0.25">
      <c r="B63" s="27" t="s">
        <v>128</v>
      </c>
      <c r="C63" s="27" t="s">
        <v>276</v>
      </c>
      <c r="D63" s="50">
        <v>8.2979909603169855</v>
      </c>
    </row>
    <row r="64" spans="2:4" x14ac:dyDescent="0.25">
      <c r="B64" s="27" t="s">
        <v>129</v>
      </c>
      <c r="C64" s="27" t="s">
        <v>277</v>
      </c>
      <c r="D64" s="50">
        <v>9.4906563631503484</v>
      </c>
    </row>
    <row r="65" spans="2:4" x14ac:dyDescent="0.25">
      <c r="B65" s="27" t="s">
        <v>130</v>
      </c>
      <c r="C65" s="27" t="s">
        <v>278</v>
      </c>
      <c r="D65" s="50">
        <v>8.7811143220114189</v>
      </c>
    </row>
    <row r="66" spans="2:4" x14ac:dyDescent="0.25">
      <c r="B66" s="27" t="s">
        <v>131</v>
      </c>
      <c r="C66" s="27" t="s">
        <v>279</v>
      </c>
      <c r="D66" s="50">
        <v>8.4359569197747337</v>
      </c>
    </row>
    <row r="67" spans="2:4" x14ac:dyDescent="0.25">
      <c r="B67" s="27" t="s">
        <v>132</v>
      </c>
      <c r="C67" s="27" t="s">
        <v>280</v>
      </c>
      <c r="D67" s="50">
        <v>7.3843149734751696</v>
      </c>
    </row>
    <row r="68" spans="2:4" x14ac:dyDescent="0.25">
      <c r="B68" s="27" t="s">
        <v>133</v>
      </c>
      <c r="C68" s="27" t="s">
        <v>281</v>
      </c>
      <c r="D68" s="50">
        <v>7.2702499642226774</v>
      </c>
    </row>
    <row r="69" spans="2:4" x14ac:dyDescent="0.25">
      <c r="B69" s="27" t="s">
        <v>134</v>
      </c>
      <c r="C69" s="27" t="s">
        <v>282</v>
      </c>
      <c r="D69" s="50">
        <v>8.4578418523372658</v>
      </c>
    </row>
    <row r="70" spans="2:4" x14ac:dyDescent="0.25">
      <c r="B70" s="27" t="s">
        <v>135</v>
      </c>
      <c r="C70" s="27" t="s">
        <v>283</v>
      </c>
      <c r="D70" s="50">
        <v>7.0386339018329336</v>
      </c>
    </row>
    <row r="71" spans="2:4" x14ac:dyDescent="0.25">
      <c r="B71" s="27" t="s">
        <v>136</v>
      </c>
      <c r="C71" s="27" t="s">
        <v>284</v>
      </c>
      <c r="D71" s="50">
        <v>7.1167594180955218</v>
      </c>
    </row>
    <row r="72" spans="2:4" x14ac:dyDescent="0.25">
      <c r="B72" s="27" t="s">
        <v>137</v>
      </c>
      <c r="C72" s="27" t="s">
        <v>285</v>
      </c>
      <c r="D72" s="50">
        <v>10.33469730353583</v>
      </c>
    </row>
    <row r="73" spans="2:4" x14ac:dyDescent="0.25">
      <c r="B73" s="27" t="s">
        <v>138</v>
      </c>
      <c r="C73" s="27" t="s">
        <v>286</v>
      </c>
      <c r="D73" s="50">
        <v>8.2160709960141816</v>
      </c>
    </row>
    <row r="74" spans="2:4" x14ac:dyDescent="0.25">
      <c r="B74" s="27" t="s">
        <v>139</v>
      </c>
      <c r="C74" s="27" t="s">
        <v>287</v>
      </c>
      <c r="D74" s="50">
        <v>7.9420202546008589</v>
      </c>
    </row>
    <row r="75" spans="2:4" x14ac:dyDescent="0.25">
      <c r="B75" s="27" t="s">
        <v>140</v>
      </c>
      <c r="C75" s="27" t="s">
        <v>288</v>
      </c>
      <c r="D75" s="50">
        <v>6.0436047978735932</v>
      </c>
    </row>
    <row r="76" spans="2:4" x14ac:dyDescent="0.25">
      <c r="B76" s="27" t="s">
        <v>141</v>
      </c>
      <c r="C76" s="27" t="s">
        <v>289</v>
      </c>
      <c r="D76" s="50">
        <v>9.8489279190923078</v>
      </c>
    </row>
    <row r="77" spans="2:4" x14ac:dyDescent="0.25">
      <c r="B77" s="27" t="s">
        <v>142</v>
      </c>
      <c r="C77" s="27" t="s">
        <v>290</v>
      </c>
      <c r="D77" s="50">
        <v>7.4971569769890634</v>
      </c>
    </row>
    <row r="78" spans="2:4" x14ac:dyDescent="0.25">
      <c r="B78" s="27" t="s">
        <v>143</v>
      </c>
      <c r="C78" s="27" t="s">
        <v>291</v>
      </c>
      <c r="D78" s="50">
        <v>8.4380033705458981</v>
      </c>
    </row>
    <row r="79" spans="2:4" x14ac:dyDescent="0.25">
      <c r="B79" s="27" t="s">
        <v>144</v>
      </c>
      <c r="C79" s="27" t="s">
        <v>292</v>
      </c>
      <c r="D79" s="50">
        <v>6.5461797395359831</v>
      </c>
    </row>
    <row r="80" spans="2:4" x14ac:dyDescent="0.25">
      <c r="B80" s="27" t="s">
        <v>145</v>
      </c>
      <c r="C80" s="27" t="s">
        <v>293</v>
      </c>
      <c r="D80" s="50">
        <v>6.7580372969840994</v>
      </c>
    </row>
    <row r="81" spans="2:4" x14ac:dyDescent="0.25">
      <c r="B81" s="27" t="s">
        <v>146</v>
      </c>
      <c r="C81" s="27" t="s">
        <v>294</v>
      </c>
      <c r="D81" s="50">
        <v>7.0163431489621182</v>
      </c>
    </row>
    <row r="82" spans="2:4" x14ac:dyDescent="0.25">
      <c r="B82" s="27" t="s">
        <v>147</v>
      </c>
      <c r="C82" s="27" t="s">
        <v>295</v>
      </c>
      <c r="D82" s="50">
        <v>5.3159714209925877</v>
      </c>
    </row>
    <row r="83" spans="2:4" x14ac:dyDescent="0.25">
      <c r="B83" s="27" t="s">
        <v>148</v>
      </c>
      <c r="C83" s="27" t="s">
        <v>296</v>
      </c>
      <c r="D83" s="50">
        <v>6.3365402237590764</v>
      </c>
    </row>
    <row r="84" spans="2:4" x14ac:dyDescent="0.25">
      <c r="B84" s="27" t="s">
        <v>149</v>
      </c>
      <c r="C84" s="27" t="s">
        <v>297</v>
      </c>
      <c r="D84" s="50">
        <v>11.562701205160471</v>
      </c>
    </row>
    <row r="85" spans="2:4" x14ac:dyDescent="0.25">
      <c r="B85" s="27" t="s">
        <v>150</v>
      </c>
      <c r="C85" s="27" t="s">
        <v>298</v>
      </c>
      <c r="D85" s="50">
        <v>9.2189200443711918</v>
      </c>
    </row>
    <row r="86" spans="2:4" x14ac:dyDescent="0.25">
      <c r="B86" s="27" t="s">
        <v>151</v>
      </c>
      <c r="C86" s="27" t="s">
        <v>299</v>
      </c>
      <c r="D86" s="50">
        <v>7.00365959317738</v>
      </c>
    </row>
    <row r="87" spans="2:4" x14ac:dyDescent="0.25">
      <c r="B87" s="27" t="s">
        <v>152</v>
      </c>
      <c r="C87" s="27" t="s">
        <v>300</v>
      </c>
      <c r="D87" s="50">
        <v>8.6038617424093946</v>
      </c>
    </row>
    <row r="88" spans="2:4" x14ac:dyDescent="0.25">
      <c r="B88" s="27" t="s">
        <v>153</v>
      </c>
      <c r="C88" s="27" t="s">
        <v>301</v>
      </c>
      <c r="D88" s="50">
        <v>6.7696346632808941</v>
      </c>
    </row>
    <row r="89" spans="2:4" x14ac:dyDescent="0.25">
      <c r="B89" s="27" t="s">
        <v>154</v>
      </c>
      <c r="C89" s="27" t="s">
        <v>302</v>
      </c>
      <c r="D89" s="50">
        <v>5.6093023923926078</v>
      </c>
    </row>
    <row r="90" spans="2:4" x14ac:dyDescent="0.25">
      <c r="B90" s="27" t="s">
        <v>155</v>
      </c>
      <c r="C90" s="27" t="s">
        <v>303</v>
      </c>
      <c r="D90" s="50">
        <v>8.5701890856869323</v>
      </c>
    </row>
    <row r="91" spans="2:4" x14ac:dyDescent="0.25">
      <c r="B91" s="27" t="s">
        <v>156</v>
      </c>
      <c r="C91" s="27" t="s">
        <v>304</v>
      </c>
      <c r="D91" s="50">
        <v>7.1302764275498616</v>
      </c>
    </row>
    <row r="92" spans="2:4" x14ac:dyDescent="0.25">
      <c r="B92" s="27" t="s">
        <v>157</v>
      </c>
      <c r="C92" s="27" t="s">
        <v>305</v>
      </c>
      <c r="D92" s="50">
        <v>8.8259681722990564</v>
      </c>
    </row>
    <row r="93" spans="2:4" x14ac:dyDescent="0.25">
      <c r="B93" s="27" t="s">
        <v>158</v>
      </c>
      <c r="C93" s="27" t="s">
        <v>306</v>
      </c>
      <c r="D93" s="50">
        <v>8.5968211941912926</v>
      </c>
    </row>
    <row r="94" spans="2:4" x14ac:dyDescent="0.25">
      <c r="B94" s="27" t="s">
        <v>159</v>
      </c>
      <c r="C94" s="27" t="s">
        <v>307</v>
      </c>
      <c r="D94" s="50">
        <v>8.1046341056354745</v>
      </c>
    </row>
    <row r="95" spans="2:4" x14ac:dyDescent="0.25">
      <c r="B95" s="27" t="s">
        <v>160</v>
      </c>
      <c r="C95" s="27" t="s">
        <v>308</v>
      </c>
      <c r="D95" s="50">
        <v>8.2278918619926706</v>
      </c>
    </row>
    <row r="96" spans="2:4" x14ac:dyDescent="0.25">
      <c r="B96" s="27" t="s">
        <v>161</v>
      </c>
      <c r="C96" s="27" t="s">
        <v>309</v>
      </c>
      <c r="D96" s="50">
        <v>5.8269907521073732</v>
      </c>
    </row>
    <row r="97" spans="2:4" x14ac:dyDescent="0.25">
      <c r="B97" s="27" t="s">
        <v>162</v>
      </c>
      <c r="C97" s="27" t="s">
        <v>310</v>
      </c>
      <c r="D97" s="50">
        <v>4.5588022493999771</v>
      </c>
    </row>
    <row r="98" spans="2:4" x14ac:dyDescent="0.25">
      <c r="B98" s="27" t="s">
        <v>163</v>
      </c>
      <c r="C98" s="27" t="s">
        <v>311</v>
      </c>
      <c r="D98" s="50">
        <v>6.6988270904275451</v>
      </c>
    </row>
    <row r="99" spans="2:4" x14ac:dyDescent="0.25">
      <c r="B99" s="27" t="s">
        <v>164</v>
      </c>
      <c r="C99" s="27" t="s">
        <v>312</v>
      </c>
      <c r="D99" s="50">
        <v>5.7561451917334692</v>
      </c>
    </row>
    <row r="100" spans="2:4" x14ac:dyDescent="0.25">
      <c r="B100" s="27" t="s">
        <v>165</v>
      </c>
      <c r="C100" s="27" t="s">
        <v>313</v>
      </c>
      <c r="D100" s="50">
        <v>4.9830124575311441</v>
      </c>
    </row>
    <row r="101" spans="2:4" x14ac:dyDescent="0.25">
      <c r="B101" s="27" t="s">
        <v>166</v>
      </c>
      <c r="C101" s="27" t="s">
        <v>314</v>
      </c>
      <c r="D101" s="50">
        <v>8.3663816718689521</v>
      </c>
    </row>
    <row r="102" spans="2:4" x14ac:dyDescent="0.25">
      <c r="B102" s="27" t="s">
        <v>167</v>
      </c>
      <c r="C102" s="27" t="s">
        <v>315</v>
      </c>
      <c r="D102" s="50">
        <v>7.2547576490379555</v>
      </c>
    </row>
    <row r="103" spans="2:4" x14ac:dyDescent="0.25">
      <c r="B103" s="27" t="s">
        <v>168</v>
      </c>
      <c r="C103" s="27" t="s">
        <v>316</v>
      </c>
      <c r="D103" s="50">
        <v>3.0309153364316024</v>
      </c>
    </row>
    <row r="104" spans="2:4" x14ac:dyDescent="0.25">
      <c r="B104" s="27" t="s">
        <v>169</v>
      </c>
      <c r="C104" s="27" t="s">
        <v>317</v>
      </c>
      <c r="D104" s="50">
        <v>9.2608662286527235</v>
      </c>
    </row>
    <row r="105" spans="2:4" x14ac:dyDescent="0.25">
      <c r="B105" s="23"/>
      <c r="C105" s="23"/>
      <c r="D105" s="54"/>
    </row>
    <row r="106" spans="2:4" x14ac:dyDescent="0.25">
      <c r="B106" s="9" t="s">
        <v>324</v>
      </c>
    </row>
    <row r="107" spans="2:4" x14ac:dyDescent="0.25">
      <c r="B107" s="9" t="s">
        <v>364</v>
      </c>
    </row>
    <row r="108" spans="2:4" x14ac:dyDescent="0.25">
      <c r="B108" s="9" t="s">
        <v>325</v>
      </c>
    </row>
    <row r="109" spans="2:4" x14ac:dyDescent="0.25">
      <c r="B109" s="9" t="s">
        <v>326</v>
      </c>
    </row>
  </sheetData>
  <mergeCells count="4">
    <mergeCell ref="F43:O43"/>
    <mergeCell ref="F41:O41"/>
    <mergeCell ref="B1:Q1"/>
    <mergeCell ref="B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9"/>
  <sheetViews>
    <sheetView showGridLines="0" workbookViewId="0"/>
  </sheetViews>
  <sheetFormatPr baseColWidth="10" defaultRowHeight="11.25" x14ac:dyDescent="0.25"/>
  <cols>
    <col min="1" max="1" width="3.7109375" style="9" customWidth="1"/>
    <col min="2" max="2" width="11.42578125" style="9"/>
    <col min="3" max="3" width="21.42578125" style="9" customWidth="1"/>
    <col min="4" max="4" width="33.7109375" style="49" customWidth="1"/>
    <col min="5" max="16384" width="11.42578125" style="9"/>
  </cols>
  <sheetData>
    <row r="1" spans="2:17" x14ac:dyDescent="0.25">
      <c r="B1" s="89" t="s">
        <v>365</v>
      </c>
      <c r="C1" s="89"/>
      <c r="D1" s="90"/>
      <c r="E1" s="90"/>
      <c r="F1" s="90"/>
      <c r="G1" s="90"/>
      <c r="H1" s="90"/>
      <c r="I1" s="90"/>
      <c r="J1" s="90"/>
      <c r="K1" s="90"/>
      <c r="L1" s="90"/>
      <c r="M1" s="90"/>
      <c r="N1" s="90"/>
      <c r="O1" s="90"/>
      <c r="P1" s="90"/>
      <c r="Q1" s="90"/>
    </row>
    <row r="3" spans="2:17" x14ac:dyDescent="0.25">
      <c r="B3" s="93" t="s">
        <v>67</v>
      </c>
      <c r="C3" s="94"/>
      <c r="D3" s="17" t="s">
        <v>171</v>
      </c>
    </row>
    <row r="4" spans="2:17" x14ac:dyDescent="0.25">
      <c r="B4" s="27" t="s">
        <v>69</v>
      </c>
      <c r="C4" s="27" t="s">
        <v>217</v>
      </c>
      <c r="D4" s="50">
        <v>1.2896459524248571</v>
      </c>
    </row>
    <row r="5" spans="2:17" x14ac:dyDescent="0.25">
      <c r="B5" s="27" t="s">
        <v>70</v>
      </c>
      <c r="C5" s="27" t="s">
        <v>218</v>
      </c>
      <c r="D5" s="50">
        <v>2.6912583835398429</v>
      </c>
    </row>
    <row r="6" spans="2:17" x14ac:dyDescent="0.25">
      <c r="B6" s="27" t="s">
        <v>71</v>
      </c>
      <c r="C6" s="27" t="s">
        <v>219</v>
      </c>
      <c r="D6" s="50">
        <v>2.3736498199759968</v>
      </c>
    </row>
    <row r="7" spans="2:17" x14ac:dyDescent="0.25">
      <c r="B7" s="27" t="s">
        <v>72</v>
      </c>
      <c r="C7" s="27" t="s">
        <v>220</v>
      </c>
      <c r="D7" s="50">
        <v>2.5297536673124825</v>
      </c>
    </row>
    <row r="8" spans="2:17" x14ac:dyDescent="0.25">
      <c r="B8" s="27" t="s">
        <v>73</v>
      </c>
      <c r="C8" s="27" t="s">
        <v>221</v>
      </c>
      <c r="D8" s="50">
        <v>1.4666175748649974</v>
      </c>
    </row>
    <row r="9" spans="2:17" x14ac:dyDescent="0.25">
      <c r="B9" s="27" t="s">
        <v>74</v>
      </c>
      <c r="C9" s="27" t="s">
        <v>222</v>
      </c>
      <c r="D9" s="50">
        <v>1.6210145379671803</v>
      </c>
    </row>
    <row r="10" spans="2:17" x14ac:dyDescent="0.25">
      <c r="B10" s="27" t="s">
        <v>75</v>
      </c>
      <c r="C10" s="27" t="s">
        <v>223</v>
      </c>
      <c r="D10" s="50">
        <v>1.7497697671359029</v>
      </c>
    </row>
    <row r="11" spans="2:17" x14ac:dyDescent="0.25">
      <c r="B11" s="27" t="s">
        <v>76</v>
      </c>
      <c r="C11" s="27" t="s">
        <v>224</v>
      </c>
      <c r="D11" s="50">
        <v>2.8647230236165679</v>
      </c>
    </row>
    <row r="12" spans="2:17" x14ac:dyDescent="0.25">
      <c r="B12" s="27" t="s">
        <v>77</v>
      </c>
      <c r="C12" s="27" t="s">
        <v>225</v>
      </c>
      <c r="D12" s="50">
        <v>2.7266182734417184</v>
      </c>
    </row>
    <row r="13" spans="2:17" x14ac:dyDescent="0.25">
      <c r="B13" s="27" t="s">
        <v>78</v>
      </c>
      <c r="C13" s="27" t="s">
        <v>226</v>
      </c>
      <c r="D13" s="50">
        <v>2.3339454188564557</v>
      </c>
    </row>
    <row r="14" spans="2:17" x14ac:dyDescent="0.25">
      <c r="B14" s="27" t="s">
        <v>79</v>
      </c>
      <c r="C14" s="27" t="s">
        <v>227</v>
      </c>
      <c r="D14" s="50">
        <v>2.4747785724435185</v>
      </c>
    </row>
    <row r="15" spans="2:17" x14ac:dyDescent="0.25">
      <c r="B15" s="27" t="s">
        <v>80</v>
      </c>
      <c r="C15" s="27" t="s">
        <v>228</v>
      </c>
      <c r="D15" s="50">
        <v>2.6213511949061439</v>
      </c>
    </row>
    <row r="16" spans="2:17" x14ac:dyDescent="0.25">
      <c r="B16" s="27" t="s">
        <v>81</v>
      </c>
      <c r="C16" s="27" t="s">
        <v>229</v>
      </c>
      <c r="D16" s="50">
        <v>1.4278761923301539</v>
      </c>
    </row>
    <row r="17" spans="2:4" x14ac:dyDescent="0.25">
      <c r="B17" s="27" t="s">
        <v>82</v>
      </c>
      <c r="C17" s="27" t="s">
        <v>230</v>
      </c>
      <c r="D17" s="50">
        <v>2.7923826801722349</v>
      </c>
    </row>
    <row r="18" spans="2:4" x14ac:dyDescent="0.25">
      <c r="B18" s="27" t="s">
        <v>83</v>
      </c>
      <c r="C18" s="27" t="s">
        <v>231</v>
      </c>
      <c r="D18" s="50">
        <v>2.8307756117793446</v>
      </c>
    </row>
    <row r="19" spans="2:4" x14ac:dyDescent="0.25">
      <c r="B19" s="27" t="s">
        <v>84</v>
      </c>
      <c r="C19" s="27" t="s">
        <v>232</v>
      </c>
      <c r="D19" s="50">
        <v>2.2825134321533365</v>
      </c>
    </row>
    <row r="20" spans="2:4" x14ac:dyDescent="0.25">
      <c r="B20" s="27" t="s">
        <v>85</v>
      </c>
      <c r="C20" s="27" t="s">
        <v>233</v>
      </c>
      <c r="D20" s="50">
        <v>1.7297730419686095</v>
      </c>
    </row>
    <row r="21" spans="2:4" x14ac:dyDescent="0.25">
      <c r="B21" s="27" t="s">
        <v>86</v>
      </c>
      <c r="C21" s="27" t="s">
        <v>234</v>
      </c>
      <c r="D21" s="50">
        <v>2.2867711365037491</v>
      </c>
    </row>
    <row r="22" spans="2:4" x14ac:dyDescent="0.25">
      <c r="B22" s="27" t="s">
        <v>87</v>
      </c>
      <c r="C22" s="27" t="s">
        <v>235</v>
      </c>
      <c r="D22" s="50">
        <v>2.3379692403052723</v>
      </c>
    </row>
    <row r="23" spans="2:4" x14ac:dyDescent="0.25">
      <c r="B23" s="27" t="s">
        <v>88</v>
      </c>
      <c r="C23" s="27" t="s">
        <v>236</v>
      </c>
      <c r="D23" s="50">
        <v>1.3203318999454907</v>
      </c>
    </row>
    <row r="24" spans="2:4" x14ac:dyDescent="0.25">
      <c r="B24" s="27" t="s">
        <v>89</v>
      </c>
      <c r="C24" s="27" t="s">
        <v>237</v>
      </c>
      <c r="D24" s="50">
        <v>1.1099281341495875</v>
      </c>
    </row>
    <row r="25" spans="2:4" x14ac:dyDescent="0.25">
      <c r="B25" s="27" t="s">
        <v>90</v>
      </c>
      <c r="C25" s="27" t="s">
        <v>238</v>
      </c>
      <c r="D25" s="50">
        <v>2.0443375509777266</v>
      </c>
    </row>
    <row r="26" spans="2:4" x14ac:dyDescent="0.25">
      <c r="B26" s="27" t="s">
        <v>91</v>
      </c>
      <c r="C26" s="27" t="s">
        <v>239</v>
      </c>
      <c r="D26" s="50">
        <v>2.666666666666667</v>
      </c>
    </row>
    <row r="27" spans="2:4" x14ac:dyDescent="0.25">
      <c r="B27" s="27" t="s">
        <v>92</v>
      </c>
      <c r="C27" s="27" t="s">
        <v>240</v>
      </c>
      <c r="D27" s="50">
        <v>4.2230099339197409</v>
      </c>
    </row>
    <row r="28" spans="2:4" x14ac:dyDescent="0.25">
      <c r="B28" s="27" t="s">
        <v>93</v>
      </c>
      <c r="C28" s="27" t="s">
        <v>241</v>
      </c>
      <c r="D28" s="50">
        <v>2.3281815958351286</v>
      </c>
    </row>
    <row r="29" spans="2:4" x14ac:dyDescent="0.25">
      <c r="B29" s="27" t="s">
        <v>94</v>
      </c>
      <c r="C29" s="27" t="s">
        <v>242</v>
      </c>
      <c r="D29" s="50">
        <v>1.7249377323884356</v>
      </c>
    </row>
    <row r="30" spans="2:4" x14ac:dyDescent="0.25">
      <c r="B30" s="27" t="s">
        <v>95</v>
      </c>
      <c r="C30" s="27" t="s">
        <v>243</v>
      </c>
      <c r="D30" s="50">
        <v>1.8571851113844047</v>
      </c>
    </row>
    <row r="31" spans="2:4" x14ac:dyDescent="0.25">
      <c r="B31" s="27" t="s">
        <v>96</v>
      </c>
      <c r="C31" s="27" t="s">
        <v>244</v>
      </c>
      <c r="D31" s="50">
        <v>1.9994738226782425</v>
      </c>
    </row>
    <row r="32" spans="2:4" x14ac:dyDescent="0.25">
      <c r="B32" s="27" t="s">
        <v>97</v>
      </c>
      <c r="C32" s="27" t="s">
        <v>245</v>
      </c>
      <c r="D32" s="50">
        <v>2.0733986619853622</v>
      </c>
    </row>
    <row r="33" spans="2:15" x14ac:dyDescent="0.25">
      <c r="B33" s="27" t="s">
        <v>98</v>
      </c>
      <c r="C33" s="27" t="s">
        <v>246</v>
      </c>
      <c r="D33" s="50">
        <v>1.8759169985328024</v>
      </c>
    </row>
    <row r="34" spans="2:15" x14ac:dyDescent="0.25">
      <c r="B34" s="27" t="s">
        <v>99</v>
      </c>
      <c r="C34" s="27" t="s">
        <v>247</v>
      </c>
      <c r="D34" s="50">
        <v>1.6979572301868733</v>
      </c>
    </row>
    <row r="35" spans="2:15" x14ac:dyDescent="0.25">
      <c r="B35" s="27" t="s">
        <v>100</v>
      </c>
      <c r="C35" s="27" t="s">
        <v>248</v>
      </c>
      <c r="D35" s="50">
        <v>1.6976907969699226</v>
      </c>
    </row>
    <row r="36" spans="2:15" x14ac:dyDescent="0.25">
      <c r="B36" s="27" t="s">
        <v>101</v>
      </c>
      <c r="C36" s="27" t="s">
        <v>249</v>
      </c>
      <c r="D36" s="50">
        <v>2.3970273945987954</v>
      </c>
    </row>
    <row r="37" spans="2:15" x14ac:dyDescent="0.25">
      <c r="B37" s="27" t="s">
        <v>102</v>
      </c>
      <c r="C37" s="27" t="s">
        <v>250</v>
      </c>
      <c r="D37" s="50">
        <v>2.1882456600515932</v>
      </c>
    </row>
    <row r="38" spans="2:15" x14ac:dyDescent="0.25">
      <c r="B38" s="27" t="s">
        <v>103</v>
      </c>
      <c r="C38" s="27" t="s">
        <v>251</v>
      </c>
      <c r="D38" s="50">
        <v>2.0717683661904727</v>
      </c>
    </row>
    <row r="39" spans="2:15" x14ac:dyDescent="0.25">
      <c r="B39" s="27" t="s">
        <v>104</v>
      </c>
      <c r="C39" s="27" t="s">
        <v>252</v>
      </c>
      <c r="D39" s="50">
        <v>1.996046259461608</v>
      </c>
    </row>
    <row r="40" spans="2:15" x14ac:dyDescent="0.25">
      <c r="B40" s="27" t="s">
        <v>105</v>
      </c>
      <c r="C40" s="27" t="s">
        <v>253</v>
      </c>
      <c r="D40" s="50">
        <v>2.4052752773707349</v>
      </c>
    </row>
    <row r="41" spans="2:15" x14ac:dyDescent="0.25">
      <c r="B41" s="27" t="s">
        <v>106</v>
      </c>
      <c r="C41" s="27" t="s">
        <v>254</v>
      </c>
      <c r="D41" s="50">
        <v>1.3363822454849326</v>
      </c>
    </row>
    <row r="42" spans="2:15" x14ac:dyDescent="0.25">
      <c r="B42" s="27" t="s">
        <v>107</v>
      </c>
      <c r="C42" s="27" t="s">
        <v>255</v>
      </c>
      <c r="D42" s="50">
        <v>1.6822968680395622</v>
      </c>
    </row>
    <row r="43" spans="2:15" x14ac:dyDescent="0.25">
      <c r="B43" s="27" t="s">
        <v>108</v>
      </c>
      <c r="C43" s="27" t="s">
        <v>256</v>
      </c>
      <c r="D43" s="50">
        <v>2.3978727782086389</v>
      </c>
      <c r="F43" s="91"/>
      <c r="G43" s="92"/>
      <c r="H43" s="92"/>
      <c r="I43" s="92"/>
      <c r="J43" s="92"/>
      <c r="K43" s="92"/>
      <c r="L43" s="92"/>
      <c r="M43" s="92"/>
      <c r="N43" s="92"/>
      <c r="O43" s="92"/>
    </row>
    <row r="44" spans="2:15" x14ac:dyDescent="0.25">
      <c r="B44" s="27" t="s">
        <v>109</v>
      </c>
      <c r="C44" s="27" t="s">
        <v>257</v>
      </c>
      <c r="D44" s="50">
        <v>2.6743106743106742</v>
      </c>
    </row>
    <row r="45" spans="2:15" x14ac:dyDescent="0.25">
      <c r="B45" s="27" t="s">
        <v>110</v>
      </c>
      <c r="C45" s="27" t="s">
        <v>258</v>
      </c>
      <c r="D45" s="50">
        <v>2.4641448882365378</v>
      </c>
      <c r="F45" s="91"/>
      <c r="G45" s="92"/>
      <c r="H45" s="92"/>
      <c r="I45" s="92"/>
      <c r="J45" s="92"/>
      <c r="K45" s="92"/>
      <c r="L45" s="92"/>
      <c r="M45" s="92"/>
      <c r="N45" s="92"/>
      <c r="O45" s="92"/>
    </row>
    <row r="46" spans="2:15" x14ac:dyDescent="0.25">
      <c r="B46" s="27" t="s">
        <v>111</v>
      </c>
      <c r="C46" s="27" t="s">
        <v>259</v>
      </c>
      <c r="D46" s="50">
        <v>2.5732131886135572</v>
      </c>
    </row>
    <row r="47" spans="2:15" x14ac:dyDescent="0.25">
      <c r="B47" s="27" t="s">
        <v>112</v>
      </c>
      <c r="C47" s="27" t="s">
        <v>260</v>
      </c>
      <c r="D47" s="50">
        <v>2.3455186491000184</v>
      </c>
    </row>
    <row r="48" spans="2:15" x14ac:dyDescent="0.25">
      <c r="B48" s="27" t="s">
        <v>113</v>
      </c>
      <c r="C48" s="27" t="s">
        <v>261</v>
      </c>
      <c r="D48" s="50">
        <v>1.4226281944883197</v>
      </c>
    </row>
    <row r="49" spans="2:4" x14ac:dyDescent="0.25">
      <c r="B49" s="27" t="s">
        <v>114</v>
      </c>
      <c r="C49" s="27" t="s">
        <v>262</v>
      </c>
      <c r="D49" s="50">
        <v>2.7882361497278336</v>
      </c>
    </row>
    <row r="50" spans="2:4" x14ac:dyDescent="0.25">
      <c r="B50" s="27" t="s">
        <v>115</v>
      </c>
      <c r="C50" s="27" t="s">
        <v>263</v>
      </c>
      <c r="D50" s="50">
        <v>2.3133543638275498</v>
      </c>
    </row>
    <row r="51" spans="2:4" x14ac:dyDescent="0.25">
      <c r="B51" s="27" t="s">
        <v>116</v>
      </c>
      <c r="C51" s="27" t="s">
        <v>264</v>
      </c>
      <c r="D51" s="50">
        <v>2.5279037090060714</v>
      </c>
    </row>
    <row r="52" spans="2:4" x14ac:dyDescent="0.25">
      <c r="B52" s="27" t="s">
        <v>117</v>
      </c>
      <c r="C52" s="27" t="s">
        <v>265</v>
      </c>
      <c r="D52" s="50">
        <v>2.096851718336938</v>
      </c>
    </row>
    <row r="53" spans="2:4" x14ac:dyDescent="0.25">
      <c r="B53" s="27" t="s">
        <v>118</v>
      </c>
      <c r="C53" s="27" t="s">
        <v>266</v>
      </c>
      <c r="D53" s="50">
        <v>1.6890100734681512</v>
      </c>
    </row>
    <row r="54" spans="2:4" x14ac:dyDescent="0.25">
      <c r="B54" s="27" t="s">
        <v>119</v>
      </c>
      <c r="C54" s="27" t="s">
        <v>267</v>
      </c>
      <c r="D54" s="50">
        <v>2.2243861134631668</v>
      </c>
    </row>
    <row r="55" spans="2:4" x14ac:dyDescent="0.25">
      <c r="B55" s="27" t="s">
        <v>120</v>
      </c>
      <c r="C55" s="27" t="s">
        <v>268</v>
      </c>
      <c r="D55" s="50">
        <v>1.8651860848442787</v>
      </c>
    </row>
    <row r="56" spans="2:4" x14ac:dyDescent="0.25">
      <c r="B56" s="27" t="s">
        <v>121</v>
      </c>
      <c r="C56" s="27" t="s">
        <v>269</v>
      </c>
      <c r="D56" s="50">
        <v>2.5174825174825175</v>
      </c>
    </row>
    <row r="57" spans="2:4" x14ac:dyDescent="0.25">
      <c r="B57" s="27" t="s">
        <v>122</v>
      </c>
      <c r="C57" s="27" t="s">
        <v>270</v>
      </c>
      <c r="D57" s="50">
        <v>2.2594993321978656</v>
      </c>
    </row>
    <row r="58" spans="2:4" x14ac:dyDescent="0.25">
      <c r="B58" s="27" t="s">
        <v>123</v>
      </c>
      <c r="C58" s="27" t="s">
        <v>271</v>
      </c>
      <c r="D58" s="50">
        <v>2.1378647279326772</v>
      </c>
    </row>
    <row r="59" spans="2:4" x14ac:dyDescent="0.25">
      <c r="B59" s="27" t="s">
        <v>124</v>
      </c>
      <c r="C59" s="27" t="s">
        <v>272</v>
      </c>
      <c r="D59" s="50">
        <v>2.8852459016393444</v>
      </c>
    </row>
    <row r="60" spans="2:4" x14ac:dyDescent="0.25">
      <c r="B60" s="27" t="s">
        <v>125</v>
      </c>
      <c r="C60" s="27" t="s">
        <v>273</v>
      </c>
      <c r="D60" s="50">
        <v>1.6868833719910774</v>
      </c>
    </row>
    <row r="61" spans="2:4" x14ac:dyDescent="0.25">
      <c r="B61" s="27" t="s">
        <v>126</v>
      </c>
      <c r="C61" s="27" t="s">
        <v>274</v>
      </c>
      <c r="D61" s="50">
        <v>1.7119303796194547</v>
      </c>
    </row>
    <row r="62" spans="2:4" x14ac:dyDescent="0.25">
      <c r="B62" s="27" t="s">
        <v>127</v>
      </c>
      <c r="C62" s="27" t="s">
        <v>275</v>
      </c>
      <c r="D62" s="50">
        <v>3.2712340208338166</v>
      </c>
    </row>
    <row r="63" spans="2:4" x14ac:dyDescent="0.25">
      <c r="B63" s="27" t="s">
        <v>128</v>
      </c>
      <c r="C63" s="27" t="s">
        <v>276</v>
      </c>
      <c r="D63" s="50">
        <v>3.0398895670415116</v>
      </c>
    </row>
    <row r="64" spans="2:4" x14ac:dyDescent="0.25">
      <c r="B64" s="27" t="s">
        <v>129</v>
      </c>
      <c r="C64" s="27" t="s">
        <v>277</v>
      </c>
      <c r="D64" s="50">
        <v>1.4929253970661522</v>
      </c>
    </row>
    <row r="65" spans="2:4" x14ac:dyDescent="0.25">
      <c r="B65" s="27" t="s">
        <v>130</v>
      </c>
      <c r="C65" s="27" t="s">
        <v>278</v>
      </c>
      <c r="D65" s="50">
        <v>3.0426024024472134</v>
      </c>
    </row>
    <row r="66" spans="2:4" x14ac:dyDescent="0.25">
      <c r="B66" s="27" t="s">
        <v>131</v>
      </c>
      <c r="C66" s="27" t="s">
        <v>279</v>
      </c>
      <c r="D66" s="50">
        <v>2.3416328436301113</v>
      </c>
    </row>
    <row r="67" spans="2:4" x14ac:dyDescent="0.25">
      <c r="B67" s="27" t="s">
        <v>132</v>
      </c>
      <c r="C67" s="27" t="s">
        <v>280</v>
      </c>
      <c r="D67" s="50">
        <v>1.9450815658583098</v>
      </c>
    </row>
    <row r="68" spans="2:4" x14ac:dyDescent="0.25">
      <c r="B68" s="27" t="s">
        <v>133</v>
      </c>
      <c r="C68" s="27" t="s">
        <v>281</v>
      </c>
      <c r="D68" s="50">
        <v>2.3664072208777553</v>
      </c>
    </row>
    <row r="69" spans="2:4" x14ac:dyDescent="0.25">
      <c r="B69" s="27" t="s">
        <v>134</v>
      </c>
      <c r="C69" s="27" t="s">
        <v>282</v>
      </c>
      <c r="D69" s="50">
        <v>2.0562358458424352</v>
      </c>
    </row>
    <row r="70" spans="2:4" x14ac:dyDescent="0.25">
      <c r="B70" s="27" t="s">
        <v>135</v>
      </c>
      <c r="C70" s="27" t="s">
        <v>283</v>
      </c>
      <c r="D70" s="50">
        <v>1.9411413125897645</v>
      </c>
    </row>
    <row r="71" spans="2:4" x14ac:dyDescent="0.25">
      <c r="B71" s="27" t="s">
        <v>136</v>
      </c>
      <c r="C71" s="27" t="s">
        <v>284</v>
      </c>
      <c r="D71" s="50">
        <v>1.9596375320408679</v>
      </c>
    </row>
    <row r="72" spans="2:4" x14ac:dyDescent="0.25">
      <c r="B72" s="27" t="s">
        <v>137</v>
      </c>
      <c r="C72" s="27" t="s">
        <v>285</v>
      </c>
      <c r="D72" s="50">
        <v>1.9102231829008529</v>
      </c>
    </row>
    <row r="73" spans="2:4" x14ac:dyDescent="0.25">
      <c r="B73" s="27" t="s">
        <v>138</v>
      </c>
      <c r="C73" s="27" t="s">
        <v>286</v>
      </c>
      <c r="D73" s="50">
        <v>1.3241899324329567</v>
      </c>
    </row>
    <row r="74" spans="2:4" x14ac:dyDescent="0.25">
      <c r="B74" s="27" t="s">
        <v>139</v>
      </c>
      <c r="C74" s="27" t="s">
        <v>287</v>
      </c>
      <c r="D74" s="50">
        <v>1.6156116358101078</v>
      </c>
    </row>
    <row r="75" spans="2:4" x14ac:dyDescent="0.25">
      <c r="B75" s="27" t="s">
        <v>140</v>
      </c>
      <c r="C75" s="27" t="s">
        <v>288</v>
      </c>
      <c r="D75" s="50">
        <v>3.0492450477905528</v>
      </c>
    </row>
    <row r="76" spans="2:4" x14ac:dyDescent="0.25">
      <c r="B76" s="27" t="s">
        <v>141</v>
      </c>
      <c r="C76" s="27" t="s">
        <v>289</v>
      </c>
      <c r="D76" s="50">
        <v>2.156624029598242</v>
      </c>
    </row>
    <row r="77" spans="2:4" x14ac:dyDescent="0.25">
      <c r="B77" s="27" t="s">
        <v>142</v>
      </c>
      <c r="C77" s="27" t="s">
        <v>290</v>
      </c>
      <c r="D77" s="50">
        <v>1.8140803339954885</v>
      </c>
    </row>
    <row r="78" spans="2:4" x14ac:dyDescent="0.25">
      <c r="B78" s="27" t="s">
        <v>143</v>
      </c>
      <c r="C78" s="27" t="s">
        <v>291</v>
      </c>
      <c r="D78" s="50">
        <v>1.3814397945308958</v>
      </c>
    </row>
    <row r="79" spans="2:4" x14ac:dyDescent="0.25">
      <c r="B79" s="27" t="s">
        <v>144</v>
      </c>
      <c r="C79" s="27" t="s">
        <v>292</v>
      </c>
      <c r="D79" s="50">
        <v>0.95037059677542601</v>
      </c>
    </row>
    <row r="80" spans="2:4" x14ac:dyDescent="0.25">
      <c r="B80" s="27" t="s">
        <v>145</v>
      </c>
      <c r="C80" s="27" t="s">
        <v>293</v>
      </c>
      <c r="D80" s="50">
        <v>1.9273922536445609</v>
      </c>
    </row>
    <row r="81" spans="2:4" x14ac:dyDescent="0.25">
      <c r="B81" s="27" t="s">
        <v>146</v>
      </c>
      <c r="C81" s="27" t="s">
        <v>294</v>
      </c>
      <c r="D81" s="50">
        <v>2.4293527803099364</v>
      </c>
    </row>
    <row r="82" spans="2:4" x14ac:dyDescent="0.25">
      <c r="B82" s="27" t="s">
        <v>147</v>
      </c>
      <c r="C82" s="27" t="s">
        <v>295</v>
      </c>
      <c r="D82" s="50">
        <v>1.2077612872378833</v>
      </c>
    </row>
    <row r="83" spans="2:4" x14ac:dyDescent="0.25">
      <c r="B83" s="27" t="s">
        <v>148</v>
      </c>
      <c r="C83" s="27" t="s">
        <v>296</v>
      </c>
      <c r="D83" s="50">
        <v>1.0240149312515208</v>
      </c>
    </row>
    <row r="84" spans="2:4" x14ac:dyDescent="0.25">
      <c r="B84" s="27" t="s">
        <v>149</v>
      </c>
      <c r="C84" s="27" t="s">
        <v>297</v>
      </c>
      <c r="D84" s="50">
        <v>2.0853455088243043</v>
      </c>
    </row>
    <row r="85" spans="2:4" x14ac:dyDescent="0.25">
      <c r="B85" s="27" t="s">
        <v>150</v>
      </c>
      <c r="C85" s="27" t="s">
        <v>298</v>
      </c>
      <c r="D85" s="50">
        <v>2.4440654158723789</v>
      </c>
    </row>
    <row r="86" spans="2:4" x14ac:dyDescent="0.25">
      <c r="B86" s="27" t="s">
        <v>151</v>
      </c>
      <c r="C86" s="27" t="s">
        <v>299</v>
      </c>
      <c r="D86" s="50">
        <v>1.6182895183453592</v>
      </c>
    </row>
    <row r="87" spans="2:4" x14ac:dyDescent="0.25">
      <c r="B87" s="27" t="s">
        <v>152</v>
      </c>
      <c r="C87" s="27" t="s">
        <v>300</v>
      </c>
      <c r="D87" s="50">
        <v>2.0157864656543971</v>
      </c>
    </row>
    <row r="88" spans="2:4" x14ac:dyDescent="0.25">
      <c r="B88" s="27" t="s">
        <v>153</v>
      </c>
      <c r="C88" s="27" t="s">
        <v>301</v>
      </c>
      <c r="D88" s="50">
        <v>1.3471658397233499</v>
      </c>
    </row>
    <row r="89" spans="2:4" x14ac:dyDescent="0.25">
      <c r="B89" s="27" t="s">
        <v>154</v>
      </c>
      <c r="C89" s="27" t="s">
        <v>302</v>
      </c>
      <c r="D89" s="50">
        <v>1.6896084444761428</v>
      </c>
    </row>
    <row r="90" spans="2:4" x14ac:dyDescent="0.25">
      <c r="B90" s="27" t="s">
        <v>155</v>
      </c>
      <c r="C90" s="27" t="s">
        <v>303</v>
      </c>
      <c r="D90" s="50">
        <v>1.4398719051715898</v>
      </c>
    </row>
    <row r="91" spans="2:4" x14ac:dyDescent="0.25">
      <c r="B91" s="27" t="s">
        <v>156</v>
      </c>
      <c r="C91" s="27" t="s">
        <v>304</v>
      </c>
      <c r="D91" s="50">
        <v>1.9229354423395253</v>
      </c>
    </row>
    <row r="92" spans="2:4" x14ac:dyDescent="0.25">
      <c r="B92" s="27" t="s">
        <v>157</v>
      </c>
      <c r="C92" s="27" t="s">
        <v>305</v>
      </c>
      <c r="D92" s="50">
        <v>1.9485078320116933</v>
      </c>
    </row>
    <row r="93" spans="2:4" x14ac:dyDescent="0.25">
      <c r="B93" s="27" t="s">
        <v>158</v>
      </c>
      <c r="C93" s="27" t="s">
        <v>306</v>
      </c>
      <c r="D93" s="50">
        <v>2.3293514377364133</v>
      </c>
    </row>
    <row r="94" spans="2:4" x14ac:dyDescent="0.25">
      <c r="B94" s="27" t="s">
        <v>159</v>
      </c>
      <c r="C94" s="27" t="s">
        <v>307</v>
      </c>
      <c r="D94" s="50">
        <v>2.9613116990693369</v>
      </c>
    </row>
    <row r="95" spans="2:4" x14ac:dyDescent="0.25">
      <c r="B95" s="27" t="s">
        <v>160</v>
      </c>
      <c r="C95" s="27" t="s">
        <v>308</v>
      </c>
      <c r="D95" s="50">
        <v>1.8530774321641297</v>
      </c>
    </row>
    <row r="96" spans="2:4" x14ac:dyDescent="0.25">
      <c r="B96" s="27" t="s">
        <v>161</v>
      </c>
      <c r="C96" s="27" t="s">
        <v>309</v>
      </c>
      <c r="D96" s="50">
        <v>1.5979088960660033</v>
      </c>
    </row>
    <row r="97" spans="2:4" x14ac:dyDescent="0.25">
      <c r="B97" s="27" t="s">
        <v>162</v>
      </c>
      <c r="C97" s="27" t="s">
        <v>310</v>
      </c>
      <c r="D97" s="50">
        <v>1.4777802406138436</v>
      </c>
    </row>
    <row r="98" spans="2:4" x14ac:dyDescent="0.25">
      <c r="B98" s="27" t="s">
        <v>163</v>
      </c>
      <c r="C98" s="27" t="s">
        <v>311</v>
      </c>
      <c r="D98" s="50">
        <v>1.6743215117272499</v>
      </c>
    </row>
    <row r="99" spans="2:4" x14ac:dyDescent="0.25">
      <c r="B99" s="27" t="s">
        <v>164</v>
      </c>
      <c r="C99" s="27" t="s">
        <v>312</v>
      </c>
      <c r="D99" s="50">
        <v>1.2402939600642937</v>
      </c>
    </row>
    <row r="100" spans="2:4" x14ac:dyDescent="0.25">
      <c r="B100" s="27" t="s">
        <v>165</v>
      </c>
      <c r="C100" s="27" t="s">
        <v>313</v>
      </c>
      <c r="D100" s="50">
        <v>1.033667398288989</v>
      </c>
    </row>
    <row r="101" spans="2:4" x14ac:dyDescent="0.25">
      <c r="B101" s="27" t="s">
        <v>166</v>
      </c>
      <c r="C101" s="27" t="s">
        <v>314</v>
      </c>
      <c r="D101" s="50">
        <v>1.9293156577294621</v>
      </c>
    </row>
    <row r="102" spans="2:4" x14ac:dyDescent="0.25">
      <c r="B102" s="27" t="s">
        <v>167</v>
      </c>
      <c r="C102" s="27" t="s">
        <v>315</v>
      </c>
      <c r="D102" s="50">
        <v>3.0611811207684294</v>
      </c>
    </row>
    <row r="103" spans="2:4" x14ac:dyDescent="0.25">
      <c r="B103" s="27" t="s">
        <v>168</v>
      </c>
      <c r="C103" s="27" t="s">
        <v>316</v>
      </c>
      <c r="D103" s="50">
        <v>0.94948727687048995</v>
      </c>
    </row>
    <row r="104" spans="2:4" x14ac:dyDescent="0.25">
      <c r="B104" s="27" t="s">
        <v>169</v>
      </c>
      <c r="C104" s="27" t="s">
        <v>317</v>
      </c>
      <c r="D104" s="50">
        <v>2.0686072548141516</v>
      </c>
    </row>
    <row r="106" spans="2:4" x14ac:dyDescent="0.25">
      <c r="B106" s="9" t="s">
        <v>324</v>
      </c>
    </row>
    <row r="107" spans="2:4" x14ac:dyDescent="0.25">
      <c r="B107" s="9" t="s">
        <v>366</v>
      </c>
    </row>
    <row r="108" spans="2:4" x14ac:dyDescent="0.25">
      <c r="B108" s="9" t="s">
        <v>325</v>
      </c>
    </row>
    <row r="109" spans="2:4" x14ac:dyDescent="0.25">
      <c r="B109" s="9" t="s">
        <v>326</v>
      </c>
    </row>
  </sheetData>
  <mergeCells count="4">
    <mergeCell ref="F45:O45"/>
    <mergeCell ref="F43:O43"/>
    <mergeCell ref="B1:Q1"/>
    <mergeCell ref="B3: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9"/>
  <sheetViews>
    <sheetView showGridLines="0" workbookViewId="0"/>
  </sheetViews>
  <sheetFormatPr baseColWidth="10" defaultRowHeight="11.25" x14ac:dyDescent="0.25"/>
  <cols>
    <col min="1" max="1" width="3.7109375" style="9" customWidth="1"/>
    <col min="2" max="2" width="11.42578125" style="9"/>
    <col min="3" max="3" width="21.7109375" style="9" customWidth="1"/>
    <col min="4" max="4" width="31.28515625" style="49" customWidth="1"/>
    <col min="5" max="16384" width="11.42578125" style="9"/>
  </cols>
  <sheetData>
    <row r="1" spans="2:17" x14ac:dyDescent="0.25">
      <c r="B1" s="89" t="s">
        <v>367</v>
      </c>
      <c r="C1" s="89"/>
      <c r="D1" s="90"/>
      <c r="E1" s="90"/>
      <c r="F1" s="90"/>
      <c r="G1" s="90"/>
      <c r="H1" s="90"/>
      <c r="I1" s="90"/>
      <c r="J1" s="90"/>
      <c r="K1" s="90"/>
      <c r="L1" s="90"/>
      <c r="M1" s="90"/>
      <c r="N1" s="90"/>
      <c r="O1" s="90"/>
      <c r="P1" s="90"/>
      <c r="Q1" s="90"/>
    </row>
    <row r="3" spans="2:17" x14ac:dyDescent="0.25">
      <c r="B3" s="93" t="s">
        <v>67</v>
      </c>
      <c r="C3" s="94"/>
      <c r="D3" s="17" t="s">
        <v>172</v>
      </c>
      <c r="F3" s="16"/>
      <c r="G3" s="23"/>
      <c r="H3" s="23"/>
      <c r="I3" s="23"/>
    </row>
    <row r="4" spans="2:17" x14ac:dyDescent="0.25">
      <c r="B4" s="27" t="s">
        <v>69</v>
      </c>
      <c r="C4" s="27" t="s">
        <v>217</v>
      </c>
      <c r="D4" s="50">
        <v>2.0343143331763072</v>
      </c>
      <c r="F4" s="23"/>
      <c r="G4" s="23"/>
      <c r="H4" s="23"/>
      <c r="I4" s="51"/>
    </row>
    <row r="5" spans="2:17" x14ac:dyDescent="0.25">
      <c r="B5" s="27" t="s">
        <v>70</v>
      </c>
      <c r="C5" s="27" t="s">
        <v>218</v>
      </c>
      <c r="D5" s="50">
        <v>5.2326348886328731</v>
      </c>
      <c r="F5" s="23"/>
      <c r="G5" s="23"/>
      <c r="H5" s="23"/>
      <c r="I5" s="51"/>
    </row>
    <row r="6" spans="2:17" x14ac:dyDescent="0.25">
      <c r="B6" s="27" t="s">
        <v>71</v>
      </c>
      <c r="C6" s="27" t="s">
        <v>219</v>
      </c>
      <c r="D6" s="50">
        <v>4.7825007448604628</v>
      </c>
      <c r="F6" s="23"/>
      <c r="G6" s="23"/>
      <c r="H6" s="23"/>
      <c r="I6" s="51"/>
    </row>
    <row r="7" spans="2:17" x14ac:dyDescent="0.25">
      <c r="B7" s="27" t="s">
        <v>72</v>
      </c>
      <c r="C7" s="27" t="s">
        <v>220</v>
      </c>
      <c r="D7" s="50">
        <v>4.5921705180964434</v>
      </c>
      <c r="F7" s="23"/>
      <c r="G7" s="23"/>
      <c r="H7" s="23"/>
      <c r="I7" s="51"/>
    </row>
    <row r="8" spans="2:17" x14ac:dyDescent="0.25">
      <c r="B8" s="27" t="s">
        <v>73</v>
      </c>
      <c r="C8" s="27" t="s">
        <v>221</v>
      </c>
      <c r="D8" s="50">
        <v>3.3027695712049341</v>
      </c>
      <c r="F8" s="23"/>
      <c r="G8" s="23"/>
      <c r="H8" s="23"/>
      <c r="I8" s="51"/>
    </row>
    <row r="9" spans="2:17" x14ac:dyDescent="0.25">
      <c r="B9" s="27" t="s">
        <v>74</v>
      </c>
      <c r="C9" s="27" t="s">
        <v>222</v>
      </c>
      <c r="D9" s="50">
        <v>3.9803561699705678</v>
      </c>
      <c r="F9" s="23"/>
      <c r="G9" s="23"/>
      <c r="H9" s="23"/>
      <c r="I9" s="51"/>
    </row>
    <row r="10" spans="2:17" x14ac:dyDescent="0.25">
      <c r="B10" s="27" t="s">
        <v>75</v>
      </c>
      <c r="C10" s="27" t="s">
        <v>223</v>
      </c>
      <c r="D10" s="50">
        <v>3.4067191813101729</v>
      </c>
      <c r="F10" s="23"/>
      <c r="G10" s="23"/>
      <c r="H10" s="23"/>
      <c r="I10" s="51"/>
    </row>
    <row r="11" spans="2:17" x14ac:dyDescent="0.25">
      <c r="B11" s="27" t="s">
        <v>76</v>
      </c>
      <c r="C11" s="27" t="s">
        <v>224</v>
      </c>
      <c r="D11" s="50">
        <v>6.3752839089161961</v>
      </c>
      <c r="F11" s="23"/>
      <c r="G11" s="23"/>
      <c r="H11" s="23"/>
      <c r="I11" s="51"/>
    </row>
    <row r="12" spans="2:17" x14ac:dyDescent="0.25">
      <c r="B12" s="27" t="s">
        <v>77</v>
      </c>
      <c r="C12" s="27" t="s">
        <v>225</v>
      </c>
      <c r="D12" s="50">
        <v>6.7530741110003314</v>
      </c>
      <c r="F12" s="23"/>
      <c r="G12" s="23"/>
      <c r="H12" s="23"/>
      <c r="I12" s="51"/>
    </row>
    <row r="13" spans="2:17" x14ac:dyDescent="0.25">
      <c r="B13" s="27" t="s">
        <v>78</v>
      </c>
      <c r="C13" s="27" t="s">
        <v>226</v>
      </c>
      <c r="D13" s="50">
        <v>5.1255069720220181</v>
      </c>
      <c r="F13" s="23"/>
      <c r="G13" s="23"/>
      <c r="H13" s="23"/>
      <c r="I13" s="51"/>
    </row>
    <row r="14" spans="2:17" x14ac:dyDescent="0.25">
      <c r="B14" s="27" t="s">
        <v>79</v>
      </c>
      <c r="C14" s="27" t="s">
        <v>227</v>
      </c>
      <c r="D14" s="50">
        <v>7.9610181764513257</v>
      </c>
      <c r="F14" s="23"/>
      <c r="G14" s="23"/>
      <c r="H14" s="23"/>
      <c r="I14" s="51"/>
    </row>
    <row r="15" spans="2:17" x14ac:dyDescent="0.25">
      <c r="B15" s="27" t="s">
        <v>80</v>
      </c>
      <c r="C15" s="27" t="s">
        <v>228</v>
      </c>
      <c r="D15" s="50">
        <v>2.546801776381971</v>
      </c>
      <c r="F15" s="23"/>
      <c r="G15" s="23"/>
      <c r="H15" s="23"/>
      <c r="I15" s="51"/>
    </row>
    <row r="16" spans="2:17" x14ac:dyDescent="0.25">
      <c r="B16" s="27" t="s">
        <v>81</v>
      </c>
      <c r="C16" s="27" t="s">
        <v>229</v>
      </c>
      <c r="D16" s="50">
        <v>6.4678665347852906</v>
      </c>
      <c r="F16" s="23"/>
      <c r="G16" s="23"/>
      <c r="H16" s="23"/>
      <c r="I16" s="51"/>
    </row>
    <row r="17" spans="2:9" x14ac:dyDescent="0.25">
      <c r="B17" s="27" t="s">
        <v>82</v>
      </c>
      <c r="C17" s="27" t="s">
        <v>230</v>
      </c>
      <c r="D17" s="50">
        <v>3.6111001989605986</v>
      </c>
      <c r="F17" s="23"/>
      <c r="G17" s="23"/>
      <c r="H17" s="23"/>
      <c r="I17" s="51"/>
    </row>
    <row r="18" spans="2:9" x14ac:dyDescent="0.25">
      <c r="B18" s="27" t="s">
        <v>83</v>
      </c>
      <c r="C18" s="27" t="s">
        <v>231</v>
      </c>
      <c r="D18" s="50">
        <v>2.6663862404187699</v>
      </c>
      <c r="F18" s="23"/>
      <c r="G18" s="23"/>
      <c r="H18" s="23"/>
      <c r="I18" s="51"/>
    </row>
    <row r="19" spans="2:9" x14ac:dyDescent="0.25">
      <c r="B19" s="27" t="s">
        <v>84</v>
      </c>
      <c r="C19" s="27" t="s">
        <v>232</v>
      </c>
      <c r="D19" s="50">
        <v>4.9887259107167132</v>
      </c>
      <c r="F19" s="23"/>
      <c r="G19" s="23"/>
      <c r="H19" s="23"/>
      <c r="I19" s="51"/>
    </row>
    <row r="20" spans="2:9" x14ac:dyDescent="0.25">
      <c r="B20" s="27" t="s">
        <v>85</v>
      </c>
      <c r="C20" s="27" t="s">
        <v>233</v>
      </c>
      <c r="D20" s="50">
        <v>4.5055399021248652</v>
      </c>
      <c r="F20" s="23"/>
      <c r="G20" s="23"/>
      <c r="H20" s="23"/>
      <c r="I20" s="51"/>
    </row>
    <row r="21" spans="2:9" x14ac:dyDescent="0.25">
      <c r="B21" s="27" t="s">
        <v>86</v>
      </c>
      <c r="C21" s="27" t="s">
        <v>234</v>
      </c>
      <c r="D21" s="50">
        <v>5.2456521739130437</v>
      </c>
      <c r="F21" s="23"/>
      <c r="G21" s="23"/>
      <c r="H21" s="23"/>
      <c r="I21" s="51"/>
    </row>
    <row r="22" spans="2:9" x14ac:dyDescent="0.25">
      <c r="B22" s="27" t="s">
        <v>87</v>
      </c>
      <c r="C22" s="27" t="s">
        <v>235</v>
      </c>
      <c r="D22" s="50">
        <v>2.605139525669327</v>
      </c>
      <c r="F22" s="23"/>
      <c r="G22" s="23"/>
      <c r="H22" s="23"/>
      <c r="I22" s="51"/>
    </row>
    <row r="23" spans="2:9" x14ac:dyDescent="0.25">
      <c r="B23" s="27" t="s">
        <v>88</v>
      </c>
      <c r="C23" s="27" t="s">
        <v>236</v>
      </c>
      <c r="D23" s="50">
        <v>2.7351430365543581</v>
      </c>
      <c r="F23" s="23"/>
      <c r="G23" s="23"/>
      <c r="H23" s="23"/>
      <c r="I23" s="51"/>
    </row>
    <row r="24" spans="2:9" x14ac:dyDescent="0.25">
      <c r="B24" s="27" t="s">
        <v>89</v>
      </c>
      <c r="C24" s="27" t="s">
        <v>237</v>
      </c>
      <c r="D24" s="50">
        <v>3.5297557588106834</v>
      </c>
      <c r="F24" s="23"/>
      <c r="G24" s="23"/>
      <c r="H24" s="23"/>
      <c r="I24" s="51"/>
    </row>
    <row r="25" spans="2:9" x14ac:dyDescent="0.25">
      <c r="B25" s="27" t="s">
        <v>90</v>
      </c>
      <c r="C25" s="27" t="s">
        <v>238</v>
      </c>
      <c r="D25" s="50">
        <v>2.738898369275296</v>
      </c>
      <c r="F25" s="23"/>
      <c r="G25" s="23"/>
      <c r="H25" s="23"/>
      <c r="I25" s="51"/>
    </row>
    <row r="26" spans="2:9" x14ac:dyDescent="0.25">
      <c r="B26" s="27" t="s">
        <v>91</v>
      </c>
      <c r="C26" s="27" t="s">
        <v>239</v>
      </c>
      <c r="D26" s="50">
        <v>3.0696083146384523</v>
      </c>
      <c r="F26" s="23"/>
      <c r="G26" s="23"/>
      <c r="H26" s="23"/>
      <c r="I26" s="51"/>
    </row>
    <row r="27" spans="2:9" x14ac:dyDescent="0.25">
      <c r="B27" s="27" t="s">
        <v>92</v>
      </c>
      <c r="C27" s="27" t="s">
        <v>240</v>
      </c>
      <c r="D27" s="50">
        <v>4.1483728867949301</v>
      </c>
      <c r="F27" s="23"/>
      <c r="G27" s="23"/>
      <c r="H27" s="23"/>
      <c r="I27" s="51"/>
    </row>
    <row r="28" spans="2:9" x14ac:dyDescent="0.25">
      <c r="B28" s="27" t="s">
        <v>93</v>
      </c>
      <c r="C28" s="27" t="s">
        <v>241</v>
      </c>
      <c r="D28" s="50">
        <v>4.207577694748907</v>
      </c>
      <c r="F28" s="23"/>
      <c r="G28" s="23"/>
      <c r="H28" s="23"/>
      <c r="I28" s="51"/>
    </row>
    <row r="29" spans="2:9" x14ac:dyDescent="0.25">
      <c r="B29" s="27" t="s">
        <v>94</v>
      </c>
      <c r="C29" s="27" t="s">
        <v>242</v>
      </c>
      <c r="D29" s="50">
        <v>3.7012716188515498</v>
      </c>
      <c r="F29" s="23"/>
      <c r="G29" s="23"/>
      <c r="H29" s="23"/>
      <c r="I29" s="51"/>
    </row>
    <row r="30" spans="2:9" x14ac:dyDescent="0.25">
      <c r="B30" s="27" t="s">
        <v>95</v>
      </c>
      <c r="C30" s="27" t="s">
        <v>243</v>
      </c>
      <c r="D30" s="50">
        <v>4.0902297837904857</v>
      </c>
      <c r="F30" s="23"/>
      <c r="G30" s="23"/>
      <c r="H30" s="23"/>
      <c r="I30" s="51"/>
    </row>
    <row r="31" spans="2:9" x14ac:dyDescent="0.25">
      <c r="B31" s="27" t="s">
        <v>96</v>
      </c>
      <c r="C31" s="27" t="s">
        <v>244</v>
      </c>
      <c r="D31" s="50">
        <v>3.5946493285013856</v>
      </c>
      <c r="F31" s="23"/>
      <c r="G31" s="23"/>
      <c r="H31" s="23"/>
      <c r="I31" s="51"/>
    </row>
    <row r="32" spans="2:9" x14ac:dyDescent="0.25">
      <c r="B32" s="27" t="s">
        <v>97</v>
      </c>
      <c r="C32" s="27" t="s">
        <v>245</v>
      </c>
      <c r="D32" s="50">
        <v>3.2131137693075926</v>
      </c>
      <c r="F32" s="23"/>
      <c r="G32" s="23"/>
      <c r="H32" s="23"/>
      <c r="I32" s="51"/>
    </row>
    <row r="33" spans="2:15" x14ac:dyDescent="0.25">
      <c r="B33" s="27" t="s">
        <v>98</v>
      </c>
      <c r="C33" s="27" t="s">
        <v>246</v>
      </c>
      <c r="D33" s="50">
        <v>3.1991159982751185</v>
      </c>
      <c r="F33" s="23"/>
      <c r="G33" s="23"/>
      <c r="H33" s="23"/>
      <c r="I33" s="51"/>
    </row>
    <row r="34" spans="2:15" x14ac:dyDescent="0.25">
      <c r="B34" s="27" t="s">
        <v>99</v>
      </c>
      <c r="C34" s="27" t="s">
        <v>247</v>
      </c>
      <c r="D34" s="50">
        <v>6.9933265487682927</v>
      </c>
      <c r="F34" s="23"/>
      <c r="G34" s="23"/>
      <c r="H34" s="23"/>
      <c r="I34" s="51"/>
    </row>
    <row r="35" spans="2:15" x14ac:dyDescent="0.25">
      <c r="B35" s="27" t="s">
        <v>100</v>
      </c>
      <c r="C35" s="27" t="s">
        <v>248</v>
      </c>
      <c r="D35" s="50">
        <v>4.2520342721826188</v>
      </c>
      <c r="F35" s="23"/>
      <c r="G35" s="23"/>
      <c r="H35" s="23"/>
      <c r="I35" s="51"/>
    </row>
    <row r="36" spans="2:15" x14ac:dyDescent="0.25">
      <c r="B36" s="27" t="s">
        <v>101</v>
      </c>
      <c r="C36" s="27" t="s">
        <v>249</v>
      </c>
      <c r="D36" s="50">
        <v>3.4713321562054658</v>
      </c>
      <c r="F36" s="23"/>
      <c r="G36" s="23"/>
      <c r="H36" s="23"/>
      <c r="I36" s="51"/>
    </row>
    <row r="37" spans="2:15" ht="11.25" customHeight="1" x14ac:dyDescent="0.25">
      <c r="B37" s="27" t="s">
        <v>102</v>
      </c>
      <c r="C37" s="27" t="s">
        <v>250</v>
      </c>
      <c r="D37" s="50">
        <v>4.0885634284763777</v>
      </c>
      <c r="F37" s="23"/>
      <c r="G37" s="16"/>
      <c r="H37" s="16"/>
      <c r="I37" s="51"/>
      <c r="J37" s="52"/>
      <c r="K37" s="52"/>
      <c r="L37" s="52"/>
      <c r="M37" s="52"/>
    </row>
    <row r="38" spans="2:15" ht="11.25" customHeight="1" x14ac:dyDescent="0.25">
      <c r="B38" s="27" t="s">
        <v>103</v>
      </c>
      <c r="C38" s="27" t="s">
        <v>251</v>
      </c>
      <c r="D38" s="50">
        <v>6.0001484491960628</v>
      </c>
      <c r="F38" s="23"/>
      <c r="G38" s="16"/>
      <c r="H38" s="16"/>
      <c r="I38" s="51"/>
      <c r="J38" s="52"/>
      <c r="K38" s="52"/>
      <c r="L38" s="52"/>
      <c r="M38" s="52"/>
      <c r="N38" s="52"/>
      <c r="O38" s="52"/>
    </row>
    <row r="39" spans="2:15" x14ac:dyDescent="0.25">
      <c r="B39" s="27" t="s">
        <v>104</v>
      </c>
      <c r="C39" s="27" t="s">
        <v>252</v>
      </c>
      <c r="D39" s="50">
        <v>2.6146823785578195</v>
      </c>
      <c r="F39" s="23"/>
      <c r="G39" s="23"/>
      <c r="H39" s="23"/>
      <c r="I39" s="51"/>
    </row>
    <row r="40" spans="2:15" x14ac:dyDescent="0.25">
      <c r="B40" s="27" t="s">
        <v>105</v>
      </c>
      <c r="C40" s="27" t="s">
        <v>253</v>
      </c>
      <c r="D40" s="50">
        <v>3.8157468908443648</v>
      </c>
      <c r="G40" s="23"/>
      <c r="H40" s="23"/>
      <c r="I40" s="51"/>
    </row>
    <row r="41" spans="2:15" x14ac:dyDescent="0.25">
      <c r="B41" s="27" t="s">
        <v>106</v>
      </c>
      <c r="C41" s="27" t="s">
        <v>254</v>
      </c>
      <c r="D41" s="50">
        <v>3.5706359774269227</v>
      </c>
      <c r="F41" s="23"/>
      <c r="G41" s="23"/>
      <c r="H41" s="23"/>
      <c r="I41" s="51"/>
    </row>
    <row r="42" spans="2:15" x14ac:dyDescent="0.25">
      <c r="B42" s="27" t="s">
        <v>107</v>
      </c>
      <c r="C42" s="27" t="s">
        <v>255</v>
      </c>
      <c r="D42" s="50">
        <v>3.1756628484283871</v>
      </c>
      <c r="G42" s="23"/>
      <c r="H42" s="23"/>
      <c r="I42" s="51"/>
    </row>
    <row r="43" spans="2:15" x14ac:dyDescent="0.25">
      <c r="B43" s="27" t="s">
        <v>108</v>
      </c>
      <c r="C43" s="27" t="s">
        <v>256</v>
      </c>
      <c r="D43" s="50">
        <v>2.5190878680319706</v>
      </c>
      <c r="G43" s="23"/>
      <c r="H43" s="23"/>
      <c r="I43" s="51"/>
    </row>
    <row r="44" spans="2:15" x14ac:dyDescent="0.25">
      <c r="B44" s="27" t="s">
        <v>109</v>
      </c>
      <c r="C44" s="27" t="s">
        <v>257</v>
      </c>
      <c r="D44" s="50">
        <v>3.1829946807426581</v>
      </c>
      <c r="F44" s="23"/>
      <c r="G44" s="23"/>
      <c r="H44" s="23"/>
      <c r="I44" s="51"/>
    </row>
    <row r="45" spans="2:15" x14ac:dyDescent="0.25">
      <c r="B45" s="27" t="s">
        <v>110</v>
      </c>
      <c r="C45" s="27" t="s">
        <v>258</v>
      </c>
      <c r="D45" s="50">
        <v>3.712634787751945</v>
      </c>
      <c r="F45" s="23"/>
      <c r="G45" s="23"/>
      <c r="H45" s="23"/>
      <c r="I45" s="51"/>
    </row>
    <row r="46" spans="2:15" x14ac:dyDescent="0.25">
      <c r="B46" s="27" t="s">
        <v>111</v>
      </c>
      <c r="C46" s="27" t="s">
        <v>259</v>
      </c>
      <c r="D46" s="50">
        <v>3.7947266836097504</v>
      </c>
      <c r="F46" s="23"/>
      <c r="G46" s="23"/>
      <c r="H46" s="23"/>
      <c r="I46" s="51"/>
    </row>
    <row r="47" spans="2:15" x14ac:dyDescent="0.25">
      <c r="B47" s="27" t="s">
        <v>112</v>
      </c>
      <c r="C47" s="27" t="s">
        <v>260</v>
      </c>
      <c r="D47" s="50">
        <v>2.3864161235217782</v>
      </c>
      <c r="F47" s="23"/>
      <c r="G47" s="23"/>
      <c r="H47" s="23"/>
      <c r="I47" s="51"/>
    </row>
    <row r="48" spans="2:15" x14ac:dyDescent="0.25">
      <c r="B48" s="27" t="s">
        <v>113</v>
      </c>
      <c r="C48" s="27" t="s">
        <v>261</v>
      </c>
      <c r="D48" s="50">
        <v>3.4254184225264184</v>
      </c>
      <c r="F48" s="23"/>
      <c r="G48" s="23"/>
      <c r="H48" s="23"/>
      <c r="I48" s="51"/>
    </row>
    <row r="49" spans="2:9" x14ac:dyDescent="0.25">
      <c r="B49" s="27" t="s">
        <v>114</v>
      </c>
      <c r="C49" s="27" t="s">
        <v>262</v>
      </c>
      <c r="D49" s="50">
        <v>3.6921810937229314</v>
      </c>
      <c r="F49" s="23"/>
      <c r="G49" s="23"/>
      <c r="H49" s="23"/>
      <c r="I49" s="51"/>
    </row>
    <row r="50" spans="2:9" x14ac:dyDescent="0.25">
      <c r="B50" s="27" t="s">
        <v>115</v>
      </c>
      <c r="C50" s="27" t="s">
        <v>263</v>
      </c>
      <c r="D50" s="50">
        <v>3.7087828980538466</v>
      </c>
      <c r="F50" s="23"/>
      <c r="G50" s="23"/>
      <c r="H50" s="23"/>
      <c r="I50" s="51"/>
    </row>
    <row r="51" spans="2:9" x14ac:dyDescent="0.25">
      <c r="B51" s="27" t="s">
        <v>116</v>
      </c>
      <c r="C51" s="27" t="s">
        <v>264</v>
      </c>
      <c r="D51" s="50">
        <v>4.9611262655673727</v>
      </c>
      <c r="F51" s="23"/>
      <c r="G51" s="23"/>
      <c r="H51" s="23"/>
      <c r="I51" s="51"/>
    </row>
    <row r="52" spans="2:9" x14ac:dyDescent="0.25">
      <c r="B52" s="27" t="s">
        <v>117</v>
      </c>
      <c r="C52" s="27" t="s">
        <v>265</v>
      </c>
      <c r="D52" s="50">
        <v>2.6804939139605395</v>
      </c>
      <c r="F52" s="23"/>
      <c r="G52" s="23"/>
      <c r="H52" s="23"/>
      <c r="I52" s="51"/>
    </row>
    <row r="53" spans="2:9" x14ac:dyDescent="0.25">
      <c r="B53" s="27" t="s">
        <v>118</v>
      </c>
      <c r="C53" s="27" t="s">
        <v>266</v>
      </c>
      <c r="D53" s="50">
        <v>3.3001257721454498</v>
      </c>
      <c r="F53" s="23"/>
      <c r="G53" s="23"/>
      <c r="H53" s="23"/>
      <c r="I53" s="51"/>
    </row>
    <row r="54" spans="2:9" x14ac:dyDescent="0.25">
      <c r="B54" s="27" t="s">
        <v>119</v>
      </c>
      <c r="C54" s="27" t="s">
        <v>267</v>
      </c>
      <c r="D54" s="50">
        <v>2.8083523260490684</v>
      </c>
      <c r="F54" s="23"/>
      <c r="G54" s="23"/>
      <c r="H54" s="23"/>
      <c r="I54" s="51"/>
    </row>
    <row r="55" spans="2:9" x14ac:dyDescent="0.25">
      <c r="B55" s="27" t="s">
        <v>120</v>
      </c>
      <c r="C55" s="27" t="s">
        <v>268</v>
      </c>
      <c r="D55" s="50">
        <v>3.7518947232813185</v>
      </c>
      <c r="F55" s="23"/>
      <c r="G55" s="23"/>
      <c r="H55" s="23"/>
      <c r="I55" s="51"/>
    </row>
    <row r="56" spans="2:9" x14ac:dyDescent="0.25">
      <c r="B56" s="27" t="s">
        <v>121</v>
      </c>
      <c r="C56" s="27" t="s">
        <v>269</v>
      </c>
      <c r="D56" s="50">
        <v>4.2289274257287648</v>
      </c>
      <c r="F56" s="23"/>
      <c r="G56" s="23"/>
      <c r="H56" s="23"/>
      <c r="I56" s="51"/>
    </row>
    <row r="57" spans="2:9" x14ac:dyDescent="0.25">
      <c r="B57" s="27" t="s">
        <v>122</v>
      </c>
      <c r="C57" s="27" t="s">
        <v>270</v>
      </c>
      <c r="D57" s="50">
        <v>2.1810495037607129</v>
      </c>
      <c r="F57" s="23"/>
      <c r="G57" s="23"/>
      <c r="H57" s="23"/>
      <c r="I57" s="51"/>
    </row>
    <row r="58" spans="2:9" x14ac:dyDescent="0.25">
      <c r="B58" s="27" t="s">
        <v>123</v>
      </c>
      <c r="C58" s="27" t="s">
        <v>271</v>
      </c>
      <c r="D58" s="50">
        <v>4.9672926687817691</v>
      </c>
      <c r="F58" s="23"/>
      <c r="G58" s="23"/>
      <c r="H58" s="23"/>
      <c r="I58" s="51"/>
    </row>
    <row r="59" spans="2:9" x14ac:dyDescent="0.25">
      <c r="B59" s="27" t="s">
        <v>124</v>
      </c>
      <c r="C59" s="27" t="s">
        <v>272</v>
      </c>
      <c r="D59" s="50">
        <v>4.578844060445542</v>
      </c>
      <c r="F59" s="23"/>
      <c r="G59" s="23"/>
      <c r="H59" s="23"/>
      <c r="I59" s="51"/>
    </row>
    <row r="60" spans="2:9" x14ac:dyDescent="0.25">
      <c r="B60" s="27" t="s">
        <v>125</v>
      </c>
      <c r="C60" s="27" t="s">
        <v>273</v>
      </c>
      <c r="D60" s="50">
        <v>3.1879359246508141</v>
      </c>
      <c r="F60" s="23"/>
      <c r="G60" s="23"/>
      <c r="H60" s="23"/>
      <c r="I60" s="51"/>
    </row>
    <row r="61" spans="2:9" x14ac:dyDescent="0.25">
      <c r="B61" s="27" t="s">
        <v>126</v>
      </c>
      <c r="C61" s="27" t="s">
        <v>274</v>
      </c>
      <c r="D61" s="50">
        <v>4.2666277808446651</v>
      </c>
      <c r="F61" s="23"/>
      <c r="G61" s="23"/>
      <c r="H61" s="23"/>
      <c r="I61" s="51"/>
    </row>
    <row r="62" spans="2:9" x14ac:dyDescent="0.25">
      <c r="B62" s="27" t="s">
        <v>127</v>
      </c>
      <c r="C62" s="27" t="s">
        <v>275</v>
      </c>
      <c r="D62" s="50">
        <v>4.8748364009873928</v>
      </c>
      <c r="F62" s="23"/>
      <c r="G62" s="23"/>
      <c r="H62" s="23"/>
      <c r="I62" s="51"/>
    </row>
    <row r="63" spans="2:9" x14ac:dyDescent="0.25">
      <c r="B63" s="27" t="s">
        <v>128</v>
      </c>
      <c r="C63" s="27" t="s">
        <v>276</v>
      </c>
      <c r="D63" s="50">
        <v>6.9490031823955025</v>
      </c>
      <c r="F63" s="23"/>
      <c r="G63" s="23"/>
      <c r="H63" s="23"/>
      <c r="I63" s="51"/>
    </row>
    <row r="64" spans="2:9" x14ac:dyDescent="0.25">
      <c r="B64" s="27" t="s">
        <v>129</v>
      </c>
      <c r="C64" s="27" t="s">
        <v>277</v>
      </c>
      <c r="D64" s="50">
        <v>3.7838125200544535</v>
      </c>
      <c r="F64" s="23"/>
      <c r="G64" s="23"/>
      <c r="H64" s="23"/>
      <c r="I64" s="51"/>
    </row>
    <row r="65" spans="2:9" x14ac:dyDescent="0.25">
      <c r="B65" s="27" t="s">
        <v>130</v>
      </c>
      <c r="C65" s="27" t="s">
        <v>278</v>
      </c>
      <c r="D65" s="50">
        <v>4.3746230060378757</v>
      </c>
      <c r="F65" s="23"/>
      <c r="G65" s="23"/>
      <c r="H65" s="23"/>
      <c r="I65" s="51"/>
    </row>
    <row r="66" spans="2:9" x14ac:dyDescent="0.25">
      <c r="B66" s="27" t="s">
        <v>131</v>
      </c>
      <c r="C66" s="27" t="s">
        <v>279</v>
      </c>
      <c r="D66" s="50">
        <v>6.3846423467874569</v>
      </c>
      <c r="F66" s="23"/>
      <c r="G66" s="23"/>
      <c r="H66" s="23"/>
      <c r="I66" s="51"/>
    </row>
    <row r="67" spans="2:9" x14ac:dyDescent="0.25">
      <c r="B67" s="27" t="s">
        <v>132</v>
      </c>
      <c r="C67" s="27" t="s">
        <v>280</v>
      </c>
      <c r="D67" s="50">
        <v>3.817660194245994</v>
      </c>
      <c r="F67" s="23"/>
      <c r="G67" s="23"/>
      <c r="H67" s="23"/>
      <c r="I67" s="51"/>
    </row>
    <row r="68" spans="2:9" x14ac:dyDescent="0.25">
      <c r="B68" s="27" t="s">
        <v>133</v>
      </c>
      <c r="C68" s="27" t="s">
        <v>281</v>
      </c>
      <c r="D68" s="50">
        <v>3.594513331751696</v>
      </c>
      <c r="F68" s="23"/>
      <c r="G68" s="23"/>
      <c r="H68" s="23"/>
      <c r="I68" s="51"/>
    </row>
    <row r="69" spans="2:9" x14ac:dyDescent="0.25">
      <c r="B69" s="27" t="s">
        <v>134</v>
      </c>
      <c r="C69" s="27" t="s">
        <v>282</v>
      </c>
      <c r="D69" s="50">
        <v>4.1369800045966443</v>
      </c>
      <c r="F69" s="23"/>
      <c r="G69" s="23"/>
      <c r="H69" s="23"/>
      <c r="I69" s="51"/>
    </row>
    <row r="70" spans="2:9" x14ac:dyDescent="0.25">
      <c r="B70" s="27" t="s">
        <v>135</v>
      </c>
      <c r="C70" s="27" t="s">
        <v>283</v>
      </c>
      <c r="D70" s="50">
        <v>7.8888376317269016</v>
      </c>
      <c r="F70" s="23"/>
      <c r="G70" s="23"/>
      <c r="H70" s="23"/>
      <c r="I70" s="51"/>
    </row>
    <row r="71" spans="2:9" x14ac:dyDescent="0.25">
      <c r="B71" s="27" t="s">
        <v>136</v>
      </c>
      <c r="C71" s="27" t="s">
        <v>284</v>
      </c>
      <c r="D71" s="50">
        <v>3.8848744641763626</v>
      </c>
      <c r="F71" s="23"/>
      <c r="G71" s="23"/>
      <c r="H71" s="23"/>
      <c r="I71" s="51"/>
    </row>
    <row r="72" spans="2:9" x14ac:dyDescent="0.25">
      <c r="B72" s="27" t="s">
        <v>137</v>
      </c>
      <c r="C72" s="27" t="s">
        <v>285</v>
      </c>
      <c r="D72" s="50">
        <v>3.6272078723829662</v>
      </c>
      <c r="F72" s="23"/>
      <c r="G72" s="23"/>
      <c r="H72" s="23"/>
      <c r="I72" s="51"/>
    </row>
    <row r="73" spans="2:9" x14ac:dyDescent="0.25">
      <c r="B73" s="27" t="s">
        <v>138</v>
      </c>
      <c r="C73" s="27" t="s">
        <v>286</v>
      </c>
      <c r="D73" s="50">
        <v>2.0456098093487434</v>
      </c>
      <c r="F73" s="23"/>
      <c r="G73" s="23"/>
      <c r="H73" s="23"/>
      <c r="I73" s="51"/>
    </row>
    <row r="74" spans="2:9" x14ac:dyDescent="0.25">
      <c r="B74" s="27" t="s">
        <v>139</v>
      </c>
      <c r="C74" s="27" t="s">
        <v>287</v>
      </c>
      <c r="D74" s="50">
        <v>4.4940390632544132</v>
      </c>
      <c r="F74" s="23"/>
      <c r="G74" s="23"/>
      <c r="H74" s="23"/>
      <c r="I74" s="51"/>
    </row>
    <row r="75" spans="2:9" x14ac:dyDescent="0.25">
      <c r="B75" s="27" t="s">
        <v>140</v>
      </c>
      <c r="C75" s="27" t="s">
        <v>288</v>
      </c>
      <c r="D75" s="50">
        <v>3.3996832981442382</v>
      </c>
      <c r="F75" s="23"/>
      <c r="G75" s="23"/>
      <c r="H75" s="23"/>
      <c r="I75" s="51"/>
    </row>
    <row r="76" spans="2:9" x14ac:dyDescent="0.25">
      <c r="B76" s="27" t="s">
        <v>141</v>
      </c>
      <c r="C76" s="27" t="s">
        <v>289</v>
      </c>
      <c r="D76" s="50">
        <v>3.2814493804075391</v>
      </c>
      <c r="F76" s="23"/>
      <c r="G76" s="23"/>
      <c r="H76" s="23"/>
      <c r="I76" s="51"/>
    </row>
    <row r="77" spans="2:9" x14ac:dyDescent="0.25">
      <c r="B77" s="27" t="s">
        <v>142</v>
      </c>
      <c r="C77" s="27" t="s">
        <v>290</v>
      </c>
      <c r="D77" s="50">
        <v>3.5047412656702233</v>
      </c>
      <c r="F77" s="23"/>
      <c r="G77" s="23"/>
      <c r="H77" s="23"/>
      <c r="I77" s="51"/>
    </row>
    <row r="78" spans="2:9" x14ac:dyDescent="0.25">
      <c r="B78" s="27" t="s">
        <v>143</v>
      </c>
      <c r="C78" s="27" t="s">
        <v>291</v>
      </c>
      <c r="D78" s="50">
        <v>2.0660076941483978</v>
      </c>
      <c r="F78" s="23"/>
      <c r="G78" s="23"/>
      <c r="H78" s="23"/>
      <c r="I78" s="51"/>
    </row>
    <row r="79" spans="2:9" x14ac:dyDescent="0.25">
      <c r="B79" s="27" t="s">
        <v>144</v>
      </c>
      <c r="C79" s="27" t="s">
        <v>292</v>
      </c>
      <c r="D79" s="50">
        <v>1.5913556746135304</v>
      </c>
      <c r="F79" s="23"/>
      <c r="G79" s="23"/>
      <c r="H79" s="23"/>
      <c r="I79" s="51"/>
    </row>
    <row r="80" spans="2:9" x14ac:dyDescent="0.25">
      <c r="B80" s="27" t="s">
        <v>145</v>
      </c>
      <c r="C80" s="27" t="s">
        <v>293</v>
      </c>
      <c r="D80" s="50">
        <v>4.3938774065128285</v>
      </c>
      <c r="F80" s="23"/>
      <c r="G80" s="23"/>
      <c r="H80" s="23"/>
      <c r="I80" s="51"/>
    </row>
    <row r="81" spans="2:9" x14ac:dyDescent="0.25">
      <c r="B81" s="27" t="s">
        <v>146</v>
      </c>
      <c r="C81" s="27" t="s">
        <v>294</v>
      </c>
      <c r="D81" s="50">
        <v>5.2851299583916473</v>
      </c>
      <c r="F81" s="23"/>
      <c r="G81" s="23"/>
      <c r="H81" s="23"/>
      <c r="I81" s="51"/>
    </row>
    <row r="82" spans="2:9" x14ac:dyDescent="0.25">
      <c r="B82" s="27" t="s">
        <v>147</v>
      </c>
      <c r="C82" s="27" t="s">
        <v>295</v>
      </c>
      <c r="D82" s="50">
        <v>3.313021441385005</v>
      </c>
      <c r="F82" s="23"/>
      <c r="G82" s="23"/>
      <c r="H82" s="23"/>
      <c r="I82" s="51"/>
    </row>
    <row r="83" spans="2:9" x14ac:dyDescent="0.25">
      <c r="B83" s="27" t="s">
        <v>148</v>
      </c>
      <c r="C83" s="27" t="s">
        <v>296</v>
      </c>
      <c r="D83" s="50">
        <v>2.5849689373909612</v>
      </c>
      <c r="F83" s="23"/>
      <c r="G83" s="23"/>
      <c r="H83" s="23"/>
      <c r="I83" s="51"/>
    </row>
    <row r="84" spans="2:9" x14ac:dyDescent="0.25">
      <c r="B84" s="27" t="s">
        <v>149</v>
      </c>
      <c r="C84" s="27" t="s">
        <v>297</v>
      </c>
      <c r="D84" s="50">
        <v>3.1096737982921518</v>
      </c>
      <c r="F84" s="23"/>
      <c r="G84" s="23"/>
      <c r="H84" s="23"/>
      <c r="I84" s="51"/>
    </row>
    <row r="85" spans="2:9" x14ac:dyDescent="0.25">
      <c r="B85" s="27" t="s">
        <v>150</v>
      </c>
      <c r="C85" s="27" t="s">
        <v>298</v>
      </c>
      <c r="D85" s="50">
        <v>5.2896858054093894</v>
      </c>
      <c r="F85" s="23"/>
      <c r="G85" s="23"/>
      <c r="H85" s="23"/>
      <c r="I85" s="51"/>
    </row>
    <row r="86" spans="2:9" x14ac:dyDescent="0.25">
      <c r="B86" s="27" t="s">
        <v>151</v>
      </c>
      <c r="C86" s="27" t="s">
        <v>299</v>
      </c>
      <c r="D86" s="50">
        <v>4.6146612040177466</v>
      </c>
      <c r="F86" s="23"/>
      <c r="G86" s="23"/>
      <c r="H86" s="23"/>
      <c r="I86" s="51"/>
    </row>
    <row r="87" spans="2:9" x14ac:dyDescent="0.25">
      <c r="B87" s="27" t="s">
        <v>152</v>
      </c>
      <c r="C87" s="27" t="s">
        <v>300</v>
      </c>
      <c r="D87" s="50">
        <v>4.5006886829665751</v>
      </c>
      <c r="F87" s="23"/>
      <c r="G87" s="23"/>
      <c r="H87" s="23"/>
      <c r="I87" s="51"/>
    </row>
    <row r="88" spans="2:9" x14ac:dyDescent="0.25">
      <c r="B88" s="27" t="s">
        <v>153</v>
      </c>
      <c r="C88" s="27" t="s">
        <v>301</v>
      </c>
      <c r="D88" s="50">
        <v>5.1885713554520869</v>
      </c>
      <c r="F88" s="23"/>
      <c r="G88" s="23"/>
      <c r="H88" s="23"/>
      <c r="I88" s="51"/>
    </row>
    <row r="89" spans="2:9" x14ac:dyDescent="0.25">
      <c r="B89" s="27" t="s">
        <v>154</v>
      </c>
      <c r="C89" s="27" t="s">
        <v>302</v>
      </c>
      <c r="D89" s="50">
        <v>5.1429561499336316</v>
      </c>
      <c r="F89" s="23"/>
      <c r="G89" s="23"/>
      <c r="H89" s="23"/>
      <c r="I89" s="51"/>
    </row>
    <row r="90" spans="2:9" x14ac:dyDescent="0.25">
      <c r="B90" s="27" t="s">
        <v>155</v>
      </c>
      <c r="C90" s="27" t="s">
        <v>303</v>
      </c>
      <c r="D90" s="50">
        <v>2.12608903060584</v>
      </c>
      <c r="F90" s="23"/>
      <c r="G90" s="23"/>
      <c r="H90" s="23"/>
      <c r="I90" s="51"/>
    </row>
    <row r="91" spans="2:9" x14ac:dyDescent="0.25">
      <c r="B91" s="27" t="s">
        <v>156</v>
      </c>
      <c r="C91" s="27" t="s">
        <v>304</v>
      </c>
      <c r="D91" s="50">
        <v>4.5009111979388079</v>
      </c>
      <c r="F91" s="23"/>
      <c r="G91" s="23"/>
      <c r="H91" s="23"/>
      <c r="I91" s="51"/>
    </row>
    <row r="92" spans="2:9" x14ac:dyDescent="0.25">
      <c r="B92" s="27" t="s">
        <v>157</v>
      </c>
      <c r="C92" s="27" t="s">
        <v>305</v>
      </c>
      <c r="D92" s="50">
        <v>4.3016076804094343</v>
      </c>
      <c r="F92" s="23"/>
      <c r="G92" s="23"/>
      <c r="H92" s="23"/>
      <c r="I92" s="51"/>
    </row>
    <row r="93" spans="2:9" x14ac:dyDescent="0.25">
      <c r="B93" s="27" t="s">
        <v>158</v>
      </c>
      <c r="C93" s="27" t="s">
        <v>306</v>
      </c>
      <c r="D93" s="50">
        <v>4.9313788731454498</v>
      </c>
      <c r="F93" s="23"/>
      <c r="G93" s="23"/>
      <c r="H93" s="23"/>
      <c r="I93" s="51"/>
    </row>
    <row r="94" spans="2:9" x14ac:dyDescent="0.25">
      <c r="B94" s="27" t="s">
        <v>159</v>
      </c>
      <c r="C94" s="27" t="s">
        <v>307</v>
      </c>
      <c r="D94" s="50">
        <v>4.6284381732755513</v>
      </c>
      <c r="F94" s="23"/>
      <c r="G94" s="23"/>
      <c r="H94" s="23"/>
      <c r="I94" s="51"/>
    </row>
    <row r="95" spans="2:9" x14ac:dyDescent="0.25">
      <c r="B95" s="27" t="s">
        <v>160</v>
      </c>
      <c r="C95" s="27" t="s">
        <v>308</v>
      </c>
      <c r="D95" s="50">
        <v>5.0427986602158539</v>
      </c>
      <c r="F95" s="23"/>
      <c r="G95" s="23"/>
      <c r="H95" s="23"/>
      <c r="I95" s="51"/>
    </row>
    <row r="96" spans="2:9" x14ac:dyDescent="0.25">
      <c r="B96" s="27" t="s">
        <v>161</v>
      </c>
      <c r="C96" s="27" t="s">
        <v>309</v>
      </c>
      <c r="D96" s="50">
        <v>3.1891479833487071</v>
      </c>
      <c r="F96" s="23"/>
      <c r="G96" s="23"/>
      <c r="H96" s="23"/>
      <c r="I96" s="51"/>
    </row>
    <row r="97" spans="2:9" x14ac:dyDescent="0.25">
      <c r="B97" s="27" t="s">
        <v>162</v>
      </c>
      <c r="C97" s="27" t="s">
        <v>310</v>
      </c>
      <c r="D97" s="50">
        <v>2.9762835499507361</v>
      </c>
      <c r="F97" s="23"/>
      <c r="G97" s="23"/>
      <c r="H97" s="23"/>
      <c r="I97" s="51"/>
    </row>
    <row r="98" spans="2:9" x14ac:dyDescent="0.25">
      <c r="B98" s="27" t="s">
        <v>163</v>
      </c>
      <c r="C98" s="27" t="s">
        <v>311</v>
      </c>
      <c r="D98" s="50">
        <v>7.8909529176416289</v>
      </c>
      <c r="F98" s="23"/>
      <c r="G98" s="23"/>
      <c r="H98" s="23"/>
      <c r="I98" s="51"/>
    </row>
    <row r="99" spans="2:9" x14ac:dyDescent="0.25">
      <c r="B99" s="27" t="s">
        <v>164</v>
      </c>
      <c r="C99" s="27" t="s">
        <v>312</v>
      </c>
      <c r="D99" s="50">
        <v>4.5276859726528738</v>
      </c>
      <c r="F99" s="23"/>
      <c r="G99" s="23"/>
      <c r="H99" s="23"/>
      <c r="I99" s="51"/>
    </row>
    <row r="100" spans="2:9" x14ac:dyDescent="0.25">
      <c r="B100" s="27" t="s">
        <v>165</v>
      </c>
      <c r="C100" s="27" t="s">
        <v>313</v>
      </c>
      <c r="D100" s="50">
        <v>4.1574916559336348</v>
      </c>
      <c r="F100" s="23"/>
      <c r="G100" s="23"/>
      <c r="H100" s="23"/>
      <c r="I100" s="51"/>
    </row>
    <row r="101" spans="2:9" x14ac:dyDescent="0.25">
      <c r="B101" s="27" t="s">
        <v>166</v>
      </c>
      <c r="C101" s="27" t="s">
        <v>314</v>
      </c>
      <c r="D101" s="50">
        <v>18.753248206989742</v>
      </c>
      <c r="F101" s="23"/>
      <c r="G101" s="23"/>
      <c r="H101" s="23"/>
      <c r="I101" s="51"/>
    </row>
    <row r="102" spans="2:9" x14ac:dyDescent="0.25">
      <c r="B102" s="27" t="s">
        <v>167</v>
      </c>
      <c r="C102" s="27" t="s">
        <v>315</v>
      </c>
      <c r="D102" s="50">
        <v>16.090174741726056</v>
      </c>
      <c r="F102" s="23"/>
      <c r="G102" s="23"/>
      <c r="H102" s="23"/>
      <c r="I102" s="51"/>
    </row>
    <row r="103" spans="2:9" x14ac:dyDescent="0.25">
      <c r="B103" s="27" t="s">
        <v>168</v>
      </c>
      <c r="C103" s="27" t="s">
        <v>316</v>
      </c>
      <c r="D103" s="50">
        <v>13.724871847193624</v>
      </c>
      <c r="F103" s="23"/>
      <c r="G103" s="23"/>
      <c r="H103" s="23"/>
      <c r="I103" s="51"/>
    </row>
    <row r="104" spans="2:9" x14ac:dyDescent="0.25">
      <c r="B104" s="27" t="s">
        <v>169</v>
      </c>
      <c r="C104" s="27" t="s">
        <v>317</v>
      </c>
      <c r="D104" s="50">
        <v>17.482984094700317</v>
      </c>
      <c r="F104" s="23"/>
      <c r="G104" s="23"/>
      <c r="H104" s="23"/>
      <c r="I104" s="51"/>
    </row>
    <row r="105" spans="2:9" x14ac:dyDescent="0.25">
      <c r="F105" s="23"/>
      <c r="I105" s="53"/>
    </row>
    <row r="106" spans="2:9" x14ac:dyDescent="0.25">
      <c r="B106" s="9" t="s">
        <v>327</v>
      </c>
    </row>
    <row r="107" spans="2:9" x14ac:dyDescent="0.25">
      <c r="B107" s="9" t="s">
        <v>368</v>
      </c>
    </row>
    <row r="108" spans="2:9" x14ac:dyDescent="0.25">
      <c r="B108" s="9" t="s">
        <v>325</v>
      </c>
    </row>
    <row r="109" spans="2:9" x14ac:dyDescent="0.25">
      <c r="B109" s="9" t="s">
        <v>328</v>
      </c>
    </row>
  </sheetData>
  <mergeCells count="2">
    <mergeCell ref="B1:Q1"/>
    <mergeCell ref="B3:C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9"/>
  <sheetViews>
    <sheetView showGridLines="0" workbookViewId="0"/>
  </sheetViews>
  <sheetFormatPr baseColWidth="10" defaultRowHeight="11.25" x14ac:dyDescent="0.25"/>
  <cols>
    <col min="1" max="1" width="3.7109375" style="9" customWidth="1"/>
    <col min="2" max="2" width="6.140625" style="9" customWidth="1"/>
    <col min="3" max="3" width="25.7109375" style="9" customWidth="1"/>
    <col min="4" max="4" width="24.28515625" style="49" customWidth="1"/>
    <col min="5" max="16384" width="11.42578125" style="9"/>
  </cols>
  <sheetData>
    <row r="1" spans="2:18" x14ac:dyDescent="0.25">
      <c r="B1" s="89" t="s">
        <v>369</v>
      </c>
      <c r="C1" s="90"/>
      <c r="D1" s="90"/>
      <c r="E1" s="90"/>
      <c r="F1" s="90"/>
      <c r="G1" s="90"/>
      <c r="H1" s="90"/>
    </row>
    <row r="3" spans="2:18" ht="48.75" customHeight="1" x14ac:dyDescent="0.25">
      <c r="B3" s="96" t="s">
        <v>67</v>
      </c>
      <c r="C3" s="97"/>
      <c r="D3" s="18" t="s">
        <v>318</v>
      </c>
    </row>
    <row r="4" spans="2:18" x14ac:dyDescent="0.25">
      <c r="B4" s="27" t="s">
        <v>69</v>
      </c>
      <c r="C4" s="27" t="s">
        <v>217</v>
      </c>
      <c r="D4" s="2">
        <v>370</v>
      </c>
      <c r="R4" s="44"/>
    </row>
    <row r="5" spans="2:18" x14ac:dyDescent="0.25">
      <c r="B5" s="27" t="s">
        <v>70</v>
      </c>
      <c r="C5" s="27" t="s">
        <v>218</v>
      </c>
      <c r="D5" s="2">
        <v>592</v>
      </c>
      <c r="R5" s="44"/>
    </row>
    <row r="6" spans="2:18" x14ac:dyDescent="0.25">
      <c r="B6" s="27" t="s">
        <v>71</v>
      </c>
      <c r="C6" s="27" t="s">
        <v>219</v>
      </c>
      <c r="D6" s="2">
        <v>561</v>
      </c>
      <c r="R6" s="44"/>
    </row>
    <row r="7" spans="2:18" x14ac:dyDescent="0.25">
      <c r="B7" s="27" t="s">
        <v>72</v>
      </c>
      <c r="C7" s="27" t="s">
        <v>220</v>
      </c>
      <c r="D7" s="2">
        <v>474</v>
      </c>
      <c r="R7" s="44"/>
    </row>
    <row r="8" spans="2:18" x14ac:dyDescent="0.25">
      <c r="B8" s="27" t="s">
        <v>73</v>
      </c>
      <c r="C8" s="27" t="s">
        <v>221</v>
      </c>
      <c r="D8" s="2">
        <v>486</v>
      </c>
      <c r="R8" s="44"/>
    </row>
    <row r="9" spans="2:18" x14ac:dyDescent="0.25">
      <c r="B9" s="27" t="s">
        <v>74</v>
      </c>
      <c r="C9" s="27" t="s">
        <v>222</v>
      </c>
      <c r="D9" s="2">
        <v>507</v>
      </c>
      <c r="R9" s="44"/>
    </row>
    <row r="10" spans="2:18" x14ac:dyDescent="0.25">
      <c r="B10" s="27" t="s">
        <v>75</v>
      </c>
      <c r="C10" s="27" t="s">
        <v>223</v>
      </c>
      <c r="D10" s="2">
        <v>498</v>
      </c>
      <c r="R10" s="44"/>
    </row>
    <row r="11" spans="2:18" x14ac:dyDescent="0.25">
      <c r="B11" s="27" t="s">
        <v>76</v>
      </c>
      <c r="C11" s="27" t="s">
        <v>224</v>
      </c>
      <c r="D11" s="2">
        <v>711</v>
      </c>
      <c r="R11" s="44"/>
    </row>
    <row r="12" spans="2:18" x14ac:dyDescent="0.25">
      <c r="B12" s="27" t="s">
        <v>77</v>
      </c>
      <c r="C12" s="27" t="s">
        <v>225</v>
      </c>
      <c r="D12" s="2">
        <v>654</v>
      </c>
      <c r="R12" s="44"/>
    </row>
    <row r="13" spans="2:18" x14ac:dyDescent="0.25">
      <c r="B13" s="27" t="s">
        <v>78</v>
      </c>
      <c r="C13" s="27" t="s">
        <v>226</v>
      </c>
      <c r="D13" s="2">
        <v>595</v>
      </c>
      <c r="R13" s="44"/>
    </row>
    <row r="14" spans="2:18" x14ac:dyDescent="0.25">
      <c r="B14" s="27" t="s">
        <v>79</v>
      </c>
      <c r="C14" s="27" t="s">
        <v>227</v>
      </c>
      <c r="D14" s="2">
        <v>732</v>
      </c>
      <c r="R14" s="44"/>
    </row>
    <row r="15" spans="2:18" x14ac:dyDescent="0.25">
      <c r="B15" s="27" t="s">
        <v>80</v>
      </c>
      <c r="C15" s="27" t="s">
        <v>228</v>
      </c>
      <c r="D15" s="2">
        <v>566</v>
      </c>
      <c r="R15" s="44"/>
    </row>
    <row r="16" spans="2:18" x14ac:dyDescent="0.25">
      <c r="B16" s="27" t="s">
        <v>81</v>
      </c>
      <c r="C16" s="27" t="s">
        <v>229</v>
      </c>
      <c r="D16" s="2">
        <v>623</v>
      </c>
      <c r="R16" s="44"/>
    </row>
    <row r="17" spans="2:18" x14ac:dyDescent="0.25">
      <c r="B17" s="27" t="s">
        <v>82</v>
      </c>
      <c r="C17" s="27" t="s">
        <v>230</v>
      </c>
      <c r="D17" s="2">
        <v>500</v>
      </c>
      <c r="R17" s="44"/>
    </row>
    <row r="18" spans="2:18" x14ac:dyDescent="0.25">
      <c r="B18" s="27" t="s">
        <v>83</v>
      </c>
      <c r="C18" s="27" t="s">
        <v>231</v>
      </c>
      <c r="D18" s="2">
        <v>575</v>
      </c>
      <c r="R18" s="44"/>
    </row>
    <row r="19" spans="2:18" x14ac:dyDescent="0.25">
      <c r="B19" s="27" t="s">
        <v>84</v>
      </c>
      <c r="C19" s="27" t="s">
        <v>232</v>
      </c>
      <c r="D19" s="2">
        <v>565</v>
      </c>
      <c r="R19" s="44"/>
    </row>
    <row r="20" spans="2:18" x14ac:dyDescent="0.25">
      <c r="B20" s="27" t="s">
        <v>85</v>
      </c>
      <c r="C20" s="27" t="s">
        <v>233</v>
      </c>
      <c r="D20" s="2">
        <v>531</v>
      </c>
      <c r="R20" s="44"/>
    </row>
    <row r="21" spans="2:18" x14ac:dyDescent="0.25">
      <c r="B21" s="27" t="s">
        <v>86</v>
      </c>
      <c r="C21" s="27" t="s">
        <v>234</v>
      </c>
      <c r="D21" s="2">
        <v>617</v>
      </c>
      <c r="R21" s="44"/>
    </row>
    <row r="22" spans="2:18" x14ac:dyDescent="0.25">
      <c r="B22" s="27" t="s">
        <v>87</v>
      </c>
      <c r="C22" s="27" t="s">
        <v>235</v>
      </c>
      <c r="D22" s="2">
        <v>539</v>
      </c>
      <c r="R22" s="44"/>
    </row>
    <row r="23" spans="2:18" x14ac:dyDescent="0.25">
      <c r="B23" s="27" t="s">
        <v>88</v>
      </c>
      <c r="C23" s="27" t="s">
        <v>236</v>
      </c>
      <c r="D23" s="2">
        <v>487</v>
      </c>
      <c r="R23" s="44"/>
    </row>
    <row r="24" spans="2:18" x14ac:dyDescent="0.25">
      <c r="B24" s="27" t="s">
        <v>89</v>
      </c>
      <c r="C24" s="27" t="s">
        <v>237</v>
      </c>
      <c r="D24" s="2">
        <v>414</v>
      </c>
      <c r="R24" s="44"/>
    </row>
    <row r="25" spans="2:18" x14ac:dyDescent="0.25">
      <c r="B25" s="27" t="s">
        <v>90</v>
      </c>
      <c r="C25" s="27" t="s">
        <v>238</v>
      </c>
      <c r="D25" s="2">
        <v>477</v>
      </c>
      <c r="R25" s="44"/>
    </row>
    <row r="26" spans="2:18" x14ac:dyDescent="0.25">
      <c r="B26" s="27" t="s">
        <v>91</v>
      </c>
      <c r="C26" s="27" t="s">
        <v>239</v>
      </c>
      <c r="D26" s="2">
        <v>502</v>
      </c>
      <c r="R26" s="44"/>
    </row>
    <row r="27" spans="2:18" x14ac:dyDescent="0.25">
      <c r="B27" s="27" t="s">
        <v>92</v>
      </c>
      <c r="C27" s="27" t="s">
        <v>240</v>
      </c>
      <c r="D27" s="2">
        <v>731</v>
      </c>
      <c r="R27" s="44"/>
    </row>
    <row r="28" spans="2:18" x14ac:dyDescent="0.25">
      <c r="B28" s="27" t="s">
        <v>93</v>
      </c>
      <c r="C28" s="27" t="s">
        <v>241</v>
      </c>
      <c r="D28" s="2">
        <v>548</v>
      </c>
      <c r="R28" s="44"/>
    </row>
    <row r="29" spans="2:18" x14ac:dyDescent="0.25">
      <c r="B29" s="27" t="s">
        <v>94</v>
      </c>
      <c r="C29" s="27" t="s">
        <v>242</v>
      </c>
      <c r="D29" s="2">
        <v>495</v>
      </c>
      <c r="R29" s="44"/>
    </row>
    <row r="30" spans="2:18" x14ac:dyDescent="0.25">
      <c r="B30" s="27" t="s">
        <v>95</v>
      </c>
      <c r="C30" s="27" t="s">
        <v>243</v>
      </c>
      <c r="D30" s="2">
        <v>542</v>
      </c>
      <c r="R30" s="44"/>
    </row>
    <row r="31" spans="2:18" x14ac:dyDescent="0.25">
      <c r="B31" s="27" t="s">
        <v>96</v>
      </c>
      <c r="C31" s="27" t="s">
        <v>244</v>
      </c>
      <c r="D31" s="2">
        <v>449</v>
      </c>
      <c r="R31" s="44"/>
    </row>
    <row r="32" spans="2:18" x14ac:dyDescent="0.25">
      <c r="B32" s="27" t="s">
        <v>97</v>
      </c>
      <c r="C32" s="27" t="s">
        <v>245</v>
      </c>
      <c r="D32" s="2">
        <v>487</v>
      </c>
      <c r="G32" s="95"/>
      <c r="H32" s="92"/>
      <c r="I32" s="92"/>
      <c r="J32" s="92"/>
      <c r="K32" s="92"/>
      <c r="L32" s="92"/>
      <c r="M32" s="92"/>
      <c r="N32" s="92"/>
      <c r="R32" s="44"/>
    </row>
    <row r="33" spans="2:18" x14ac:dyDescent="0.25">
      <c r="B33" s="27" t="s">
        <v>98</v>
      </c>
      <c r="C33" s="27" t="s">
        <v>246</v>
      </c>
      <c r="D33" s="2">
        <v>491</v>
      </c>
      <c r="G33" s="95"/>
      <c r="H33" s="92"/>
      <c r="I33" s="92"/>
      <c r="J33" s="92"/>
      <c r="K33" s="92"/>
      <c r="L33" s="92"/>
      <c r="M33" s="92"/>
      <c r="N33" s="92"/>
      <c r="R33" s="44"/>
    </row>
    <row r="34" spans="2:18" x14ac:dyDescent="0.25">
      <c r="B34" s="27" t="s">
        <v>99</v>
      </c>
      <c r="C34" s="27" t="s">
        <v>247</v>
      </c>
      <c r="D34" s="2">
        <v>580</v>
      </c>
      <c r="G34" s="95"/>
      <c r="H34" s="92"/>
      <c r="I34" s="92"/>
      <c r="J34" s="92"/>
      <c r="K34" s="92"/>
      <c r="L34" s="92"/>
      <c r="M34" s="92"/>
      <c r="N34" s="92"/>
      <c r="R34" s="44"/>
    </row>
    <row r="35" spans="2:18" x14ac:dyDescent="0.25">
      <c r="B35" s="27" t="s">
        <v>100</v>
      </c>
      <c r="C35" s="27" t="s">
        <v>248</v>
      </c>
      <c r="D35" s="2">
        <v>525</v>
      </c>
      <c r="G35" s="95"/>
      <c r="H35" s="92"/>
      <c r="I35" s="92"/>
      <c r="J35" s="92"/>
      <c r="K35" s="92"/>
      <c r="L35" s="92"/>
      <c r="M35" s="92"/>
      <c r="N35" s="92"/>
      <c r="R35" s="44"/>
    </row>
    <row r="36" spans="2:18" x14ac:dyDescent="0.25">
      <c r="B36" s="27" t="s">
        <v>101</v>
      </c>
      <c r="C36" s="27" t="s">
        <v>249</v>
      </c>
      <c r="D36" s="2">
        <v>629</v>
      </c>
      <c r="R36" s="44"/>
    </row>
    <row r="37" spans="2:18" x14ac:dyDescent="0.25">
      <c r="B37" s="27" t="s">
        <v>102</v>
      </c>
      <c r="C37" s="27" t="s">
        <v>250</v>
      </c>
      <c r="D37" s="2">
        <v>527</v>
      </c>
      <c r="R37" s="44"/>
    </row>
    <row r="38" spans="2:18" x14ac:dyDescent="0.25">
      <c r="B38" s="27" t="s">
        <v>103</v>
      </c>
      <c r="C38" s="27" t="s">
        <v>251</v>
      </c>
      <c r="D38" s="2">
        <v>653</v>
      </c>
      <c r="R38" s="44"/>
    </row>
    <row r="39" spans="2:18" x14ac:dyDescent="0.25">
      <c r="B39" s="27" t="s">
        <v>104</v>
      </c>
      <c r="C39" s="27" t="s">
        <v>252</v>
      </c>
      <c r="D39" s="2">
        <v>482</v>
      </c>
      <c r="R39" s="44"/>
    </row>
    <row r="40" spans="2:18" x14ac:dyDescent="0.25">
      <c r="B40" s="27" t="s">
        <v>105</v>
      </c>
      <c r="C40" s="27" t="s">
        <v>253</v>
      </c>
      <c r="D40" s="2">
        <v>450</v>
      </c>
      <c r="R40" s="44"/>
    </row>
    <row r="41" spans="2:18" x14ac:dyDescent="0.25">
      <c r="B41" s="27" t="s">
        <v>106</v>
      </c>
      <c r="C41" s="27" t="s">
        <v>254</v>
      </c>
      <c r="D41" s="2">
        <v>451</v>
      </c>
      <c r="R41" s="44"/>
    </row>
    <row r="42" spans="2:18" x14ac:dyDescent="0.25">
      <c r="B42" s="27" t="s">
        <v>107</v>
      </c>
      <c r="C42" s="27" t="s">
        <v>255</v>
      </c>
      <c r="D42" s="2">
        <v>486</v>
      </c>
      <c r="R42" s="44"/>
    </row>
    <row r="43" spans="2:18" x14ac:dyDescent="0.25">
      <c r="B43" s="27" t="s">
        <v>108</v>
      </c>
      <c r="C43" s="27" t="s">
        <v>256</v>
      </c>
      <c r="D43" s="2">
        <v>422</v>
      </c>
      <c r="R43" s="44"/>
    </row>
    <row r="44" spans="2:18" x14ac:dyDescent="0.25">
      <c r="B44" s="27" t="s">
        <v>109</v>
      </c>
      <c r="C44" s="27" t="s">
        <v>257</v>
      </c>
      <c r="D44" s="2">
        <v>485</v>
      </c>
      <c r="R44" s="44"/>
    </row>
    <row r="45" spans="2:18" x14ac:dyDescent="0.25">
      <c r="B45" s="27" t="s">
        <v>110</v>
      </c>
      <c r="C45" s="27" t="s">
        <v>258</v>
      </c>
      <c r="D45" s="2">
        <v>524</v>
      </c>
      <c r="R45" s="44"/>
    </row>
    <row r="46" spans="2:18" x14ac:dyDescent="0.25">
      <c r="B46" s="27" t="s">
        <v>111</v>
      </c>
      <c r="C46" s="27" t="s">
        <v>259</v>
      </c>
      <c r="D46" s="2">
        <v>532</v>
      </c>
      <c r="R46" s="44"/>
    </row>
    <row r="47" spans="2:18" x14ac:dyDescent="0.25">
      <c r="B47" s="27" t="s">
        <v>112</v>
      </c>
      <c r="C47" s="27" t="s">
        <v>260</v>
      </c>
      <c r="D47" s="2">
        <v>471</v>
      </c>
      <c r="R47" s="44"/>
    </row>
    <row r="48" spans="2:18" x14ac:dyDescent="0.25">
      <c r="B48" s="27" t="s">
        <v>113</v>
      </c>
      <c r="C48" s="27" t="s">
        <v>261</v>
      </c>
      <c r="D48" s="2">
        <v>457</v>
      </c>
      <c r="R48" s="44"/>
    </row>
    <row r="49" spans="2:18" x14ac:dyDescent="0.25">
      <c r="B49" s="27" t="s">
        <v>114</v>
      </c>
      <c r="C49" s="27" t="s">
        <v>262</v>
      </c>
      <c r="D49" s="2">
        <v>429</v>
      </c>
      <c r="R49" s="44"/>
    </row>
    <row r="50" spans="2:18" x14ac:dyDescent="0.25">
      <c r="B50" s="27" t="s">
        <v>115</v>
      </c>
      <c r="C50" s="27" t="s">
        <v>263</v>
      </c>
      <c r="D50" s="2">
        <v>660</v>
      </c>
      <c r="R50" s="44"/>
    </row>
    <row r="51" spans="2:18" x14ac:dyDescent="0.25">
      <c r="B51" s="27" t="s">
        <v>116</v>
      </c>
      <c r="C51" s="27" t="s">
        <v>264</v>
      </c>
      <c r="D51" s="2">
        <v>612</v>
      </c>
      <c r="R51" s="44"/>
    </row>
    <row r="52" spans="2:18" x14ac:dyDescent="0.25">
      <c r="B52" s="27" t="s">
        <v>117</v>
      </c>
      <c r="C52" s="27" t="s">
        <v>265</v>
      </c>
      <c r="D52" s="2">
        <v>544</v>
      </c>
      <c r="R52" s="44"/>
    </row>
    <row r="53" spans="2:18" x14ac:dyDescent="0.25">
      <c r="B53" s="27" t="s">
        <v>118</v>
      </c>
      <c r="C53" s="27" t="s">
        <v>266</v>
      </c>
      <c r="D53" s="2">
        <v>482</v>
      </c>
      <c r="R53" s="44"/>
    </row>
    <row r="54" spans="2:18" x14ac:dyDescent="0.25">
      <c r="B54" s="27" t="s">
        <v>119</v>
      </c>
      <c r="C54" s="27" t="s">
        <v>267</v>
      </c>
      <c r="D54" s="2">
        <v>448</v>
      </c>
      <c r="R54" s="44"/>
    </row>
    <row r="55" spans="2:18" x14ac:dyDescent="0.25">
      <c r="B55" s="27" t="s">
        <v>120</v>
      </c>
      <c r="C55" s="27" t="s">
        <v>268</v>
      </c>
      <c r="D55" s="2">
        <v>428</v>
      </c>
      <c r="R55" s="44"/>
    </row>
    <row r="56" spans="2:18" x14ac:dyDescent="0.25">
      <c r="B56" s="27" t="s">
        <v>121</v>
      </c>
      <c r="C56" s="27" t="s">
        <v>269</v>
      </c>
      <c r="D56" s="2">
        <v>519</v>
      </c>
      <c r="R56" s="44"/>
    </row>
    <row r="57" spans="2:18" x14ac:dyDescent="0.25">
      <c r="B57" s="27" t="s">
        <v>122</v>
      </c>
      <c r="C57" s="27" t="s">
        <v>270</v>
      </c>
      <c r="D57" s="2">
        <v>391</v>
      </c>
      <c r="R57" s="44"/>
    </row>
    <row r="58" spans="2:18" x14ac:dyDescent="0.25">
      <c r="B58" s="27" t="s">
        <v>123</v>
      </c>
      <c r="C58" s="27" t="s">
        <v>271</v>
      </c>
      <c r="D58" s="2">
        <v>584</v>
      </c>
      <c r="R58" s="44"/>
    </row>
    <row r="59" spans="2:18" x14ac:dyDescent="0.25">
      <c r="B59" s="27" t="s">
        <v>124</v>
      </c>
      <c r="C59" s="27" t="s">
        <v>272</v>
      </c>
      <c r="D59" s="2">
        <v>580</v>
      </c>
      <c r="R59" s="44"/>
    </row>
    <row r="60" spans="2:18" x14ac:dyDescent="0.25">
      <c r="B60" s="27" t="s">
        <v>125</v>
      </c>
      <c r="C60" s="27" t="s">
        <v>273</v>
      </c>
      <c r="D60" s="2">
        <v>456</v>
      </c>
      <c r="R60" s="44"/>
    </row>
    <row r="61" spans="2:18" x14ac:dyDescent="0.25">
      <c r="B61" s="27" t="s">
        <v>126</v>
      </c>
      <c r="C61" s="27" t="s">
        <v>274</v>
      </c>
      <c r="D61" s="2">
        <v>451</v>
      </c>
      <c r="R61" s="44"/>
    </row>
    <row r="62" spans="2:18" x14ac:dyDescent="0.25">
      <c r="B62" s="27" t="s">
        <v>127</v>
      </c>
      <c r="C62" s="27" t="s">
        <v>275</v>
      </c>
      <c r="D62" s="2">
        <v>650</v>
      </c>
      <c r="R62" s="44"/>
    </row>
    <row r="63" spans="2:18" x14ac:dyDescent="0.25">
      <c r="B63" s="27" t="s">
        <v>128</v>
      </c>
      <c r="C63" s="27" t="s">
        <v>276</v>
      </c>
      <c r="D63" s="2">
        <v>714</v>
      </c>
      <c r="R63" s="44"/>
    </row>
    <row r="64" spans="2:18" x14ac:dyDescent="0.25">
      <c r="B64" s="27" t="s">
        <v>129</v>
      </c>
      <c r="C64" s="27" t="s">
        <v>277</v>
      </c>
      <c r="D64" s="2">
        <v>510</v>
      </c>
      <c r="R64" s="44"/>
    </row>
    <row r="65" spans="2:18" x14ac:dyDescent="0.25">
      <c r="B65" s="27" t="s">
        <v>130</v>
      </c>
      <c r="C65" s="27" t="s">
        <v>278</v>
      </c>
      <c r="D65" s="2">
        <v>576</v>
      </c>
      <c r="R65" s="44"/>
    </row>
    <row r="66" spans="2:18" x14ac:dyDescent="0.25">
      <c r="B66" s="27" t="s">
        <v>131</v>
      </c>
      <c r="C66" s="27" t="s">
        <v>279</v>
      </c>
      <c r="D66" s="2">
        <v>683</v>
      </c>
      <c r="R66" s="44"/>
    </row>
    <row r="67" spans="2:18" x14ac:dyDescent="0.25">
      <c r="B67" s="27" t="s">
        <v>132</v>
      </c>
      <c r="C67" s="27" t="s">
        <v>280</v>
      </c>
      <c r="D67" s="2">
        <v>507</v>
      </c>
      <c r="R67" s="44"/>
    </row>
    <row r="68" spans="2:18" x14ac:dyDescent="0.25">
      <c r="B68" s="27" t="s">
        <v>133</v>
      </c>
      <c r="C68" s="27" t="s">
        <v>281</v>
      </c>
      <c r="D68" s="2">
        <v>501</v>
      </c>
      <c r="R68" s="44"/>
    </row>
    <row r="69" spans="2:18" x14ac:dyDescent="0.25">
      <c r="B69" s="27" t="s">
        <v>134</v>
      </c>
      <c r="C69" s="27" t="s">
        <v>282</v>
      </c>
      <c r="D69" s="2">
        <v>654</v>
      </c>
      <c r="R69" s="44"/>
    </row>
    <row r="70" spans="2:18" x14ac:dyDescent="0.25">
      <c r="B70" s="27" t="s">
        <v>135</v>
      </c>
      <c r="C70" s="27" t="s">
        <v>283</v>
      </c>
      <c r="D70" s="2">
        <v>643</v>
      </c>
      <c r="R70" s="44"/>
    </row>
    <row r="71" spans="2:18" x14ac:dyDescent="0.25">
      <c r="B71" s="27" t="s">
        <v>136</v>
      </c>
      <c r="C71" s="27" t="s">
        <v>284</v>
      </c>
      <c r="D71" s="2">
        <v>455</v>
      </c>
      <c r="R71" s="44"/>
    </row>
    <row r="72" spans="2:18" x14ac:dyDescent="0.25">
      <c r="B72" s="27" t="s">
        <v>137</v>
      </c>
      <c r="C72" s="27" t="s">
        <v>285</v>
      </c>
      <c r="D72" s="2">
        <v>447</v>
      </c>
      <c r="R72" s="44"/>
    </row>
    <row r="73" spans="2:18" x14ac:dyDescent="0.25">
      <c r="B73" s="27" t="s">
        <v>138</v>
      </c>
      <c r="C73" s="27" t="s">
        <v>286</v>
      </c>
      <c r="D73" s="2">
        <v>375</v>
      </c>
      <c r="R73" s="44"/>
    </row>
    <row r="74" spans="2:18" x14ac:dyDescent="0.25">
      <c r="B74" s="27" t="s">
        <v>139</v>
      </c>
      <c r="C74" s="27" t="s">
        <v>287</v>
      </c>
      <c r="D74" s="2">
        <v>524</v>
      </c>
      <c r="R74" s="44"/>
    </row>
    <row r="75" spans="2:18" x14ac:dyDescent="0.25">
      <c r="B75" s="27" t="s">
        <v>140</v>
      </c>
      <c r="C75" s="27" t="s">
        <v>288</v>
      </c>
      <c r="D75" s="2">
        <v>453</v>
      </c>
      <c r="R75" s="44"/>
    </row>
    <row r="76" spans="2:18" x14ac:dyDescent="0.25">
      <c r="B76" s="27" t="s">
        <v>141</v>
      </c>
      <c r="C76" s="27" t="s">
        <v>289</v>
      </c>
      <c r="D76" s="2">
        <v>540</v>
      </c>
      <c r="R76" s="44"/>
    </row>
    <row r="77" spans="2:18" x14ac:dyDescent="0.25">
      <c r="B77" s="27" t="s">
        <v>142</v>
      </c>
      <c r="C77" s="27" t="s">
        <v>290</v>
      </c>
      <c r="D77" s="2">
        <v>515</v>
      </c>
      <c r="R77" s="44"/>
    </row>
    <row r="78" spans="2:18" x14ac:dyDescent="0.25">
      <c r="B78" s="27" t="s">
        <v>143</v>
      </c>
      <c r="C78" s="27" t="s">
        <v>291</v>
      </c>
      <c r="D78" s="2">
        <v>450</v>
      </c>
      <c r="R78" s="44"/>
    </row>
    <row r="79" spans="2:18" x14ac:dyDescent="0.25">
      <c r="B79" s="27" t="s">
        <v>144</v>
      </c>
      <c r="C79" s="27" t="s">
        <v>292</v>
      </c>
      <c r="D79" s="2">
        <v>341</v>
      </c>
      <c r="R79" s="44"/>
    </row>
    <row r="80" spans="2:18" x14ac:dyDescent="0.25">
      <c r="B80" s="27" t="s">
        <v>145</v>
      </c>
      <c r="C80" s="27" t="s">
        <v>293</v>
      </c>
      <c r="D80" s="2">
        <v>591</v>
      </c>
      <c r="R80" s="44"/>
    </row>
    <row r="81" spans="2:18" x14ac:dyDescent="0.25">
      <c r="B81" s="27" t="s">
        <v>146</v>
      </c>
      <c r="C81" s="27" t="s">
        <v>294</v>
      </c>
      <c r="D81" s="2">
        <v>599</v>
      </c>
      <c r="R81" s="44"/>
    </row>
    <row r="82" spans="2:18" x14ac:dyDescent="0.25">
      <c r="B82" s="27" t="s">
        <v>147</v>
      </c>
      <c r="C82" s="27" t="s">
        <v>295</v>
      </c>
      <c r="D82" s="2">
        <v>433</v>
      </c>
      <c r="R82" s="44"/>
    </row>
    <row r="83" spans="2:18" x14ac:dyDescent="0.25">
      <c r="B83" s="27" t="s">
        <v>148</v>
      </c>
      <c r="C83" s="27" t="s">
        <v>296</v>
      </c>
      <c r="D83" s="2">
        <v>414</v>
      </c>
      <c r="R83" s="44"/>
    </row>
    <row r="84" spans="2:18" x14ac:dyDescent="0.25">
      <c r="B84" s="27" t="s">
        <v>149</v>
      </c>
      <c r="C84" s="27" t="s">
        <v>297</v>
      </c>
      <c r="D84" s="2">
        <v>514</v>
      </c>
      <c r="R84" s="44"/>
    </row>
    <row r="85" spans="2:18" x14ac:dyDescent="0.25">
      <c r="B85" s="27" t="s">
        <v>150</v>
      </c>
      <c r="C85" s="27" t="s">
        <v>298</v>
      </c>
      <c r="D85" s="2">
        <v>632</v>
      </c>
      <c r="R85" s="44"/>
    </row>
    <row r="86" spans="2:18" x14ac:dyDescent="0.25">
      <c r="B86" s="27" t="s">
        <v>151</v>
      </c>
      <c r="C86" s="27" t="s">
        <v>299</v>
      </c>
      <c r="D86" s="2">
        <v>538</v>
      </c>
      <c r="R86" s="44"/>
    </row>
    <row r="87" spans="2:18" x14ac:dyDescent="0.25">
      <c r="B87" s="27" t="s">
        <v>152</v>
      </c>
      <c r="C87" s="27" t="s">
        <v>300</v>
      </c>
      <c r="D87" s="2">
        <v>586</v>
      </c>
      <c r="R87" s="44"/>
    </row>
    <row r="88" spans="2:18" x14ac:dyDescent="0.25">
      <c r="B88" s="27" t="s">
        <v>153</v>
      </c>
      <c r="C88" s="27" t="s">
        <v>301</v>
      </c>
      <c r="D88" s="2">
        <v>530</v>
      </c>
      <c r="R88" s="44"/>
    </row>
    <row r="89" spans="2:18" x14ac:dyDescent="0.25">
      <c r="B89" s="27" t="s">
        <v>154</v>
      </c>
      <c r="C89" s="27" t="s">
        <v>302</v>
      </c>
      <c r="D89" s="2">
        <v>576</v>
      </c>
      <c r="R89" s="44"/>
    </row>
    <row r="90" spans="2:18" x14ac:dyDescent="0.25">
      <c r="B90" s="27" t="s">
        <v>155</v>
      </c>
      <c r="C90" s="27" t="s">
        <v>303</v>
      </c>
      <c r="D90" s="2">
        <v>397</v>
      </c>
      <c r="R90" s="44"/>
    </row>
    <row r="91" spans="2:18" x14ac:dyDescent="0.25">
      <c r="B91" s="27" t="s">
        <v>156</v>
      </c>
      <c r="C91" s="27" t="s">
        <v>304</v>
      </c>
      <c r="D91" s="2">
        <v>477</v>
      </c>
      <c r="R91" s="44"/>
    </row>
    <row r="92" spans="2:18" x14ac:dyDescent="0.25">
      <c r="B92" s="27" t="s">
        <v>157</v>
      </c>
      <c r="C92" s="27" t="s">
        <v>305</v>
      </c>
      <c r="D92" s="2">
        <v>571</v>
      </c>
      <c r="R92" s="44"/>
    </row>
    <row r="93" spans="2:18" x14ac:dyDescent="0.25">
      <c r="B93" s="27" t="s">
        <v>158</v>
      </c>
      <c r="C93" s="27" t="s">
        <v>306</v>
      </c>
      <c r="D93" s="2">
        <v>487</v>
      </c>
      <c r="R93" s="44"/>
    </row>
    <row r="94" spans="2:18" x14ac:dyDescent="0.25">
      <c r="B94" s="27" t="s">
        <v>159</v>
      </c>
      <c r="C94" s="27" t="s">
        <v>307</v>
      </c>
      <c r="D94" s="2">
        <v>590</v>
      </c>
      <c r="R94" s="44"/>
    </row>
    <row r="95" spans="2:18" x14ac:dyDescent="0.25">
      <c r="B95" s="27" t="s">
        <v>160</v>
      </c>
      <c r="C95" s="27" t="s">
        <v>308</v>
      </c>
      <c r="D95" s="2">
        <v>542</v>
      </c>
      <c r="R95" s="44"/>
    </row>
    <row r="96" spans="2:18" x14ac:dyDescent="0.25">
      <c r="B96" s="27" t="s">
        <v>161</v>
      </c>
      <c r="C96" s="27" t="s">
        <v>309</v>
      </c>
      <c r="D96" s="2">
        <v>436</v>
      </c>
      <c r="R96" s="44"/>
    </row>
    <row r="97" spans="2:18" x14ac:dyDescent="0.25">
      <c r="B97" s="27" t="s">
        <v>162</v>
      </c>
      <c r="C97" s="27" t="s">
        <v>310</v>
      </c>
      <c r="D97" s="2">
        <v>464</v>
      </c>
      <c r="R97" s="44"/>
    </row>
    <row r="98" spans="2:18" x14ac:dyDescent="0.25">
      <c r="B98" s="27" t="s">
        <v>163</v>
      </c>
      <c r="C98" s="27" t="s">
        <v>311</v>
      </c>
      <c r="D98" s="2">
        <v>715</v>
      </c>
      <c r="R98" s="44"/>
    </row>
    <row r="99" spans="2:18" x14ac:dyDescent="0.25">
      <c r="B99" s="27" t="s">
        <v>164</v>
      </c>
      <c r="C99" s="27" t="s">
        <v>312</v>
      </c>
      <c r="D99" s="2">
        <v>525</v>
      </c>
      <c r="R99" s="44"/>
    </row>
    <row r="100" spans="2:18" x14ac:dyDescent="0.25">
      <c r="B100" s="27" t="s">
        <v>165</v>
      </c>
      <c r="C100" s="27" t="s">
        <v>313</v>
      </c>
      <c r="D100" s="2">
        <v>458</v>
      </c>
      <c r="R100" s="44"/>
    </row>
    <row r="101" spans="2:18" x14ac:dyDescent="0.25">
      <c r="B101" s="27" t="s">
        <v>166</v>
      </c>
      <c r="C101" s="27" t="s">
        <v>314</v>
      </c>
      <c r="D101" s="2">
        <v>1125</v>
      </c>
      <c r="R101" s="44"/>
    </row>
    <row r="102" spans="2:18" x14ac:dyDescent="0.25">
      <c r="B102" s="27" t="s">
        <v>167</v>
      </c>
      <c r="C102" s="27" t="s">
        <v>315</v>
      </c>
      <c r="D102" s="2">
        <v>960</v>
      </c>
      <c r="R102" s="44"/>
    </row>
    <row r="103" spans="2:18" x14ac:dyDescent="0.25">
      <c r="B103" s="27" t="s">
        <v>168</v>
      </c>
      <c r="C103" s="27" t="s">
        <v>316</v>
      </c>
      <c r="D103" s="2">
        <v>744</v>
      </c>
      <c r="R103" s="44"/>
    </row>
    <row r="104" spans="2:18" x14ac:dyDescent="0.25">
      <c r="B104" s="27" t="s">
        <v>169</v>
      </c>
      <c r="C104" s="27" t="s">
        <v>317</v>
      </c>
      <c r="D104" s="2">
        <v>1169</v>
      </c>
      <c r="R104" s="44"/>
    </row>
    <row r="106" spans="2:18" x14ac:dyDescent="0.25">
      <c r="B106" s="43" t="s">
        <v>329</v>
      </c>
    </row>
    <row r="107" spans="2:18" x14ac:dyDescent="0.25">
      <c r="B107" s="9" t="s">
        <v>330</v>
      </c>
    </row>
    <row r="108" spans="2:18" x14ac:dyDescent="0.25">
      <c r="B108" s="9" t="s">
        <v>325</v>
      </c>
    </row>
    <row r="109" spans="2:18" x14ac:dyDescent="0.25">
      <c r="B109" s="9" t="s">
        <v>347</v>
      </c>
    </row>
  </sheetData>
  <mergeCells count="6">
    <mergeCell ref="G35:N35"/>
    <mergeCell ref="B3:C3"/>
    <mergeCell ref="B1:H1"/>
    <mergeCell ref="G32:N32"/>
    <mergeCell ref="G33:N33"/>
    <mergeCell ref="G34:N3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0"/>
  <sheetViews>
    <sheetView showGridLines="0" workbookViewId="0"/>
  </sheetViews>
  <sheetFormatPr baseColWidth="10" defaultRowHeight="11.25" x14ac:dyDescent="0.25"/>
  <cols>
    <col min="1" max="1" width="3.7109375" style="9" customWidth="1"/>
    <col min="2" max="2" width="4.85546875" style="9" customWidth="1"/>
    <col min="3" max="3" width="23.42578125" style="9" customWidth="1"/>
    <col min="4" max="4" width="24.5703125" style="49" customWidth="1"/>
    <col min="5" max="5" width="11.5703125" style="9" customWidth="1"/>
    <col min="6" max="16384" width="11.42578125" style="9"/>
  </cols>
  <sheetData>
    <row r="1" spans="2:8" x14ac:dyDescent="0.25">
      <c r="B1" s="47" t="s">
        <v>370</v>
      </c>
      <c r="C1" s="4"/>
      <c r="D1" s="48"/>
      <c r="E1" s="4"/>
      <c r="F1" s="4"/>
      <c r="G1" s="4"/>
      <c r="H1" s="4"/>
    </row>
    <row r="3" spans="2:8" ht="47.25" customHeight="1" x14ac:dyDescent="0.25">
      <c r="B3" s="96" t="s">
        <v>67</v>
      </c>
      <c r="C3" s="97"/>
      <c r="D3" s="18" t="s">
        <v>319</v>
      </c>
    </row>
    <row r="4" spans="2:8" x14ac:dyDescent="0.25">
      <c r="B4" s="27" t="s">
        <v>69</v>
      </c>
      <c r="C4" s="27" t="s">
        <v>217</v>
      </c>
      <c r="D4" s="2">
        <f>ROUND([1]ratio!$B1,0)</f>
        <v>54</v>
      </c>
    </row>
    <row r="5" spans="2:8" x14ac:dyDescent="0.25">
      <c r="B5" s="27" t="s">
        <v>70</v>
      </c>
      <c r="C5" s="27" t="s">
        <v>218</v>
      </c>
      <c r="D5" s="2">
        <f>ROUND([1]ratio!$B2,0)</f>
        <v>64</v>
      </c>
    </row>
    <row r="6" spans="2:8" x14ac:dyDescent="0.25">
      <c r="B6" s="27" t="s">
        <v>71</v>
      </c>
      <c r="C6" s="27" t="s">
        <v>219</v>
      </c>
      <c r="D6" s="2">
        <f>ROUND([1]ratio!$B3,0)</f>
        <v>63</v>
      </c>
    </row>
    <row r="7" spans="2:8" x14ac:dyDescent="0.25">
      <c r="B7" s="27" t="s">
        <v>72</v>
      </c>
      <c r="C7" s="27" t="s">
        <v>220</v>
      </c>
      <c r="D7" s="2">
        <f>ROUND([1]ratio!$B4,0)</f>
        <v>47</v>
      </c>
    </row>
    <row r="8" spans="2:8" x14ac:dyDescent="0.25">
      <c r="B8" s="27" t="s">
        <v>73</v>
      </c>
      <c r="C8" s="27" t="s">
        <v>221</v>
      </c>
      <c r="D8" s="2">
        <f>ROUND([1]ratio!$B5,0)</f>
        <v>46</v>
      </c>
    </row>
    <row r="9" spans="2:8" x14ac:dyDescent="0.25">
      <c r="B9" s="27" t="s">
        <v>74</v>
      </c>
      <c r="C9" s="27" t="s">
        <v>222</v>
      </c>
      <c r="D9" s="2">
        <f>ROUND([1]ratio!$B6,0)</f>
        <v>55</v>
      </c>
    </row>
    <row r="10" spans="2:8" x14ac:dyDescent="0.25">
      <c r="B10" s="27" t="s">
        <v>75</v>
      </c>
      <c r="C10" s="27" t="s">
        <v>223</v>
      </c>
      <c r="D10" s="2">
        <f>ROUND([1]ratio!$B7,0)</f>
        <v>57</v>
      </c>
    </row>
    <row r="11" spans="2:8" x14ac:dyDescent="0.25">
      <c r="B11" s="27" t="s">
        <v>76</v>
      </c>
      <c r="C11" s="27" t="s">
        <v>224</v>
      </c>
      <c r="D11" s="2">
        <f>ROUND([1]ratio!$B8,0)</f>
        <v>69</v>
      </c>
    </row>
    <row r="12" spans="2:8" x14ac:dyDescent="0.25">
      <c r="B12" s="27" t="s">
        <v>77</v>
      </c>
      <c r="C12" s="27" t="s">
        <v>225</v>
      </c>
      <c r="D12" s="2">
        <f>ROUND([1]ratio!$B9,0)</f>
        <v>66</v>
      </c>
    </row>
    <row r="13" spans="2:8" x14ac:dyDescent="0.25">
      <c r="B13" s="27" t="s">
        <v>78</v>
      </c>
      <c r="C13" s="27" t="s">
        <v>226</v>
      </c>
      <c r="D13" s="2">
        <f>ROUND([1]ratio!$B10,0)</f>
        <v>68</v>
      </c>
    </row>
    <row r="14" spans="2:8" x14ac:dyDescent="0.25">
      <c r="B14" s="27" t="s">
        <v>79</v>
      </c>
      <c r="C14" s="27" t="s">
        <v>227</v>
      </c>
      <c r="D14" s="2">
        <f>ROUND([1]ratio!$B11,0)</f>
        <v>66</v>
      </c>
    </row>
    <row r="15" spans="2:8" x14ac:dyDescent="0.25">
      <c r="B15" s="27" t="s">
        <v>80</v>
      </c>
      <c r="C15" s="27" t="s">
        <v>228</v>
      </c>
      <c r="D15" s="2">
        <f>ROUND([1]ratio!$B12,0)</f>
        <v>61</v>
      </c>
    </row>
    <row r="16" spans="2:8" x14ac:dyDescent="0.25">
      <c r="B16" s="27" t="s">
        <v>81</v>
      </c>
      <c r="C16" s="27" t="s">
        <v>229</v>
      </c>
      <c r="D16" s="2">
        <f>ROUND([1]ratio!$B13,0)</f>
        <v>69</v>
      </c>
    </row>
    <row r="17" spans="2:4" x14ac:dyDescent="0.25">
      <c r="B17" s="27" t="s">
        <v>82</v>
      </c>
      <c r="C17" s="27" t="s">
        <v>230</v>
      </c>
      <c r="D17" s="2">
        <f>ROUND([1]ratio!$B14,0)</f>
        <v>64</v>
      </c>
    </row>
    <row r="18" spans="2:4" x14ac:dyDescent="0.25">
      <c r="B18" s="27" t="s">
        <v>83</v>
      </c>
      <c r="C18" s="27" t="s">
        <v>231</v>
      </c>
      <c r="D18" s="2">
        <f>ROUND([1]ratio!$B15,0)</f>
        <v>52</v>
      </c>
    </row>
    <row r="19" spans="2:4" x14ac:dyDescent="0.25">
      <c r="B19" s="27" t="s">
        <v>84</v>
      </c>
      <c r="C19" s="27" t="s">
        <v>232</v>
      </c>
      <c r="D19" s="2">
        <f>ROUND([1]ratio!$B16,0)</f>
        <v>60</v>
      </c>
    </row>
    <row r="20" spans="2:4" x14ac:dyDescent="0.25">
      <c r="B20" s="27" t="s">
        <v>85</v>
      </c>
      <c r="C20" s="27" t="s">
        <v>233</v>
      </c>
      <c r="D20" s="2">
        <f>ROUND([1]ratio!$B17,0)</f>
        <v>64</v>
      </c>
    </row>
    <row r="21" spans="2:4" x14ac:dyDescent="0.25">
      <c r="B21" s="27" t="s">
        <v>86</v>
      </c>
      <c r="C21" s="27" t="s">
        <v>234</v>
      </c>
      <c r="D21" s="2">
        <f>ROUND([1]ratio!$B18,0)</f>
        <v>64</v>
      </c>
    </row>
    <row r="22" spans="2:4" x14ac:dyDescent="0.25">
      <c r="B22" s="27" t="s">
        <v>87</v>
      </c>
      <c r="C22" s="27" t="s">
        <v>235</v>
      </c>
      <c r="D22" s="2">
        <f>ROUND([1]ratio!$B19,0)</f>
        <v>57</v>
      </c>
    </row>
    <row r="23" spans="2:4" x14ac:dyDescent="0.25">
      <c r="B23" s="27" t="s">
        <v>88</v>
      </c>
      <c r="C23" s="27" t="s">
        <v>236</v>
      </c>
      <c r="D23" s="2">
        <f>ROUND([1]ratio!$B20,0)</f>
        <v>44</v>
      </c>
    </row>
    <row r="24" spans="2:4" x14ac:dyDescent="0.25">
      <c r="B24" s="27" t="s">
        <v>89</v>
      </c>
      <c r="C24" s="27" t="s">
        <v>237</v>
      </c>
      <c r="D24" s="2">
        <f>ROUND([1]ratio!$B21,0)</f>
        <v>42</v>
      </c>
    </row>
    <row r="25" spans="2:4" x14ac:dyDescent="0.25">
      <c r="B25" s="27" t="s">
        <v>90</v>
      </c>
      <c r="C25" s="27" t="s">
        <v>238</v>
      </c>
      <c r="D25" s="2">
        <f>ROUND([1]ratio!$B22,0)</f>
        <v>62</v>
      </c>
    </row>
    <row r="26" spans="2:4" x14ac:dyDescent="0.25">
      <c r="B26" s="27" t="s">
        <v>91</v>
      </c>
      <c r="C26" s="27" t="s">
        <v>239</v>
      </c>
      <c r="D26" s="2">
        <f>ROUND([1]ratio!$B23,0)</f>
        <v>60</v>
      </c>
    </row>
    <row r="27" spans="2:4" x14ac:dyDescent="0.25">
      <c r="B27" s="27" t="s">
        <v>92</v>
      </c>
      <c r="C27" s="27" t="s">
        <v>240</v>
      </c>
      <c r="D27" s="2">
        <f>ROUND([1]ratio!$B24,0)</f>
        <v>60</v>
      </c>
    </row>
    <row r="28" spans="2:4" x14ac:dyDescent="0.25">
      <c r="B28" s="27" t="s">
        <v>93</v>
      </c>
      <c r="C28" s="27" t="s">
        <v>241</v>
      </c>
      <c r="D28" s="2">
        <f>ROUND([1]ratio!$B25,0)</f>
        <v>60</v>
      </c>
    </row>
    <row r="29" spans="2:4" x14ac:dyDescent="0.25">
      <c r="B29" s="27" t="s">
        <v>94</v>
      </c>
      <c r="C29" s="27" t="s">
        <v>242</v>
      </c>
      <c r="D29" s="2">
        <f>ROUND([1]ratio!$B26,0)</f>
        <v>63</v>
      </c>
    </row>
    <row r="30" spans="2:4" x14ac:dyDescent="0.25">
      <c r="B30" s="27" t="s">
        <v>95</v>
      </c>
      <c r="C30" s="27" t="s">
        <v>243</v>
      </c>
      <c r="D30" s="2">
        <f>ROUND([1]ratio!$B27,0)</f>
        <v>63</v>
      </c>
    </row>
    <row r="31" spans="2:4" x14ac:dyDescent="0.25">
      <c r="B31" s="27" t="s">
        <v>96</v>
      </c>
      <c r="C31" s="27" t="s">
        <v>244</v>
      </c>
      <c r="D31" s="2">
        <f>ROUND([1]ratio!$B28,0)</f>
        <v>63</v>
      </c>
    </row>
    <row r="32" spans="2:4" x14ac:dyDescent="0.25">
      <c r="B32" s="27" t="s">
        <v>97</v>
      </c>
      <c r="C32" s="27" t="s">
        <v>245</v>
      </c>
      <c r="D32" s="2">
        <f>ROUND([1]ratio!$B29,0)</f>
        <v>63</v>
      </c>
    </row>
    <row r="33" spans="2:14" x14ac:dyDescent="0.25">
      <c r="B33" s="27" t="s">
        <v>98</v>
      </c>
      <c r="C33" s="27" t="s">
        <v>246</v>
      </c>
      <c r="D33" s="2">
        <f>ROUND([1]ratio!$B30,0)</f>
        <v>64</v>
      </c>
    </row>
    <row r="34" spans="2:14" x14ac:dyDescent="0.25">
      <c r="B34" s="27" t="s">
        <v>99</v>
      </c>
      <c r="C34" s="27" t="s">
        <v>247</v>
      </c>
      <c r="D34" s="2">
        <f>ROUND([1]ratio!$B31,0)</f>
        <v>63</v>
      </c>
    </row>
    <row r="35" spans="2:14" x14ac:dyDescent="0.25">
      <c r="B35" s="27" t="s">
        <v>100</v>
      </c>
      <c r="C35" s="27" t="s">
        <v>248</v>
      </c>
      <c r="D35" s="2">
        <f>ROUND([1]ratio!$B32,0)</f>
        <v>65</v>
      </c>
    </row>
    <row r="36" spans="2:14" x14ac:dyDescent="0.25">
      <c r="B36" s="27" t="s">
        <v>101</v>
      </c>
      <c r="C36" s="27" t="s">
        <v>249</v>
      </c>
      <c r="D36" s="2">
        <f>ROUND([1]ratio!$B33,0)</f>
        <v>61</v>
      </c>
    </row>
    <row r="37" spans="2:14" x14ac:dyDescent="0.25">
      <c r="B37" s="27" t="s">
        <v>102</v>
      </c>
      <c r="C37" s="27" t="s">
        <v>250</v>
      </c>
      <c r="D37" s="2">
        <f>ROUND([1]ratio!$B34,0)</f>
        <v>67</v>
      </c>
    </row>
    <row r="38" spans="2:14" x14ac:dyDescent="0.25">
      <c r="B38" s="27" t="s">
        <v>103</v>
      </c>
      <c r="C38" s="27" t="s">
        <v>251</v>
      </c>
      <c r="D38" s="2">
        <f>ROUND([1]ratio!$B35,0)</f>
        <v>70</v>
      </c>
    </row>
    <row r="39" spans="2:14" x14ac:dyDescent="0.25">
      <c r="B39" s="27" t="s">
        <v>104</v>
      </c>
      <c r="C39" s="27" t="s">
        <v>252</v>
      </c>
      <c r="D39" s="2">
        <f>ROUND([1]ratio!$B36,0)</f>
        <v>66</v>
      </c>
    </row>
    <row r="40" spans="2:14" x14ac:dyDescent="0.25">
      <c r="B40" s="27" t="s">
        <v>105</v>
      </c>
      <c r="C40" s="27" t="s">
        <v>253</v>
      </c>
      <c r="D40" s="2">
        <f>ROUND([1]ratio!$B37,0)</f>
        <v>63</v>
      </c>
      <c r="F40" s="95"/>
      <c r="G40" s="92"/>
      <c r="H40" s="92"/>
      <c r="I40" s="92"/>
      <c r="J40" s="92"/>
      <c r="K40" s="92"/>
      <c r="L40" s="92"/>
      <c r="M40" s="92"/>
      <c r="N40" s="92"/>
    </row>
    <row r="41" spans="2:14" x14ac:dyDescent="0.25">
      <c r="B41" s="27" t="s">
        <v>106</v>
      </c>
      <c r="C41" s="27" t="s">
        <v>254</v>
      </c>
      <c r="D41" s="2">
        <f>ROUND([1]ratio!$B38,0)</f>
        <v>62</v>
      </c>
      <c r="F41" s="95"/>
      <c r="G41" s="92"/>
      <c r="H41" s="92"/>
      <c r="I41" s="92"/>
      <c r="J41" s="92"/>
      <c r="K41" s="92"/>
      <c r="L41" s="92"/>
      <c r="M41" s="92"/>
      <c r="N41" s="92"/>
    </row>
    <row r="42" spans="2:14" x14ac:dyDescent="0.25">
      <c r="B42" s="27" t="s">
        <v>107</v>
      </c>
      <c r="C42" s="27" t="s">
        <v>255</v>
      </c>
      <c r="D42" s="2">
        <f>ROUND([1]ratio!$B39,0)</f>
        <v>60</v>
      </c>
      <c r="F42" s="95"/>
      <c r="G42" s="92"/>
      <c r="H42" s="92"/>
      <c r="I42" s="92"/>
      <c r="J42" s="92"/>
      <c r="K42" s="92"/>
      <c r="L42" s="92"/>
      <c r="M42" s="92"/>
      <c r="N42" s="92"/>
    </row>
    <row r="43" spans="2:14" x14ac:dyDescent="0.25">
      <c r="B43" s="27" t="s">
        <v>108</v>
      </c>
      <c r="C43" s="27" t="s">
        <v>256</v>
      </c>
      <c r="D43" s="2">
        <f>ROUND([1]ratio!$B40,0)</f>
        <v>52</v>
      </c>
    </row>
    <row r="44" spans="2:14" x14ac:dyDescent="0.25">
      <c r="B44" s="27" t="s">
        <v>109</v>
      </c>
      <c r="C44" s="27" t="s">
        <v>257</v>
      </c>
      <c r="D44" s="2">
        <f>ROUND([1]ratio!$B41,0)</f>
        <v>59</v>
      </c>
    </row>
    <row r="45" spans="2:14" x14ac:dyDescent="0.25">
      <c r="B45" s="27" t="s">
        <v>110</v>
      </c>
      <c r="C45" s="27" t="s">
        <v>258</v>
      </c>
      <c r="D45" s="2">
        <f>ROUND([1]ratio!$B42,0)</f>
        <v>65</v>
      </c>
    </row>
    <row r="46" spans="2:14" x14ac:dyDescent="0.25">
      <c r="B46" s="27" t="s">
        <v>111</v>
      </c>
      <c r="C46" s="27" t="s">
        <v>259</v>
      </c>
      <c r="D46" s="2">
        <f>ROUND([1]ratio!$B43,0)</f>
        <v>67</v>
      </c>
    </row>
    <row r="47" spans="2:14" x14ac:dyDescent="0.25">
      <c r="B47" s="27" t="s">
        <v>112</v>
      </c>
      <c r="C47" s="27" t="s">
        <v>260</v>
      </c>
      <c r="D47" s="2">
        <f>ROUND([1]ratio!$B44,0)</f>
        <v>59</v>
      </c>
    </row>
    <row r="48" spans="2:14" x14ac:dyDescent="0.25">
      <c r="B48" s="27" t="s">
        <v>113</v>
      </c>
      <c r="C48" s="27" t="s">
        <v>261</v>
      </c>
      <c r="D48" s="2">
        <f>ROUND([1]ratio!$B45,0)</f>
        <v>63</v>
      </c>
    </row>
    <row r="49" spans="2:4" x14ac:dyDescent="0.25">
      <c r="B49" s="27" t="s">
        <v>114</v>
      </c>
      <c r="C49" s="27" t="s">
        <v>262</v>
      </c>
      <c r="D49" s="2">
        <f>ROUND([1]ratio!$B46,0)</f>
        <v>64</v>
      </c>
    </row>
    <row r="50" spans="2:4" x14ac:dyDescent="0.25">
      <c r="B50" s="27" t="s">
        <v>115</v>
      </c>
      <c r="C50" s="27" t="s">
        <v>263</v>
      </c>
      <c r="D50" s="2">
        <f>ROUND([1]ratio!$B47,0)</f>
        <v>62</v>
      </c>
    </row>
    <row r="51" spans="2:4" x14ac:dyDescent="0.25">
      <c r="B51" s="27" t="s">
        <v>116</v>
      </c>
      <c r="C51" s="27" t="s">
        <v>264</v>
      </c>
      <c r="D51" s="2">
        <f>ROUND([1]ratio!$B48,0)</f>
        <v>68</v>
      </c>
    </row>
    <row r="52" spans="2:4" x14ac:dyDescent="0.25">
      <c r="B52" s="27" t="s">
        <v>117</v>
      </c>
      <c r="C52" s="27" t="s">
        <v>265</v>
      </c>
      <c r="D52" s="2">
        <f>ROUND([1]ratio!$B49,0)</f>
        <v>47</v>
      </c>
    </row>
    <row r="53" spans="2:4" x14ac:dyDescent="0.25">
      <c r="B53" s="27" t="s">
        <v>118</v>
      </c>
      <c r="C53" s="27" t="s">
        <v>266</v>
      </c>
      <c r="D53" s="2">
        <f>ROUND([1]ratio!$B50,0)</f>
        <v>68</v>
      </c>
    </row>
    <row r="54" spans="2:4" x14ac:dyDescent="0.25">
      <c r="B54" s="27" t="s">
        <v>119</v>
      </c>
      <c r="C54" s="27" t="s">
        <v>267</v>
      </c>
      <c r="D54" s="2">
        <f>ROUND([1]ratio!$B51,0)</f>
        <v>58</v>
      </c>
    </row>
    <row r="55" spans="2:4" x14ac:dyDescent="0.25">
      <c r="B55" s="27" t="s">
        <v>120</v>
      </c>
      <c r="C55" s="27" t="s">
        <v>268</v>
      </c>
      <c r="D55" s="2">
        <f>ROUND([1]ratio!$B52,0)</f>
        <v>68</v>
      </c>
    </row>
    <row r="56" spans="2:4" x14ac:dyDescent="0.25">
      <c r="B56" s="27" t="s">
        <v>121</v>
      </c>
      <c r="C56" s="27" t="s">
        <v>269</v>
      </c>
      <c r="D56" s="2">
        <f>ROUND([1]ratio!$B53,0)</f>
        <v>57</v>
      </c>
    </row>
    <row r="57" spans="2:4" x14ac:dyDescent="0.25">
      <c r="B57" s="27" t="s">
        <v>122</v>
      </c>
      <c r="C57" s="27" t="s">
        <v>270</v>
      </c>
      <c r="D57" s="2">
        <f>ROUND([1]ratio!$B54,0)</f>
        <v>56</v>
      </c>
    </row>
    <row r="58" spans="2:4" x14ac:dyDescent="0.25">
      <c r="B58" s="27" t="s">
        <v>123</v>
      </c>
      <c r="C58" s="27" t="s">
        <v>271</v>
      </c>
      <c r="D58" s="2">
        <f>ROUND([1]ratio!$B55,0)</f>
        <v>69</v>
      </c>
    </row>
    <row r="59" spans="2:4" x14ac:dyDescent="0.25">
      <c r="B59" s="27" t="s">
        <v>124</v>
      </c>
      <c r="C59" s="27" t="s">
        <v>272</v>
      </c>
      <c r="D59" s="2">
        <f>ROUND([1]ratio!$B56,0)</f>
        <v>57</v>
      </c>
    </row>
    <row r="60" spans="2:4" x14ac:dyDescent="0.25">
      <c r="B60" s="27" t="s">
        <v>125</v>
      </c>
      <c r="C60" s="27" t="s">
        <v>273</v>
      </c>
      <c r="D60" s="2">
        <f>ROUND([1]ratio!$B57,0)</f>
        <v>65</v>
      </c>
    </row>
    <row r="61" spans="2:4" x14ac:dyDescent="0.25">
      <c r="B61" s="27" t="s">
        <v>126</v>
      </c>
      <c r="C61" s="27" t="s">
        <v>274</v>
      </c>
      <c r="D61" s="2">
        <f>ROUND([1]ratio!$B58,0)</f>
        <v>65</v>
      </c>
    </row>
    <row r="62" spans="2:4" x14ac:dyDescent="0.25">
      <c r="B62" s="27" t="s">
        <v>127</v>
      </c>
      <c r="C62" s="27" t="s">
        <v>275</v>
      </c>
      <c r="D62" s="2">
        <f>ROUND([1]ratio!$B59,0)</f>
        <v>63</v>
      </c>
    </row>
    <row r="63" spans="2:4" x14ac:dyDescent="0.25">
      <c r="B63" s="27" t="s">
        <v>128</v>
      </c>
      <c r="C63" s="27" t="s">
        <v>276</v>
      </c>
      <c r="D63" s="2">
        <f>ROUND([1]ratio!$B60,0)</f>
        <v>75</v>
      </c>
    </row>
    <row r="64" spans="2:4" x14ac:dyDescent="0.25">
      <c r="B64" s="27" t="s">
        <v>129</v>
      </c>
      <c r="C64" s="27" t="s">
        <v>277</v>
      </c>
      <c r="D64" s="2">
        <f>ROUND([1]ratio!$B61,0)</f>
        <v>62</v>
      </c>
    </row>
    <row r="65" spans="2:4" x14ac:dyDescent="0.25">
      <c r="B65" s="27" t="s">
        <v>130</v>
      </c>
      <c r="C65" s="27" t="s">
        <v>278</v>
      </c>
      <c r="D65" s="2">
        <f>ROUND([1]ratio!$B62,0)</f>
        <v>62</v>
      </c>
    </row>
    <row r="66" spans="2:4" x14ac:dyDescent="0.25">
      <c r="B66" s="27" t="s">
        <v>131</v>
      </c>
      <c r="C66" s="27" t="s">
        <v>279</v>
      </c>
      <c r="D66" s="2">
        <f>ROUND([1]ratio!$B63,0)</f>
        <v>70</v>
      </c>
    </row>
    <row r="67" spans="2:4" x14ac:dyDescent="0.25">
      <c r="B67" s="27" t="s">
        <v>132</v>
      </c>
      <c r="C67" s="27" t="s">
        <v>280</v>
      </c>
      <c r="D67" s="2">
        <f>ROUND([1]ratio!$B64,0)</f>
        <v>61</v>
      </c>
    </row>
    <row r="68" spans="2:4" x14ac:dyDescent="0.25">
      <c r="B68" s="27" t="s">
        <v>133</v>
      </c>
      <c r="C68" s="27" t="s">
        <v>281</v>
      </c>
      <c r="D68" s="2">
        <f>ROUND([1]ratio!$B65,0)</f>
        <v>62</v>
      </c>
    </row>
    <row r="69" spans="2:4" x14ac:dyDescent="0.25">
      <c r="B69" s="27" t="s">
        <v>134</v>
      </c>
      <c r="C69" s="27" t="s">
        <v>282</v>
      </c>
      <c r="D69" s="2">
        <f>ROUND([1]ratio!$B66,0)</f>
        <v>63</v>
      </c>
    </row>
    <row r="70" spans="2:4" x14ac:dyDescent="0.25">
      <c r="B70" s="27" t="s">
        <v>135</v>
      </c>
      <c r="C70" s="27" t="s">
        <v>283</v>
      </c>
      <c r="D70" s="2">
        <f>ROUND([1]ratio!$B67,0)</f>
        <v>66</v>
      </c>
    </row>
    <row r="71" spans="2:4" x14ac:dyDescent="0.25">
      <c r="B71" s="27" t="s">
        <v>136</v>
      </c>
      <c r="C71" s="27" t="s">
        <v>284</v>
      </c>
      <c r="D71" s="2">
        <f>ROUND([1]ratio!$B68,0)</f>
        <v>68</v>
      </c>
    </row>
    <row r="72" spans="2:4" x14ac:dyDescent="0.25">
      <c r="B72" s="27" t="s">
        <v>137</v>
      </c>
      <c r="C72" s="27" t="s">
        <v>285</v>
      </c>
      <c r="D72" s="2">
        <f>ROUND([1]ratio!$B69,0)</f>
        <v>67</v>
      </c>
    </row>
    <row r="73" spans="2:4" x14ac:dyDescent="0.25">
      <c r="B73" s="27" t="s">
        <v>138</v>
      </c>
      <c r="C73" s="27" t="s">
        <v>286</v>
      </c>
      <c r="D73" s="2">
        <f>ROUND([1]ratio!$B70,0)</f>
        <v>46</v>
      </c>
    </row>
    <row r="74" spans="2:4" x14ac:dyDescent="0.25">
      <c r="B74" s="27" t="s">
        <v>139</v>
      </c>
      <c r="C74" s="27" t="s">
        <v>287</v>
      </c>
      <c r="D74" s="2">
        <f>ROUND([1]ratio!$B71,0)</f>
        <v>39</v>
      </c>
    </row>
    <row r="75" spans="2:4" x14ac:dyDescent="0.25">
      <c r="B75" s="27" t="s">
        <v>140</v>
      </c>
      <c r="C75" s="27" t="s">
        <v>288</v>
      </c>
      <c r="D75" s="2">
        <f>ROUND([1]ratio!$B72,0)</f>
        <v>56</v>
      </c>
    </row>
    <row r="76" spans="2:4" x14ac:dyDescent="0.25">
      <c r="B76" s="27" t="s">
        <v>141</v>
      </c>
      <c r="C76" s="27" t="s">
        <v>289</v>
      </c>
      <c r="D76" s="2">
        <f>ROUND([1]ratio!$B73,0)</f>
        <v>67</v>
      </c>
    </row>
    <row r="77" spans="2:4" x14ac:dyDescent="0.25">
      <c r="B77" s="27" t="s">
        <v>142</v>
      </c>
      <c r="C77" s="27" t="s">
        <v>290</v>
      </c>
      <c r="D77" s="2">
        <f>ROUND([1]ratio!$B74,0)</f>
        <v>65</v>
      </c>
    </row>
    <row r="78" spans="2:4" x14ac:dyDescent="0.25">
      <c r="B78" s="27" t="s">
        <v>143</v>
      </c>
      <c r="C78" s="27" t="s">
        <v>291</v>
      </c>
      <c r="D78" s="2">
        <f>ROUND([1]ratio!$B75,0)</f>
        <v>51</v>
      </c>
    </row>
    <row r="79" spans="2:4" x14ac:dyDescent="0.25">
      <c r="B79" s="27" t="s">
        <v>144</v>
      </c>
      <c r="C79" s="27" t="s">
        <v>292</v>
      </c>
      <c r="D79" s="2">
        <f>ROUND([1]ratio!$B76,0)</f>
        <v>51</v>
      </c>
    </row>
    <row r="80" spans="2:4" x14ac:dyDescent="0.25">
      <c r="B80" s="27" t="s">
        <v>145</v>
      </c>
      <c r="C80" s="27" t="s">
        <v>293</v>
      </c>
      <c r="D80" s="2">
        <f>ROUND([1]ratio!$B77,0)</f>
        <v>65</v>
      </c>
    </row>
    <row r="81" spans="2:4" x14ac:dyDescent="0.25">
      <c r="B81" s="27" t="s">
        <v>146</v>
      </c>
      <c r="C81" s="27" t="s">
        <v>294</v>
      </c>
      <c r="D81" s="2">
        <f>ROUND([1]ratio!$B78,0)</f>
        <v>66</v>
      </c>
    </row>
    <row r="82" spans="2:4" x14ac:dyDescent="0.25">
      <c r="B82" s="27" t="s">
        <v>147</v>
      </c>
      <c r="C82" s="27" t="s">
        <v>295</v>
      </c>
      <c r="D82" s="2">
        <f>ROUND([1]ratio!$B79,0)</f>
        <v>58</v>
      </c>
    </row>
    <row r="83" spans="2:4" x14ac:dyDescent="0.25">
      <c r="B83" s="27" t="s">
        <v>148</v>
      </c>
      <c r="C83" s="27" t="s">
        <v>296</v>
      </c>
      <c r="D83" s="2">
        <f>ROUND([1]ratio!$B80,0)</f>
        <v>68</v>
      </c>
    </row>
    <row r="84" spans="2:4" x14ac:dyDescent="0.25">
      <c r="B84" s="27" t="s">
        <v>149</v>
      </c>
      <c r="C84" s="27" t="s">
        <v>297</v>
      </c>
      <c r="D84" s="2">
        <f>ROUND([1]ratio!$B81,0)</f>
        <v>62</v>
      </c>
    </row>
    <row r="85" spans="2:4" x14ac:dyDescent="0.25">
      <c r="B85" s="27" t="s">
        <v>150</v>
      </c>
      <c r="C85" s="27" t="s">
        <v>298</v>
      </c>
      <c r="D85" s="2">
        <f>ROUND([1]ratio!$B82,0)</f>
        <v>64</v>
      </c>
    </row>
    <row r="86" spans="2:4" x14ac:dyDescent="0.25">
      <c r="B86" s="27" t="s">
        <v>151</v>
      </c>
      <c r="C86" s="27" t="s">
        <v>299</v>
      </c>
      <c r="D86" s="2">
        <f>ROUND([1]ratio!$B83,0)</f>
        <v>65</v>
      </c>
    </row>
    <row r="87" spans="2:4" x14ac:dyDescent="0.25">
      <c r="B87" s="27" t="s">
        <v>152</v>
      </c>
      <c r="C87" s="27" t="s">
        <v>300</v>
      </c>
      <c r="D87" s="2">
        <f>ROUND([1]ratio!$B84,0)</f>
        <v>63</v>
      </c>
    </row>
    <row r="88" spans="2:4" x14ac:dyDescent="0.25">
      <c r="B88" s="27" t="s">
        <v>153</v>
      </c>
      <c r="C88" s="27" t="s">
        <v>301</v>
      </c>
      <c r="D88" s="2">
        <f>ROUND([1]ratio!$B85,0)</f>
        <v>63</v>
      </c>
    </row>
    <row r="89" spans="2:4" x14ac:dyDescent="0.25">
      <c r="B89" s="27" t="s">
        <v>154</v>
      </c>
      <c r="C89" s="27" t="s">
        <v>302</v>
      </c>
      <c r="D89" s="2">
        <f>ROUND([1]ratio!$B86,0)</f>
        <v>64</v>
      </c>
    </row>
    <row r="90" spans="2:4" x14ac:dyDescent="0.25">
      <c r="B90" s="27" t="s">
        <v>155</v>
      </c>
      <c r="C90" s="27" t="s">
        <v>303</v>
      </c>
      <c r="D90" s="2">
        <f>ROUND([1]ratio!$B87,0)</f>
        <v>56</v>
      </c>
    </row>
    <row r="91" spans="2:4" x14ac:dyDescent="0.25">
      <c r="B91" s="27" t="s">
        <v>156</v>
      </c>
      <c r="C91" s="27" t="s">
        <v>304</v>
      </c>
      <c r="D91" s="2">
        <f>ROUND([1]ratio!$B88,0)</f>
        <v>68</v>
      </c>
    </row>
    <row r="92" spans="2:4" x14ac:dyDescent="0.25">
      <c r="B92" s="27" t="s">
        <v>157</v>
      </c>
      <c r="C92" s="27" t="s">
        <v>305</v>
      </c>
      <c r="D92" s="2">
        <f>ROUND([1]ratio!$B89,0)</f>
        <v>70</v>
      </c>
    </row>
    <row r="93" spans="2:4" x14ac:dyDescent="0.25">
      <c r="B93" s="27" t="s">
        <v>158</v>
      </c>
      <c r="C93" s="27" t="s">
        <v>306</v>
      </c>
      <c r="D93" s="2">
        <f>ROUND([1]ratio!$B90,0)</f>
        <v>55</v>
      </c>
    </row>
    <row r="94" spans="2:4" x14ac:dyDescent="0.25">
      <c r="B94" s="27" t="s">
        <v>159</v>
      </c>
      <c r="C94" s="27" t="s">
        <v>307</v>
      </c>
      <c r="D94" s="2">
        <f>ROUND([1]ratio!$B91,0)</f>
        <v>65</v>
      </c>
    </row>
    <row r="95" spans="2:4" x14ac:dyDescent="0.25">
      <c r="B95" s="27" t="s">
        <v>160</v>
      </c>
      <c r="C95" s="27" t="s">
        <v>308</v>
      </c>
      <c r="D95" s="2">
        <f>ROUND([1]ratio!$B92,0)</f>
        <v>62</v>
      </c>
    </row>
    <row r="96" spans="2:4" x14ac:dyDescent="0.25">
      <c r="B96" s="27" t="s">
        <v>161</v>
      </c>
      <c r="C96" s="27" t="s">
        <v>309</v>
      </c>
      <c r="D96" s="2">
        <f>ROUND([1]ratio!$B93,0)</f>
        <v>58</v>
      </c>
    </row>
    <row r="97" spans="2:4" x14ac:dyDescent="0.25">
      <c r="B97" s="27" t="s">
        <v>162</v>
      </c>
      <c r="C97" s="27" t="s">
        <v>310</v>
      </c>
      <c r="D97" s="2">
        <f>ROUND([1]ratio!$B94,0)</f>
        <v>60</v>
      </c>
    </row>
    <row r="98" spans="2:4" x14ac:dyDescent="0.25">
      <c r="B98" s="27" t="s">
        <v>163</v>
      </c>
      <c r="C98" s="27" t="s">
        <v>311</v>
      </c>
      <c r="D98" s="2">
        <f>ROUND([1]ratio!$B95,0)</f>
        <v>70</v>
      </c>
    </row>
    <row r="99" spans="2:4" x14ac:dyDescent="0.25">
      <c r="B99" s="27" t="s">
        <v>164</v>
      </c>
      <c r="C99" s="27" t="s">
        <v>312</v>
      </c>
      <c r="D99" s="2">
        <f>ROUND([1]ratio!$B96,0)</f>
        <v>63</v>
      </c>
    </row>
    <row r="100" spans="2:4" x14ac:dyDescent="0.25">
      <c r="B100" s="27" t="s">
        <v>165</v>
      </c>
      <c r="C100" s="27" t="s">
        <v>313</v>
      </c>
      <c r="D100" s="2">
        <f>ROUND([1]ratio!$B97,0)</f>
        <v>64</v>
      </c>
    </row>
    <row r="101" spans="2:4" x14ac:dyDescent="0.25">
      <c r="B101" s="27" t="s">
        <v>166</v>
      </c>
      <c r="C101" s="27" t="s">
        <v>314</v>
      </c>
      <c r="D101" s="2">
        <f>ROUND([1]ratio!$B98,0)</f>
        <v>71</v>
      </c>
    </row>
    <row r="102" spans="2:4" x14ac:dyDescent="0.25">
      <c r="B102" s="27" t="s">
        <v>167</v>
      </c>
      <c r="C102" s="27" t="s">
        <v>315</v>
      </c>
      <c r="D102" s="2">
        <f>ROUND([1]ratio!$B99,0)</f>
        <v>67</v>
      </c>
    </row>
    <row r="103" spans="2:4" x14ac:dyDescent="0.25">
      <c r="B103" s="27" t="s">
        <v>168</v>
      </c>
      <c r="C103" s="27" t="s">
        <v>316</v>
      </c>
      <c r="D103" s="2">
        <f>ROUND([1]ratio!$B100,0)</f>
        <v>63</v>
      </c>
    </row>
    <row r="104" spans="2:4" x14ac:dyDescent="0.25">
      <c r="B104" s="27" t="s">
        <v>169</v>
      </c>
      <c r="C104" s="27" t="s">
        <v>317</v>
      </c>
      <c r="D104" s="2">
        <f>ROUND([1]ratio!$B101,0)</f>
        <v>73</v>
      </c>
    </row>
    <row r="106" spans="2:4" x14ac:dyDescent="0.25">
      <c r="B106" s="9" t="s">
        <v>371</v>
      </c>
    </row>
    <row r="107" spans="2:4" x14ac:dyDescent="0.25">
      <c r="B107" s="9" t="s">
        <v>372</v>
      </c>
    </row>
    <row r="108" spans="2:4" x14ac:dyDescent="0.25">
      <c r="B108" s="9" t="s">
        <v>373</v>
      </c>
    </row>
    <row r="109" spans="2:4" x14ac:dyDescent="0.25">
      <c r="B109" s="9" t="s">
        <v>325</v>
      </c>
    </row>
    <row r="110" spans="2:4" x14ac:dyDescent="0.25">
      <c r="B110" s="9" t="s">
        <v>331</v>
      </c>
    </row>
  </sheetData>
  <mergeCells count="4">
    <mergeCell ref="F40:N40"/>
    <mergeCell ref="F41:N41"/>
    <mergeCell ref="F42:N42"/>
    <mergeCell ref="B3:C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showGridLines="0" workbookViewId="0"/>
  </sheetViews>
  <sheetFormatPr baseColWidth="10" defaultRowHeight="11.25" x14ac:dyDescent="0.25"/>
  <cols>
    <col min="1" max="1" width="3.7109375" style="9" customWidth="1"/>
    <col min="2" max="2" width="21.85546875" style="9" customWidth="1"/>
    <col min="3" max="3" width="18.140625" style="9" customWidth="1"/>
    <col min="4" max="4" width="18.42578125" style="9" customWidth="1"/>
    <col min="5" max="5" width="22.140625" style="9" customWidth="1"/>
    <col min="6" max="6" width="20.7109375" style="9" customWidth="1"/>
    <col min="7" max="16384" width="11.42578125" style="9"/>
  </cols>
  <sheetData>
    <row r="1" spans="2:6" x14ac:dyDescent="0.25">
      <c r="B1" s="5" t="s">
        <v>374</v>
      </c>
      <c r="C1" s="4"/>
    </row>
    <row r="2" spans="2:6" x14ac:dyDescent="0.25">
      <c r="B2" s="5"/>
      <c r="C2" s="4"/>
    </row>
    <row r="3" spans="2:6" x14ac:dyDescent="0.25">
      <c r="B3" s="4"/>
      <c r="F3" s="6" t="s">
        <v>348</v>
      </c>
    </row>
    <row r="4" spans="2:6" x14ac:dyDescent="0.25">
      <c r="B4" s="4"/>
      <c r="F4" s="6"/>
    </row>
    <row r="5" spans="2:6" ht="45" x14ac:dyDescent="0.25">
      <c r="B5" s="37"/>
      <c r="C5" s="38" t="s">
        <v>384</v>
      </c>
      <c r="D5" s="38" t="s">
        <v>213</v>
      </c>
      <c r="E5" s="38" t="s">
        <v>214</v>
      </c>
      <c r="F5" s="38" t="s">
        <v>215</v>
      </c>
    </row>
    <row r="6" spans="2:6" x14ac:dyDescent="0.25">
      <c r="B6" s="39" t="s">
        <v>385</v>
      </c>
      <c r="C6" s="40">
        <v>5050</v>
      </c>
      <c r="D6" s="40">
        <v>15550</v>
      </c>
      <c r="E6" s="40">
        <v>10840</v>
      </c>
      <c r="F6" s="40">
        <v>4320</v>
      </c>
    </row>
    <row r="7" spans="2:6" x14ac:dyDescent="0.25">
      <c r="B7" s="39" t="s">
        <v>386</v>
      </c>
      <c r="C7" s="40">
        <v>5210</v>
      </c>
      <c r="D7" s="40">
        <v>18930</v>
      </c>
      <c r="E7" s="40">
        <v>12680</v>
      </c>
      <c r="F7" s="40">
        <v>4570</v>
      </c>
    </row>
    <row r="8" spans="2:6" x14ac:dyDescent="0.25">
      <c r="B8" s="39" t="s">
        <v>173</v>
      </c>
      <c r="C8" s="40">
        <v>5340</v>
      </c>
      <c r="D8" s="40">
        <v>21200</v>
      </c>
      <c r="E8" s="40">
        <v>14460</v>
      </c>
      <c r="F8" s="40">
        <v>4810</v>
      </c>
    </row>
    <row r="9" spans="2:6" x14ac:dyDescent="0.25">
      <c r="B9" s="39" t="s">
        <v>387</v>
      </c>
      <c r="C9" s="40">
        <v>5430</v>
      </c>
      <c r="D9" s="40">
        <v>24110</v>
      </c>
      <c r="E9" s="40">
        <v>15800</v>
      </c>
      <c r="F9" s="40">
        <v>5150</v>
      </c>
    </row>
    <row r="10" spans="2:6" x14ac:dyDescent="0.25">
      <c r="B10" s="39" t="s">
        <v>388</v>
      </c>
      <c r="C10" s="40">
        <v>5480</v>
      </c>
      <c r="D10" s="40">
        <v>28120</v>
      </c>
      <c r="E10" s="40">
        <v>18390</v>
      </c>
      <c r="F10" s="40">
        <v>5750</v>
      </c>
    </row>
    <row r="11" spans="2:6" x14ac:dyDescent="0.25">
      <c r="B11" s="41" t="s">
        <v>174</v>
      </c>
      <c r="C11" s="42">
        <v>1.0846103357654733</v>
      </c>
      <c r="D11" s="42">
        <v>1.8083793413087141</v>
      </c>
      <c r="E11" s="42">
        <v>1.6970599345535609</v>
      </c>
      <c r="F11" s="42">
        <v>1.333186651211077</v>
      </c>
    </row>
    <row r="12" spans="2:6" x14ac:dyDescent="0.25">
      <c r="B12" s="41" t="s">
        <v>175</v>
      </c>
      <c r="C12" s="42">
        <v>2.3530160600355483</v>
      </c>
      <c r="D12" s="42">
        <v>3.2907065491426861</v>
      </c>
      <c r="E12" s="42">
        <v>2.5548416155553642</v>
      </c>
      <c r="F12" s="42">
        <v>2.2085578178971184</v>
      </c>
    </row>
    <row r="13" spans="2:6" ht="16.5" customHeight="1" x14ac:dyDescent="0.25">
      <c r="B13" s="15"/>
      <c r="C13" s="7"/>
    </row>
    <row r="15" spans="2:6" x14ac:dyDescent="0.25">
      <c r="B15" s="43" t="s">
        <v>375</v>
      </c>
      <c r="C15" s="13"/>
      <c r="D15" s="13"/>
      <c r="E15" s="13"/>
      <c r="F15" s="13"/>
    </row>
    <row r="16" spans="2:6" x14ac:dyDescent="0.25">
      <c r="B16" s="43" t="s">
        <v>376</v>
      </c>
      <c r="C16" s="44"/>
      <c r="D16" s="44"/>
      <c r="E16" s="44"/>
      <c r="F16" s="44"/>
    </row>
    <row r="17" spans="2:6" x14ac:dyDescent="0.25">
      <c r="B17" s="9" t="s">
        <v>325</v>
      </c>
      <c r="C17" s="45"/>
      <c r="D17" s="45"/>
      <c r="E17" s="45"/>
      <c r="F17" s="45"/>
    </row>
    <row r="18" spans="2:6" x14ac:dyDescent="0.25">
      <c r="B18" s="9" t="s">
        <v>377</v>
      </c>
      <c r="C18" s="44"/>
      <c r="D18" s="44"/>
      <c r="E18" s="44"/>
      <c r="F18" s="44"/>
    </row>
    <row r="19" spans="2:6" x14ac:dyDescent="0.25">
      <c r="C19" s="44"/>
      <c r="D19" s="44"/>
      <c r="E19" s="44"/>
      <c r="F19" s="44"/>
    </row>
    <row r="20" spans="2:6" x14ac:dyDescent="0.25">
      <c r="C20" s="44"/>
      <c r="D20" s="44"/>
      <c r="E20" s="44"/>
      <c r="F20" s="44"/>
    </row>
    <row r="22" spans="2:6" x14ac:dyDescent="0.25">
      <c r="C22" s="46"/>
      <c r="D22" s="46"/>
      <c r="E22" s="46"/>
      <c r="F22" s="46"/>
    </row>
    <row r="23" spans="2:6" x14ac:dyDescent="0.25">
      <c r="C23" s="46"/>
      <c r="D23" s="46"/>
      <c r="E23" s="46"/>
      <c r="F23" s="46"/>
    </row>
    <row r="24" spans="2:6" x14ac:dyDescent="0.25">
      <c r="C24" s="46"/>
      <c r="D24" s="46"/>
      <c r="E24" s="46"/>
      <c r="F24" s="46"/>
    </row>
    <row r="25" spans="2:6" x14ac:dyDescent="0.25">
      <c r="C25" s="46"/>
      <c r="D25" s="46"/>
      <c r="E25" s="46"/>
      <c r="F25" s="46"/>
    </row>
    <row r="26" spans="2:6" x14ac:dyDescent="0.25">
      <c r="C26" s="46"/>
      <c r="D26" s="46"/>
      <c r="E26" s="46"/>
      <c r="F26" s="4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
  <sheetViews>
    <sheetView showGridLines="0" workbookViewId="0"/>
  </sheetViews>
  <sheetFormatPr baseColWidth="10" defaultRowHeight="11.25" x14ac:dyDescent="0.25"/>
  <cols>
    <col min="1" max="1" width="3.7109375" style="66" customWidth="1"/>
    <col min="2" max="2" width="57.7109375" style="66" customWidth="1"/>
    <col min="3" max="15" width="8.28515625" style="66" bestFit="1" customWidth="1"/>
    <col min="16" max="16" width="8.28515625" style="66" customWidth="1"/>
    <col min="17" max="21" width="8.28515625" style="66" bestFit="1" customWidth="1"/>
    <col min="22" max="16384" width="11.42578125" style="66"/>
  </cols>
  <sheetData>
    <row r="1" spans="2:22" x14ac:dyDescent="0.25">
      <c r="B1" s="66" t="s">
        <v>352</v>
      </c>
    </row>
    <row r="3" spans="2:22" x14ac:dyDescent="0.25">
      <c r="B3" s="67"/>
      <c r="C3" s="68" t="s">
        <v>51</v>
      </c>
      <c r="D3" s="68" t="s">
        <v>52</v>
      </c>
      <c r="E3" s="68" t="s">
        <v>53</v>
      </c>
      <c r="F3" s="68" t="s">
        <v>54</v>
      </c>
      <c r="G3" s="68" t="s">
        <v>55</v>
      </c>
      <c r="H3" s="68" t="s">
        <v>56</v>
      </c>
      <c r="I3" s="68" t="s">
        <v>57</v>
      </c>
      <c r="J3" s="68" t="s">
        <v>58</v>
      </c>
      <c r="K3" s="68" t="s">
        <v>59</v>
      </c>
      <c r="L3" s="68" t="s">
        <v>60</v>
      </c>
      <c r="M3" s="68" t="s">
        <v>61</v>
      </c>
      <c r="N3" s="68" t="s">
        <v>62</v>
      </c>
      <c r="O3" s="68" t="s">
        <v>63</v>
      </c>
      <c r="P3" s="68" t="s">
        <v>64</v>
      </c>
      <c r="Q3" s="68" t="s">
        <v>9</v>
      </c>
      <c r="R3" s="68" t="s">
        <v>10</v>
      </c>
      <c r="S3" s="68" t="s">
        <v>11</v>
      </c>
      <c r="T3" s="68" t="s">
        <v>12</v>
      </c>
      <c r="U3" s="68" t="s">
        <v>13</v>
      </c>
      <c r="V3" s="68" t="s">
        <v>176</v>
      </c>
    </row>
    <row r="4" spans="2:22" x14ac:dyDescent="0.25">
      <c r="B4" s="67" t="s">
        <v>209</v>
      </c>
      <c r="C4" s="69">
        <v>9.9197080400066674E-3</v>
      </c>
      <c r="D4" s="69">
        <v>1.0259907246145948E-2</v>
      </c>
      <c r="E4" s="69">
        <v>1.0133447276490371E-2</v>
      </c>
      <c r="F4" s="69">
        <v>1.007302314274819E-2</v>
      </c>
      <c r="G4" s="69">
        <v>8.6736657152434622E-3</v>
      </c>
      <c r="H4" s="69">
        <v>8.3410941223866757E-3</v>
      </c>
      <c r="I4" s="69">
        <v>9.3549063718406569E-3</v>
      </c>
      <c r="J4" s="69">
        <v>1.0266306995507827E-2</v>
      </c>
      <c r="K4" s="69">
        <v>1.3885671062490841E-2</v>
      </c>
      <c r="L4" s="69">
        <v>1.4161727411816968E-2</v>
      </c>
      <c r="M4" s="69">
        <v>1.4506025810360864E-2</v>
      </c>
      <c r="N4" s="69">
        <v>1.442795304317719E-2</v>
      </c>
      <c r="O4" s="69">
        <v>1.4712719158438017E-2</v>
      </c>
      <c r="P4" s="69">
        <v>1.6058390246588377E-2</v>
      </c>
      <c r="Q4" s="69">
        <v>1.6406039215740621E-2</v>
      </c>
      <c r="R4" s="69">
        <v>1.6535082128495505E-2</v>
      </c>
      <c r="S4" s="69">
        <v>1.6849962003367365E-2</v>
      </c>
      <c r="T4" s="69">
        <v>1.7127215105167379E-2</v>
      </c>
      <c r="U4" s="69">
        <v>1.7550065557738803E-2</v>
      </c>
      <c r="V4" s="70">
        <v>1.774139471334538E-2</v>
      </c>
    </row>
    <row r="5" spans="2:22" x14ac:dyDescent="0.25">
      <c r="B5" s="67" t="s">
        <v>210</v>
      </c>
      <c r="C5" s="69">
        <v>8.6633984240489185E-3</v>
      </c>
      <c r="D5" s="69">
        <v>9.0331202623143581E-3</v>
      </c>
      <c r="E5" s="69">
        <v>8.9725409378302659E-3</v>
      </c>
      <c r="F5" s="69">
        <v>8.9575773608896129E-3</v>
      </c>
      <c r="G5" s="69">
        <v>7.6693103974058083E-3</v>
      </c>
      <c r="H5" s="69">
        <v>7.3354706484948622E-3</v>
      </c>
      <c r="I5" s="69">
        <v>8.4677223031684266E-3</v>
      </c>
      <c r="J5" s="69">
        <v>9.3391091367130783E-3</v>
      </c>
      <c r="K5" s="69">
        <v>1.2814929086808263E-2</v>
      </c>
      <c r="L5" s="69">
        <v>1.3131886338658973E-2</v>
      </c>
      <c r="M5" s="69">
        <v>1.354843308564381E-2</v>
      </c>
      <c r="N5" s="69">
        <v>1.3493805950463773E-2</v>
      </c>
      <c r="O5" s="69">
        <v>1.3729574484649955E-2</v>
      </c>
      <c r="P5" s="69">
        <v>1.4878028607059687E-2</v>
      </c>
      <c r="Q5" s="69">
        <v>1.5231125241020525E-2</v>
      </c>
      <c r="R5" s="69">
        <v>1.5341828807700951E-2</v>
      </c>
      <c r="S5" s="69">
        <v>1.5725155993219355E-2</v>
      </c>
      <c r="T5" s="69">
        <v>1.6028711941986299E-2</v>
      </c>
      <c r="U5" s="69">
        <v>1.6480585130786121E-2</v>
      </c>
      <c r="V5" s="70">
        <v>1.6637023694233883E-2</v>
      </c>
    </row>
    <row r="6" spans="2:22" x14ac:dyDescent="0.25">
      <c r="B6" s="71" t="s">
        <v>211</v>
      </c>
      <c r="C6" s="69">
        <v>0.55250340295750255</v>
      </c>
      <c r="D6" s="69">
        <v>0.5772698315575624</v>
      </c>
      <c r="E6" s="69">
        <v>0.58366642834432148</v>
      </c>
      <c r="F6" s="69">
        <v>0.58188121873680143</v>
      </c>
      <c r="G6" s="69">
        <v>0.54152234205102057</v>
      </c>
      <c r="H6" s="69">
        <v>0.52666085275320529</v>
      </c>
      <c r="I6" s="69">
        <v>0.54392115528910967</v>
      </c>
      <c r="J6" s="69">
        <v>0.56049419780122711</v>
      </c>
      <c r="K6" s="69">
        <v>0.63357262965154315</v>
      </c>
      <c r="L6" s="69">
        <v>0.63601433140155661</v>
      </c>
      <c r="M6" s="69">
        <v>0.63422957566964389</v>
      </c>
      <c r="N6" s="69">
        <v>0.61600397469358625</v>
      </c>
      <c r="O6" s="69">
        <v>0.59996066743174148</v>
      </c>
      <c r="P6" s="69">
        <v>0.60502184496754463</v>
      </c>
      <c r="Q6" s="69">
        <v>0.6124856590865434</v>
      </c>
      <c r="R6" s="69">
        <v>0.62020726489440414</v>
      </c>
      <c r="S6" s="69">
        <v>0.62215998009848428</v>
      </c>
      <c r="T6" s="69">
        <v>0.62499396469566759</v>
      </c>
      <c r="U6" s="69">
        <v>0.63678262945360709</v>
      </c>
      <c r="V6" s="72">
        <v>0.63578346744515701</v>
      </c>
    </row>
    <row r="7" spans="2:22" x14ac:dyDescent="0.25">
      <c r="B7" s="71" t="s">
        <v>212</v>
      </c>
      <c r="C7" s="69">
        <v>0.48253003930753546</v>
      </c>
      <c r="D7" s="69">
        <v>0.50824512221825557</v>
      </c>
      <c r="E7" s="69">
        <v>0.51680052991506531</v>
      </c>
      <c r="F7" s="69">
        <v>0.51744604949468909</v>
      </c>
      <c r="G7" s="69">
        <v>0.47881749939020601</v>
      </c>
      <c r="H7" s="69">
        <v>0.46316528388208461</v>
      </c>
      <c r="I7" s="69">
        <v>0.49233772255280267</v>
      </c>
      <c r="J7" s="69">
        <v>0.50987336401011052</v>
      </c>
      <c r="K7" s="69">
        <v>0.58471702835157924</v>
      </c>
      <c r="L7" s="69">
        <v>0.58976335773517341</v>
      </c>
      <c r="M7" s="69">
        <v>0.59236189699587161</v>
      </c>
      <c r="N7" s="69">
        <v>0.57612040144256016</v>
      </c>
      <c r="O7" s="69">
        <v>0.55986963270757506</v>
      </c>
      <c r="P7" s="69">
        <v>0.56055010365908542</v>
      </c>
      <c r="Q7" s="69">
        <v>0.56862266749464252</v>
      </c>
      <c r="R7" s="69">
        <v>0.57545004066866079</v>
      </c>
      <c r="S7" s="69">
        <v>0.58062817814258139</v>
      </c>
      <c r="T7" s="69">
        <v>0.58490818058122984</v>
      </c>
      <c r="U7" s="69">
        <v>0.59797784230431972</v>
      </c>
      <c r="V7" s="69">
        <v>0.59620705041473676</v>
      </c>
    </row>
    <row r="9" spans="2:22" x14ac:dyDescent="0.25">
      <c r="B9" s="66" t="s">
        <v>325</v>
      </c>
    </row>
    <row r="10" spans="2:22" x14ac:dyDescent="0.25">
      <c r="B10" s="66" t="s">
        <v>351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baseColWidth="10" defaultRowHeight="11.25" x14ac:dyDescent="0.25"/>
  <cols>
    <col min="1" max="1" width="3.7109375" style="9" customWidth="1"/>
    <col min="2" max="2" width="16.28515625" style="9" customWidth="1"/>
    <col min="3" max="3" width="17.85546875" style="9" customWidth="1"/>
    <col min="4" max="7" width="11.42578125" style="9"/>
    <col min="8" max="8" width="11.85546875" style="9" customWidth="1"/>
    <col min="9" max="9" width="12.85546875" style="11" customWidth="1"/>
    <col min="10" max="10" width="18.5703125" style="11" customWidth="1"/>
    <col min="11" max="11" width="16" style="9" customWidth="1"/>
    <col min="12" max="16384" width="11.42578125" style="9"/>
  </cols>
  <sheetData>
    <row r="1" spans="1:11" ht="15" customHeight="1" x14ac:dyDescent="0.25">
      <c r="B1" s="32" t="s">
        <v>8</v>
      </c>
      <c r="C1" s="32"/>
      <c r="D1" s="10"/>
      <c r="E1" s="10"/>
      <c r="F1" s="10"/>
      <c r="G1" s="10"/>
    </row>
    <row r="2" spans="1:11" ht="15" customHeight="1" x14ac:dyDescent="0.25">
      <c r="B2" s="32"/>
      <c r="C2" s="32"/>
      <c r="D2" s="10"/>
      <c r="E2" s="10"/>
      <c r="F2" s="10"/>
      <c r="G2" s="10"/>
    </row>
    <row r="3" spans="1:11" s="11" customFormat="1" ht="15" customHeight="1" x14ac:dyDescent="0.25">
      <c r="B3" s="9"/>
      <c r="C3" s="9"/>
      <c r="D3" s="9"/>
      <c r="E3" s="9"/>
      <c r="F3" s="9"/>
      <c r="G3" s="9"/>
      <c r="H3" s="9"/>
      <c r="J3" s="36" t="s">
        <v>186</v>
      </c>
      <c r="K3" s="9"/>
    </row>
    <row r="4" spans="1:11" s="11" customFormat="1" ht="15" customHeight="1" x14ac:dyDescent="0.25">
      <c r="B4" s="9"/>
      <c r="C4" s="9"/>
      <c r="D4" s="9"/>
      <c r="E4" s="9"/>
      <c r="F4" s="9"/>
      <c r="G4" s="9"/>
      <c r="H4" s="9"/>
      <c r="J4" s="36"/>
      <c r="K4" s="9"/>
    </row>
    <row r="5" spans="1:11" s="11" customFormat="1" ht="37.5" customHeight="1" x14ac:dyDescent="0.25">
      <c r="A5" s="9"/>
      <c r="B5" s="76"/>
      <c r="C5" s="38" t="s">
        <v>9</v>
      </c>
      <c r="D5" s="38" t="s">
        <v>10</v>
      </c>
      <c r="E5" s="38" t="s">
        <v>11</v>
      </c>
      <c r="F5" s="38" t="s">
        <v>12</v>
      </c>
      <c r="G5" s="38" t="s">
        <v>13</v>
      </c>
      <c r="H5" s="38" t="s">
        <v>216</v>
      </c>
      <c r="I5" s="38" t="s">
        <v>14</v>
      </c>
      <c r="J5" s="38" t="s">
        <v>15</v>
      </c>
      <c r="K5" s="74"/>
    </row>
    <row r="6" spans="1:11" s="11" customFormat="1" ht="15" customHeight="1" x14ac:dyDescent="0.25">
      <c r="A6" s="12"/>
      <c r="B6" s="82" t="s">
        <v>187</v>
      </c>
      <c r="C6" s="83"/>
      <c r="D6" s="83"/>
      <c r="E6" s="83"/>
      <c r="F6" s="83"/>
      <c r="G6" s="83"/>
      <c r="H6" s="83"/>
      <c r="I6" s="83"/>
      <c r="J6" s="84"/>
      <c r="K6" s="75"/>
    </row>
    <row r="7" spans="1:11" s="11" customFormat="1" ht="15" customHeight="1" x14ac:dyDescent="0.25">
      <c r="A7" s="12"/>
      <c r="B7" s="39" t="s">
        <v>16</v>
      </c>
      <c r="C7" s="40">
        <v>8549.5346004152561</v>
      </c>
      <c r="D7" s="40">
        <v>8931.9366356223363</v>
      </c>
      <c r="E7" s="40">
        <v>9320.8773384655742</v>
      </c>
      <c r="F7" s="40">
        <v>10029.35650396</v>
      </c>
      <c r="G7" s="40">
        <v>10871.223430874779</v>
      </c>
      <c r="H7" s="40">
        <v>11467.826005889916</v>
      </c>
      <c r="I7" s="77">
        <v>5.446668048058867E-2</v>
      </c>
      <c r="J7" s="78">
        <v>4.9020459973404762E-2</v>
      </c>
      <c r="K7" s="12"/>
    </row>
    <row r="8" spans="1:11" s="11" customFormat="1" ht="15.75" customHeight="1" x14ac:dyDescent="0.25">
      <c r="A8" s="12"/>
      <c r="B8" s="39" t="s">
        <v>17</v>
      </c>
      <c r="C8" s="40">
        <v>8202.149735507006</v>
      </c>
      <c r="D8" s="40">
        <v>8565.407048636438</v>
      </c>
      <c r="E8" s="40">
        <v>9117.346203473222</v>
      </c>
      <c r="F8" s="40">
        <v>9865.2317650000005</v>
      </c>
      <c r="G8" s="40">
        <v>10685.757676144785</v>
      </c>
      <c r="H8" s="40">
        <v>11284.860993509916</v>
      </c>
      <c r="I8" s="77">
        <v>5.5652742650926346E-2</v>
      </c>
      <c r="J8" s="78">
        <v>5.4362469556885396E-2</v>
      </c>
      <c r="K8" s="12"/>
    </row>
    <row r="9" spans="1:11" s="11" customFormat="1" ht="15" customHeight="1" x14ac:dyDescent="0.25">
      <c r="A9" s="9"/>
      <c r="B9" s="82" t="s">
        <v>188</v>
      </c>
      <c r="C9" s="83"/>
      <c r="D9" s="83"/>
      <c r="E9" s="83"/>
      <c r="F9" s="83"/>
      <c r="G9" s="83"/>
      <c r="H9" s="83"/>
      <c r="I9" s="83"/>
      <c r="J9" s="84"/>
      <c r="K9" s="12"/>
    </row>
    <row r="10" spans="1:11" s="11" customFormat="1" ht="15" customHeight="1" x14ac:dyDescent="0.25">
      <c r="A10" s="9"/>
      <c r="B10" s="39" t="s">
        <v>16</v>
      </c>
      <c r="C10" s="40">
        <v>6841.4129424448129</v>
      </c>
      <c r="D10" s="40">
        <v>7108.9806922256275</v>
      </c>
      <c r="E10" s="40">
        <v>7360.4347443142869</v>
      </c>
      <c r="F10" s="40">
        <v>7592.9149148495953</v>
      </c>
      <c r="G10" s="40">
        <v>7551.5422789355534</v>
      </c>
      <c r="H10" s="40">
        <v>7740.84403617107</v>
      </c>
      <c r="I10" s="77">
        <v>2.4667229419923498E-2</v>
      </c>
      <c r="J10" s="78">
        <v>1.3922444949595825E-2</v>
      </c>
      <c r="K10" s="12"/>
    </row>
    <row r="11" spans="1:11" s="11" customFormat="1" ht="15" customHeight="1" x14ac:dyDescent="0.25">
      <c r="A11" s="12"/>
      <c r="B11" s="39" t="s">
        <v>17</v>
      </c>
      <c r="C11" s="40">
        <v>6711.7721893022981</v>
      </c>
      <c r="D11" s="40">
        <v>6917.7980725322532</v>
      </c>
      <c r="E11" s="40">
        <v>7177.1266851342962</v>
      </c>
      <c r="F11" s="40">
        <v>7402.8181569108474</v>
      </c>
      <c r="G11" s="40">
        <v>7352.6285522194185</v>
      </c>
      <c r="H11" s="40">
        <v>7510.0350868660144</v>
      </c>
      <c r="I11" s="77">
        <v>2.1008899391688152E-2</v>
      </c>
      <c r="J11" s="78">
        <v>1.1666074079041522E-2</v>
      </c>
      <c r="K11" s="12"/>
    </row>
    <row r="12" spans="1:11" s="11" customFormat="1" ht="15" customHeight="1" x14ac:dyDescent="0.25">
      <c r="A12" s="9"/>
      <c r="B12" s="82" t="s">
        <v>389</v>
      </c>
      <c r="C12" s="83"/>
      <c r="D12" s="83"/>
      <c r="E12" s="83"/>
      <c r="F12" s="83"/>
      <c r="G12" s="83"/>
      <c r="H12" s="83"/>
      <c r="I12" s="83"/>
      <c r="J12" s="84"/>
      <c r="K12" s="12"/>
    </row>
    <row r="13" spans="1:11" s="11" customFormat="1" ht="15" customHeight="1" x14ac:dyDescent="0.25">
      <c r="A13" s="9"/>
      <c r="B13" s="39" t="s">
        <v>16</v>
      </c>
      <c r="C13" s="40">
        <v>6416.7992700321256</v>
      </c>
      <c r="D13" s="40">
        <v>6842.4602042217102</v>
      </c>
      <c r="E13" s="40">
        <v>7213.377825133628</v>
      </c>
      <c r="F13" s="40">
        <v>7464.4721216005173</v>
      </c>
      <c r="G13" s="40">
        <v>7715.9014559835186</v>
      </c>
      <c r="H13" s="40">
        <v>7904.7913705861147</v>
      </c>
      <c r="I13" s="77">
        <v>2.4080101631206219E-2</v>
      </c>
      <c r="J13" s="78">
        <v>3.1313318224729825E-2</v>
      </c>
      <c r="K13" s="12"/>
    </row>
    <row r="14" spans="1:11" s="11" customFormat="1" ht="15" customHeight="1" x14ac:dyDescent="0.25">
      <c r="A14" s="9"/>
      <c r="B14" s="39" t="s">
        <v>17</v>
      </c>
      <c r="C14" s="40">
        <v>5916.1752063647082</v>
      </c>
      <c r="D14" s="40">
        <v>6304.2069315666668</v>
      </c>
      <c r="E14" s="40">
        <v>6646.2230446926997</v>
      </c>
      <c r="F14" s="40">
        <v>6858.8031697238484</v>
      </c>
      <c r="G14" s="40">
        <v>7074.6439646984491</v>
      </c>
      <c r="H14" s="40">
        <v>7286.7050532386093</v>
      </c>
      <c r="I14" s="77">
        <v>2.9572158677967364E-2</v>
      </c>
      <c r="J14" s="78">
        <v>3.1274471676047133E-2</v>
      </c>
      <c r="K14" s="12"/>
    </row>
    <row r="15" spans="1:11" s="11" customFormat="1" ht="15" customHeight="1" x14ac:dyDescent="0.25">
      <c r="A15" s="9"/>
      <c r="B15" s="82" t="s">
        <v>390</v>
      </c>
      <c r="C15" s="83"/>
      <c r="D15" s="83"/>
      <c r="E15" s="83"/>
      <c r="F15" s="83"/>
      <c r="G15" s="83"/>
      <c r="H15" s="83"/>
      <c r="I15" s="83"/>
      <c r="J15" s="84"/>
      <c r="K15" s="12"/>
    </row>
    <row r="16" spans="1:11" ht="15" customHeight="1" x14ac:dyDescent="0.25">
      <c r="B16" s="39" t="s">
        <v>16</v>
      </c>
      <c r="C16" s="40">
        <v>7803.8812382408623</v>
      </c>
      <c r="D16" s="40">
        <v>7916.8176237009648</v>
      </c>
      <c r="E16" s="40">
        <v>8045.6057579294938</v>
      </c>
      <c r="F16" s="40">
        <v>8062.0621852466356</v>
      </c>
      <c r="G16" s="40">
        <v>8155.7812758652071</v>
      </c>
      <c r="H16" s="40">
        <v>8208.5250303661669</v>
      </c>
      <c r="I16" s="77">
        <v>6.0735802903300051E-3</v>
      </c>
      <c r="J16" s="78">
        <v>-7.6616875634505366E-4</v>
      </c>
      <c r="K16" s="12"/>
    </row>
    <row r="17" spans="1:11" ht="15" customHeight="1" x14ac:dyDescent="0.25">
      <c r="B17" s="39" t="s">
        <v>17</v>
      </c>
      <c r="C17" s="40">
        <v>6577.1550880884652</v>
      </c>
      <c r="D17" s="40">
        <v>6709.4688446181863</v>
      </c>
      <c r="E17" s="40">
        <v>6806.3362383528611</v>
      </c>
      <c r="F17" s="40">
        <v>6837.2785874940309</v>
      </c>
      <c r="G17" s="40">
        <v>6895.4344139070727</v>
      </c>
      <c r="H17" s="40">
        <v>6976.7590514526801</v>
      </c>
      <c r="I17" s="77">
        <v>1.1398442146013377E-2</v>
      </c>
      <c r="J17" s="78">
        <v>9.1999007190346482E-4</v>
      </c>
      <c r="K17" s="12"/>
    </row>
    <row r="18" spans="1:11" ht="15" customHeight="1" x14ac:dyDescent="0.25">
      <c r="A18" s="12"/>
      <c r="B18" s="82" t="s">
        <v>18</v>
      </c>
      <c r="C18" s="83"/>
      <c r="D18" s="83"/>
      <c r="E18" s="83"/>
      <c r="F18" s="83"/>
      <c r="G18" s="83"/>
      <c r="H18" s="83"/>
      <c r="I18" s="83"/>
      <c r="J18" s="84"/>
      <c r="K18" s="12"/>
    </row>
    <row r="19" spans="1:11" ht="15" customHeight="1" x14ac:dyDescent="0.25">
      <c r="A19" s="12"/>
      <c r="B19" s="39" t="s">
        <v>16</v>
      </c>
      <c r="C19" s="40">
        <v>29611.628051133055</v>
      </c>
      <c r="D19" s="40">
        <v>30800.195155770638</v>
      </c>
      <c r="E19" s="40">
        <v>31940.295665842983</v>
      </c>
      <c r="F19" s="40">
        <v>33148.805725656748</v>
      </c>
      <c r="G19" s="40">
        <v>34294.448441659057</v>
      </c>
      <c r="H19" s="40">
        <v>35321.986443013266</v>
      </c>
      <c r="I19" s="77">
        <v>2.9559582049602851E-2</v>
      </c>
      <c r="J19" s="78">
        <v>2.4690715857325296E-2</v>
      </c>
      <c r="K19" s="12"/>
    </row>
    <row r="20" spans="1:11" x14ac:dyDescent="0.25">
      <c r="A20" s="12"/>
      <c r="B20" s="39" t="s">
        <v>17</v>
      </c>
      <c r="C20" s="40">
        <v>27407.252219262475</v>
      </c>
      <c r="D20" s="40">
        <v>28496.880897353542</v>
      </c>
      <c r="E20" s="40">
        <v>29747.032171653078</v>
      </c>
      <c r="F20" s="40">
        <v>30964.131679128728</v>
      </c>
      <c r="G20" s="40">
        <v>32008.464606969726</v>
      </c>
      <c r="H20" s="40">
        <v>33058.36018506722</v>
      </c>
      <c r="I20" s="77">
        <v>3.2396807294081009E-2</v>
      </c>
      <c r="J20" s="78">
        <v>2.6973877106132527E-2</v>
      </c>
      <c r="K20" s="12"/>
    </row>
    <row r="21" spans="1:11" ht="14.25" customHeight="1" x14ac:dyDescent="0.25">
      <c r="A21" s="12"/>
      <c r="B21" s="82" t="s">
        <v>189</v>
      </c>
      <c r="C21" s="83"/>
      <c r="D21" s="83"/>
      <c r="E21" s="83"/>
      <c r="F21" s="83"/>
      <c r="G21" s="83"/>
      <c r="H21" s="83"/>
      <c r="I21" s="83"/>
      <c r="J21" s="84"/>
      <c r="K21" s="12"/>
    </row>
    <row r="22" spans="1:11" ht="15" customHeight="1" x14ac:dyDescent="0.25">
      <c r="A22" s="12"/>
      <c r="B22" s="39" t="s">
        <v>16</v>
      </c>
      <c r="C22" s="40">
        <v>3155.5804244211449</v>
      </c>
      <c r="D22" s="40">
        <v>3238.0816247616567</v>
      </c>
      <c r="E22" s="40">
        <v>3222.4577922140743</v>
      </c>
      <c r="F22" s="40">
        <v>3089.0073755017147</v>
      </c>
      <c r="G22" s="40">
        <v>3286.700341584954</v>
      </c>
      <c r="H22" s="40">
        <v>3373.7695662643487</v>
      </c>
      <c r="I22" s="77">
        <v>2.6090092382276442E-2</v>
      </c>
      <c r="J22" s="78">
        <v>2.4978898530962912E-3</v>
      </c>
      <c r="K22" s="12"/>
    </row>
    <row r="23" spans="1:11" x14ac:dyDescent="0.25">
      <c r="A23" s="12"/>
      <c r="B23" s="39" t="s">
        <v>17</v>
      </c>
      <c r="C23" s="40">
        <v>3011.2611352443892</v>
      </c>
      <c r="D23" s="40">
        <v>3085.0254529104532</v>
      </c>
      <c r="E23" s="40">
        <v>3068.4592323369689</v>
      </c>
      <c r="F23" s="40">
        <v>2949.465133861715</v>
      </c>
      <c r="G23" s="40">
        <v>3282.5330133714961</v>
      </c>
      <c r="H23" s="40">
        <v>3228.652194426299</v>
      </c>
      <c r="I23" s="77">
        <v>-1.679891628228769E-2</v>
      </c>
      <c r="J23" s="78">
        <v>3.068987831101655E-3</v>
      </c>
      <c r="K23" s="12"/>
    </row>
    <row r="24" spans="1:11" ht="14.25" customHeight="1" x14ac:dyDescent="0.25">
      <c r="A24" s="12"/>
      <c r="B24" s="82" t="s">
        <v>190</v>
      </c>
      <c r="C24" s="83"/>
      <c r="D24" s="83"/>
      <c r="E24" s="83"/>
      <c r="F24" s="83"/>
      <c r="G24" s="83"/>
      <c r="H24" s="83"/>
      <c r="I24" s="83"/>
      <c r="J24" s="84"/>
      <c r="K24" s="12"/>
    </row>
    <row r="25" spans="1:11" x14ac:dyDescent="0.25">
      <c r="B25" s="39" t="s">
        <v>16</v>
      </c>
      <c r="C25" s="40">
        <v>32767.207914226201</v>
      </c>
      <c r="D25" s="40">
        <v>34038.276780532295</v>
      </c>
      <c r="E25" s="40">
        <v>35162.753458057057</v>
      </c>
      <c r="F25" s="40">
        <v>36237.813101158463</v>
      </c>
      <c r="G25" s="40">
        <v>37581.148783244011</v>
      </c>
      <c r="H25" s="40">
        <v>38695.756009277611</v>
      </c>
      <c r="I25" s="77">
        <v>2.9256154047960337E-2</v>
      </c>
      <c r="J25" s="78">
        <v>2.2635852108911836E-2</v>
      </c>
      <c r="K25" s="12"/>
    </row>
    <row r="26" spans="1:11" x14ac:dyDescent="0.25">
      <c r="B26" s="39" t="s">
        <v>17</v>
      </c>
      <c r="C26" s="40">
        <v>30418.513354640701</v>
      </c>
      <c r="D26" s="40">
        <v>31581.906350263995</v>
      </c>
      <c r="E26" s="40">
        <v>32815.491403990047</v>
      </c>
      <c r="F26" s="40">
        <v>33913.596812990443</v>
      </c>
      <c r="G26" s="40">
        <v>35290.997620341223</v>
      </c>
      <c r="H26" s="40">
        <v>36287.012379493521</v>
      </c>
      <c r="I26" s="77">
        <v>2.7820949493364111E-2</v>
      </c>
      <c r="J26" s="78">
        <v>2.4705058527400459E-2</v>
      </c>
      <c r="K26" s="12"/>
    </row>
    <row r="27" spans="1:11" x14ac:dyDescent="0.25">
      <c r="F27" s="13"/>
      <c r="G27" s="13"/>
      <c r="H27" s="13"/>
      <c r="I27" s="14"/>
    </row>
    <row r="28" spans="1:11" ht="11.25" customHeight="1" x14ac:dyDescent="0.25">
      <c r="B28" s="9" t="s">
        <v>332</v>
      </c>
    </row>
    <row r="29" spans="1:11" x14ac:dyDescent="0.25">
      <c r="B29" s="9" t="s">
        <v>333</v>
      </c>
    </row>
    <row r="30" spans="1:11" x14ac:dyDescent="0.25">
      <c r="B30" s="9" t="s">
        <v>334</v>
      </c>
    </row>
    <row r="31" spans="1:11" x14ac:dyDescent="0.25">
      <c r="B31" s="9" t="s">
        <v>325</v>
      </c>
    </row>
    <row r="32" spans="1:11" x14ac:dyDescent="0.25">
      <c r="B32" s="9" t="s">
        <v>335</v>
      </c>
    </row>
  </sheetData>
  <mergeCells count="7">
    <mergeCell ref="B24:J24"/>
    <mergeCell ref="B6:J6"/>
    <mergeCell ref="B9:J9"/>
    <mergeCell ref="B12:J12"/>
    <mergeCell ref="B15:J15"/>
    <mergeCell ref="B18:J18"/>
    <mergeCell ref="B21:J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GridLines="0" workbookViewId="0"/>
  </sheetViews>
  <sheetFormatPr baseColWidth="10" defaultRowHeight="11.25" x14ac:dyDescent="0.25"/>
  <cols>
    <col min="1" max="1" width="3.7109375" style="9" customWidth="1"/>
    <col min="2" max="2" width="23.28515625" style="9" customWidth="1"/>
    <col min="3" max="16384" width="11.42578125" style="9"/>
  </cols>
  <sheetData>
    <row r="1" spans="2:13" s="32" customFormat="1" x14ac:dyDescent="0.25">
      <c r="B1" s="32" t="s">
        <v>320</v>
      </c>
    </row>
    <row r="3" spans="2:13" x14ac:dyDescent="0.25">
      <c r="C3" s="24">
        <v>2005</v>
      </c>
      <c r="D3" s="24">
        <v>2006</v>
      </c>
      <c r="E3" s="24">
        <v>2007</v>
      </c>
      <c r="F3" s="24">
        <v>2008</v>
      </c>
      <c r="G3" s="24">
        <v>2009</v>
      </c>
      <c r="H3" s="24">
        <v>2010</v>
      </c>
      <c r="I3" s="24">
        <v>2011</v>
      </c>
      <c r="J3" s="24">
        <v>2012</v>
      </c>
      <c r="K3" s="24">
        <v>2013</v>
      </c>
      <c r="L3" s="24">
        <v>2014</v>
      </c>
      <c r="M3" s="24">
        <v>2015</v>
      </c>
    </row>
    <row r="4" spans="2:13" x14ac:dyDescent="0.25">
      <c r="B4" s="27" t="s">
        <v>42</v>
      </c>
      <c r="C4" s="29">
        <v>1103690</v>
      </c>
      <c r="D4" s="29">
        <v>1158990</v>
      </c>
      <c r="E4" s="29">
        <v>1222270</v>
      </c>
      <c r="F4" s="29">
        <v>1261570</v>
      </c>
      <c r="G4" s="29">
        <v>1293930</v>
      </c>
      <c r="H4" s="29">
        <v>1321870</v>
      </c>
      <c r="I4" s="29">
        <v>1346720</v>
      </c>
      <c r="J4" s="29">
        <v>1365710</v>
      </c>
      <c r="K4" s="29">
        <v>1383910</v>
      </c>
      <c r="L4" s="29">
        <v>1392310</v>
      </c>
      <c r="M4" s="29">
        <v>1406630</v>
      </c>
    </row>
    <row r="5" spans="2:13" x14ac:dyDescent="0.25">
      <c r="B5" s="27" t="s">
        <v>43</v>
      </c>
      <c r="C5" s="29">
        <v>260940</v>
      </c>
      <c r="D5" s="29">
        <v>266080</v>
      </c>
      <c r="E5" s="29">
        <v>286970</v>
      </c>
      <c r="F5" s="29">
        <v>321150</v>
      </c>
      <c r="G5" s="29">
        <v>356320</v>
      </c>
      <c r="H5" s="29">
        <v>386900</v>
      </c>
      <c r="I5" s="29">
        <v>420080</v>
      </c>
      <c r="J5" s="29">
        <v>440870</v>
      </c>
      <c r="K5" s="29">
        <v>460540</v>
      </c>
      <c r="L5" s="29">
        <v>479650</v>
      </c>
      <c r="M5" s="29">
        <v>500960</v>
      </c>
    </row>
    <row r="6" spans="2:13" x14ac:dyDescent="0.25">
      <c r="B6" s="27" t="s">
        <v>188</v>
      </c>
      <c r="C6" s="29">
        <v>283130</v>
      </c>
      <c r="D6" s="29">
        <v>287130</v>
      </c>
      <c r="E6" s="29">
        <v>293260</v>
      </c>
      <c r="F6" s="29">
        <v>295620</v>
      </c>
      <c r="G6" s="29">
        <v>298890</v>
      </c>
      <c r="H6" s="29">
        <v>300730</v>
      </c>
      <c r="I6" s="29">
        <v>307340</v>
      </c>
      <c r="J6" s="29">
        <v>314160</v>
      </c>
      <c r="K6" s="29">
        <v>318990</v>
      </c>
      <c r="L6" s="29">
        <v>322050</v>
      </c>
      <c r="M6" s="29">
        <v>325170</v>
      </c>
    </row>
    <row r="7" spans="2:13" x14ac:dyDescent="0.25">
      <c r="B7" s="27" t="s">
        <v>44</v>
      </c>
      <c r="C7" s="29">
        <v>1315500</v>
      </c>
      <c r="D7" s="29">
        <v>1367390</v>
      </c>
      <c r="E7" s="29">
        <v>1278360</v>
      </c>
      <c r="F7" s="29">
        <v>1234110</v>
      </c>
      <c r="G7" s="29">
        <v>1515150</v>
      </c>
      <c r="H7" s="29">
        <v>1590050</v>
      </c>
      <c r="I7" s="29">
        <v>1674600</v>
      </c>
      <c r="J7" s="29">
        <v>1761650</v>
      </c>
      <c r="K7" s="29">
        <v>1895740</v>
      </c>
      <c r="L7" s="29">
        <v>1988650</v>
      </c>
      <c r="M7" s="29">
        <v>2039080</v>
      </c>
    </row>
    <row r="8" spans="2:13" x14ac:dyDescent="0.25">
      <c r="B8" s="28" t="s">
        <v>45</v>
      </c>
      <c r="C8" s="25">
        <v>2963250</v>
      </c>
      <c r="D8" s="25">
        <v>3079590</v>
      </c>
      <c r="E8" s="25">
        <v>3080860</v>
      </c>
      <c r="F8" s="25">
        <v>3112460</v>
      </c>
      <c r="G8" s="25">
        <v>3464280</v>
      </c>
      <c r="H8" s="25">
        <v>3599550</v>
      </c>
      <c r="I8" s="25">
        <v>3748720</v>
      </c>
      <c r="J8" s="25">
        <v>3882390</v>
      </c>
      <c r="K8" s="25">
        <v>4059180</v>
      </c>
      <c r="L8" s="25">
        <v>4182660</v>
      </c>
      <c r="M8" s="25">
        <v>4271830</v>
      </c>
    </row>
    <row r="10" spans="2:13" x14ac:dyDescent="0.25">
      <c r="B10" s="9" t="s">
        <v>353</v>
      </c>
    </row>
    <row r="11" spans="2:13" x14ac:dyDescent="0.25">
      <c r="B11" s="9" t="s">
        <v>354</v>
      </c>
    </row>
    <row r="19" spans="2:2" x14ac:dyDescent="0.25">
      <c r="B19" s="65"/>
    </row>
    <row r="20" spans="2:2" x14ac:dyDescent="0.25">
      <c r="B20" s="6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showGridLines="0" workbookViewId="0"/>
  </sheetViews>
  <sheetFormatPr baseColWidth="10" defaultRowHeight="11.25" x14ac:dyDescent="0.25"/>
  <cols>
    <col min="1" max="2" width="3.7109375" style="23" customWidth="1"/>
    <col min="3" max="3" width="4" style="23" customWidth="1"/>
    <col min="4" max="4" width="42.5703125" style="23" customWidth="1"/>
    <col min="5" max="10" width="10.7109375" style="21" customWidth="1"/>
    <col min="11" max="11" width="11.28515625" style="21" customWidth="1"/>
    <col min="12" max="16384" width="11.42578125" style="23"/>
  </cols>
  <sheetData>
    <row r="1" spans="2:11" s="32" customFormat="1" x14ac:dyDescent="0.25">
      <c r="B1" s="32" t="s">
        <v>355</v>
      </c>
    </row>
    <row r="2" spans="2:11" x14ac:dyDescent="0.25">
      <c r="B2" s="19"/>
      <c r="C2" s="20"/>
      <c r="D2" s="20"/>
      <c r="J2" s="22"/>
      <c r="K2" s="22"/>
    </row>
    <row r="3" spans="2:11" x14ac:dyDescent="0.25">
      <c r="B3" s="87"/>
      <c r="C3" s="87"/>
      <c r="D3" s="87"/>
      <c r="E3" s="88">
        <v>2011</v>
      </c>
      <c r="F3" s="88">
        <v>2012</v>
      </c>
      <c r="G3" s="88">
        <v>2013</v>
      </c>
      <c r="H3" s="88">
        <v>2014</v>
      </c>
      <c r="I3" s="88">
        <v>2015</v>
      </c>
      <c r="J3" s="87" t="s">
        <v>19</v>
      </c>
      <c r="K3" s="87"/>
    </row>
    <row r="4" spans="2:11" x14ac:dyDescent="0.25">
      <c r="B4" s="87"/>
      <c r="C4" s="87"/>
      <c r="D4" s="87"/>
      <c r="E4" s="88"/>
      <c r="F4" s="88"/>
      <c r="G4" s="88"/>
      <c r="H4" s="88"/>
      <c r="I4" s="88"/>
      <c r="J4" s="24" t="s">
        <v>20</v>
      </c>
      <c r="K4" s="24" t="s">
        <v>21</v>
      </c>
    </row>
    <row r="5" spans="2:11" s="26" customFormat="1" x14ac:dyDescent="0.25">
      <c r="B5" s="85" t="s">
        <v>22</v>
      </c>
      <c r="C5" s="85"/>
      <c r="D5" s="85"/>
      <c r="E5" s="25">
        <v>1346720</v>
      </c>
      <c r="F5" s="25">
        <v>1365710</v>
      </c>
      <c r="G5" s="25">
        <v>1383910</v>
      </c>
      <c r="H5" s="25">
        <v>1392310</v>
      </c>
      <c r="I5" s="25">
        <v>1406630</v>
      </c>
      <c r="J5" s="25">
        <f>(I5/E5-1)*100</f>
        <v>4.4485861946061522</v>
      </c>
      <c r="K5" s="25">
        <f>(I5/H5-1)*100</f>
        <v>1.0285065825857753</v>
      </c>
    </row>
    <row r="6" spans="2:11" x14ac:dyDescent="0.25">
      <c r="B6" s="27"/>
      <c r="C6" s="28" t="s">
        <v>23</v>
      </c>
      <c r="D6" s="27"/>
      <c r="E6" s="25">
        <v>746360</v>
      </c>
      <c r="F6" s="25">
        <v>752600</v>
      </c>
      <c r="G6" s="25">
        <v>758600</v>
      </c>
      <c r="H6" s="25">
        <v>760950</v>
      </c>
      <c r="I6" s="25">
        <v>767120</v>
      </c>
      <c r="J6" s="25">
        <f t="shared" ref="J6:J45" si="0">(I6/E6-1)*100</f>
        <v>2.7814995444557677</v>
      </c>
      <c r="K6" s="25">
        <f t="shared" ref="K6:K45" si="1">(I6/H6-1)*100</f>
        <v>0.81082856955121407</v>
      </c>
    </row>
    <row r="7" spans="2:11" x14ac:dyDescent="0.25">
      <c r="B7" s="27"/>
      <c r="C7" s="27"/>
      <c r="D7" s="27" t="s">
        <v>24</v>
      </c>
      <c r="E7" s="29">
        <v>22140</v>
      </c>
      <c r="F7" s="29">
        <v>21890</v>
      </c>
      <c r="G7" s="29">
        <v>20820</v>
      </c>
      <c r="H7" s="29">
        <v>20090</v>
      </c>
      <c r="I7" s="29">
        <v>19470</v>
      </c>
      <c r="J7" s="25">
        <f t="shared" si="0"/>
        <v>-12.059620596205967</v>
      </c>
      <c r="K7" s="25">
        <f t="shared" si="1"/>
        <v>-3.0861124937780038</v>
      </c>
    </row>
    <row r="8" spans="2:11" x14ac:dyDescent="0.25">
      <c r="B8" s="27"/>
      <c r="C8" s="27"/>
      <c r="D8" s="27" t="s">
        <v>191</v>
      </c>
      <c r="E8" s="29">
        <v>724220</v>
      </c>
      <c r="F8" s="29">
        <v>730710</v>
      </c>
      <c r="G8" s="29">
        <v>737780</v>
      </c>
      <c r="H8" s="29">
        <v>740860</v>
      </c>
      <c r="I8" s="29">
        <v>747650</v>
      </c>
      <c r="J8" s="25">
        <f t="shared" si="0"/>
        <v>3.2352047720306087</v>
      </c>
      <c r="K8" s="25">
        <f t="shared" si="1"/>
        <v>0.91650244310665929</v>
      </c>
    </row>
    <row r="9" spans="2:11" x14ac:dyDescent="0.25">
      <c r="B9" s="27"/>
      <c r="C9" s="28" t="s">
        <v>192</v>
      </c>
      <c r="D9" s="27"/>
      <c r="E9" s="25">
        <v>600360</v>
      </c>
      <c r="F9" s="25">
        <v>613120</v>
      </c>
      <c r="G9" s="25">
        <v>625320</v>
      </c>
      <c r="H9" s="25">
        <v>631360</v>
      </c>
      <c r="I9" s="25">
        <v>639510</v>
      </c>
      <c r="J9" s="25">
        <f t="shared" si="0"/>
        <v>6.5210873475914477</v>
      </c>
      <c r="K9" s="25">
        <f t="shared" si="1"/>
        <v>1.2908641662442877</v>
      </c>
    </row>
    <row r="10" spans="2:11" x14ac:dyDescent="0.25">
      <c r="B10" s="27"/>
      <c r="C10" s="27"/>
      <c r="D10" s="27" t="s">
        <v>193</v>
      </c>
      <c r="E10" s="29">
        <v>119910</v>
      </c>
      <c r="F10" s="29">
        <v>118320</v>
      </c>
      <c r="G10" s="29">
        <v>119410</v>
      </c>
      <c r="H10" s="29">
        <v>118820</v>
      </c>
      <c r="I10" s="29">
        <v>119870</v>
      </c>
      <c r="J10" s="25">
        <f t="shared" si="0"/>
        <v>-3.3358352097401234E-2</v>
      </c>
      <c r="K10" s="25">
        <f t="shared" si="1"/>
        <v>0.88368961454301509</v>
      </c>
    </row>
    <row r="11" spans="2:11" x14ac:dyDescent="0.25">
      <c r="B11" s="27"/>
      <c r="C11" s="27"/>
      <c r="D11" s="27" t="s">
        <v>25</v>
      </c>
      <c r="E11" s="29">
        <v>2250</v>
      </c>
      <c r="F11" s="29">
        <v>2220</v>
      </c>
      <c r="G11" s="29">
        <v>2250</v>
      </c>
      <c r="H11" s="29">
        <v>2130</v>
      </c>
      <c r="I11" s="29">
        <v>2260</v>
      </c>
      <c r="J11" s="25">
        <f t="shared" si="0"/>
        <v>0.44444444444444731</v>
      </c>
      <c r="K11" s="25">
        <f t="shared" si="1"/>
        <v>6.1032863849765251</v>
      </c>
    </row>
    <row r="12" spans="2:11" x14ac:dyDescent="0.25">
      <c r="B12" s="27"/>
      <c r="C12" s="27"/>
      <c r="D12" s="27" t="s">
        <v>336</v>
      </c>
      <c r="E12" s="29">
        <v>478210</v>
      </c>
      <c r="F12" s="29">
        <v>492580</v>
      </c>
      <c r="G12" s="29">
        <v>503660</v>
      </c>
      <c r="H12" s="29">
        <v>510410</v>
      </c>
      <c r="I12" s="29">
        <v>517380</v>
      </c>
      <c r="J12" s="25">
        <f t="shared" si="0"/>
        <v>8.1909621296083266</v>
      </c>
      <c r="K12" s="25">
        <f t="shared" si="1"/>
        <v>1.3655688564095492</v>
      </c>
    </row>
    <row r="13" spans="2:11" x14ac:dyDescent="0.25">
      <c r="B13" s="28"/>
      <c r="C13" s="28" t="s">
        <v>26</v>
      </c>
      <c r="D13" s="27"/>
      <c r="E13" s="25">
        <v>1202430</v>
      </c>
      <c r="F13" s="25">
        <v>1223290</v>
      </c>
      <c r="G13" s="25">
        <v>1241430</v>
      </c>
      <c r="H13" s="25">
        <v>1251260</v>
      </c>
      <c r="I13" s="25">
        <v>1265040</v>
      </c>
      <c r="J13" s="25">
        <f t="shared" si="0"/>
        <v>5.2069559142736033</v>
      </c>
      <c r="K13" s="25">
        <f t="shared" si="1"/>
        <v>1.1012898997810217</v>
      </c>
    </row>
    <row r="14" spans="2:11" x14ac:dyDescent="0.25">
      <c r="B14" s="85" t="s">
        <v>27</v>
      </c>
      <c r="C14" s="85"/>
      <c r="D14" s="85"/>
      <c r="E14" s="25">
        <v>420080</v>
      </c>
      <c r="F14" s="25">
        <v>440870</v>
      </c>
      <c r="G14" s="25">
        <v>460540</v>
      </c>
      <c r="H14" s="25">
        <v>479650</v>
      </c>
      <c r="I14" s="25">
        <f>I15+I19</f>
        <v>500960</v>
      </c>
      <c r="J14" s="25">
        <f t="shared" si="0"/>
        <v>19.253475528470766</v>
      </c>
      <c r="K14" s="25">
        <f t="shared" si="1"/>
        <v>4.4428228916918666</v>
      </c>
    </row>
    <row r="15" spans="2:11" x14ac:dyDescent="0.25">
      <c r="B15" s="28"/>
      <c r="C15" s="28" t="s">
        <v>28</v>
      </c>
      <c r="D15" s="27"/>
      <c r="E15" s="25">
        <v>278060</v>
      </c>
      <c r="F15" s="25">
        <v>294430</v>
      </c>
      <c r="G15" s="25">
        <v>312260</v>
      </c>
      <c r="H15" s="25">
        <v>328280</v>
      </c>
      <c r="I15" s="25">
        <v>343930</v>
      </c>
      <c r="J15" s="25">
        <f t="shared" si="0"/>
        <v>23.689131842048482</v>
      </c>
      <c r="K15" s="25">
        <f t="shared" si="1"/>
        <v>4.7672718411112536</v>
      </c>
    </row>
    <row r="16" spans="2:11" x14ac:dyDescent="0.25">
      <c r="B16" s="27"/>
      <c r="C16" s="27"/>
      <c r="D16" s="27" t="s">
        <v>29</v>
      </c>
      <c r="E16" s="29">
        <v>21770</v>
      </c>
      <c r="F16" s="29">
        <v>21100</v>
      </c>
      <c r="G16" s="29">
        <v>20870</v>
      </c>
      <c r="H16" s="29">
        <v>20700</v>
      </c>
      <c r="I16" s="29">
        <v>21120</v>
      </c>
      <c r="J16" s="25">
        <f t="shared" si="0"/>
        <v>-2.9857602204869105</v>
      </c>
      <c r="K16" s="25">
        <f t="shared" si="1"/>
        <v>2.0289855072463725</v>
      </c>
    </row>
    <row r="17" spans="2:11" x14ac:dyDescent="0.25">
      <c r="B17" s="27"/>
      <c r="C17" s="27"/>
      <c r="D17" s="27" t="s">
        <v>378</v>
      </c>
      <c r="E17" s="29">
        <v>71370</v>
      </c>
      <c r="F17" s="29">
        <v>66370</v>
      </c>
      <c r="G17" s="29">
        <v>62370</v>
      </c>
      <c r="H17" s="29">
        <v>58640</v>
      </c>
      <c r="I17" s="29">
        <v>56290</v>
      </c>
      <c r="J17" s="25">
        <f t="shared" si="0"/>
        <v>-21.12932604735883</v>
      </c>
      <c r="K17" s="25">
        <f t="shared" si="1"/>
        <v>-4.0075034106412</v>
      </c>
    </row>
    <row r="18" spans="2:11" x14ac:dyDescent="0.25">
      <c r="B18" s="27"/>
      <c r="C18" s="27"/>
      <c r="D18" s="27" t="s">
        <v>379</v>
      </c>
      <c r="E18" s="29">
        <v>184920</v>
      </c>
      <c r="F18" s="29">
        <v>206960</v>
      </c>
      <c r="G18" s="29">
        <v>229020</v>
      </c>
      <c r="H18" s="29">
        <v>248940</v>
      </c>
      <c r="I18" s="29">
        <v>266510</v>
      </c>
      <c r="J18" s="25">
        <f t="shared" si="0"/>
        <v>44.121782392385889</v>
      </c>
      <c r="K18" s="25">
        <f t="shared" si="1"/>
        <v>7.0579256045633532</v>
      </c>
    </row>
    <row r="19" spans="2:11" x14ac:dyDescent="0.25">
      <c r="B19" s="27"/>
      <c r="C19" s="28" t="s">
        <v>194</v>
      </c>
      <c r="D19" s="27"/>
      <c r="E19" s="25">
        <v>142010</v>
      </c>
      <c r="F19" s="25">
        <v>146430</v>
      </c>
      <c r="G19" s="25">
        <v>148280</v>
      </c>
      <c r="H19" s="25">
        <v>151370</v>
      </c>
      <c r="I19" s="25">
        <f>SUM(I20:I23)</f>
        <v>157030</v>
      </c>
      <c r="J19" s="25">
        <f t="shared" si="0"/>
        <v>10.57671994929934</v>
      </c>
      <c r="K19" s="25">
        <f t="shared" si="1"/>
        <v>3.7391821364867628</v>
      </c>
    </row>
    <row r="20" spans="2:11" x14ac:dyDescent="0.25">
      <c r="B20" s="27"/>
      <c r="C20" s="27"/>
      <c r="D20" s="27" t="s">
        <v>30</v>
      </c>
      <c r="E20" s="29">
        <v>104540</v>
      </c>
      <c r="F20" s="29">
        <v>108970</v>
      </c>
      <c r="G20" s="29">
        <v>111540</v>
      </c>
      <c r="H20" s="29">
        <v>114530</v>
      </c>
      <c r="I20" s="29">
        <v>119270</v>
      </c>
      <c r="J20" s="25">
        <f t="shared" si="0"/>
        <v>14.090300363497231</v>
      </c>
      <c r="K20" s="25">
        <f t="shared" si="1"/>
        <v>4.1386536278704256</v>
      </c>
    </row>
    <row r="21" spans="2:11" x14ac:dyDescent="0.25">
      <c r="B21" s="27"/>
      <c r="C21" s="27"/>
      <c r="D21" s="27" t="s">
        <v>25</v>
      </c>
      <c r="E21" s="29">
        <v>5620</v>
      </c>
      <c r="F21" s="29">
        <v>5680</v>
      </c>
      <c r="G21" s="29">
        <v>5880</v>
      </c>
      <c r="H21" s="29">
        <v>6080</v>
      </c>
      <c r="I21" s="29">
        <v>6050</v>
      </c>
      <c r="J21" s="25">
        <f t="shared" si="0"/>
        <v>7.6512455516014155</v>
      </c>
      <c r="K21" s="25">
        <f t="shared" si="1"/>
        <v>-0.49342105263158187</v>
      </c>
    </row>
    <row r="22" spans="2:11" x14ac:dyDescent="0.25">
      <c r="B22" s="27"/>
      <c r="C22" s="27"/>
      <c r="D22" s="27" t="s">
        <v>31</v>
      </c>
      <c r="E22" s="29">
        <v>16890</v>
      </c>
      <c r="F22" s="29">
        <v>17340</v>
      </c>
      <c r="G22" s="29">
        <v>17580</v>
      </c>
      <c r="H22" s="29">
        <v>17680</v>
      </c>
      <c r="I22" s="29">
        <v>19430</v>
      </c>
      <c r="J22" s="25">
        <f t="shared" si="0"/>
        <v>15.038484310242751</v>
      </c>
      <c r="K22" s="25">
        <f t="shared" si="1"/>
        <v>9.898190045248878</v>
      </c>
    </row>
    <row r="23" spans="2:11" x14ac:dyDescent="0.25">
      <c r="B23" s="27"/>
      <c r="C23" s="27"/>
      <c r="D23" s="27" t="s">
        <v>380</v>
      </c>
      <c r="E23" s="29">
        <v>14960</v>
      </c>
      <c r="F23" s="29">
        <v>14440</v>
      </c>
      <c r="G23" s="29">
        <v>13270</v>
      </c>
      <c r="H23" s="29">
        <v>13070</v>
      </c>
      <c r="I23" s="29">
        <v>12280</v>
      </c>
      <c r="J23" s="25">
        <f t="shared" si="0"/>
        <v>-17.914438502673804</v>
      </c>
      <c r="K23" s="25">
        <f t="shared" si="1"/>
        <v>-6.0443764345830093</v>
      </c>
    </row>
    <row r="24" spans="2:11" x14ac:dyDescent="0.25">
      <c r="B24" s="28"/>
      <c r="C24" s="28" t="s">
        <v>32</v>
      </c>
      <c r="D24" s="27"/>
      <c r="E24" s="25">
        <v>86330</v>
      </c>
      <c r="F24" s="25">
        <v>80810</v>
      </c>
      <c r="G24" s="25">
        <v>75640</v>
      </c>
      <c r="H24" s="25">
        <v>71720</v>
      </c>
      <c r="I24" s="25">
        <v>68570</v>
      </c>
      <c r="J24" s="25">
        <f t="shared" si="0"/>
        <v>-20.572222865747712</v>
      </c>
      <c r="K24" s="25">
        <f t="shared" si="1"/>
        <v>-4.3920803123257084</v>
      </c>
    </row>
    <row r="25" spans="2:11" x14ac:dyDescent="0.25">
      <c r="B25" s="85" t="s">
        <v>195</v>
      </c>
      <c r="C25" s="85"/>
      <c r="D25" s="85"/>
      <c r="E25" s="25">
        <v>307340</v>
      </c>
      <c r="F25" s="25">
        <v>314160</v>
      </c>
      <c r="G25" s="25">
        <v>318990</v>
      </c>
      <c r="H25" s="25">
        <v>322050</v>
      </c>
      <c r="I25" s="25">
        <v>325170</v>
      </c>
      <c r="J25" s="25">
        <f t="shared" si="0"/>
        <v>5.8013925945207268</v>
      </c>
      <c r="K25" s="25">
        <f t="shared" si="1"/>
        <v>0.96879366557987012</v>
      </c>
    </row>
    <row r="26" spans="2:11" x14ac:dyDescent="0.25">
      <c r="B26" s="28"/>
      <c r="C26" s="28" t="s">
        <v>196</v>
      </c>
      <c r="D26" s="27"/>
      <c r="E26" s="25">
        <v>154060</v>
      </c>
      <c r="F26" s="25">
        <v>156140</v>
      </c>
      <c r="G26" s="25">
        <v>159590</v>
      </c>
      <c r="H26" s="25">
        <v>161720</v>
      </c>
      <c r="I26" s="25">
        <v>163790</v>
      </c>
      <c r="J26" s="25">
        <f>(I26/E26-1)*100</f>
        <v>6.3157211476048358</v>
      </c>
      <c r="K26" s="25">
        <f t="shared" si="1"/>
        <v>1.2799901063566654</v>
      </c>
    </row>
    <row r="27" spans="2:11" x14ac:dyDescent="0.25">
      <c r="B27" s="27"/>
      <c r="C27" s="27"/>
      <c r="D27" s="28" t="s">
        <v>197</v>
      </c>
      <c r="E27" s="25">
        <v>136740</v>
      </c>
      <c r="F27" s="25">
        <v>139530</v>
      </c>
      <c r="G27" s="25">
        <v>143070</v>
      </c>
      <c r="H27" s="25">
        <v>145640</v>
      </c>
      <c r="I27" s="25">
        <v>148070</v>
      </c>
      <c r="J27" s="25">
        <f t="shared" si="0"/>
        <v>8.2857978645604735</v>
      </c>
      <c r="K27" s="25">
        <f t="shared" si="1"/>
        <v>1.6684976654765205</v>
      </c>
    </row>
    <row r="28" spans="2:11" x14ac:dyDescent="0.25">
      <c r="B28" s="27"/>
      <c r="C28" s="27"/>
      <c r="D28" s="63" t="s">
        <v>33</v>
      </c>
      <c r="E28" s="25">
        <v>35100</v>
      </c>
      <c r="F28" s="25">
        <v>34450</v>
      </c>
      <c r="G28" s="25">
        <v>34960</v>
      </c>
      <c r="H28" s="25">
        <v>34190</v>
      </c>
      <c r="I28" s="25">
        <v>33760</v>
      </c>
      <c r="J28" s="25">
        <f t="shared" si="0"/>
        <v>-3.8176638176638189</v>
      </c>
      <c r="K28" s="25">
        <f t="shared" si="1"/>
        <v>-1.2576776835331982</v>
      </c>
    </row>
    <row r="29" spans="2:11" x14ac:dyDescent="0.25">
      <c r="B29" s="27"/>
      <c r="C29" s="27"/>
      <c r="D29" s="64" t="s">
        <v>34</v>
      </c>
      <c r="E29" s="29">
        <v>2150</v>
      </c>
      <c r="F29" s="29">
        <v>2130</v>
      </c>
      <c r="G29" s="29">
        <v>2270</v>
      </c>
      <c r="H29" s="29">
        <v>2380</v>
      </c>
      <c r="I29" s="29">
        <v>2450</v>
      </c>
      <c r="J29" s="25">
        <f t="shared" si="0"/>
        <v>13.953488372093027</v>
      </c>
      <c r="K29" s="25">
        <f t="shared" si="1"/>
        <v>2.9411764705882248</v>
      </c>
    </row>
    <row r="30" spans="2:11" x14ac:dyDescent="0.25">
      <c r="B30" s="27"/>
      <c r="C30" s="27"/>
      <c r="D30" s="64" t="s">
        <v>35</v>
      </c>
      <c r="E30" s="29">
        <v>14890</v>
      </c>
      <c r="F30" s="29">
        <v>14260</v>
      </c>
      <c r="G30" s="29">
        <v>14230</v>
      </c>
      <c r="H30" s="29">
        <v>13480</v>
      </c>
      <c r="I30" s="29">
        <v>12910</v>
      </c>
      <c r="J30" s="25">
        <f t="shared" si="0"/>
        <v>-13.297515110812629</v>
      </c>
      <c r="K30" s="25">
        <f t="shared" si="1"/>
        <v>-4.2284866468842779</v>
      </c>
    </row>
    <row r="31" spans="2:11" x14ac:dyDescent="0.25">
      <c r="B31" s="27"/>
      <c r="C31" s="27"/>
      <c r="D31" s="64" t="s">
        <v>36</v>
      </c>
      <c r="E31" s="29">
        <v>18060</v>
      </c>
      <c r="F31" s="29">
        <v>18060</v>
      </c>
      <c r="G31" s="29">
        <v>18450</v>
      </c>
      <c r="H31" s="29">
        <v>18330</v>
      </c>
      <c r="I31" s="29">
        <v>18400</v>
      </c>
      <c r="J31" s="25">
        <f t="shared" si="0"/>
        <v>1.8826135105204811</v>
      </c>
      <c r="K31" s="25">
        <f t="shared" si="1"/>
        <v>0.3818876159301654</v>
      </c>
    </row>
    <row r="32" spans="2:11" x14ac:dyDescent="0.25">
      <c r="B32" s="27"/>
      <c r="C32" s="27"/>
      <c r="D32" s="63" t="s">
        <v>381</v>
      </c>
      <c r="E32" s="25">
        <v>101640</v>
      </c>
      <c r="F32" s="25">
        <v>105070</v>
      </c>
      <c r="G32" s="25">
        <v>108110</v>
      </c>
      <c r="H32" s="25">
        <v>111450</v>
      </c>
      <c r="I32" s="25">
        <v>114310</v>
      </c>
      <c r="J32" s="25">
        <f t="shared" si="0"/>
        <v>12.465564738292013</v>
      </c>
      <c r="K32" s="25">
        <f t="shared" si="1"/>
        <v>2.5661731718259251</v>
      </c>
    </row>
    <row r="33" spans="2:11" x14ac:dyDescent="0.25">
      <c r="B33" s="27"/>
      <c r="C33" s="27"/>
      <c r="D33" s="64" t="s">
        <v>198</v>
      </c>
      <c r="E33" s="29">
        <v>3460</v>
      </c>
      <c r="F33" s="29">
        <v>3380</v>
      </c>
      <c r="G33" s="29">
        <v>3160</v>
      </c>
      <c r="H33" s="29">
        <v>3320</v>
      </c>
      <c r="I33" s="29">
        <v>3090</v>
      </c>
      <c r="J33" s="25">
        <f t="shared" si="0"/>
        <v>-10.693641618497107</v>
      </c>
      <c r="K33" s="25">
        <f t="shared" si="1"/>
        <v>-6.9277108433734913</v>
      </c>
    </row>
    <row r="34" spans="2:11" x14ac:dyDescent="0.25">
      <c r="B34" s="27"/>
      <c r="C34" s="27"/>
      <c r="D34" s="64" t="s">
        <v>37</v>
      </c>
      <c r="E34" s="29">
        <v>3580</v>
      </c>
      <c r="F34" s="29">
        <v>3940</v>
      </c>
      <c r="G34" s="29">
        <v>4210</v>
      </c>
      <c r="H34" s="29">
        <v>4700</v>
      </c>
      <c r="I34" s="29">
        <v>5280</v>
      </c>
      <c r="J34" s="25">
        <f t="shared" si="0"/>
        <v>47.486033519553075</v>
      </c>
      <c r="K34" s="25">
        <f t="shared" si="1"/>
        <v>12.340425531914899</v>
      </c>
    </row>
    <row r="35" spans="2:11" x14ac:dyDescent="0.25">
      <c r="B35" s="27"/>
      <c r="C35" s="27"/>
      <c r="D35" s="64" t="s">
        <v>199</v>
      </c>
      <c r="E35" s="29">
        <v>94600</v>
      </c>
      <c r="F35" s="29">
        <v>97760</v>
      </c>
      <c r="G35" s="29">
        <v>100740</v>
      </c>
      <c r="H35" s="29">
        <v>103430</v>
      </c>
      <c r="I35" s="29">
        <v>105940</v>
      </c>
      <c r="J35" s="25">
        <f t="shared" si="0"/>
        <v>11.987315010570821</v>
      </c>
      <c r="K35" s="25">
        <f t="shared" si="1"/>
        <v>2.4267620612975049</v>
      </c>
    </row>
    <row r="36" spans="2:11" x14ac:dyDescent="0.25">
      <c r="B36" s="27"/>
      <c r="C36" s="27"/>
      <c r="D36" s="28" t="s">
        <v>382</v>
      </c>
      <c r="E36" s="25">
        <v>17330</v>
      </c>
      <c r="F36" s="25">
        <v>16610</v>
      </c>
      <c r="G36" s="25">
        <v>16530</v>
      </c>
      <c r="H36" s="25">
        <v>16080</v>
      </c>
      <c r="I36" s="25">
        <v>15720</v>
      </c>
      <c r="J36" s="25">
        <f t="shared" si="0"/>
        <v>-9.2902481246393549</v>
      </c>
      <c r="K36" s="25">
        <f t="shared" si="1"/>
        <v>-2.2388059701492491</v>
      </c>
    </row>
    <row r="37" spans="2:11" x14ac:dyDescent="0.25">
      <c r="B37" s="27"/>
      <c r="C37" s="28" t="s">
        <v>38</v>
      </c>
      <c r="D37" s="27"/>
      <c r="E37" s="25">
        <v>153280</v>
      </c>
      <c r="F37" s="25">
        <v>158020</v>
      </c>
      <c r="G37" s="25">
        <v>159400</v>
      </c>
      <c r="H37" s="25">
        <v>160330</v>
      </c>
      <c r="I37" s="25">
        <v>161380</v>
      </c>
      <c r="J37" s="25">
        <f t="shared" si="0"/>
        <v>5.2844467640918547</v>
      </c>
      <c r="K37" s="25">
        <f t="shared" si="1"/>
        <v>0.65489927025510486</v>
      </c>
    </row>
    <row r="38" spans="2:11" x14ac:dyDescent="0.25">
      <c r="B38" s="27"/>
      <c r="C38" s="28"/>
      <c r="D38" s="27" t="s">
        <v>39</v>
      </c>
      <c r="E38" s="29">
        <v>46690</v>
      </c>
      <c r="F38" s="29">
        <v>49320</v>
      </c>
      <c r="G38" s="29">
        <v>50460</v>
      </c>
      <c r="H38" s="29">
        <v>50230</v>
      </c>
      <c r="I38" s="29">
        <v>50950</v>
      </c>
      <c r="J38" s="25">
        <f t="shared" si="0"/>
        <v>9.1240094238594907</v>
      </c>
      <c r="K38" s="25">
        <f t="shared" si="1"/>
        <v>1.4334063308779621</v>
      </c>
    </row>
    <row r="39" spans="2:11" x14ac:dyDescent="0.25">
      <c r="B39" s="27"/>
      <c r="C39" s="28"/>
      <c r="D39" s="27" t="s">
        <v>40</v>
      </c>
      <c r="E39" s="29">
        <v>106580</v>
      </c>
      <c r="F39" s="29">
        <v>108700</v>
      </c>
      <c r="G39" s="29">
        <v>108950</v>
      </c>
      <c r="H39" s="29">
        <v>110100</v>
      </c>
      <c r="I39" s="29">
        <v>110430</v>
      </c>
      <c r="J39" s="25">
        <f t="shared" si="0"/>
        <v>3.6123100018765175</v>
      </c>
      <c r="K39" s="25">
        <f t="shared" si="1"/>
        <v>0.29972752043596618</v>
      </c>
    </row>
    <row r="40" spans="2:11" x14ac:dyDescent="0.25">
      <c r="B40" s="85" t="s">
        <v>200</v>
      </c>
      <c r="C40" s="85"/>
      <c r="D40" s="85"/>
      <c r="E40" s="25">
        <v>1674600</v>
      </c>
      <c r="F40" s="25">
        <v>1761650</v>
      </c>
      <c r="G40" s="25">
        <v>1895740</v>
      </c>
      <c r="H40" s="25">
        <v>1988650</v>
      </c>
      <c r="I40" s="25">
        <v>2039080</v>
      </c>
      <c r="J40" s="25">
        <f t="shared" si="0"/>
        <v>21.765197659142487</v>
      </c>
      <c r="K40" s="25">
        <f t="shared" si="1"/>
        <v>2.5358911824604702</v>
      </c>
    </row>
    <row r="41" spans="2:11" x14ac:dyDescent="0.25">
      <c r="B41" s="27"/>
      <c r="C41" s="27"/>
      <c r="D41" s="27" t="s">
        <v>383</v>
      </c>
      <c r="E41" s="29">
        <v>1589320</v>
      </c>
      <c r="F41" s="29">
        <v>1684620</v>
      </c>
      <c r="G41" s="29">
        <v>1808680</v>
      </c>
      <c r="H41" s="29">
        <v>1893450</v>
      </c>
      <c r="I41" s="29">
        <v>1940270</v>
      </c>
      <c r="J41" s="25">
        <f t="shared" si="0"/>
        <v>22.081770820225</v>
      </c>
      <c r="K41" s="25">
        <f t="shared" si="1"/>
        <v>2.4727349547122968</v>
      </c>
    </row>
    <row r="42" spans="2:11" x14ac:dyDescent="0.25">
      <c r="B42" s="27"/>
      <c r="C42" s="27"/>
      <c r="D42" s="30" t="s">
        <v>201</v>
      </c>
      <c r="E42" s="29">
        <v>73160</v>
      </c>
      <c r="F42" s="29">
        <v>65830</v>
      </c>
      <c r="G42" s="29">
        <v>76630</v>
      </c>
      <c r="H42" s="29">
        <v>85360</v>
      </c>
      <c r="I42" s="29">
        <v>89600</v>
      </c>
      <c r="J42" s="25">
        <f t="shared" si="0"/>
        <v>22.471295790049204</v>
      </c>
      <c r="K42" s="25">
        <f t="shared" si="1"/>
        <v>4.9671977507029119</v>
      </c>
    </row>
    <row r="43" spans="2:11" x14ac:dyDescent="0.25">
      <c r="B43" s="27"/>
      <c r="C43" s="27"/>
      <c r="D43" s="30" t="s">
        <v>41</v>
      </c>
      <c r="E43" s="29">
        <v>12120</v>
      </c>
      <c r="F43" s="29">
        <v>11200</v>
      </c>
      <c r="G43" s="29">
        <v>10430</v>
      </c>
      <c r="H43" s="29">
        <v>9840</v>
      </c>
      <c r="I43" s="29">
        <v>9210</v>
      </c>
      <c r="J43" s="25">
        <f t="shared" si="0"/>
        <v>-24.009900990099009</v>
      </c>
      <c r="K43" s="25">
        <f t="shared" si="1"/>
        <v>-6.4024390243902385</v>
      </c>
    </row>
    <row r="44" spans="2:11" x14ac:dyDescent="0.25">
      <c r="B44" s="85" t="s">
        <v>202</v>
      </c>
      <c r="C44" s="85"/>
      <c r="D44" s="85"/>
      <c r="E44" s="25">
        <v>3748720</v>
      </c>
      <c r="F44" s="25">
        <v>3882390</v>
      </c>
      <c r="G44" s="25">
        <v>4059180</v>
      </c>
      <c r="H44" s="25">
        <v>4182660</v>
      </c>
      <c r="I44" s="25">
        <f>I5+I14+I25+I40</f>
        <v>4271840</v>
      </c>
      <c r="J44" s="25">
        <f t="shared" si="0"/>
        <v>13.954629846987764</v>
      </c>
      <c r="K44" s="25">
        <f t="shared" si="1"/>
        <v>2.1321360091425046</v>
      </c>
    </row>
    <row r="45" spans="2:11" ht="23.25" customHeight="1" x14ac:dyDescent="0.25">
      <c r="B45" s="86" t="s">
        <v>203</v>
      </c>
      <c r="C45" s="85"/>
      <c r="D45" s="85"/>
      <c r="E45" s="25">
        <v>2074130</v>
      </c>
      <c r="F45" s="25">
        <v>2120740</v>
      </c>
      <c r="G45" s="25">
        <v>2163440</v>
      </c>
      <c r="H45" s="25">
        <v>2194010</v>
      </c>
      <c r="I45" s="25">
        <f>I5+I14+I25</f>
        <v>2232760</v>
      </c>
      <c r="J45" s="25">
        <f t="shared" si="0"/>
        <v>7.6480259193010935</v>
      </c>
      <c r="K45" s="25">
        <f t="shared" si="1"/>
        <v>1.7661724422404657</v>
      </c>
    </row>
    <row r="47" spans="2:11" x14ac:dyDescent="0.25">
      <c r="B47" s="23" t="s">
        <v>337</v>
      </c>
    </row>
    <row r="48" spans="2:11" x14ac:dyDescent="0.25">
      <c r="B48" s="23" t="s">
        <v>338</v>
      </c>
    </row>
    <row r="49" spans="2:2" x14ac:dyDescent="0.25">
      <c r="B49" s="23" t="s">
        <v>339</v>
      </c>
    </row>
    <row r="50" spans="2:2" x14ac:dyDescent="0.25">
      <c r="B50" s="23" t="s">
        <v>340</v>
      </c>
    </row>
    <row r="51" spans="2:2" x14ac:dyDescent="0.25">
      <c r="B51" s="23" t="s">
        <v>341</v>
      </c>
    </row>
    <row r="52" spans="2:2" x14ac:dyDescent="0.25">
      <c r="B52" s="23" t="s">
        <v>342</v>
      </c>
    </row>
    <row r="53" spans="2:2" x14ac:dyDescent="0.25">
      <c r="B53" s="23" t="s">
        <v>343</v>
      </c>
    </row>
    <row r="54" spans="2:2" x14ac:dyDescent="0.25">
      <c r="B54" s="31" t="s">
        <v>344</v>
      </c>
    </row>
    <row r="55" spans="2:2" x14ac:dyDescent="0.25">
      <c r="B55" s="23" t="s">
        <v>345</v>
      </c>
    </row>
    <row r="56" spans="2:2" x14ac:dyDescent="0.25">
      <c r="B56" s="23" t="s">
        <v>346</v>
      </c>
    </row>
  </sheetData>
  <mergeCells count="13">
    <mergeCell ref="I3:I4"/>
    <mergeCell ref="J3:K3"/>
    <mergeCell ref="B5:D5"/>
    <mergeCell ref="B14:D14"/>
    <mergeCell ref="B25:D25"/>
    <mergeCell ref="F3:F4"/>
    <mergeCell ref="G3:G4"/>
    <mergeCell ref="H3:H4"/>
    <mergeCell ref="B40:D40"/>
    <mergeCell ref="B44:D44"/>
    <mergeCell ref="B45:D45"/>
    <mergeCell ref="B3:D4"/>
    <mergeCell ref="E3:E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showGridLines="0" workbookViewId="0"/>
  </sheetViews>
  <sheetFormatPr baseColWidth="10" defaultRowHeight="11.25" x14ac:dyDescent="0.25"/>
  <cols>
    <col min="1" max="1" width="3.7109375" style="9" customWidth="1"/>
    <col min="2" max="2" width="34.42578125" style="9" customWidth="1"/>
    <col min="3" max="3" width="15.85546875" style="9" customWidth="1"/>
    <col min="4" max="4" width="15.42578125" style="9" customWidth="1"/>
    <col min="5" max="5" width="17.7109375" style="9" customWidth="1"/>
    <col min="6" max="6" width="16.85546875" style="9" customWidth="1"/>
    <col min="7" max="7" width="17.7109375" style="9" customWidth="1"/>
    <col min="8" max="8" width="16.28515625" style="9" customWidth="1"/>
    <col min="9" max="16384" width="11.42578125" style="9"/>
  </cols>
  <sheetData>
    <row r="1" spans="2:9" s="32" customFormat="1" x14ac:dyDescent="0.25">
      <c r="B1" s="32" t="s">
        <v>177</v>
      </c>
    </row>
    <row r="3" spans="2:9" x14ac:dyDescent="0.25">
      <c r="I3" s="60" t="s">
        <v>7</v>
      </c>
    </row>
    <row r="5" spans="2:9" x14ac:dyDescent="0.25">
      <c r="B5" s="27"/>
      <c r="C5" s="35" t="s">
        <v>178</v>
      </c>
      <c r="D5" s="35" t="s">
        <v>179</v>
      </c>
      <c r="E5" s="35" t="s">
        <v>180</v>
      </c>
      <c r="F5" s="35" t="s">
        <v>181</v>
      </c>
      <c r="G5" s="35" t="s">
        <v>182</v>
      </c>
      <c r="H5" s="35" t="s">
        <v>204</v>
      </c>
      <c r="I5" s="35" t="s">
        <v>183</v>
      </c>
    </row>
    <row r="6" spans="2:9" x14ac:dyDescent="0.25">
      <c r="B6" s="61" t="s">
        <v>27</v>
      </c>
      <c r="C6" s="50">
        <v>0.11137091094700677</v>
      </c>
      <c r="D6" s="50">
        <v>0.7696960213397106</v>
      </c>
      <c r="E6" s="50">
        <v>0.85052952216181432</v>
      </c>
      <c r="F6" s="50">
        <v>1.1107000543194114</v>
      </c>
      <c r="G6" s="50">
        <v>1.5217109131210125</v>
      </c>
      <c r="H6" s="50">
        <v>0.67952703686049831</v>
      </c>
      <c r="I6" s="62">
        <v>0.74102477668291078</v>
      </c>
    </row>
    <row r="7" spans="2:9" x14ac:dyDescent="0.25">
      <c r="B7" s="61" t="s">
        <v>184</v>
      </c>
      <c r="C7" s="50">
        <v>0</v>
      </c>
      <c r="D7" s="50">
        <v>0</v>
      </c>
      <c r="E7" s="50">
        <v>0</v>
      </c>
      <c r="F7" s="50">
        <v>0</v>
      </c>
      <c r="G7" s="50">
        <v>0</v>
      </c>
      <c r="H7" s="50">
        <v>7.6931733538838056</v>
      </c>
      <c r="I7" s="62">
        <v>1.9205695160889733</v>
      </c>
    </row>
    <row r="8" spans="2:9" x14ac:dyDescent="0.25">
      <c r="B8" s="61" t="s">
        <v>188</v>
      </c>
      <c r="C8" s="50">
        <v>1.8994850305518951</v>
      </c>
      <c r="D8" s="50">
        <v>0</v>
      </c>
      <c r="E8" s="50">
        <v>0</v>
      </c>
      <c r="F8" s="50">
        <v>0</v>
      </c>
      <c r="G8" s="50">
        <v>0</v>
      </c>
      <c r="H8" s="50">
        <v>0</v>
      </c>
      <c r="I8" s="62">
        <v>0.46472668791816185</v>
      </c>
    </row>
    <row r="9" spans="2:9" x14ac:dyDescent="0.25">
      <c r="B9" s="61" t="s">
        <v>185</v>
      </c>
      <c r="C9" s="50">
        <v>0</v>
      </c>
      <c r="D9" s="50">
        <v>7.2254550421525341</v>
      </c>
      <c r="E9" s="50">
        <v>7.9016286191706655</v>
      </c>
      <c r="F9" s="50">
        <v>5.7362388598511771</v>
      </c>
      <c r="G9" s="50">
        <v>4.3336676636432285</v>
      </c>
      <c r="H9" s="50">
        <v>0.80689761368245039</v>
      </c>
      <c r="I9" s="62">
        <v>3.3573119269893619</v>
      </c>
    </row>
    <row r="11" spans="2:9" x14ac:dyDescent="0.25">
      <c r="B11" s="9" t="s">
        <v>356</v>
      </c>
    </row>
    <row r="12" spans="2:9" x14ac:dyDescent="0.25">
      <c r="B12" s="9" t="s">
        <v>357</v>
      </c>
    </row>
    <row r="13" spans="2:9" x14ac:dyDescent="0.25">
      <c r="B13" s="9" t="s">
        <v>325</v>
      </c>
    </row>
    <row r="14" spans="2:9" x14ac:dyDescent="0.25">
      <c r="B14" s="9" t="s">
        <v>358</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
  <sheetViews>
    <sheetView showGridLines="0" zoomScaleNormal="100" workbookViewId="0"/>
  </sheetViews>
  <sheetFormatPr baseColWidth="10" defaultRowHeight="11.25" x14ac:dyDescent="0.25"/>
  <cols>
    <col min="1" max="1" width="3.7109375" style="4" customWidth="1"/>
    <col min="2" max="2" width="53.140625" style="4" customWidth="1"/>
    <col min="3" max="3" width="21.5703125" style="4" customWidth="1"/>
    <col min="4" max="4" width="26.5703125" style="4" customWidth="1"/>
    <col min="5" max="5" width="13" style="4" bestFit="1" customWidth="1"/>
    <col min="6" max="6" width="17.5703125" style="4" customWidth="1"/>
    <col min="7" max="16384" width="11.42578125" style="4"/>
  </cols>
  <sheetData>
    <row r="1" spans="2:5" s="32" customFormat="1" x14ac:dyDescent="0.25">
      <c r="B1" s="32" t="s">
        <v>321</v>
      </c>
    </row>
    <row r="2" spans="2:5" s="47" customFormat="1" x14ac:dyDescent="0.25"/>
    <row r="3" spans="2:5" ht="29.25" customHeight="1" x14ac:dyDescent="0.25">
      <c r="B3" s="57"/>
      <c r="C3" s="33" t="s">
        <v>47</v>
      </c>
      <c r="D3" s="33" t="s">
        <v>46</v>
      </c>
      <c r="E3" s="33" t="s">
        <v>48</v>
      </c>
    </row>
    <row r="4" spans="2:5" x14ac:dyDescent="0.25">
      <c r="B4" s="58" t="s">
        <v>205</v>
      </c>
      <c r="C4" s="34">
        <v>32.466537589530923</v>
      </c>
      <c r="D4" s="34">
        <v>30.611679085733829</v>
      </c>
      <c r="E4" s="34">
        <v>63.850731601286817</v>
      </c>
    </row>
    <row r="5" spans="2:5" x14ac:dyDescent="0.25">
      <c r="B5" s="59" t="s">
        <v>188</v>
      </c>
      <c r="C5" s="34">
        <v>21.91508693504473</v>
      </c>
      <c r="D5" s="34">
        <v>22.467095928476791</v>
      </c>
      <c r="E5" s="34">
        <v>12.575098299447257</v>
      </c>
    </row>
    <row r="6" spans="2:5" x14ac:dyDescent="0.25">
      <c r="B6" s="58" t="s">
        <v>49</v>
      </c>
      <c r="C6" s="34">
        <v>22.379237881593415</v>
      </c>
      <c r="D6" s="34">
        <v>23.221524566537198</v>
      </c>
      <c r="E6" s="34">
        <v>8.1277525636133721</v>
      </c>
    </row>
    <row r="7" spans="2:5" x14ac:dyDescent="0.25">
      <c r="B7" s="58" t="s">
        <v>50</v>
      </c>
      <c r="C7" s="34">
        <v>23.23913759383095</v>
      </c>
      <c r="D7" s="34">
        <v>23.699700419252171</v>
      </c>
      <c r="E7" s="34">
        <v>15.446417535652557</v>
      </c>
    </row>
    <row r="9" spans="2:5" x14ac:dyDescent="0.25">
      <c r="B9" s="4" t="s">
        <v>322</v>
      </c>
    </row>
    <row r="10" spans="2:5" x14ac:dyDescent="0.25">
      <c r="B10" s="4" t="s">
        <v>325</v>
      </c>
    </row>
    <row r="11" spans="2:5" x14ac:dyDescent="0.25">
      <c r="B11" s="4" t="s">
        <v>359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showGridLines="0" workbookViewId="0"/>
  </sheetViews>
  <sheetFormatPr baseColWidth="10" defaultRowHeight="11.25" x14ac:dyDescent="0.25"/>
  <cols>
    <col min="1" max="1" width="3.7109375" style="9" customWidth="1"/>
    <col min="2" max="2" width="62.140625" style="9" customWidth="1"/>
    <col min="3" max="16384" width="11.42578125" style="9"/>
  </cols>
  <sheetData>
    <row r="1" spans="2:22" x14ac:dyDescent="0.25">
      <c r="B1" s="89" t="s">
        <v>323</v>
      </c>
      <c r="C1" s="90"/>
      <c r="D1" s="90"/>
      <c r="E1" s="90"/>
      <c r="F1" s="90"/>
      <c r="G1" s="90"/>
      <c r="H1" s="90"/>
      <c r="I1" s="90"/>
      <c r="J1" s="90"/>
      <c r="K1" s="90"/>
      <c r="L1" s="90"/>
      <c r="M1" s="90"/>
      <c r="N1" s="90"/>
      <c r="O1" s="90"/>
      <c r="P1" s="90"/>
      <c r="Q1" s="55"/>
      <c r="R1" s="55"/>
      <c r="S1" s="55"/>
      <c r="T1" s="55"/>
      <c r="U1" s="55"/>
    </row>
    <row r="2" spans="2:22" x14ac:dyDescent="0.25">
      <c r="B2" s="47"/>
      <c r="C2" s="55"/>
      <c r="D2" s="55"/>
      <c r="E2" s="55"/>
      <c r="F2" s="55"/>
      <c r="G2" s="55"/>
      <c r="H2" s="55"/>
      <c r="I2" s="55"/>
      <c r="J2" s="55"/>
      <c r="K2" s="55"/>
      <c r="L2" s="55"/>
      <c r="M2" s="55"/>
      <c r="N2" s="55"/>
      <c r="O2" s="55"/>
      <c r="P2" s="55"/>
      <c r="Q2" s="55"/>
      <c r="R2" s="55"/>
      <c r="S2" s="55"/>
      <c r="T2" s="55"/>
      <c r="U2" s="55"/>
    </row>
    <row r="3" spans="2:22" x14ac:dyDescent="0.25">
      <c r="B3" s="38"/>
      <c r="C3" s="38" t="s">
        <v>51</v>
      </c>
      <c r="D3" s="38" t="s">
        <v>52</v>
      </c>
      <c r="E3" s="38" t="s">
        <v>53</v>
      </c>
      <c r="F3" s="38" t="s">
        <v>54</v>
      </c>
      <c r="G3" s="38" t="s">
        <v>55</v>
      </c>
      <c r="H3" s="38" t="s">
        <v>56</v>
      </c>
      <c r="I3" s="38" t="s">
        <v>57</v>
      </c>
      <c r="J3" s="38" t="s">
        <v>58</v>
      </c>
      <c r="K3" s="38" t="s">
        <v>59</v>
      </c>
      <c r="L3" s="38" t="s">
        <v>60</v>
      </c>
      <c r="M3" s="38" t="s">
        <v>61</v>
      </c>
      <c r="N3" s="38" t="s">
        <v>62</v>
      </c>
      <c r="O3" s="38" t="s">
        <v>63</v>
      </c>
      <c r="P3" s="38" t="s">
        <v>64</v>
      </c>
      <c r="Q3" s="38" t="s">
        <v>9</v>
      </c>
      <c r="R3" s="38" t="s">
        <v>10</v>
      </c>
      <c r="S3" s="38" t="s">
        <v>11</v>
      </c>
      <c r="T3" s="38" t="s">
        <v>12</v>
      </c>
      <c r="U3" s="38" t="s">
        <v>13</v>
      </c>
      <c r="V3" s="38" t="s">
        <v>176</v>
      </c>
    </row>
    <row r="4" spans="2:22" x14ac:dyDescent="0.25">
      <c r="B4" s="79" t="s">
        <v>206</v>
      </c>
      <c r="C4" s="80">
        <v>5.0881978804621513</v>
      </c>
      <c r="D4" s="80">
        <v>5.1847585801763465</v>
      </c>
      <c r="E4" s="80">
        <v>5.3849411771996269</v>
      </c>
      <c r="F4" s="80">
        <v>5.5100406200160439</v>
      </c>
      <c r="G4" s="80">
        <v>5.5160285291115505</v>
      </c>
      <c r="H4" s="80">
        <v>5.5494628706447324</v>
      </c>
      <c r="I4" s="80">
        <v>5.8049329594709693</v>
      </c>
      <c r="J4" s="80">
        <v>6.0383469545886364</v>
      </c>
      <c r="K4" s="80">
        <v>5.9841484022402609</v>
      </c>
      <c r="L4" s="80">
        <v>6.0834550694512757</v>
      </c>
      <c r="M4" s="80">
        <v>6.3061232316674616</v>
      </c>
      <c r="N4" s="80">
        <v>6.4118258066363056</v>
      </c>
      <c r="O4" s="80">
        <v>6.5569028430965703</v>
      </c>
      <c r="P4" s="80">
        <v>6.9277345899648868</v>
      </c>
      <c r="Q4" s="80">
        <v>7.0841251085800279</v>
      </c>
      <c r="R4" s="80">
        <v>7.1498826481265052</v>
      </c>
      <c r="S4" s="80">
        <v>7.2755760124835041</v>
      </c>
      <c r="T4" s="80">
        <v>7.440062112735256</v>
      </c>
      <c r="U4" s="80">
        <v>7.3526285522194188</v>
      </c>
      <c r="V4" s="80">
        <f>'T01'!H11/1000</f>
        <v>7.5100350868660142</v>
      </c>
    </row>
    <row r="5" spans="2:22" x14ac:dyDescent="0.25">
      <c r="B5" s="79" t="s">
        <v>65</v>
      </c>
      <c r="C5" s="80">
        <v>1.4003280105032427</v>
      </c>
      <c r="D5" s="80">
        <v>1.3592088294183247</v>
      </c>
      <c r="E5" s="80">
        <v>1.6877430827426363</v>
      </c>
      <c r="F5" s="80">
        <v>1.9449105737299863</v>
      </c>
      <c r="G5" s="80">
        <v>2.0190922678978995</v>
      </c>
      <c r="H5" s="80">
        <v>2.0389504847524162</v>
      </c>
      <c r="I5" s="80">
        <v>3.8674964644812726</v>
      </c>
      <c r="J5" s="80">
        <v>5.1799258432232813</v>
      </c>
      <c r="K5" s="80">
        <v>5.526078893480622</v>
      </c>
      <c r="L5" s="80">
        <v>5.7713713717806936</v>
      </c>
      <c r="M5" s="80">
        <v>6.1646351816922866</v>
      </c>
      <c r="N5" s="80">
        <v>6.4707217989075785</v>
      </c>
      <c r="O5" s="80">
        <v>6.6271229374672505</v>
      </c>
      <c r="P5" s="80">
        <v>6.8592729556074818</v>
      </c>
      <c r="Q5" s="80">
        <v>7.2479873065875804</v>
      </c>
      <c r="R5" s="80">
        <v>7.0974026066851543</v>
      </c>
      <c r="S5" s="80">
        <v>6.9612171142321086</v>
      </c>
      <c r="T5" s="80">
        <v>6.9015698643735055</v>
      </c>
      <c r="U5" s="80">
        <v>6.8954344139070738</v>
      </c>
      <c r="V5" s="80">
        <f>'T01'!H17/1000</f>
        <v>6.9767590514526798</v>
      </c>
    </row>
    <row r="6" spans="2:22" x14ac:dyDescent="0.25">
      <c r="B6" s="79" t="s">
        <v>66</v>
      </c>
      <c r="C6" s="80">
        <v>4.0670789498721076</v>
      </c>
      <c r="D6" s="80">
        <v>4.1042517456223839</v>
      </c>
      <c r="E6" s="80">
        <v>3.7184270352885473</v>
      </c>
      <c r="F6" s="80">
        <v>3.5575417742504949</v>
      </c>
      <c r="G6" s="80">
        <v>3.4460390408411392</v>
      </c>
      <c r="H6" s="80">
        <v>3.38962735818476</v>
      </c>
      <c r="I6" s="80">
        <v>3.6502417835441494</v>
      </c>
      <c r="J6" s="80">
        <v>3.7864797747261658</v>
      </c>
      <c r="K6" s="80">
        <v>4.0683003874732933</v>
      </c>
      <c r="L6" s="80">
        <v>4.1682021870697685</v>
      </c>
      <c r="M6" s="80">
        <v>4.6914575168945953</v>
      </c>
      <c r="N6" s="80">
        <v>5.0556145386093627</v>
      </c>
      <c r="O6" s="80">
        <v>5.3877945633341202</v>
      </c>
      <c r="P6" s="80">
        <v>5.8879968398888867</v>
      </c>
      <c r="Q6" s="80">
        <v>6.2439950631462473</v>
      </c>
      <c r="R6" s="80">
        <v>6.5131283047088582</v>
      </c>
      <c r="S6" s="80">
        <v>6.7339167220305658</v>
      </c>
      <c r="T6" s="80">
        <v>6.8946303097847856</v>
      </c>
      <c r="U6" s="80">
        <v>7.0746439646984491</v>
      </c>
      <c r="V6" s="80">
        <f>'T01'!H14/1000</f>
        <v>7.2867050532386095</v>
      </c>
    </row>
    <row r="7" spans="2:22" x14ac:dyDescent="0.25">
      <c r="B7" s="81" t="s">
        <v>207</v>
      </c>
      <c r="C7" s="80">
        <v>0.76172934122784253</v>
      </c>
      <c r="D7" s="80">
        <v>0.79534818501308191</v>
      </c>
      <c r="E7" s="80">
        <v>0.86618886403898088</v>
      </c>
      <c r="F7" s="80">
        <v>0.92544982457718494</v>
      </c>
      <c r="G7" s="80">
        <v>0.89205348391581751</v>
      </c>
      <c r="H7" s="80">
        <v>0.89570526677025664</v>
      </c>
      <c r="I7" s="80">
        <v>0.95370507702839113</v>
      </c>
      <c r="J7" s="80">
        <v>1.0087627730803836</v>
      </c>
      <c r="K7" s="80">
        <v>0.99365567511878516</v>
      </c>
      <c r="L7" s="80">
        <v>0.96707416884694775</v>
      </c>
      <c r="M7" s="80">
        <v>1.2285127682430619</v>
      </c>
      <c r="N7" s="80">
        <v>1.4080308353403337</v>
      </c>
      <c r="O7" s="80">
        <v>1.4524258880136356</v>
      </c>
      <c r="P7" s="80">
        <v>1.1722267237251833</v>
      </c>
      <c r="Q7" s="80">
        <v>0.93081387597327225</v>
      </c>
      <c r="R7" s="80">
        <v>0.82432892544354885</v>
      </c>
      <c r="S7" s="80">
        <v>0.96990202324134778</v>
      </c>
      <c r="T7" s="80">
        <v>1.0166081290823514</v>
      </c>
      <c r="U7" s="80">
        <v>0.99707876646999982</v>
      </c>
      <c r="V7" s="80">
        <f>'T01'!H8/1000-'G06'!V8</f>
        <v>0.97200136812991644</v>
      </c>
    </row>
    <row r="8" spans="2:22" x14ac:dyDescent="0.25">
      <c r="B8" s="81" t="s">
        <v>208</v>
      </c>
      <c r="C8" s="80">
        <v>0</v>
      </c>
      <c r="D8" s="80">
        <v>0</v>
      </c>
      <c r="E8" s="80">
        <v>0</v>
      </c>
      <c r="F8" s="80">
        <v>0</v>
      </c>
      <c r="G8" s="80">
        <v>0</v>
      </c>
      <c r="H8" s="80">
        <v>0</v>
      </c>
      <c r="I8" s="80">
        <v>0</v>
      </c>
      <c r="J8" s="80">
        <v>0</v>
      </c>
      <c r="K8" s="80">
        <v>6.248584735688623</v>
      </c>
      <c r="L8" s="80">
        <v>6.607598230106543</v>
      </c>
      <c r="M8" s="80">
        <v>6.7026418053280912</v>
      </c>
      <c r="N8" s="80">
        <v>6.5275901417838158</v>
      </c>
      <c r="O8" s="80">
        <v>6.2187537348114654</v>
      </c>
      <c r="P8" s="80">
        <v>6.8414023023121775</v>
      </c>
      <c r="Q8" s="80">
        <v>7.726371327399721</v>
      </c>
      <c r="R8" s="80">
        <v>8.0284381818173092</v>
      </c>
      <c r="S8" s="80">
        <v>8.2725076831315381</v>
      </c>
      <c r="T8" s="80">
        <v>8.8982561227946047</v>
      </c>
      <c r="U8" s="80">
        <v>9.6689264631790923</v>
      </c>
      <c r="V8" s="80">
        <v>10.31285962538</v>
      </c>
    </row>
    <row r="9" spans="2:22" x14ac:dyDescent="0.25">
      <c r="B9" s="8"/>
      <c r="C9" s="56"/>
      <c r="D9" s="56"/>
      <c r="E9" s="56"/>
      <c r="F9" s="56"/>
      <c r="G9" s="56"/>
      <c r="H9" s="56"/>
      <c r="I9" s="56"/>
      <c r="J9" s="56"/>
      <c r="K9" s="56"/>
      <c r="L9" s="56"/>
      <c r="M9" s="56"/>
      <c r="N9" s="56"/>
      <c r="O9" s="56"/>
      <c r="P9" s="56"/>
      <c r="Q9" s="56"/>
      <c r="R9" s="56"/>
      <c r="S9" s="56"/>
      <c r="T9" s="56"/>
      <c r="U9" s="56"/>
      <c r="V9" s="56"/>
    </row>
    <row r="10" spans="2:22" x14ac:dyDescent="0.25">
      <c r="B10" s="9" t="s">
        <v>322</v>
      </c>
    </row>
    <row r="11" spans="2:22" x14ac:dyDescent="0.25">
      <c r="B11" s="9" t="s">
        <v>325</v>
      </c>
    </row>
    <row r="12" spans="2:22" x14ac:dyDescent="0.25">
      <c r="B12" s="9" t="s">
        <v>360</v>
      </c>
    </row>
  </sheetData>
  <mergeCells count="1">
    <mergeCell ref="B1:P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9"/>
  <sheetViews>
    <sheetView showGridLines="0" workbookViewId="0"/>
  </sheetViews>
  <sheetFormatPr baseColWidth="10" defaultRowHeight="11.25" x14ac:dyDescent="0.25"/>
  <cols>
    <col min="1" max="1" width="3.7109375" style="9" customWidth="1"/>
    <col min="2" max="2" width="6.140625" style="9" customWidth="1"/>
    <col min="3" max="3" width="23.140625" style="9" customWidth="1"/>
    <col min="4" max="4" width="25.140625" style="9" customWidth="1"/>
    <col min="5" max="16384" width="11.42578125" style="9"/>
  </cols>
  <sheetData>
    <row r="1" spans="2:16" x14ac:dyDescent="0.25">
      <c r="B1" s="89" t="s">
        <v>362</v>
      </c>
      <c r="C1" s="89"/>
      <c r="D1" s="90"/>
      <c r="E1" s="90"/>
      <c r="F1" s="90"/>
      <c r="G1" s="90"/>
      <c r="H1" s="90"/>
      <c r="I1" s="90"/>
      <c r="J1" s="90"/>
      <c r="K1" s="90"/>
      <c r="L1" s="90"/>
      <c r="M1" s="90"/>
      <c r="N1" s="90"/>
      <c r="O1" s="90"/>
      <c r="P1" s="90"/>
    </row>
    <row r="3" spans="2:16" x14ac:dyDescent="0.25">
      <c r="B3" s="93" t="s">
        <v>67</v>
      </c>
      <c r="C3" s="94"/>
      <c r="D3" s="18" t="s">
        <v>68</v>
      </c>
    </row>
    <row r="4" spans="2:16" x14ac:dyDescent="0.25">
      <c r="B4" s="27" t="s">
        <v>69</v>
      </c>
      <c r="C4" s="27" t="s">
        <v>217</v>
      </c>
      <c r="D4" s="50">
        <v>7.5012527967363765</v>
      </c>
    </row>
    <row r="5" spans="2:16" x14ac:dyDescent="0.25">
      <c r="B5" s="27" t="s">
        <v>70</v>
      </c>
      <c r="C5" s="27" t="s">
        <v>218</v>
      </c>
      <c r="D5" s="50">
        <v>10.496908565589138</v>
      </c>
    </row>
    <row r="6" spans="2:16" x14ac:dyDescent="0.25">
      <c r="B6" s="27" t="s">
        <v>71</v>
      </c>
      <c r="C6" s="27" t="s">
        <v>219</v>
      </c>
      <c r="D6" s="50">
        <v>11.043103294666881</v>
      </c>
    </row>
    <row r="7" spans="2:16" x14ac:dyDescent="0.25">
      <c r="B7" s="27" t="s">
        <v>72</v>
      </c>
      <c r="C7" s="27" t="s">
        <v>220</v>
      </c>
      <c r="D7" s="50">
        <v>6.9431691640455577</v>
      </c>
    </row>
    <row r="8" spans="2:16" x14ac:dyDescent="0.25">
      <c r="B8" s="27" t="s">
        <v>73</v>
      </c>
      <c r="C8" s="27" t="s">
        <v>221</v>
      </c>
      <c r="D8" s="50">
        <v>7.671306999852427</v>
      </c>
    </row>
    <row r="9" spans="2:16" x14ac:dyDescent="0.25">
      <c r="B9" s="27" t="s">
        <v>74</v>
      </c>
      <c r="C9" s="27" t="s">
        <v>222</v>
      </c>
      <c r="D9" s="50">
        <v>8.6197260496382828</v>
      </c>
    </row>
    <row r="10" spans="2:16" x14ac:dyDescent="0.25">
      <c r="B10" s="27" t="s">
        <v>75</v>
      </c>
      <c r="C10" s="27" t="s">
        <v>223</v>
      </c>
      <c r="D10" s="50">
        <v>11.562861915938138</v>
      </c>
    </row>
    <row r="11" spans="2:16" x14ac:dyDescent="0.25">
      <c r="B11" s="27" t="s">
        <v>76</v>
      </c>
      <c r="C11" s="27" t="s">
        <v>224</v>
      </c>
      <c r="D11" s="50">
        <v>11.796653157996307</v>
      </c>
    </row>
    <row r="12" spans="2:16" x14ac:dyDescent="0.25">
      <c r="B12" s="27" t="s">
        <v>77</v>
      </c>
      <c r="C12" s="27" t="s">
        <v>225</v>
      </c>
      <c r="D12" s="50">
        <v>10.941916847209326</v>
      </c>
    </row>
    <row r="13" spans="2:16" x14ac:dyDescent="0.25">
      <c r="B13" s="27" t="s">
        <v>78</v>
      </c>
      <c r="C13" s="27" t="s">
        <v>226</v>
      </c>
      <c r="D13" s="50">
        <v>9.3767349796026735</v>
      </c>
    </row>
    <row r="14" spans="2:16" x14ac:dyDescent="0.25">
      <c r="B14" s="27" t="s">
        <v>79</v>
      </c>
      <c r="C14" s="27" t="s">
        <v>227</v>
      </c>
      <c r="D14" s="50">
        <v>7.2882400423563309</v>
      </c>
    </row>
    <row r="15" spans="2:16" x14ac:dyDescent="0.25">
      <c r="B15" s="27" t="s">
        <v>80</v>
      </c>
      <c r="C15" s="27" t="s">
        <v>228</v>
      </c>
      <c r="D15" s="50">
        <v>12.956986345728319</v>
      </c>
    </row>
    <row r="16" spans="2:16" x14ac:dyDescent="0.25">
      <c r="B16" s="27" t="s">
        <v>81</v>
      </c>
      <c r="C16" s="27" t="s">
        <v>229</v>
      </c>
      <c r="D16" s="50">
        <v>8.2430850357856702</v>
      </c>
    </row>
    <row r="17" spans="2:4" x14ac:dyDescent="0.25">
      <c r="B17" s="27" t="s">
        <v>82</v>
      </c>
      <c r="C17" s="27" t="s">
        <v>230</v>
      </c>
      <c r="D17" s="50">
        <v>9.3462835232155843</v>
      </c>
    </row>
    <row r="18" spans="2:4" x14ac:dyDescent="0.25">
      <c r="B18" s="27" t="s">
        <v>83</v>
      </c>
      <c r="C18" s="27" t="s">
        <v>231</v>
      </c>
      <c r="D18" s="50">
        <v>11.489044627033994</v>
      </c>
    </row>
    <row r="19" spans="2:4" x14ac:dyDescent="0.25">
      <c r="B19" s="27" t="s">
        <v>84</v>
      </c>
      <c r="C19" s="27" t="s">
        <v>232</v>
      </c>
      <c r="D19" s="50">
        <v>8.6883676400191483</v>
      </c>
    </row>
    <row r="20" spans="2:4" x14ac:dyDescent="0.25">
      <c r="B20" s="27" t="s">
        <v>85</v>
      </c>
      <c r="C20" s="27" t="s">
        <v>233</v>
      </c>
      <c r="D20" s="50">
        <v>7.3721063160903118</v>
      </c>
    </row>
    <row r="21" spans="2:4" x14ac:dyDescent="0.25">
      <c r="B21" s="27" t="s">
        <v>86</v>
      </c>
      <c r="C21" s="27" t="s">
        <v>234</v>
      </c>
      <c r="D21" s="50">
        <v>8.604897044814555</v>
      </c>
    </row>
    <row r="22" spans="2:4" x14ac:dyDescent="0.25">
      <c r="B22" s="27" t="s">
        <v>87</v>
      </c>
      <c r="C22" s="27" t="s">
        <v>235</v>
      </c>
      <c r="D22" s="50">
        <v>9.856059083601286</v>
      </c>
    </row>
    <row r="23" spans="2:4" x14ac:dyDescent="0.25">
      <c r="B23" s="27" t="s">
        <v>88</v>
      </c>
      <c r="C23" s="27" t="s">
        <v>236</v>
      </c>
      <c r="D23" s="50">
        <v>11.111111111111111</v>
      </c>
    </row>
    <row r="24" spans="2:4" x14ac:dyDescent="0.25">
      <c r="B24" s="27" t="s">
        <v>89</v>
      </c>
      <c r="C24" s="27" t="s">
        <v>237</v>
      </c>
      <c r="D24" s="50">
        <v>12.12964478638075</v>
      </c>
    </row>
    <row r="25" spans="2:4" x14ac:dyDescent="0.25">
      <c r="B25" s="27" t="s">
        <v>90</v>
      </c>
      <c r="C25" s="27" t="s">
        <v>238</v>
      </c>
      <c r="D25" s="50">
        <v>8.8968986240477257</v>
      </c>
    </row>
    <row r="26" spans="2:4" x14ac:dyDescent="0.25">
      <c r="B26" s="27" t="s">
        <v>91</v>
      </c>
      <c r="C26" s="27" t="s">
        <v>239</v>
      </c>
      <c r="D26" s="50">
        <v>8.697041514659281</v>
      </c>
    </row>
    <row r="27" spans="2:4" x14ac:dyDescent="0.25">
      <c r="B27" s="27" t="s">
        <v>92</v>
      </c>
      <c r="C27" s="27" t="s">
        <v>240</v>
      </c>
      <c r="D27" s="50">
        <v>13.483661029378066</v>
      </c>
    </row>
    <row r="28" spans="2:4" x14ac:dyDescent="0.25">
      <c r="B28" s="27" t="s">
        <v>93</v>
      </c>
      <c r="C28" s="27" t="s">
        <v>241</v>
      </c>
      <c r="D28" s="50">
        <v>9.6215795003096094</v>
      </c>
    </row>
    <row r="29" spans="2:4" x14ac:dyDescent="0.25">
      <c r="B29" s="27" t="s">
        <v>94</v>
      </c>
      <c r="C29" s="27" t="s">
        <v>242</v>
      </c>
      <c r="D29" s="50">
        <v>9.0305259400654894</v>
      </c>
    </row>
    <row r="30" spans="2:4" x14ac:dyDescent="0.25">
      <c r="B30" s="27" t="s">
        <v>95</v>
      </c>
      <c r="C30" s="27" t="s">
        <v>243</v>
      </c>
      <c r="D30" s="50">
        <v>9.868568274380511</v>
      </c>
    </row>
    <row r="31" spans="2:4" x14ac:dyDescent="0.25">
      <c r="B31" s="27" t="s">
        <v>96</v>
      </c>
      <c r="C31" s="27" t="s">
        <v>244</v>
      </c>
      <c r="D31" s="50">
        <v>6.2215189873417724</v>
      </c>
    </row>
    <row r="32" spans="2:4" x14ac:dyDescent="0.25">
      <c r="B32" s="27" t="s">
        <v>97</v>
      </c>
      <c r="C32" s="27" t="s">
        <v>245</v>
      </c>
      <c r="D32" s="50">
        <v>7.6183066361556069</v>
      </c>
    </row>
    <row r="33" spans="2:15" x14ac:dyDescent="0.25">
      <c r="B33" s="27" t="s">
        <v>98</v>
      </c>
      <c r="C33" s="27" t="s">
        <v>246</v>
      </c>
      <c r="D33" s="50">
        <v>8.8715504107308352</v>
      </c>
    </row>
    <row r="34" spans="2:15" x14ac:dyDescent="0.25">
      <c r="B34" s="27" t="s">
        <v>99</v>
      </c>
      <c r="C34" s="27" t="s">
        <v>247</v>
      </c>
      <c r="D34" s="50">
        <v>8.4751008249755806</v>
      </c>
    </row>
    <row r="35" spans="2:15" x14ac:dyDescent="0.25">
      <c r="B35" s="27" t="s">
        <v>100</v>
      </c>
      <c r="C35" s="27" t="s">
        <v>248</v>
      </c>
      <c r="D35" s="50">
        <v>9.9253351677092514</v>
      </c>
    </row>
    <row r="36" spans="2:15" x14ac:dyDescent="0.25">
      <c r="B36" s="27" t="s">
        <v>101</v>
      </c>
      <c r="C36" s="27" t="s">
        <v>249</v>
      </c>
      <c r="D36" s="50">
        <v>12.246660073156566</v>
      </c>
    </row>
    <row r="37" spans="2:15" x14ac:dyDescent="0.25">
      <c r="B37" s="27" t="s">
        <v>102</v>
      </c>
      <c r="C37" s="27" t="s">
        <v>250</v>
      </c>
      <c r="D37" s="50">
        <v>9.6865551788996012</v>
      </c>
    </row>
    <row r="38" spans="2:15" x14ac:dyDescent="0.25">
      <c r="B38" s="27" t="s">
        <v>103</v>
      </c>
      <c r="C38" s="27" t="s">
        <v>251</v>
      </c>
      <c r="D38" s="50">
        <v>11.356695937784172</v>
      </c>
    </row>
    <row r="39" spans="2:15" x14ac:dyDescent="0.25">
      <c r="B39" s="27" t="s">
        <v>104</v>
      </c>
      <c r="C39" s="27" t="s">
        <v>252</v>
      </c>
      <c r="D39" s="50">
        <v>8.9934085577030505</v>
      </c>
    </row>
    <row r="40" spans="2:15" x14ac:dyDescent="0.25">
      <c r="B40" s="27" t="s">
        <v>105</v>
      </c>
      <c r="C40" s="27" t="s">
        <v>253</v>
      </c>
      <c r="D40" s="50">
        <v>7.4846251723041028</v>
      </c>
    </row>
    <row r="41" spans="2:15" x14ac:dyDescent="0.25">
      <c r="B41" s="27" t="s">
        <v>106</v>
      </c>
      <c r="C41" s="27" t="s">
        <v>254</v>
      </c>
      <c r="D41" s="50">
        <v>7.3976602690627917</v>
      </c>
    </row>
    <row r="42" spans="2:15" x14ac:dyDescent="0.25">
      <c r="B42" s="27" t="s">
        <v>107</v>
      </c>
      <c r="C42" s="27" t="s">
        <v>255</v>
      </c>
      <c r="D42" s="50">
        <v>9.3318125987015268</v>
      </c>
    </row>
    <row r="43" spans="2:15" x14ac:dyDescent="0.25">
      <c r="B43" s="27" t="s">
        <v>108</v>
      </c>
      <c r="C43" s="27" t="s">
        <v>256</v>
      </c>
      <c r="D43" s="50">
        <v>7.8840760361483326</v>
      </c>
    </row>
    <row r="44" spans="2:15" x14ac:dyDescent="0.25">
      <c r="B44" s="27" t="s">
        <v>109</v>
      </c>
      <c r="C44" s="27" t="s">
        <v>257</v>
      </c>
      <c r="D44" s="50">
        <v>9.3672878729492393</v>
      </c>
      <c r="F44" s="91"/>
      <c r="G44" s="92"/>
      <c r="H44" s="92"/>
      <c r="I44" s="92"/>
      <c r="J44" s="92"/>
      <c r="K44" s="92"/>
      <c r="L44" s="92"/>
      <c r="M44" s="92"/>
      <c r="N44" s="92"/>
      <c r="O44" s="92"/>
    </row>
    <row r="45" spans="2:15" x14ac:dyDescent="0.25">
      <c r="B45" s="27" t="s">
        <v>110</v>
      </c>
      <c r="C45" s="27" t="s">
        <v>258</v>
      </c>
      <c r="D45" s="50">
        <v>9.383566458142969</v>
      </c>
    </row>
    <row r="46" spans="2:15" x14ac:dyDescent="0.25">
      <c r="B46" s="27" t="s">
        <v>111</v>
      </c>
      <c r="C46" s="27" t="s">
        <v>259</v>
      </c>
      <c r="D46" s="50">
        <v>9.9797278560295286</v>
      </c>
      <c r="F46" s="91"/>
      <c r="G46" s="92"/>
      <c r="H46" s="92"/>
      <c r="I46" s="92"/>
      <c r="J46" s="92"/>
      <c r="K46" s="92"/>
      <c r="L46" s="92"/>
      <c r="M46" s="92"/>
      <c r="N46" s="92"/>
      <c r="O46" s="92"/>
    </row>
    <row r="47" spans="2:15" x14ac:dyDescent="0.25">
      <c r="B47" s="27" t="s">
        <v>112</v>
      </c>
      <c r="C47" s="27" t="s">
        <v>260</v>
      </c>
      <c r="D47" s="50">
        <v>11.513113449730525</v>
      </c>
    </row>
    <row r="48" spans="2:15" x14ac:dyDescent="0.25">
      <c r="B48" s="27" t="s">
        <v>113</v>
      </c>
      <c r="C48" s="27" t="s">
        <v>261</v>
      </c>
      <c r="D48" s="50">
        <v>7.6396741734547193</v>
      </c>
    </row>
    <row r="49" spans="2:4" x14ac:dyDescent="0.25">
      <c r="B49" s="27" t="s">
        <v>114</v>
      </c>
      <c r="C49" s="27" t="s">
        <v>262</v>
      </c>
      <c r="D49" s="50">
        <v>7.2496875392444728</v>
      </c>
    </row>
    <row r="50" spans="2:4" x14ac:dyDescent="0.25">
      <c r="B50" s="27" t="s">
        <v>115</v>
      </c>
      <c r="C50" s="27" t="s">
        <v>263</v>
      </c>
      <c r="D50" s="50">
        <v>11.02913387120627</v>
      </c>
    </row>
    <row r="51" spans="2:4" x14ac:dyDescent="0.25">
      <c r="B51" s="27" t="s">
        <v>116</v>
      </c>
      <c r="C51" s="27" t="s">
        <v>264</v>
      </c>
      <c r="D51" s="50">
        <v>8.9672890160355347</v>
      </c>
    </row>
    <row r="52" spans="2:4" x14ac:dyDescent="0.25">
      <c r="B52" s="27" t="s">
        <v>117</v>
      </c>
      <c r="C52" s="27" t="s">
        <v>265</v>
      </c>
      <c r="D52" s="50">
        <v>12.520248955580184</v>
      </c>
    </row>
    <row r="53" spans="2:4" x14ac:dyDescent="0.25">
      <c r="B53" s="27" t="s">
        <v>118</v>
      </c>
      <c r="C53" s="27" t="s">
        <v>266</v>
      </c>
      <c r="D53" s="50">
        <v>7.7165138174349792</v>
      </c>
    </row>
    <row r="54" spans="2:4" x14ac:dyDescent="0.25">
      <c r="B54" s="27" t="s">
        <v>119</v>
      </c>
      <c r="C54" s="27" t="s">
        <v>267</v>
      </c>
      <c r="D54" s="50">
        <v>7.231893256985428</v>
      </c>
    </row>
    <row r="55" spans="2:4" x14ac:dyDescent="0.25">
      <c r="B55" s="27" t="s">
        <v>120</v>
      </c>
      <c r="C55" s="27" t="s">
        <v>268</v>
      </c>
      <c r="D55" s="50">
        <v>6.5082515986785712</v>
      </c>
    </row>
    <row r="56" spans="2:4" x14ac:dyDescent="0.25">
      <c r="B56" s="27" t="s">
        <v>121</v>
      </c>
      <c r="C56" s="27" t="s">
        <v>269</v>
      </c>
      <c r="D56" s="50">
        <v>7.8538999702292349</v>
      </c>
    </row>
    <row r="57" spans="2:4" x14ac:dyDescent="0.25">
      <c r="B57" s="27" t="s">
        <v>122</v>
      </c>
      <c r="C57" s="27" t="s">
        <v>270</v>
      </c>
      <c r="D57" s="50">
        <v>9.1566088264426426</v>
      </c>
    </row>
    <row r="58" spans="2:4" x14ac:dyDescent="0.25">
      <c r="B58" s="27" t="s">
        <v>123</v>
      </c>
      <c r="C58" s="27" t="s">
        <v>271</v>
      </c>
      <c r="D58" s="50">
        <v>8.6947438554094418</v>
      </c>
    </row>
    <row r="59" spans="2:4" x14ac:dyDescent="0.25">
      <c r="B59" s="27" t="s">
        <v>124</v>
      </c>
      <c r="C59" s="27" t="s">
        <v>272</v>
      </c>
      <c r="D59" s="50">
        <v>7.8300246479546018</v>
      </c>
    </row>
    <row r="60" spans="2:4" x14ac:dyDescent="0.25">
      <c r="B60" s="27" t="s">
        <v>125</v>
      </c>
      <c r="C60" s="27" t="s">
        <v>273</v>
      </c>
      <c r="D60" s="50">
        <v>7.3539484147961547</v>
      </c>
    </row>
    <row r="61" spans="2:4" x14ac:dyDescent="0.25">
      <c r="B61" s="27" t="s">
        <v>126</v>
      </c>
      <c r="C61" s="27" t="s">
        <v>274</v>
      </c>
      <c r="D61" s="50">
        <v>8.1999423033440664</v>
      </c>
    </row>
    <row r="62" spans="2:4" x14ac:dyDescent="0.25">
      <c r="B62" s="27" t="s">
        <v>127</v>
      </c>
      <c r="C62" s="27" t="s">
        <v>275</v>
      </c>
      <c r="D62" s="50">
        <v>10.354267527948972</v>
      </c>
    </row>
    <row r="63" spans="2:4" x14ac:dyDescent="0.25">
      <c r="B63" s="27" t="s">
        <v>128</v>
      </c>
      <c r="C63" s="27" t="s">
        <v>276</v>
      </c>
      <c r="D63" s="50">
        <v>9.0093807747510013</v>
      </c>
    </row>
    <row r="64" spans="2:4" x14ac:dyDescent="0.25">
      <c r="B64" s="27" t="s">
        <v>129</v>
      </c>
      <c r="C64" s="27" t="s">
        <v>277</v>
      </c>
      <c r="D64" s="50">
        <v>6.0822071043740298</v>
      </c>
    </row>
    <row r="65" spans="2:4" x14ac:dyDescent="0.25">
      <c r="B65" s="27" t="s">
        <v>130</v>
      </c>
      <c r="C65" s="27" t="s">
        <v>278</v>
      </c>
      <c r="D65" s="50">
        <v>10.171348536703828</v>
      </c>
    </row>
    <row r="66" spans="2:4" x14ac:dyDescent="0.25">
      <c r="B66" s="27" t="s">
        <v>131</v>
      </c>
      <c r="C66" s="27" t="s">
        <v>279</v>
      </c>
      <c r="D66" s="50">
        <v>11.492710249901018</v>
      </c>
    </row>
    <row r="67" spans="2:4" x14ac:dyDescent="0.25">
      <c r="B67" s="27" t="s">
        <v>132</v>
      </c>
      <c r="C67" s="27" t="s">
        <v>280</v>
      </c>
      <c r="D67" s="50">
        <v>8.9810930406298493</v>
      </c>
    </row>
    <row r="68" spans="2:4" x14ac:dyDescent="0.25">
      <c r="B68" s="27" t="s">
        <v>133</v>
      </c>
      <c r="C68" s="27" t="s">
        <v>281</v>
      </c>
      <c r="D68" s="50">
        <v>8.3655797939309835</v>
      </c>
    </row>
    <row r="69" spans="2:4" x14ac:dyDescent="0.25">
      <c r="B69" s="27" t="s">
        <v>134</v>
      </c>
      <c r="C69" s="27" t="s">
        <v>282</v>
      </c>
      <c r="D69" s="50">
        <v>12.531217272214615</v>
      </c>
    </row>
    <row r="70" spans="2:4" x14ac:dyDescent="0.25">
      <c r="B70" s="27" t="s">
        <v>135</v>
      </c>
      <c r="C70" s="27" t="s">
        <v>283</v>
      </c>
      <c r="D70" s="50">
        <v>8.8290471886725275</v>
      </c>
    </row>
    <row r="71" spans="2:4" x14ac:dyDescent="0.25">
      <c r="B71" s="27" t="s">
        <v>136</v>
      </c>
      <c r="C71" s="27" t="s">
        <v>284</v>
      </c>
      <c r="D71" s="50">
        <v>7.7722333154885872</v>
      </c>
    </row>
    <row r="72" spans="2:4" x14ac:dyDescent="0.25">
      <c r="B72" s="27" t="s">
        <v>137</v>
      </c>
      <c r="C72" s="27" t="s">
        <v>285</v>
      </c>
      <c r="D72" s="50">
        <v>7.6132289060045713</v>
      </c>
    </row>
    <row r="73" spans="2:4" x14ac:dyDescent="0.25">
      <c r="B73" s="27" t="s">
        <v>138</v>
      </c>
      <c r="C73" s="27" t="s">
        <v>286</v>
      </c>
      <c r="D73" s="50">
        <v>8.5415900423933877</v>
      </c>
    </row>
    <row r="74" spans="2:4" x14ac:dyDescent="0.25">
      <c r="B74" s="27" t="s">
        <v>139</v>
      </c>
      <c r="C74" s="27" t="s">
        <v>287</v>
      </c>
      <c r="D74" s="50">
        <v>8.9250922796800491</v>
      </c>
    </row>
    <row r="75" spans="2:4" x14ac:dyDescent="0.25">
      <c r="B75" s="27" t="s">
        <v>140</v>
      </c>
      <c r="C75" s="27" t="s">
        <v>288</v>
      </c>
      <c r="D75" s="50">
        <v>7.9750514714787464</v>
      </c>
    </row>
    <row r="76" spans="2:4" x14ac:dyDescent="0.25">
      <c r="B76" s="27" t="s">
        <v>141</v>
      </c>
      <c r="C76" s="27" t="s">
        <v>289</v>
      </c>
      <c r="D76" s="50">
        <v>10.164039137125105</v>
      </c>
    </row>
    <row r="77" spans="2:4" x14ac:dyDescent="0.25">
      <c r="B77" s="27" t="s">
        <v>142</v>
      </c>
      <c r="C77" s="27" t="s">
        <v>290</v>
      </c>
      <c r="D77" s="50">
        <v>8.0878428685321975</v>
      </c>
    </row>
    <row r="78" spans="2:4" x14ac:dyDescent="0.25">
      <c r="B78" s="27" t="s">
        <v>143</v>
      </c>
      <c r="C78" s="27" t="s">
        <v>291</v>
      </c>
      <c r="D78" s="50">
        <v>9.011595598858964</v>
      </c>
    </row>
    <row r="79" spans="2:4" x14ac:dyDescent="0.25">
      <c r="B79" s="27" t="s">
        <v>144</v>
      </c>
      <c r="C79" s="27" t="s">
        <v>292</v>
      </c>
      <c r="D79" s="50">
        <v>7.6965797574103281</v>
      </c>
    </row>
    <row r="80" spans="2:4" x14ac:dyDescent="0.25">
      <c r="B80" s="27" t="s">
        <v>145</v>
      </c>
      <c r="C80" s="27" t="s">
        <v>293</v>
      </c>
      <c r="D80" s="50">
        <v>7.5238963858634129</v>
      </c>
    </row>
    <row r="81" spans="2:4" x14ac:dyDescent="0.25">
      <c r="B81" s="27" t="s">
        <v>146</v>
      </c>
      <c r="C81" s="27" t="s">
        <v>294</v>
      </c>
      <c r="D81" s="50">
        <v>10.162997281215731</v>
      </c>
    </row>
    <row r="82" spans="2:4" x14ac:dyDescent="0.25">
      <c r="B82" s="27" t="s">
        <v>147</v>
      </c>
      <c r="C82" s="27" t="s">
        <v>295</v>
      </c>
      <c r="D82" s="50">
        <v>6.0424050191163818</v>
      </c>
    </row>
    <row r="83" spans="2:4" x14ac:dyDescent="0.25">
      <c r="B83" s="27" t="s">
        <v>148</v>
      </c>
      <c r="C83" s="27" t="s">
        <v>296</v>
      </c>
      <c r="D83" s="50">
        <v>5.0014954414240638</v>
      </c>
    </row>
    <row r="84" spans="2:4" x14ac:dyDescent="0.25">
      <c r="B84" s="27" t="s">
        <v>149</v>
      </c>
      <c r="C84" s="27" t="s">
        <v>297</v>
      </c>
      <c r="D84" s="50">
        <v>8.6501999529522458</v>
      </c>
    </row>
    <row r="85" spans="2:4" x14ac:dyDescent="0.25">
      <c r="B85" s="27" t="s">
        <v>150</v>
      </c>
      <c r="C85" s="27" t="s">
        <v>298</v>
      </c>
      <c r="D85" s="50">
        <v>9.0925970891120222</v>
      </c>
    </row>
    <row r="86" spans="2:4" x14ac:dyDescent="0.25">
      <c r="B86" s="27" t="s">
        <v>151</v>
      </c>
      <c r="C86" s="27" t="s">
        <v>299</v>
      </c>
      <c r="D86" s="50">
        <v>9.5558227355087801</v>
      </c>
    </row>
    <row r="87" spans="2:4" x14ac:dyDescent="0.25">
      <c r="B87" s="27" t="s">
        <v>152</v>
      </c>
      <c r="C87" s="27" t="s">
        <v>300</v>
      </c>
      <c r="D87" s="50">
        <v>9.8886369793671847</v>
      </c>
    </row>
    <row r="88" spans="2:4" x14ac:dyDescent="0.25">
      <c r="B88" s="27" t="s">
        <v>153</v>
      </c>
      <c r="C88" s="27" t="s">
        <v>301</v>
      </c>
      <c r="D88" s="50">
        <v>7.5626820735973475</v>
      </c>
    </row>
    <row r="89" spans="2:4" x14ac:dyDescent="0.25">
      <c r="B89" s="27" t="s">
        <v>154</v>
      </c>
      <c r="C89" s="27" t="s">
        <v>302</v>
      </c>
      <c r="D89" s="50">
        <v>7.6169502836169505</v>
      </c>
    </row>
    <row r="90" spans="2:4" x14ac:dyDescent="0.25">
      <c r="B90" s="27" t="s">
        <v>155</v>
      </c>
      <c r="C90" s="27" t="s">
        <v>303</v>
      </c>
      <c r="D90" s="50">
        <v>7.716211891266866</v>
      </c>
    </row>
    <row r="91" spans="2:4" x14ac:dyDescent="0.25">
      <c r="B91" s="27" t="s">
        <v>156</v>
      </c>
      <c r="C91" s="27" t="s">
        <v>304</v>
      </c>
      <c r="D91" s="50">
        <v>8.2366698247680503</v>
      </c>
    </row>
    <row r="92" spans="2:4" x14ac:dyDescent="0.25">
      <c r="B92" s="27" t="s">
        <v>157</v>
      </c>
      <c r="C92" s="27" t="s">
        <v>305</v>
      </c>
      <c r="D92" s="50">
        <v>8.7283886737916383</v>
      </c>
    </row>
    <row r="93" spans="2:4" x14ac:dyDescent="0.25">
      <c r="B93" s="27" t="s">
        <v>158</v>
      </c>
      <c r="C93" s="27" t="s">
        <v>306</v>
      </c>
      <c r="D93" s="50">
        <v>7.8908341339203272</v>
      </c>
    </row>
    <row r="94" spans="2:4" x14ac:dyDescent="0.25">
      <c r="B94" s="27" t="s">
        <v>159</v>
      </c>
      <c r="C94" s="27" t="s">
        <v>307</v>
      </c>
      <c r="D94" s="50">
        <v>9.2010142693780139</v>
      </c>
    </row>
    <row r="95" spans="2:4" x14ac:dyDescent="0.25">
      <c r="B95" s="27" t="s">
        <v>160</v>
      </c>
      <c r="C95" s="27" t="s">
        <v>308</v>
      </c>
      <c r="D95" s="50">
        <v>9.5110904656834272</v>
      </c>
    </row>
    <row r="96" spans="2:4" x14ac:dyDescent="0.25">
      <c r="B96" s="27" t="s">
        <v>161</v>
      </c>
      <c r="C96" s="27" t="s">
        <v>309</v>
      </c>
      <c r="D96" s="50">
        <v>4.7995954179477094</v>
      </c>
    </row>
    <row r="97" spans="2:4" x14ac:dyDescent="0.25">
      <c r="B97" s="27" t="s">
        <v>162</v>
      </c>
      <c r="C97" s="27" t="s">
        <v>310</v>
      </c>
      <c r="D97" s="50">
        <v>6.3788739450962018</v>
      </c>
    </row>
    <row r="98" spans="2:4" x14ac:dyDescent="0.25">
      <c r="B98" s="27" t="s">
        <v>163</v>
      </c>
      <c r="C98" s="27" t="s">
        <v>311</v>
      </c>
      <c r="D98" s="50">
        <v>8.8363579718046577</v>
      </c>
    </row>
    <row r="99" spans="2:4" x14ac:dyDescent="0.25">
      <c r="B99" s="27" t="s">
        <v>164</v>
      </c>
      <c r="C99" s="27" t="s">
        <v>312</v>
      </c>
      <c r="D99" s="50">
        <v>7.1243260315383399</v>
      </c>
    </row>
    <row r="100" spans="2:4" x14ac:dyDescent="0.25">
      <c r="B100" s="27" t="s">
        <v>165</v>
      </c>
      <c r="C100" s="27" t="s">
        <v>313</v>
      </c>
      <c r="D100" s="50">
        <v>6.3991597993468181</v>
      </c>
    </row>
    <row r="101" spans="2:4" x14ac:dyDescent="0.25">
      <c r="B101" s="27" t="s">
        <v>166</v>
      </c>
      <c r="C101" s="27" t="s">
        <v>314</v>
      </c>
      <c r="D101" s="50">
        <v>10.368469992493923</v>
      </c>
    </row>
    <row r="102" spans="2:4" x14ac:dyDescent="0.25">
      <c r="B102" s="27" t="s">
        <v>167</v>
      </c>
      <c r="C102" s="27" t="s">
        <v>315</v>
      </c>
      <c r="D102" s="50">
        <v>12.016680106956411</v>
      </c>
    </row>
    <row r="103" spans="2:4" x14ac:dyDescent="0.25">
      <c r="B103" s="27" t="s">
        <v>168</v>
      </c>
      <c r="C103" s="27" t="s">
        <v>316</v>
      </c>
      <c r="D103" s="50">
        <v>6.0498939501060498</v>
      </c>
    </row>
    <row r="104" spans="2:4" x14ac:dyDescent="0.25">
      <c r="B104" s="27" t="s">
        <v>169</v>
      </c>
      <c r="C104" s="27" t="s">
        <v>317</v>
      </c>
      <c r="D104" s="50">
        <v>13.91938785996032</v>
      </c>
    </row>
    <row r="105" spans="2:4" x14ac:dyDescent="0.25">
      <c r="B105" s="23"/>
      <c r="C105" s="23"/>
      <c r="D105" s="51"/>
    </row>
    <row r="106" spans="2:4" x14ac:dyDescent="0.25">
      <c r="B106" s="9" t="s">
        <v>324</v>
      </c>
    </row>
    <row r="107" spans="2:4" x14ac:dyDescent="0.25">
      <c r="B107" s="9" t="s">
        <v>361</v>
      </c>
    </row>
    <row r="108" spans="2:4" x14ac:dyDescent="0.25">
      <c r="B108" s="9" t="s">
        <v>325</v>
      </c>
    </row>
    <row r="109" spans="2:4" x14ac:dyDescent="0.25">
      <c r="B109" s="9" t="s">
        <v>326</v>
      </c>
    </row>
  </sheetData>
  <mergeCells count="4">
    <mergeCell ref="F46:O46"/>
    <mergeCell ref="F44:O44"/>
    <mergeCell ref="B1:P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G01</vt:lpstr>
      <vt:lpstr>G02</vt:lpstr>
      <vt:lpstr>T01</vt:lpstr>
      <vt:lpstr>G03</vt:lpstr>
      <vt:lpstr>T02</vt:lpstr>
      <vt:lpstr>G04</vt:lpstr>
      <vt:lpstr>G05</vt:lpstr>
      <vt:lpstr>G06</vt:lpstr>
      <vt:lpstr>C01</vt:lpstr>
      <vt:lpstr>C02</vt:lpstr>
      <vt:lpstr>C03</vt:lpstr>
      <vt:lpstr>C04</vt:lpstr>
      <vt:lpstr>C05</vt:lpstr>
      <vt:lpstr>C06</vt:lpstr>
      <vt:lpstr>T03</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DOUANGDARA, Souphaphone (DREES)</dc:creator>
  <cp:lastModifiedBy>DOUANGDARA, Souphaphone (DREES)</cp:lastModifiedBy>
  <cp:lastPrinted>2017-03-31T11:38:52Z</cp:lastPrinted>
  <dcterms:created xsi:type="dcterms:W3CDTF">2017-03-07T13:54:22Z</dcterms:created>
  <dcterms:modified xsi:type="dcterms:W3CDTF">2020-11-05T17:01:02Z</dcterms:modified>
</cp:coreProperties>
</file>