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elisabeth.hini\Downloads\"/>
    </mc:Choice>
  </mc:AlternateContent>
  <bookViews>
    <workbookView xWindow="0" yWindow="0" windowWidth="24390" windowHeight="9270" tabRatio="775"/>
  </bookViews>
  <sheets>
    <sheet name="Sommaire" sheetId="85" r:id="rId1"/>
    <sheet name="Descriptif des formations" sheetId="86" r:id="rId2"/>
    <sheet name="Base" sheetId="1" r:id="rId3"/>
    <sheet name="Amb" sheetId="5" r:id="rId4"/>
    <sheet name="AidS" sheetId="25" r:id="rId5"/>
    <sheet name="AuxPuer" sheetId="45" r:id="rId6"/>
    <sheet name="TecLM" sheetId="21" r:id="rId7"/>
    <sheet name="PrepPH" sheetId="49" r:id="rId8"/>
    <sheet name="PsyMot" sheetId="41" r:id="rId9"/>
    <sheet name="ManERM" sheetId="33" r:id="rId10"/>
    <sheet name="PedP" sheetId="29" r:id="rId11"/>
    <sheet name="Ergo" sheetId="37" r:id="rId12"/>
    <sheet name="IDE" sheetId="9" r:id="rId13"/>
    <sheet name="MassK" sheetId="17" r:id="rId14"/>
    <sheet name="SagF" sheetId="13" r:id="rId15"/>
    <sheet name="Spe" sheetId="53" r:id="rId16"/>
    <sheet name="Puer" sheetId="56" r:id="rId17"/>
    <sheet name="InfAnes" sheetId="59" r:id="rId18"/>
    <sheet name="InfBloc" sheetId="62" r:id="rId19"/>
    <sheet name="CadreS" sheetId="65" r:id="rId20"/>
    <sheet name="VAEdeas" sheetId="68" r:id="rId21"/>
    <sheet name="VAEdeap" sheetId="69" r:id="rId22"/>
    <sheet name="VAEdpph" sheetId="70" r:id="rId23"/>
    <sheet name="VAEdeergo" sheetId="71" r:id="rId24"/>
    <sheet name="VAEibod" sheetId="84" r:id="rId25"/>
    <sheet name="nbCentres" sheetId="72" r:id="rId26"/>
    <sheet name="Inscrits1ere" sheetId="73" r:id="rId27"/>
    <sheet name="InscritsTot" sheetId="74" r:id="rId28"/>
    <sheet name="Diplomés" sheetId="75" r:id="rId29"/>
    <sheet name="propFemme" sheetId="76" r:id="rId30"/>
    <sheet name="nbCentres_an" sheetId="77" r:id="rId31"/>
    <sheet name="Inscrits_an_1" sheetId="78" r:id="rId32"/>
    <sheet name="Inscrits_an_2" sheetId="79" r:id="rId33"/>
    <sheet name="Diplome_an_1" sheetId="80" r:id="rId34"/>
    <sheet name="Diplome_an_2" sheetId="81" r:id="rId35"/>
    <sheet name="propFemme_an" sheetId="82" r:id="rId36"/>
  </sheets>
  <definedNames>
    <definedName name="Z_4BF6A69F_C29D_460A_9E84_5045F8F80EEB_.wvu.Cols" localSheetId="21" hidden="1">VAEdeap!$A:$B</definedName>
    <definedName name="Z_4BF6A69F_C29D_460A_9E84_5045F8F80EEB_.wvu.Cols" localSheetId="20" hidden="1">VAEdeas!$A:$B</definedName>
    <definedName name="Z_4BF6A69F_C29D_460A_9E84_5045F8F80EEB_.wvu.Cols" localSheetId="23" hidden="1">VAEdeergo!$A:$B</definedName>
    <definedName name="Z_4BF6A69F_C29D_460A_9E84_5045F8F80EEB_.wvu.Cols" localSheetId="22" hidden="1">VAEdpph!$A:$B</definedName>
    <definedName name="Z_4BF6A69F_C29D_460A_9E84_5045F8F80EEB_.wvu.Cols" localSheetId="24" hidden="1">VAEibod!$A:$B</definedName>
    <definedName name="Z_4BF6A69F_C29D_460A_9E84_5045F8F80EEB_.wvu.PrintArea" localSheetId="4" hidden="1">AidS!$A$1:$I$47</definedName>
    <definedName name="Z_4BF6A69F_C29D_460A_9E84_5045F8F80EEB_.wvu.PrintArea" localSheetId="3" hidden="1">Amb!$A$1:$I$43</definedName>
    <definedName name="Z_4BF6A69F_C29D_460A_9E84_5045F8F80EEB_.wvu.PrintArea" localSheetId="5" hidden="1">AuxPuer!$A$1:$I$43</definedName>
    <definedName name="Z_4BF6A69F_C29D_460A_9E84_5045F8F80EEB_.wvu.PrintArea" localSheetId="2" hidden="1">Base!$A$1:$I$59</definedName>
    <definedName name="Z_4BF6A69F_C29D_460A_9E84_5045F8F80EEB_.wvu.PrintArea" localSheetId="19" hidden="1">CadreS!$A$1:$I$41</definedName>
    <definedName name="Z_4BF6A69F_C29D_460A_9E84_5045F8F80EEB_.wvu.PrintArea" localSheetId="33" hidden="1">Diplome_an_1!$A$1:$Y$33</definedName>
    <definedName name="Z_4BF6A69F_C29D_460A_9E84_5045F8F80EEB_.wvu.PrintArea" localSheetId="34" hidden="1">Diplome_an_2!$A$1:$AA$39</definedName>
    <definedName name="Z_4BF6A69F_C29D_460A_9E84_5045F8F80EEB_.wvu.PrintArea" localSheetId="28" hidden="1">Diplomés!#REF!</definedName>
    <definedName name="Z_4BF6A69F_C29D_460A_9E84_5045F8F80EEB_.wvu.PrintArea" localSheetId="11" hidden="1">Ergo!$A$1:$I$52</definedName>
    <definedName name="Z_4BF6A69F_C29D_460A_9E84_5045F8F80EEB_.wvu.PrintArea" localSheetId="12" hidden="1">IDE!$A$1:$I$49</definedName>
    <definedName name="Z_4BF6A69F_C29D_460A_9E84_5045F8F80EEB_.wvu.PrintArea" localSheetId="18" hidden="1">InfBloc!$A$1:$I$46</definedName>
    <definedName name="Z_4BF6A69F_C29D_460A_9E84_5045F8F80EEB_.wvu.PrintArea" localSheetId="31" hidden="1">Inscrits_an_1!$A$1:$P$36</definedName>
    <definedName name="Z_4BF6A69F_C29D_460A_9E84_5045F8F80EEB_.wvu.PrintArea" localSheetId="32" hidden="1">Inscrits_an_2!$A$1:$Q$35</definedName>
    <definedName name="Z_4BF6A69F_C29D_460A_9E84_5045F8F80EEB_.wvu.PrintArea" localSheetId="26" hidden="1">Inscrits1ere!$A$1:$R$3</definedName>
    <definedName name="Z_4BF6A69F_C29D_460A_9E84_5045F8F80EEB_.wvu.PrintArea" localSheetId="9" hidden="1">ManERM!$A$1:$I$49</definedName>
    <definedName name="Z_4BF6A69F_C29D_460A_9E84_5045F8F80EEB_.wvu.PrintArea" localSheetId="13" hidden="1">MassK!$A$1:$I$56</definedName>
    <definedName name="Z_4BF6A69F_C29D_460A_9E84_5045F8F80EEB_.wvu.PrintArea" localSheetId="25" hidden="1">nbCentres!$A$1:$R$3</definedName>
    <definedName name="Z_4BF6A69F_C29D_460A_9E84_5045F8F80EEB_.wvu.PrintArea" localSheetId="30" hidden="1">nbCentres_an!$A$2:$AC$36</definedName>
    <definedName name="Z_4BF6A69F_C29D_460A_9E84_5045F8F80EEB_.wvu.PrintArea" localSheetId="10" hidden="1">PedP!$A$1:$I$49</definedName>
    <definedName name="Z_4BF6A69F_C29D_460A_9E84_5045F8F80EEB_.wvu.PrintArea" localSheetId="7" hidden="1">PrepPH!$A$1:$I$43</definedName>
    <definedName name="Z_4BF6A69F_C29D_460A_9E84_5045F8F80EEB_.wvu.PrintArea" localSheetId="29" hidden="1">propFemme!#REF!</definedName>
    <definedName name="Z_4BF6A69F_C29D_460A_9E84_5045F8F80EEB_.wvu.PrintArea" localSheetId="35" hidden="1">propFemme_an!$A$1:$U$31</definedName>
    <definedName name="Z_4BF6A69F_C29D_460A_9E84_5045F8F80EEB_.wvu.PrintArea" localSheetId="8" hidden="1">PsyMot!$A$1:$I$49</definedName>
    <definedName name="Z_4BF6A69F_C29D_460A_9E84_5045F8F80EEB_.wvu.PrintArea" localSheetId="16" hidden="1">Puer!$A$1:$I$43</definedName>
    <definedName name="Z_4BF6A69F_C29D_460A_9E84_5045F8F80EEB_.wvu.PrintArea" localSheetId="14" hidden="1">SagF!$A$1:$I$53</definedName>
    <definedName name="Z_4BF6A69F_C29D_460A_9E84_5045F8F80EEB_.wvu.PrintArea" localSheetId="15" hidden="1">Spe!$A$1:$I$49</definedName>
    <definedName name="Z_4BF6A69F_C29D_460A_9E84_5045F8F80EEB_.wvu.PrintArea" localSheetId="6" hidden="1">TecLM!$A$1:$I$49</definedName>
    <definedName name="_xlnm.Print_Area" localSheetId="4">AidS!$A$1:$I$47</definedName>
    <definedName name="_xlnm.Print_Area" localSheetId="3">Amb!$A$1:$I$43</definedName>
    <definedName name="_xlnm.Print_Area" localSheetId="5">AuxPuer!$A$1:$I$43</definedName>
    <definedName name="_xlnm.Print_Area" localSheetId="2">Base!$A$1:$I$59</definedName>
    <definedName name="_xlnm.Print_Area" localSheetId="19">CadreS!$A$1:$I$41</definedName>
    <definedName name="_xlnm.Print_Area" localSheetId="1">'Descriptif des formations'!$A$1:$E$24</definedName>
    <definedName name="_xlnm.Print_Area" localSheetId="33">Diplome_an_1!$A$1:$Y$33</definedName>
    <definedName name="_xlnm.Print_Area" localSheetId="34">Diplome_an_2!$A$1:$AA$39</definedName>
    <definedName name="_xlnm.Print_Area" localSheetId="28">Diplomés!#REF!</definedName>
    <definedName name="_xlnm.Print_Area" localSheetId="11">Ergo!$A$1:$I$52</definedName>
    <definedName name="_xlnm.Print_Area" localSheetId="12">IDE!$A$1:$I$49</definedName>
    <definedName name="_xlnm.Print_Area" localSheetId="18">InfBloc!$A$1:$I$46</definedName>
    <definedName name="_xlnm.Print_Area" localSheetId="31">Inscrits_an_1!$A$1:$P$36</definedName>
    <definedName name="_xlnm.Print_Area" localSheetId="32">Inscrits_an_2!$A$1:$Q$35</definedName>
    <definedName name="_xlnm.Print_Area" localSheetId="26">Inscrits1ere!$A$1:$R$3</definedName>
    <definedName name="_xlnm.Print_Area" localSheetId="9">ManERM!$A$1:$I$49</definedName>
    <definedName name="_xlnm.Print_Area" localSheetId="13">MassK!$A$1:$I$56</definedName>
    <definedName name="_xlnm.Print_Area" localSheetId="25">nbCentres!$A$1:$R$3</definedName>
    <definedName name="_xlnm.Print_Area" localSheetId="30">nbCentres_an!$A$2:$AC$36</definedName>
    <definedName name="_xlnm.Print_Area" localSheetId="10">PedP!$A$1:$I$49</definedName>
    <definedName name="_xlnm.Print_Area" localSheetId="7">PrepPH!$A$1:$I$43</definedName>
    <definedName name="_xlnm.Print_Area" localSheetId="29">propFemme!#REF!</definedName>
    <definedName name="_xlnm.Print_Area" localSheetId="35">propFemme_an!$A$1:$U$31</definedName>
    <definedName name="_xlnm.Print_Area" localSheetId="8">PsyMot!$A$1:$I$49</definedName>
    <definedName name="_xlnm.Print_Area" localSheetId="16">Puer!$A$1:$I$43</definedName>
    <definedName name="_xlnm.Print_Area" localSheetId="14">SagF!$A$1:$I$53</definedName>
    <definedName name="_xlnm.Print_Area" localSheetId="0">Sommaire!$B$1:$K$15</definedName>
    <definedName name="_xlnm.Print_Area" localSheetId="15">Spe!$A$1:$I$49</definedName>
    <definedName name="_xlnm.Print_Area" localSheetId="6">TecLM!$A$1:$I$49</definedName>
  </definedNames>
  <calcPr calcId="162913"/>
  <customWorkbookViews>
    <customWorkbookView name="CROGUENNEC, Yannick (DREES/OSAM/BPS) - Affichage personnalisé" guid="{4BF6A69F-C29D-460A-9E84-5045F8F80EEB}" mergeInterval="0" personalView="1" maximized="1" windowWidth="1676" windowHeight="825" tabRatio="829" activeSheetId="41"/>
  </customWorkbookViews>
</workbook>
</file>

<file path=xl/calcChain.xml><?xml version="1.0" encoding="utf-8"?>
<calcChain xmlns="http://schemas.openxmlformats.org/spreadsheetml/2006/main">
  <c r="G11" i="65" l="1"/>
  <c r="G16" i="62"/>
  <c r="G16" i="59"/>
  <c r="G13" i="56"/>
  <c r="G16" i="53"/>
  <c r="G23" i="13"/>
  <c r="G22" i="17"/>
  <c r="G19" i="37" l="1"/>
  <c r="G19" i="29"/>
  <c r="G19" i="33"/>
  <c r="G19" i="41"/>
  <c r="G19" i="21"/>
  <c r="G13" i="49"/>
  <c r="G19" i="1" l="1"/>
  <c r="H18" i="1" l="1"/>
  <c r="G8" i="41" l="1"/>
  <c r="G7" i="41"/>
  <c r="G17" i="13"/>
  <c r="G9" i="41" l="1"/>
  <c r="E8" i="65" l="1"/>
  <c r="F8" i="65"/>
  <c r="G8" i="65"/>
  <c r="D8" i="65"/>
  <c r="H12" i="62"/>
  <c r="G12" i="62"/>
  <c r="F12" i="62"/>
  <c r="E12" i="62"/>
  <c r="F9" i="62"/>
  <c r="G9" i="62"/>
  <c r="H9" i="62"/>
  <c r="E9" i="62"/>
  <c r="H12" i="59"/>
  <c r="G12" i="59"/>
  <c r="F12" i="59"/>
  <c r="E12" i="59"/>
  <c r="G9" i="59"/>
  <c r="H9" i="59"/>
  <c r="F9" i="59"/>
  <c r="E9" i="59"/>
  <c r="F9" i="56"/>
  <c r="F10" i="56" s="1"/>
  <c r="G9" i="56"/>
  <c r="G10" i="56" s="1"/>
  <c r="H9" i="56"/>
  <c r="H10" i="56" s="1"/>
  <c r="E9" i="56"/>
  <c r="E10" i="56" s="1"/>
  <c r="H12" i="53"/>
  <c r="G12" i="53"/>
  <c r="F12" i="53"/>
  <c r="E12" i="53"/>
  <c r="F9" i="53"/>
  <c r="F13" i="53" s="1"/>
  <c r="G9" i="53"/>
  <c r="H9" i="53"/>
  <c r="H13" i="53" s="1"/>
  <c r="E9" i="53"/>
  <c r="E13" i="53" s="1"/>
  <c r="G35" i="49"/>
  <c r="F9" i="49"/>
  <c r="F10" i="49" s="1"/>
  <c r="G9" i="49"/>
  <c r="G10" i="49" s="1"/>
  <c r="H9" i="49"/>
  <c r="H10" i="49" s="1"/>
  <c r="E9" i="49"/>
  <c r="E10" i="49" s="1"/>
  <c r="F9" i="45"/>
  <c r="F10" i="45" s="1"/>
  <c r="G9" i="45"/>
  <c r="G10" i="45" s="1"/>
  <c r="H9" i="45"/>
  <c r="H10" i="45" s="1"/>
  <c r="E9" i="45"/>
  <c r="E10" i="45" s="1"/>
  <c r="H15" i="41"/>
  <c r="G15" i="41"/>
  <c r="F15" i="41"/>
  <c r="E15" i="41"/>
  <c r="H12" i="41"/>
  <c r="G12" i="41"/>
  <c r="F12" i="41"/>
  <c r="E12" i="41"/>
  <c r="F9" i="41"/>
  <c r="H9" i="41"/>
  <c r="E9" i="41"/>
  <c r="F13" i="62" l="1"/>
  <c r="H13" i="59"/>
  <c r="E13" i="59"/>
  <c r="F13" i="59"/>
  <c r="G13" i="59"/>
  <c r="F16" i="41"/>
  <c r="H16" i="41"/>
  <c r="H13" i="62"/>
  <c r="E13" i="62"/>
  <c r="G13" i="62"/>
  <c r="G13" i="53"/>
  <c r="E16" i="41"/>
  <c r="G16" i="41"/>
  <c r="H15" i="37"/>
  <c r="G15" i="37"/>
  <c r="F15" i="37"/>
  <c r="E15" i="37"/>
  <c r="H12" i="37"/>
  <c r="G12" i="37"/>
  <c r="F12" i="37"/>
  <c r="E12" i="37"/>
  <c r="F9" i="37"/>
  <c r="G9" i="37"/>
  <c r="H9" i="37"/>
  <c r="E9" i="37"/>
  <c r="H15" i="33"/>
  <c r="G15" i="33"/>
  <c r="F15" i="33"/>
  <c r="E15" i="33"/>
  <c r="H12" i="33"/>
  <c r="G12" i="33"/>
  <c r="F12" i="33"/>
  <c r="E12" i="33"/>
  <c r="F9" i="33"/>
  <c r="G9" i="33"/>
  <c r="H9" i="33"/>
  <c r="E9" i="33"/>
  <c r="H15" i="29"/>
  <c r="G15" i="29"/>
  <c r="F15" i="29"/>
  <c r="E15" i="29"/>
  <c r="H12" i="29"/>
  <c r="G12" i="29"/>
  <c r="F12" i="29"/>
  <c r="E12" i="29"/>
  <c r="F9" i="29"/>
  <c r="G9" i="29"/>
  <c r="H9" i="29"/>
  <c r="E9" i="29"/>
  <c r="F9" i="25"/>
  <c r="F10" i="25" s="1"/>
  <c r="G9" i="25"/>
  <c r="G10" i="25" s="1"/>
  <c r="H9" i="25"/>
  <c r="H10" i="25" s="1"/>
  <c r="E9" i="25"/>
  <c r="E10" i="25" s="1"/>
  <c r="H15" i="21"/>
  <c r="G15" i="21"/>
  <c r="F15" i="21"/>
  <c r="E15" i="21"/>
  <c r="H12" i="21"/>
  <c r="G12" i="21"/>
  <c r="F12" i="21"/>
  <c r="E12" i="21"/>
  <c r="F9" i="21"/>
  <c r="G9" i="21"/>
  <c r="H9" i="21"/>
  <c r="E9" i="21"/>
  <c r="H15" i="17"/>
  <c r="G15" i="17"/>
  <c r="F15" i="17"/>
  <c r="E15" i="17"/>
  <c r="H12" i="17"/>
  <c r="G12" i="17"/>
  <c r="F12" i="17"/>
  <c r="E12" i="17"/>
  <c r="H18" i="17"/>
  <c r="G18" i="17"/>
  <c r="F18" i="17"/>
  <c r="E18" i="17"/>
  <c r="F9" i="17"/>
  <c r="G9" i="17"/>
  <c r="H9" i="17"/>
  <c r="E9" i="17"/>
  <c r="F19" i="17" l="1"/>
  <c r="G19" i="17"/>
  <c r="G16" i="29"/>
  <c r="G16" i="33"/>
  <c r="F16" i="33"/>
  <c r="E19" i="17"/>
  <c r="H19" i="17"/>
  <c r="E16" i="33"/>
  <c r="H16" i="33"/>
  <c r="G16" i="37"/>
  <c r="H16" i="29"/>
  <c r="E16" i="29"/>
  <c r="F16" i="21"/>
  <c r="H16" i="37"/>
  <c r="F16" i="29"/>
  <c r="E16" i="21"/>
  <c r="G16" i="21"/>
  <c r="E16" i="37"/>
  <c r="H16" i="21"/>
  <c r="F16" i="37"/>
  <c r="H15" i="9"/>
  <c r="G15" i="9"/>
  <c r="F15" i="9"/>
  <c r="E15" i="9"/>
  <c r="H12" i="9"/>
  <c r="G12" i="9"/>
  <c r="F12" i="9"/>
  <c r="E12" i="9"/>
  <c r="F9" i="9"/>
  <c r="G9" i="9"/>
  <c r="H9" i="9"/>
  <c r="E9" i="9"/>
  <c r="F21" i="5"/>
  <c r="G21" i="5"/>
  <c r="E21" i="5"/>
  <c r="F9" i="5"/>
  <c r="F10" i="5" s="1"/>
  <c r="G9" i="5"/>
  <c r="G10" i="5" s="1"/>
  <c r="H9" i="5"/>
  <c r="H10" i="5" s="1"/>
  <c r="E9" i="5"/>
  <c r="E10" i="5" s="1"/>
  <c r="G39" i="1"/>
  <c r="F39" i="1"/>
  <c r="E39" i="1"/>
  <c r="G36" i="1"/>
  <c r="F36" i="1"/>
  <c r="E36" i="1"/>
  <c r="G33" i="1"/>
  <c r="F33" i="1"/>
  <c r="E33" i="1"/>
  <c r="G30" i="1"/>
  <c r="F30" i="1"/>
  <c r="E30" i="1"/>
  <c r="G23" i="1"/>
  <c r="G22" i="1"/>
  <c r="G18" i="1"/>
  <c r="F18" i="1"/>
  <c r="E18" i="1"/>
  <c r="H15" i="1"/>
  <c r="G15" i="1"/>
  <c r="F15" i="1"/>
  <c r="E15" i="1"/>
  <c r="H12" i="1"/>
  <c r="H19" i="1" s="1"/>
  <c r="G12" i="1"/>
  <c r="F12" i="1"/>
  <c r="E12" i="1"/>
  <c r="F9" i="1"/>
  <c r="G9" i="1"/>
  <c r="H9" i="1"/>
  <c r="E9" i="1"/>
  <c r="E16" i="9" l="1"/>
  <c r="E19" i="1"/>
  <c r="F19" i="1"/>
  <c r="F16" i="9"/>
  <c r="G16" i="9"/>
  <c r="H16" i="9"/>
  <c r="G23" i="45"/>
  <c r="G24" i="45" s="1"/>
  <c r="G8" i="13"/>
  <c r="G11" i="13"/>
  <c r="F46" i="25" l="1"/>
  <c r="G14" i="25" l="1"/>
  <c r="G14" i="13" l="1"/>
  <c r="G12" i="65" l="1"/>
  <c r="G17" i="65"/>
  <c r="G18" i="65"/>
  <c r="E19" i="65"/>
  <c r="F19" i="65"/>
  <c r="G20" i="65"/>
  <c r="G21" i="65"/>
  <c r="E22" i="65"/>
  <c r="F22" i="65"/>
  <c r="G23" i="65"/>
  <c r="G24" i="65"/>
  <c r="E25" i="65"/>
  <c r="F25" i="65"/>
  <c r="G26" i="65"/>
  <c r="G27" i="65"/>
  <c r="E28" i="65"/>
  <c r="F28" i="65"/>
  <c r="G33" i="65"/>
  <c r="G34" i="65"/>
  <c r="F40" i="65"/>
  <c r="G17" i="62"/>
  <c r="G22" i="62"/>
  <c r="G23" i="62"/>
  <c r="E24" i="62"/>
  <c r="F24" i="62"/>
  <c r="G25" i="62"/>
  <c r="G26" i="62"/>
  <c r="E27" i="62"/>
  <c r="F27" i="62"/>
  <c r="G28" i="62"/>
  <c r="G29" i="62"/>
  <c r="E30" i="62"/>
  <c r="F30" i="62"/>
  <c r="G31" i="62"/>
  <c r="G32" i="62"/>
  <c r="G33" i="62" s="1"/>
  <c r="E33" i="62"/>
  <c r="F33" i="62"/>
  <c r="G38" i="62"/>
  <c r="G39" i="62"/>
  <c r="F45" i="62"/>
  <c r="G17" i="59"/>
  <c r="G22" i="59"/>
  <c r="G23" i="59"/>
  <c r="E24" i="59"/>
  <c r="F24" i="59"/>
  <c r="G25" i="59"/>
  <c r="G26" i="59"/>
  <c r="E27" i="59"/>
  <c r="F27" i="59"/>
  <c r="G28" i="59"/>
  <c r="G29" i="59"/>
  <c r="E30" i="59"/>
  <c r="F30" i="59"/>
  <c r="G31" i="59"/>
  <c r="G32" i="59"/>
  <c r="E33" i="59"/>
  <c r="F33" i="59"/>
  <c r="G38" i="59"/>
  <c r="G39" i="59"/>
  <c r="F45" i="59"/>
  <c r="G14" i="56"/>
  <c r="G19" i="56"/>
  <c r="G20" i="56"/>
  <c r="E21" i="56"/>
  <c r="F21" i="56"/>
  <c r="G22" i="56"/>
  <c r="G23" i="56"/>
  <c r="E24" i="56"/>
  <c r="F24" i="56"/>
  <c r="G25" i="56"/>
  <c r="G26" i="56"/>
  <c r="E27" i="56"/>
  <c r="F27" i="56"/>
  <c r="G28" i="56"/>
  <c r="G29" i="56"/>
  <c r="E30" i="56"/>
  <c r="F30" i="56"/>
  <c r="G35" i="56"/>
  <c r="G36" i="56"/>
  <c r="F42" i="56"/>
  <c r="G17" i="53"/>
  <c r="G22" i="53"/>
  <c r="G23" i="53"/>
  <c r="E24" i="53"/>
  <c r="F24" i="53"/>
  <c r="G25" i="53"/>
  <c r="G26" i="53"/>
  <c r="E27" i="53"/>
  <c r="F27" i="53"/>
  <c r="G28" i="53"/>
  <c r="G29" i="53"/>
  <c r="E30" i="53"/>
  <c r="F30" i="53"/>
  <c r="G31" i="53"/>
  <c r="G32" i="53"/>
  <c r="E33" i="53"/>
  <c r="F33" i="53"/>
  <c r="G38" i="53"/>
  <c r="G39" i="53"/>
  <c r="F45" i="53"/>
  <c r="G14" i="49"/>
  <c r="G19" i="49"/>
  <c r="G20" i="49"/>
  <c r="E21" i="49"/>
  <c r="F21" i="49"/>
  <c r="G22" i="49"/>
  <c r="G23" i="49"/>
  <c r="E24" i="49"/>
  <c r="F24" i="49"/>
  <c r="G25" i="49"/>
  <c r="G26" i="49"/>
  <c r="E27" i="49"/>
  <c r="F27" i="49"/>
  <c r="G28" i="49"/>
  <c r="G29" i="49"/>
  <c r="E30" i="49"/>
  <c r="F30" i="49"/>
  <c r="G36" i="49"/>
  <c r="F42" i="49"/>
  <c r="G13" i="45"/>
  <c r="G14" i="45"/>
  <c r="E21" i="45"/>
  <c r="F21" i="45"/>
  <c r="G21" i="45"/>
  <c r="E24" i="45"/>
  <c r="F24" i="45"/>
  <c r="G25" i="45"/>
  <c r="G26" i="45"/>
  <c r="E27" i="45"/>
  <c r="F27" i="45"/>
  <c r="G28" i="45"/>
  <c r="G29" i="45"/>
  <c r="E30" i="45"/>
  <c r="F30" i="45"/>
  <c r="F42" i="45"/>
  <c r="G20" i="41"/>
  <c r="G25" i="41"/>
  <c r="G26" i="41"/>
  <c r="E27" i="41"/>
  <c r="F27" i="41"/>
  <c r="G28" i="41"/>
  <c r="G30" i="41" s="1"/>
  <c r="G29" i="41"/>
  <c r="E30" i="41"/>
  <c r="F30" i="41"/>
  <c r="G31" i="41"/>
  <c r="G32" i="41"/>
  <c r="E33" i="41"/>
  <c r="F33" i="41"/>
  <c r="G34" i="41"/>
  <c r="G35" i="41"/>
  <c r="E36" i="41"/>
  <c r="F36" i="41"/>
  <c r="F48" i="41"/>
  <c r="G20" i="37"/>
  <c r="E27" i="37"/>
  <c r="F27" i="37"/>
  <c r="E30" i="37"/>
  <c r="F30" i="37"/>
  <c r="G31" i="37"/>
  <c r="G32" i="37"/>
  <c r="E33" i="37"/>
  <c r="F33" i="37"/>
  <c r="G34" i="37"/>
  <c r="G35" i="37"/>
  <c r="G36" i="37" s="1"/>
  <c r="E36" i="37"/>
  <c r="F36" i="37"/>
  <c r="F51" i="37"/>
  <c r="G20" i="33"/>
  <c r="G26" i="33"/>
  <c r="G27" i="33" s="1"/>
  <c r="E27" i="33"/>
  <c r="F27" i="33"/>
  <c r="G29" i="33"/>
  <c r="G30" i="33" s="1"/>
  <c r="E30" i="33"/>
  <c r="F30" i="33"/>
  <c r="G31" i="33"/>
  <c r="G32" i="33"/>
  <c r="E33" i="33"/>
  <c r="F33" i="33"/>
  <c r="G34" i="33"/>
  <c r="G35" i="33"/>
  <c r="E36" i="33"/>
  <c r="F36" i="33"/>
  <c r="F48" i="33"/>
  <c r="G20" i="29"/>
  <c r="G26" i="29"/>
  <c r="G27" i="29" s="1"/>
  <c r="E27" i="29"/>
  <c r="F27" i="29"/>
  <c r="G29" i="29"/>
  <c r="E30" i="29"/>
  <c r="F30" i="29"/>
  <c r="G31" i="29"/>
  <c r="G32" i="29"/>
  <c r="E33" i="29"/>
  <c r="F33" i="29"/>
  <c r="G34" i="29"/>
  <c r="G35" i="29"/>
  <c r="E36" i="29"/>
  <c r="F36" i="29"/>
  <c r="F48" i="29"/>
  <c r="G13" i="25"/>
  <c r="G21" i="25"/>
  <c r="E21" i="25"/>
  <c r="F21" i="25"/>
  <c r="G24" i="25"/>
  <c r="E24" i="25"/>
  <c r="F24" i="25"/>
  <c r="E27" i="25"/>
  <c r="F27" i="25"/>
  <c r="E30" i="25"/>
  <c r="F30" i="25"/>
  <c r="G20" i="21"/>
  <c r="G26" i="21"/>
  <c r="E27" i="21"/>
  <c r="F27" i="21"/>
  <c r="G28" i="21"/>
  <c r="G29" i="21"/>
  <c r="E30" i="21"/>
  <c r="F30" i="21"/>
  <c r="G31" i="21"/>
  <c r="G32" i="21"/>
  <c r="E33" i="21"/>
  <c r="F33" i="21"/>
  <c r="G34" i="21"/>
  <c r="G35" i="21"/>
  <c r="E36" i="21"/>
  <c r="F36" i="21"/>
  <c r="F48" i="21"/>
  <c r="G23" i="17"/>
  <c r="G30" i="17"/>
  <c r="E30" i="17"/>
  <c r="F30" i="17"/>
  <c r="E33" i="17"/>
  <c r="F33" i="17"/>
  <c r="G34" i="17"/>
  <c r="G35" i="17"/>
  <c r="E36" i="17"/>
  <c r="F36" i="17"/>
  <c r="G37" i="17"/>
  <c r="G38" i="17"/>
  <c r="E39" i="17"/>
  <c r="F39" i="17"/>
  <c r="F55" i="17"/>
  <c r="G7" i="13"/>
  <c r="G9" i="13" s="1"/>
  <c r="E9" i="13"/>
  <c r="F9" i="13"/>
  <c r="H9" i="13"/>
  <c r="G10" i="13"/>
  <c r="G12" i="13" s="1"/>
  <c r="E12" i="13"/>
  <c r="F12" i="13"/>
  <c r="H12" i="13"/>
  <c r="G13" i="13"/>
  <c r="G15" i="13" s="1"/>
  <c r="E15" i="13"/>
  <c r="F15" i="13"/>
  <c r="H15" i="13"/>
  <c r="G16" i="13"/>
  <c r="G18" i="13" s="1"/>
  <c r="E18" i="13"/>
  <c r="F18" i="13"/>
  <c r="H18" i="13"/>
  <c r="H19" i="13" s="1"/>
  <c r="G24" i="13"/>
  <c r="E31" i="13"/>
  <c r="F31" i="13"/>
  <c r="E34" i="13"/>
  <c r="F34" i="13"/>
  <c r="G35" i="13"/>
  <c r="G36" i="13"/>
  <c r="G37" i="13" s="1"/>
  <c r="E37" i="13"/>
  <c r="F37" i="13"/>
  <c r="G38" i="13"/>
  <c r="G39" i="13"/>
  <c r="E40" i="13"/>
  <c r="F40" i="13"/>
  <c r="G46" i="13"/>
  <c r="F52" i="13"/>
  <c r="E27" i="9"/>
  <c r="F27" i="9"/>
  <c r="G27" i="9"/>
  <c r="E30" i="9"/>
  <c r="F30" i="9"/>
  <c r="G30" i="9"/>
  <c r="E33" i="9"/>
  <c r="F33" i="9"/>
  <c r="G33" i="9"/>
  <c r="E36" i="9"/>
  <c r="F36" i="9"/>
  <c r="F48" i="9"/>
  <c r="E24" i="5"/>
  <c r="F24" i="5"/>
  <c r="G24" i="5"/>
  <c r="G27" i="5"/>
  <c r="E27" i="5"/>
  <c r="F27" i="5"/>
  <c r="E30" i="5"/>
  <c r="F30" i="5"/>
  <c r="F42" i="5"/>
  <c r="F54" i="1"/>
  <c r="G36" i="9"/>
  <c r="G30" i="53"/>
  <c r="G30" i="59" l="1"/>
  <c r="G30" i="56"/>
  <c r="G33" i="37"/>
  <c r="G19" i="13"/>
  <c r="G40" i="13"/>
  <c r="G33" i="29"/>
  <c r="G30" i="21"/>
  <c r="G33" i="21"/>
  <c r="G30" i="62"/>
  <c r="G24" i="62"/>
  <c r="G28" i="65"/>
  <c r="G36" i="21"/>
  <c r="G33" i="53"/>
  <c r="G27" i="56"/>
  <c r="G33" i="59"/>
  <c r="G25" i="65"/>
  <c r="G27" i="62"/>
  <c r="G24" i="56"/>
  <c r="G24" i="53"/>
  <c r="G30" i="45"/>
  <c r="G27" i="45"/>
  <c r="G36" i="33"/>
  <c r="G36" i="29"/>
  <c r="G33" i="33"/>
  <c r="G19" i="65"/>
  <c r="G24" i="59"/>
  <c r="G21" i="56"/>
  <c r="G27" i="53"/>
  <c r="G33" i="41"/>
  <c r="G27" i="41"/>
  <c r="G30" i="29"/>
  <c r="G27" i="25"/>
  <c r="G27" i="21"/>
  <c r="G36" i="17"/>
  <c r="G30" i="5"/>
  <c r="G22" i="65"/>
  <c r="G27" i="59"/>
  <c r="G30" i="49"/>
  <c r="G27" i="49"/>
  <c r="G24" i="49"/>
  <c r="G21" i="49"/>
  <c r="G36" i="41"/>
  <c r="G30" i="25"/>
  <c r="F19" i="13"/>
  <c r="G34" i="13"/>
  <c r="G31" i="13"/>
  <c r="G30" i="37"/>
  <c r="G27" i="37"/>
  <c r="E19" i="13"/>
</calcChain>
</file>

<file path=xl/sharedStrings.xml><?xml version="1.0" encoding="utf-8"?>
<sst xmlns="http://schemas.openxmlformats.org/spreadsheetml/2006/main" count="2280" uniqueCount="310">
  <si>
    <t xml:space="preserve">* chiffres de 2001 collectés lors de l'enquête 2002 ou estimés à partir des  données 2000 pour 92 écoles (48 d'aides-soignants, 14 ifsi, 10 écoles d'auxiliaires, 5 de cadres, 3 de puéricultrices, </t>
  </si>
  <si>
    <t xml:space="preserve">À noter : les personnes obtenant une validation partielle ne vont pas forcément suivre la formation par la suite et donc ne se retrouve pas comptabilisées dans les effectifs des formations (effectif des inscrits avec allégement de scolarité par VAE).                                                           </t>
  </si>
  <si>
    <t xml:space="preserve">**la méthode de calcul du nombre d'inscrits change à partir de 2008. On demande aux formation de fournir le nombre d'inscrits dans leur cursus, </t>
  </si>
  <si>
    <t>avant 2008 le nombre d'inscrits était obtenu en sommant les élèves répondant au questionnaire.</t>
  </si>
  <si>
    <t>Nombre total de diplômés par année (1/2)</t>
  </si>
  <si>
    <t>Année de délivrance</t>
  </si>
  <si>
    <t>Nombre total de diplômés* par année (2/2)</t>
  </si>
  <si>
    <t>** Ce chiffre est  très certainement sous-estimé, les diplômes délivrés par équivalence par les DDASS n'ayant pas été redressés.</t>
  </si>
  <si>
    <t>Techniciens en analyses bioméd.</t>
  </si>
  <si>
    <t>Infirmiers diplômés d'État</t>
  </si>
  <si>
    <t>Infirmiers de secteur psychiatrique</t>
  </si>
  <si>
    <t>Cadres infirmiers diplômés d'État</t>
  </si>
  <si>
    <t>Total ECOLES DE LA SANTE</t>
  </si>
  <si>
    <t>Source : DREES - Champ : France entière</t>
  </si>
  <si>
    <t>VAE formation Aides Soignants</t>
  </si>
  <si>
    <t>* Les formations de base regroupent 12 formations : ambulanciers, infirmiers, sages femmes, masseurs kinesithérapeutes, techniciens de laboratoire médicale, aides soignants, pédicures podologues, manipulateurs d'électro-radiologie médicale, ergothérapeutes, psychomotriciens, auxiliaires de puéricultrice et préparateurs en pharmacie hospitalière</t>
  </si>
  <si>
    <t>Nombre de diplômés DEAS (équivalence)</t>
  </si>
  <si>
    <t>REUNION-MAYOTTE</t>
  </si>
  <si>
    <t xml:space="preserve">*chiffres de 2001 collectés lors de l'enquête 2002 ou estimés à partir des données 2000 pour 92 écoles (48 d'aides-soignants, 14 ifsi, 10 écoles d'auxiliaires, 5  de cadres, 3 de puéricultrices, </t>
  </si>
  <si>
    <t>** à partir de 2011, tous les cadres de santé sont regroupés dans l'item cadre de santé, la seule formation cadre de santé sage femmes est devenue un master et est gérée par l'enseignement supérieur</t>
  </si>
  <si>
    <t>PAYS DE LA LOIRE</t>
  </si>
  <si>
    <t>FRANCE METROPOLITAINE</t>
  </si>
  <si>
    <t>ANTILLES-GUYANE</t>
  </si>
  <si>
    <t>FRANCE ENTIERE</t>
  </si>
  <si>
    <t>Nombre de centres de formation par année</t>
  </si>
  <si>
    <t>2001*</t>
  </si>
  <si>
    <t>NIVEAU  V</t>
  </si>
  <si>
    <t>...</t>
  </si>
  <si>
    <t xml:space="preserve">Auxiliaires de puériculture </t>
  </si>
  <si>
    <t>Préparateurs en pharm. Hosp.</t>
  </si>
  <si>
    <t>nr</t>
  </si>
  <si>
    <t>NIVEAU III</t>
  </si>
  <si>
    <t>Techniciens en analyses biomédic.</t>
  </si>
  <si>
    <t>Manipulateurs d'E.R.M.</t>
  </si>
  <si>
    <t>Pédicures-podologues</t>
  </si>
  <si>
    <t>Infirmiers diplômés d'Etat</t>
  </si>
  <si>
    <t>Infirmiers de secteur psy.</t>
  </si>
  <si>
    <t>Masseurs-kinésithérapeutes</t>
  </si>
  <si>
    <t>NIVEAU II</t>
  </si>
  <si>
    <t>Formations complémentaires</t>
  </si>
  <si>
    <t>Infirmiers-anesthésistes</t>
  </si>
  <si>
    <t>Infirmiers de bloc opératoire</t>
  </si>
  <si>
    <t>Puéricultrices</t>
  </si>
  <si>
    <t>Cadres sages-femmes</t>
  </si>
  <si>
    <t>Cadres de santé **</t>
  </si>
  <si>
    <t>Cadres infirmiers diplômés d'Etat</t>
  </si>
  <si>
    <t>Autres cadres paramédicaux</t>
  </si>
  <si>
    <t>Total ECOLES DE LA SANTE SANS AIDES-SOIGNANTS</t>
  </si>
  <si>
    <t>Source : DREES - Champ : France entière ( = France métropolitaine + D.O.M.)</t>
  </si>
  <si>
    <t xml:space="preserve">2 d'infirmiers anesthésistes, 2 de manipulateurs, 2 de pédicures-podologues, et 1 d'infirmiers de bloc opératoire, 1 de psychomotriciens,  1 d'ergothérapeutes, 1 de masseurs-kiné, </t>
  </si>
  <si>
    <t>1 de sages-femmes et 1 de techniciens en analyse biomédicale)</t>
  </si>
  <si>
    <t>Nombre total d'inscrits par année (1/2)</t>
  </si>
  <si>
    <t>Année de rentrée</t>
  </si>
  <si>
    <t xml:space="preserve">*chiffres de 2001 collectés lors de l'enquête 2002 ou estimés à partir des  données 2000 pour 92 écoles (48 d'aides-soignants, 14 ifsi, 10 écoles d'auxiliaires, 5  de cadres, 3 de puéricultrices, </t>
  </si>
  <si>
    <t>Nombre total d'inscrits par année (2/2)</t>
  </si>
  <si>
    <t>2009**</t>
  </si>
  <si>
    <t>2010**</t>
  </si>
  <si>
    <t>…</t>
  </si>
  <si>
    <t>Ergothérapeutes</t>
  </si>
  <si>
    <t>Validation totale</t>
  </si>
  <si>
    <t>Validation partielle</t>
  </si>
  <si>
    <t>Aucune validation</t>
  </si>
  <si>
    <t>Bretagne</t>
  </si>
  <si>
    <t>Centre</t>
  </si>
  <si>
    <t>Corse</t>
  </si>
  <si>
    <t>Guadeloupe</t>
  </si>
  <si>
    <t>Guyane</t>
  </si>
  <si>
    <t>Ile-de-France</t>
  </si>
  <si>
    <t>Martinique</t>
  </si>
  <si>
    <t>Mayotte</t>
  </si>
  <si>
    <t>Pays-de-la-Loire</t>
  </si>
  <si>
    <t>PACA</t>
  </si>
  <si>
    <t>Réunion</t>
  </si>
  <si>
    <t>Total France entière</t>
  </si>
  <si>
    <t>Résultats suite à l'examen du dossier et de l'entretien avec le candidat. Il peut valider les connaissances et compétences afférentes à un ou plusieurs des unités du référenciel des compétences de la profession.</t>
  </si>
  <si>
    <t>Selon l'arrêté du 19 février 2010 relatifs aux modalités d'organisation de la VAE pour l'obtention des diplômes d'Etat d'aides soignants et d'auxiliaires de puériculture</t>
  </si>
  <si>
    <t>VAE formation Auxiliaires de puériculture</t>
  </si>
  <si>
    <t>VAE formation Préparateurs en pharmacie hospitalière</t>
  </si>
  <si>
    <t>VAE formation Ergothérapeutes</t>
  </si>
  <si>
    <t>Aides-soignants</t>
  </si>
  <si>
    <t>Ambulanciers</t>
  </si>
  <si>
    <t>Aux. de puéric.</t>
  </si>
  <si>
    <t>Cadres de santé</t>
  </si>
  <si>
    <t>Inf. Anesth</t>
  </si>
  <si>
    <t>Inf. Bloc opé.</t>
  </si>
  <si>
    <t>Inf. Puéric.</t>
  </si>
  <si>
    <t>Infirmiers DE</t>
  </si>
  <si>
    <t>Manip. E.R.M.</t>
  </si>
  <si>
    <t>Masseurs Kinési.</t>
  </si>
  <si>
    <t>Prépa. Pharm. Hospi.</t>
  </si>
  <si>
    <t>Psychomotriciens</t>
  </si>
  <si>
    <t>Pédicures pod.</t>
  </si>
  <si>
    <t>Sages-femmes</t>
  </si>
  <si>
    <t>Techn. en analyse bioméd.</t>
  </si>
  <si>
    <t>BRETAGNE</t>
  </si>
  <si>
    <t>CORSE</t>
  </si>
  <si>
    <t>ILE-DE-FRANCE</t>
  </si>
  <si>
    <t xml:space="preserve"> </t>
  </si>
  <si>
    <t>Dont allègement de scolarité</t>
  </si>
  <si>
    <t>VAE partielle</t>
  </si>
  <si>
    <t>Hors VAE partielle</t>
  </si>
  <si>
    <t>Nombre de candidats ayant passé les épreuves de sélection ou déposé un dossier*</t>
  </si>
  <si>
    <t>*certains établissements ont des épreuves communes, doublons possibles</t>
  </si>
  <si>
    <t>* Les formations de spécialité regroupent quatre formations : puéricultrices, infirmiers anesthésistes, infirmiers de bloc opératoire et cadres de santé</t>
  </si>
  <si>
    <t>Total</t>
  </si>
  <si>
    <t>Effectif Total</t>
  </si>
  <si>
    <t>Année d’étude</t>
  </si>
  <si>
    <t>Femmes</t>
  </si>
  <si>
    <t>Hommes</t>
  </si>
  <si>
    <t>Dont étrangers</t>
  </si>
  <si>
    <t>Nombre de présentés hors VAE</t>
  </si>
  <si>
    <t>Nombre de reçus hors VAE</t>
  </si>
  <si>
    <t xml:space="preserve">Nombre de présentés après VAE puis parcours de formation </t>
  </si>
  <si>
    <t xml:space="preserve">Nombre de reçus après VAE puis parcours de formation </t>
  </si>
  <si>
    <t>Nombre de candidats admis suite à ces épreuves de selection</t>
  </si>
  <si>
    <t>Public</t>
  </si>
  <si>
    <t>Privé non lucratif</t>
  </si>
  <si>
    <t>Autre privé</t>
  </si>
  <si>
    <r>
      <t>1</t>
    </r>
    <r>
      <rPr>
        <vertAlign val="superscript"/>
        <sz val="10"/>
        <rFont val="Arial Narrow"/>
        <family val="2"/>
      </rPr>
      <t>ère</t>
    </r>
  </si>
  <si>
    <r>
      <t>2</t>
    </r>
    <r>
      <rPr>
        <vertAlign val="superscript"/>
        <sz val="10"/>
        <rFont val="Arial Narrow"/>
        <family val="2"/>
      </rPr>
      <t>ème</t>
    </r>
  </si>
  <si>
    <r>
      <t>3</t>
    </r>
    <r>
      <rPr>
        <vertAlign val="superscript"/>
        <sz val="10"/>
        <rFont val="Arial Narrow"/>
        <family val="2"/>
      </rPr>
      <t>ème</t>
    </r>
  </si>
  <si>
    <t>Session</t>
  </si>
  <si>
    <r>
      <t>4</t>
    </r>
    <r>
      <rPr>
        <vertAlign val="superscript"/>
        <sz val="10"/>
        <rFont val="Arial Narrow"/>
        <family val="2"/>
      </rPr>
      <t>ème</t>
    </r>
  </si>
  <si>
    <t>TABLEAU 1C - DIPLÔMES DÉLIVRÉS</t>
  </si>
  <si>
    <t>TABLEAU 1D - SELECTION A l'ENTREE</t>
  </si>
  <si>
    <t>TABLEAU 1E - STATUT JURIDIQUE DES ETABLISSEMENTS</t>
  </si>
  <si>
    <t>TABLEAU 1A - RÉPARTITION DES INSCRITS</t>
  </si>
  <si>
    <t>GRAND-EST</t>
  </si>
  <si>
    <t>HAUTS-DE-FRANCE</t>
  </si>
  <si>
    <t>NORMANDIE</t>
  </si>
  <si>
    <t>OCCITANIE</t>
  </si>
  <si>
    <t>Grand-Est</t>
  </si>
  <si>
    <t>Normandie</t>
  </si>
  <si>
    <t>Occitanie</t>
  </si>
  <si>
    <t>Hauts-de-France</t>
  </si>
  <si>
    <t>Nouvelle Aquitaine</t>
  </si>
  <si>
    <t xml:space="preserve">              </t>
  </si>
  <si>
    <t>NOUVELLE-AQUITAINE</t>
  </si>
  <si>
    <t>CENTRE-VAL DE LOIRE</t>
  </si>
  <si>
    <t xml:space="preserve">Selon l'arrêté du 19 février 2010 relatifs aux modalités d'organisation de la VAE pour l'obtention des diplômes d'Etat d'aides soignants et d'auxiliaires de puériculture                                                       </t>
  </si>
  <si>
    <t xml:space="preserve">Selon l'arrêté du 26 octobre 2006 relatifs aux modalités d'organisation de la VAE pour l'obtention du diplôme d'Etat de préparateur en pharmacie hospitalière                                                  </t>
  </si>
  <si>
    <t>Région</t>
  </si>
  <si>
    <t>PROVENCE-ALPES-CÔTE-D'AZUR</t>
  </si>
  <si>
    <t>VAE formation Infirmiers de bloc opératoire</t>
  </si>
  <si>
    <t xml:space="preserve">Selon l'arrêté du 24 février 2014 relatif aux modalités d'organisation de la VAE pour l'obtention du diplôme d'Etat d'infirmier de bloc opératoire                                  </t>
  </si>
  <si>
    <t>Bourgogne Franche Comté</t>
  </si>
  <si>
    <t>Auvergne Rhône-Alpes</t>
  </si>
  <si>
    <t>AUVERGNE RHÖNE-ALPES</t>
  </si>
  <si>
    <t>BOURGOGNE FRANCHE-COMTE</t>
  </si>
  <si>
    <t>NIVEAU I</t>
  </si>
  <si>
    <r>
      <t>2007</t>
    </r>
    <r>
      <rPr>
        <b/>
        <i/>
        <vertAlign val="superscript"/>
        <sz val="10"/>
        <color theme="0"/>
        <rFont val="Arial Narrow"/>
        <family val="2"/>
      </rPr>
      <t>**</t>
    </r>
  </si>
  <si>
    <r>
      <t>2008</t>
    </r>
    <r>
      <rPr>
        <b/>
        <i/>
        <vertAlign val="superscript"/>
        <sz val="10"/>
        <color theme="0"/>
        <rFont val="Arial Narrow"/>
        <family val="2"/>
      </rPr>
      <t>**</t>
    </r>
  </si>
  <si>
    <r>
      <t>2011</t>
    </r>
    <r>
      <rPr>
        <b/>
        <vertAlign val="superscript"/>
        <sz val="10"/>
        <color theme="0"/>
        <rFont val="Arial Narrow"/>
        <family val="2"/>
      </rPr>
      <t>**</t>
    </r>
  </si>
  <si>
    <t>Ergothéra-peutes</t>
  </si>
  <si>
    <t>Psychomo-triciens</t>
  </si>
  <si>
    <t>Nombre de candidats ayant passé les épreuves de sélection ou déposé un dossier</t>
  </si>
  <si>
    <t xml:space="preserve">*la baisse observée depuis 2015 du nombre de candidats admis pour les formations de base suite aux épreuves de sélection  </t>
  </si>
  <si>
    <t xml:space="preserve">s'explique principalement par l'évolution du mode principal de recrutement des étudiants de première année (recrutement  </t>
  </si>
  <si>
    <t>après une année de Paces ou une première année de licence en Staps ou en sciences et suppression du concours d'entrée)</t>
  </si>
  <si>
    <t xml:space="preserve">2018 FORMATIONS DE BASE* </t>
  </si>
  <si>
    <t>2018 ERGOTHERAPEUTES</t>
  </si>
  <si>
    <t>2018 MANIPULATEURS ERM</t>
  </si>
  <si>
    <t>2018 PEDICURES PODOLOGUES</t>
  </si>
  <si>
    <t>2018 AMBULANCIERS</t>
  </si>
  <si>
    <t>2018 INFIRMIERS</t>
  </si>
  <si>
    <t>2018 SAGES FEMMES</t>
  </si>
  <si>
    <t>2018 MASSEURS KINESITHERAPEUTES</t>
  </si>
  <si>
    <t>4ème</t>
  </si>
  <si>
    <t>2018 TECHNICIENS DE LABORATOIRE MEDICAL</t>
  </si>
  <si>
    <t>2018 AIDES SOIGNANTS</t>
  </si>
  <si>
    <t>2018 PSYCHOMOTRICIENS</t>
  </si>
  <si>
    <t>2018 AUXILIAIRES DE PUERICULTURE</t>
  </si>
  <si>
    <t>2018 PREPARATEURS EN PHARMACIE HOSPITALIERE</t>
  </si>
  <si>
    <t xml:space="preserve">2018 FORMATIONS DE SPECIALITE* </t>
  </si>
  <si>
    <t>2018 PUERICULTRICES</t>
  </si>
  <si>
    <t>2018  INFIRMIERS ANESTHESISTES</t>
  </si>
  <si>
    <t>2018 INFIRMIERS DE BLOC OPERATOIRE</t>
  </si>
  <si>
    <t>2018 CADRES DE SANTE</t>
  </si>
  <si>
    <t>Source : rapport annuel VAE 2018 - UNACESS (Unité Nationale d'Appui aux Certifications Sanitaires et Sociales)</t>
  </si>
  <si>
    <t>Nombre de centres de formation en 2018</t>
  </si>
  <si>
    <t>Nombre d'inscrits en 1ère année en 2018</t>
  </si>
  <si>
    <t>Nombre total d'inscrits en 2018</t>
  </si>
  <si>
    <t>79***</t>
  </si>
  <si>
    <t>35*</t>
  </si>
  <si>
    <t>Nombre total de diplômés* en 2018</t>
  </si>
  <si>
    <t xml:space="preserve"> 68*</t>
  </si>
  <si>
    <t>11*</t>
  </si>
  <si>
    <t xml:space="preserve"> ***L'effectif  particulièrement faible de diplômés masseurs-kinésithérapeutes résulte de l'allongement de la durée de formation de 3 ans à 4 ans à compter de la promotion ayant débuté sa formation en 2015.</t>
  </si>
  <si>
    <t>*… : en 2018, il existe plusieurs régions au sein desquelles aucun diplôme n'a été délivré pour certaines formations. Dans ces cas de figure, la proportion de femmes diplômées ne peut être renseignée.</t>
  </si>
  <si>
    <t xml:space="preserve">* diplômés suite au parcours de formation ou VAE partielle et parcours de formation </t>
  </si>
  <si>
    <t xml:space="preserve"> *La baisse importante de la part de femmes chez les diplômés masseurs-kinésithérapeutes en 2018 est à relativiser compte tenu de l'effectif  faible de diplômés en 2018  résultant de l'allongement de la durée de formation de 3 ans à 4 ans </t>
  </si>
  <si>
    <t>35**</t>
  </si>
  <si>
    <t xml:space="preserve">**La  part de femmes relativement faible chez les diplômés masseurs-kinésithérapeutes en 2018 est à relativiser compte tenu de l'effectif  faible de diplômés cette même année.  </t>
  </si>
  <si>
    <t>à compter de la promotion qui a débuté sa formation en 2015.</t>
  </si>
  <si>
    <t xml:space="preserve"> *L'effectif  particulièrement faible de diplômés masseurs-kinésithérapeutes résulte de l'allongement de la durée de formation de 3 ans à 4 ans à compter de la promotion qui a débuté sa formation en  2015.</t>
  </si>
  <si>
    <t>2 897*</t>
  </si>
  <si>
    <t>►Source : DREES, enquête Écoles</t>
  </si>
  <si>
    <t>Voir le descriptif de l'enquête :</t>
  </si>
  <si>
    <t>►Données complémentaires</t>
  </si>
  <si>
    <t>Les principaux indicateurs sont également diffusés en série longue au niveau national dans le dossier :</t>
  </si>
  <si>
    <r>
      <rPr>
        <b/>
        <sz val="11"/>
        <rFont val="Arial"/>
        <family val="2"/>
      </rPr>
      <t>►</t>
    </r>
    <r>
      <rPr>
        <b/>
        <u/>
        <sz val="11"/>
        <rFont val="Arial"/>
        <family val="2"/>
      </rPr>
      <t xml:space="preserve"> Historique des mises à jour</t>
    </r>
  </si>
  <si>
    <t>-</t>
  </si>
  <si>
    <t>AVERTISSEMENT :</t>
  </si>
  <si>
    <t>Descriptif des formations</t>
  </si>
  <si>
    <t>I. Effectifs des formations, diplômes et caractéristiques des étudiants en 2018</t>
  </si>
  <si>
    <t>III. Tableaux régionaux</t>
  </si>
  <si>
    <t>Effectifs d'inscrits en 1ère année par région</t>
  </si>
  <si>
    <t>Effectifs totaux d'inscrits par région</t>
  </si>
  <si>
    <t>Effectifs de diplômés hors VAE par région</t>
  </si>
  <si>
    <t>Proportion de femmes parmi les diplômés par région</t>
  </si>
  <si>
    <t>Diplôme préparé</t>
  </si>
  <si>
    <t>Durée de la formation [1]</t>
  </si>
  <si>
    <t>Conditions de diplôme pour  accéder aux épreuves d’admission [2]</t>
  </si>
  <si>
    <t>Niveau du  diplôme délivré  [3]</t>
  </si>
  <si>
    <t>Exercice du métier</t>
  </si>
  <si>
    <t>sommaire</t>
  </si>
  <si>
    <t>V</t>
  </si>
  <si>
    <t>Bac ou équivalent</t>
  </si>
  <si>
    <t>III</t>
  </si>
  <si>
    <t>II</t>
  </si>
  <si>
    <t>I</t>
  </si>
  <si>
    <t>Ambulancier</t>
  </si>
  <si>
    <t>Aide-soignant</t>
  </si>
  <si>
    <t>Auxliaire de puériculture</t>
  </si>
  <si>
    <t>https://drees.solidarites-sante.gouv.fr/etudes-et-statistiques/open-data/professions-de-sante-et-du-social/article/l-enquete-annuelle-sur-les-ecoles-de-formation-aux-professions-de-sante</t>
  </si>
  <si>
    <t>Professions de santé et du social &gt; La formation aux professions de santé</t>
  </si>
  <si>
    <t>Sauf mention contraire, la source des tableaux est l'enquête auprès des centres de formations aux professions de la santé de la DREES (plus communément appelée "enquête Écoles").</t>
  </si>
  <si>
    <t>Sage-Femme</t>
  </si>
  <si>
    <t>Puéricultrice</t>
  </si>
  <si>
    <t>Infirmier de bloc opératoire</t>
  </si>
  <si>
    <t>Cadre de santé</t>
  </si>
  <si>
    <t>► les formations aux profession de la santé suivies :</t>
  </si>
  <si>
    <t>Préparateur en pharmacie hospitalière</t>
  </si>
  <si>
    <t>Technicien en analyses biomédicales</t>
  </si>
  <si>
    <t>Psychomotricien</t>
  </si>
  <si>
    <t>Manipulateur d'E.R.M</t>
  </si>
  <si>
    <t>Pédicure-podologue</t>
  </si>
  <si>
    <t>Ergothérapeute</t>
  </si>
  <si>
    <t>Infirmier diplômé d'état</t>
  </si>
  <si>
    <t>La formation aux professions de santé non médicales et à la profession de sage-femme en 2018 - données écoles</t>
  </si>
  <si>
    <t>Infirmier anesthésiste</t>
  </si>
  <si>
    <t>VAE aide-soignant</t>
  </si>
  <si>
    <t>VAE auxiliaire de puériculture</t>
  </si>
  <si>
    <t>VAE préparateur en pharmacie hospitalière</t>
  </si>
  <si>
    <t>VAE ergothérapeute</t>
  </si>
  <si>
    <t>VAE infirmier de bloc opératoire</t>
  </si>
  <si>
    <t>Nombre de centres de formation par région</t>
  </si>
  <si>
    <t>Effectifs totaux d'inscrits par année</t>
  </si>
  <si>
    <t>Effectifs de diplômés hors VAE par année</t>
  </si>
  <si>
    <t>Proportion de femmes parmi les diplômés par année</t>
  </si>
  <si>
    <t>IV. Séries longues</t>
  </si>
  <si>
    <t>II. Validation des acquis de l'expérience (VAE)</t>
  </si>
  <si>
    <t>février 2020 : ajout des données sur l'année 2018 ;</t>
  </si>
  <si>
    <t>Diplôme d'état d'ambulancier</t>
  </si>
  <si>
    <t>12 mois</t>
  </si>
  <si>
    <t>Diplôme d'état d'aide-soignant</t>
  </si>
  <si>
    <t>Diplôme d'état d'auxiliaire de puériculture</t>
  </si>
  <si>
    <t>Diplôme d'état de préparateur en pharmacie hospitalière</t>
  </si>
  <si>
    <t>Diplôme d'état de technicien de laboratoire médical</t>
  </si>
  <si>
    <t>Diplôme d'état d'infirmier</t>
  </si>
  <si>
    <t>Diplôme d'état de masseur-kinésithérapeute</t>
  </si>
  <si>
    <t>Diplôme d'état de sage-femme</t>
  </si>
  <si>
    <t>Diplôme d'état de puéricultrice</t>
  </si>
  <si>
    <t>Diplôme d'état d'infirmier anesthésiste</t>
  </si>
  <si>
    <t>Diplôme d'état d'infirmier de bloc opératoire</t>
  </si>
  <si>
    <t>L’aide-soignant assiste l’infirmier dans les activités quotidiennes de soins et contribue au bien-être
des malades, en les accompagnant dans tous les gestes de la vie quotidienne et en aidant au maintien de leur autonomie.</t>
  </si>
  <si>
    <t>L'ambulancier assure le transport des blessés et des malades au moyen d'un véhicule adapté. Il est également chargé de tâches annexes : tenue de documents de bord, entretien du véhicule, etc.</t>
  </si>
  <si>
    <t>18 semaines</t>
  </si>
  <si>
    <t xml:space="preserve">Permis B et formation PSC1 </t>
  </si>
  <si>
    <t xml:space="preserve">L'auxiliaire de puériculture s'occupe des moins de 3 ans. De la maternité où il donne les soins d'hygiène aux nouveau-nés, à la halte-garderie où il assure les activités éducatives. En crèche, il change les petits, les nourrit, les éveille par diverses activités (jeux, chansons, dessins...), leur apprend à marcher et à parler. </t>
  </si>
  <si>
    <t>36 mois</t>
  </si>
  <si>
    <t>Le préparateur en pharmacie hospitalière participe à la préparation, la dispensation et la gestion des médicaments et des dispositifs médicaux et de contribuer aux opérations de stérilisation. Il accomplit des opérations de stockage et de gestion au sein de la pharmacie à usage intérieur (P.U.I.) et des services de soins. Il procède aux conditionnements et aux préparations pharmaceutiques en milieu hospitalier.</t>
  </si>
  <si>
    <t>Diplôme d'état de pédicure-podologue</t>
  </si>
  <si>
    <t>4 ans</t>
  </si>
  <si>
    <t>24 mois</t>
  </si>
  <si>
    <t>18 mois</t>
  </si>
  <si>
    <t>Le technicien de laboratoire médical est chargé de réaliser les examens de biologie médicale permettant au médecin de confirmer un diagnostic ou de déceler une maladie. En se basant sur les prescriptions médicales, il procède aux examens : il recherche, dans le sang ou dans des liquides corporels prélevés par le médecin, d'éventuelles anomalies, effectue les prélèvements de sang.</t>
  </si>
  <si>
    <t>Le manipulateur en électroradiologie médicale exécute, sur prescription médicale et sous la responsabilité d'un médecin, des actes professionnels d'électroradiologie médicale.</t>
  </si>
  <si>
    <t>Le pédicure-podologue a en charge les affections et soins du pied. Il effectue des soins courants (entretien, ponçage) et des soins spécifiques comme le traitement des affections de l’épiderme (cors, durillons) et des ongles (ongles incarnés).</t>
  </si>
  <si>
    <t>Diplôme d'état d'ergothérapeute</t>
  </si>
  <si>
    <t>Le masseur-kinésithérapeute utilise des techniques spécifiques (massages, étirements, contentions, relaxation neuromusculaire, applications de courants électriques, cryothérapie, balnéothérapie, pressothérapie...) adaptées à chaque patient, pour mobiliser ou stimuler les tissus ou muscles endommagés ou altérés, pour effectuer une rééducation neuromusculaire, corrective ou compensatrice.</t>
  </si>
  <si>
    <t>La puéricultrice est une infirmière spécialisée dans les soins médicaux apportés aux bébés et aux enfants.</t>
  </si>
  <si>
    <t>L'infirmier de bloc opératoire est un infirmier spécialisé exerçant au sein d'une équipe dans les blocs opératoires des hôpitaux ou des cliniques. En collaboration étroite avec le chirurgien, il prend en charge le patient dès son arrivée en salle d'opération jusqu'en fin d'intervention, en salle de réveil.</t>
  </si>
  <si>
    <t xml:space="preserve">Un cadre de santé désigne un salarié du secteur privé ou public chargé de missions d'encadrement d'autres professionnels de santé. Il se voit confier des fonctions d'organisation des activités de soins, de management des ressources humaines et de gestion économique, de formation et de recherche. </t>
  </si>
  <si>
    <t>L'ergothérapeute maintient, restaure et facilite les activités humaines de personnes en situation de handicap ou souffrant de maladies ou de blessures en recourant à la rééducation, la réadaptation ou la réhabilitation.</t>
  </si>
  <si>
    <t>La  sage-femme est spécialiste de la femme en bonne santé, qu'elle suit de l'adolescence à la ménopause. Son domaine d'intervention s'arrête en cas de diagnostic pathologique : elle oriente alors la patiente vers un médecin spécialiste (gynécologue ou obstétricien). Pour aider un enfant à venir au monde, elle suit la grossesse, pratique les échographies, établit les diagnostics, prescrit des analyses et des examens. Dans les jours suivant la naissance, elle accompagne le nouveau-né et la mère.</t>
  </si>
  <si>
    <t>Masseur-kinésithérapeute</t>
  </si>
  <si>
    <t>4 ans
(depuis 2015)</t>
  </si>
  <si>
    <t>1ère année PACES/ 1ère année Licence</t>
  </si>
  <si>
    <t>1ère année PACES</t>
  </si>
  <si>
    <t>Proportion de femmes diplômées (y compris après VAE partielle) en 2018 (en %)</t>
  </si>
  <si>
    <t>Proportion de femmes parmi les diplômés (y compris après VAE partielle) (en %)</t>
  </si>
  <si>
    <t>Total ECOLES DE LA SANTE Y COMPRIS AIDES-SOIGNANTS</t>
  </si>
  <si>
    <t>Total ECOLES DE LA SANTE 
Y COMPRIS AIDES-SOIGNANTS</t>
  </si>
  <si>
    <t>11 710***</t>
  </si>
  <si>
    <t>Jusqu’en 2017, des informations sur chaque étudiant (âge, sexe, niveau de diplôme, situation professionelle avant et pendant la formation, …) étaient collectées chaque année. Elles le sont désormais à un rythme quadriennal. 
Les données collectées auprès des étudiants en formations de la santé non médicales et en formation de sage-femme les plus récentes portent donc sur l'année 2017 et sont disponibles dans le fichier "La formation aux professions de la santé non médicales en 2017", accessible sur le site data.drees.</t>
  </si>
  <si>
    <t>Diplôme d'état de  psychomotricien</t>
  </si>
  <si>
    <t>Diplôme d'état de manipulateur d'E.R.M</t>
  </si>
  <si>
    <t>Le psychomotricien traite les troubles du geste et du mouvement. Il a pour mission de rééduquer par l'harmonie corporelle, d'aider à retrouver un bien-être, voire de supprimer purement et simplement un handicap. Il exerce toujours sur prescription médicale en utilisant plusieurs méthodes : expression corporelle, éducation gestuelle, activités de coordination et de rythme, jeux…</t>
  </si>
  <si>
    <t xml:space="preserve"> L'infirmier anesthésiste a la mission de réaliser des anesthésies générales ou locales et des réanimations post-opératoires, tout en garantissant la sécurité du patient. Il accompagne le malade avant, pendant et après l’opération.</t>
  </si>
  <si>
    <t>L'infirmier diplômé d'état réalise des soins infirmiers sur prescription ou conseil médical, ou en application du rôle propre qui lui est dévolu, afin de maintenir ou restaurer la santé de la personne.</t>
  </si>
  <si>
    <t>Diplôme d'état de cadre de santé</t>
  </si>
  <si>
    <t xml:space="preserve">Champ : diplômés suite au parcours de formation ou VAE partielle et parcours de formation </t>
  </si>
  <si>
    <t>Base - Niveau V</t>
  </si>
  <si>
    <t>Base - Niveau III</t>
  </si>
  <si>
    <t>Base - Niveau II</t>
  </si>
  <si>
    <t>Base - Niveau I</t>
  </si>
  <si>
    <t>Base</t>
  </si>
  <si>
    <t>Spécialité</t>
  </si>
  <si>
    <t xml:space="preserve">Selon l'arrêté du 18 août 2010 relatif aux modalités d'organisation de la VAE pour l'obtention du diplôme d'Etat d'ergothérapeute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</si>
</sst>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 _€_-;\-* #,##0\ _€_-;_-* &quot;-&quot;??\ _€_-;_-@_-"/>
    <numFmt numFmtId="166" formatCode="#,##0_ ;\-#,##0\ "/>
    <numFmt numFmtId="167" formatCode="0.0%"/>
    <numFmt numFmtId="168" formatCode="#,##0.0"/>
    <numFmt numFmtId="169" formatCode="0.0000"/>
  </numFmts>
  <fonts count="43" x14ac:knownFonts="1">
    <font>
      <sz val="10"/>
      <name val="Arial"/>
    </font>
    <font>
      <sz val="11"/>
      <color theme="1"/>
      <name val="Calibri"/>
      <family val="2"/>
      <scheme val="minor"/>
    </font>
    <font>
      <sz val="10"/>
      <name val="Arial"/>
      <family val="2"/>
    </font>
    <font>
      <b/>
      <sz val="10"/>
      <name val="Arial Narrow"/>
      <family val="2"/>
    </font>
    <font>
      <sz val="10"/>
      <name val="Arial Narrow"/>
      <family val="2"/>
    </font>
    <font>
      <sz val="10"/>
      <name val="Arial"/>
      <family val="2"/>
    </font>
    <font>
      <vertAlign val="superscript"/>
      <sz val="10"/>
      <name val="Arial Narrow"/>
      <family val="2"/>
    </font>
    <font>
      <i/>
      <sz val="10"/>
      <name val="Arial Narrow"/>
      <family val="2"/>
    </font>
    <font>
      <b/>
      <i/>
      <sz val="10"/>
      <name val="Arial Narrow"/>
      <family val="2"/>
    </font>
    <font>
      <b/>
      <sz val="10"/>
      <color indexed="57"/>
      <name val="Arial Narrow"/>
      <family val="2"/>
    </font>
    <font>
      <sz val="8"/>
      <name val="Verdana"/>
      <family val="2"/>
    </font>
    <font>
      <sz val="10"/>
      <color rgb="FF00B050"/>
      <name val="Arial Narrow"/>
      <family val="2"/>
    </font>
    <font>
      <b/>
      <sz val="10"/>
      <color theme="6" tint="-0.249977111117893"/>
      <name val="Arial Narrow"/>
      <family val="2"/>
    </font>
    <font>
      <sz val="10"/>
      <color rgb="FFFF0000"/>
      <name val="Arial Narrow"/>
      <family val="2"/>
    </font>
    <font>
      <b/>
      <sz val="10"/>
      <color rgb="FF00B050"/>
      <name val="Arial Narrow"/>
      <family val="2"/>
    </font>
    <font>
      <b/>
      <sz val="10"/>
      <color rgb="FF009CC1"/>
      <name val="Arial Narrow"/>
      <family val="2"/>
    </font>
    <font>
      <sz val="10"/>
      <color theme="6" tint="-0.249977111117893"/>
      <name val="Arial Narrow"/>
      <family val="2"/>
    </font>
    <font>
      <i/>
      <sz val="10"/>
      <color indexed="10"/>
      <name val="Arial Narrow"/>
      <family val="2"/>
    </font>
    <font>
      <sz val="10"/>
      <color theme="0"/>
      <name val="Arial Narrow"/>
      <family val="2"/>
    </font>
    <font>
      <b/>
      <sz val="10"/>
      <color theme="0"/>
      <name val="Arial Narrow"/>
      <family val="2"/>
    </font>
    <font>
      <b/>
      <vertAlign val="superscript"/>
      <sz val="10"/>
      <color theme="0"/>
      <name val="Arial Narrow"/>
      <family val="2"/>
    </font>
    <font>
      <b/>
      <i/>
      <vertAlign val="superscript"/>
      <sz val="10"/>
      <color theme="0"/>
      <name val="Arial Narrow"/>
      <family val="2"/>
    </font>
    <font>
      <sz val="11"/>
      <color rgb="FFFF0000"/>
      <name val="Calibri"/>
      <family val="2"/>
      <scheme val="minor"/>
    </font>
    <font>
      <sz val="10"/>
      <name val="Calibri"/>
      <family val="2"/>
      <scheme val="minor"/>
    </font>
    <font>
      <b/>
      <u/>
      <sz val="14"/>
      <name val="Calibri"/>
      <family val="2"/>
      <scheme val="minor"/>
    </font>
    <font>
      <b/>
      <sz val="10"/>
      <name val="Calibri"/>
      <family val="2"/>
      <scheme val="minor"/>
    </font>
    <font>
      <sz val="12"/>
      <name val="Arial"/>
      <family val="2"/>
    </font>
    <font>
      <b/>
      <u/>
      <sz val="11"/>
      <name val="Arial"/>
      <family val="2"/>
    </font>
    <font>
      <sz val="11"/>
      <name val="Calibri"/>
      <family val="2"/>
      <scheme val="minor"/>
    </font>
    <font>
      <i/>
      <sz val="11"/>
      <name val="Calibri"/>
      <family val="2"/>
      <scheme val="minor"/>
    </font>
    <font>
      <u/>
      <sz val="11"/>
      <color rgb="FF0000FF"/>
      <name val="Calibri"/>
      <family val="2"/>
      <scheme val="minor"/>
    </font>
    <font>
      <u/>
      <sz val="10"/>
      <color rgb="FF0000FF"/>
      <name val="Calibri"/>
      <family val="2"/>
      <scheme val="minor"/>
    </font>
    <font>
      <b/>
      <sz val="11"/>
      <name val="Arial"/>
      <family val="2"/>
    </font>
    <font>
      <sz val="8"/>
      <color indexed="8"/>
      <name val="Arial"/>
      <family val="2"/>
    </font>
    <font>
      <b/>
      <sz val="11"/>
      <color rgb="FFFF0000"/>
      <name val="Arial"/>
      <family val="2"/>
    </font>
    <font>
      <b/>
      <sz val="12"/>
      <name val="Calibri"/>
      <family val="2"/>
      <scheme val="minor"/>
    </font>
    <font>
      <b/>
      <sz val="11"/>
      <name val="Calibri"/>
      <family val="2"/>
      <scheme val="minor"/>
    </font>
    <font>
      <b/>
      <sz val="10"/>
      <name val="Arial"/>
      <family val="2"/>
    </font>
    <font>
      <u/>
      <sz val="11"/>
      <color theme="10"/>
      <name val="Calibri"/>
      <family val="2"/>
    </font>
    <font>
      <u/>
      <sz val="10"/>
      <color theme="10"/>
      <name val="Arial"/>
      <family val="2"/>
    </font>
    <font>
      <b/>
      <sz val="10.5"/>
      <name val="Calibri"/>
      <family val="2"/>
      <scheme val="minor"/>
    </font>
    <font>
      <sz val="9"/>
      <name val="Calibri"/>
      <family val="2"/>
      <scheme val="minor"/>
    </font>
    <font>
      <u/>
      <sz val="11"/>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9CC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12">
    <xf numFmtId="0" fontId="0" fillId="0" borderId="0"/>
    <xf numFmtId="164" fontId="2"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9" fontId="2" fillId="0" borderId="0" applyFont="0" applyFill="0" applyBorder="0" applyAlignment="0" applyProtection="0"/>
    <xf numFmtId="0" fontId="5" fillId="0" borderId="0"/>
    <xf numFmtId="0" fontId="2" fillId="0" borderId="0"/>
    <xf numFmtId="0" fontId="26" fillId="0" borderId="0"/>
    <xf numFmtId="0" fontId="30" fillId="0" borderId="0" applyNumberFormat="0" applyFill="0" applyBorder="0" applyAlignment="0" applyProtection="0"/>
    <xf numFmtId="0" fontId="1" fillId="0" borderId="0"/>
    <xf numFmtId="0" fontId="38" fillId="0" borderId="0" applyNumberFormat="0" applyFill="0" applyBorder="0" applyAlignment="0" applyProtection="0">
      <alignment vertical="top"/>
      <protection locked="0"/>
    </xf>
  </cellStyleXfs>
  <cellXfs count="458">
    <xf numFmtId="0" fontId="0" fillId="0" borderId="0" xfId="0"/>
    <xf numFmtId="0" fontId="4" fillId="2" borderId="0" xfId="0" applyFont="1" applyFill="1" applyAlignment="1">
      <alignment vertical="center" wrapText="1"/>
    </xf>
    <xf numFmtId="3" fontId="3" fillId="2" borderId="9" xfId="1" applyNumberFormat="1" applyFont="1" applyFill="1" applyBorder="1" applyAlignment="1">
      <alignment horizontal="center" vertical="center"/>
    </xf>
    <xf numFmtId="0" fontId="4" fillId="0" borderId="0" xfId="0" applyFont="1"/>
    <xf numFmtId="0" fontId="3" fillId="2" borderId="0" xfId="0" applyFont="1" applyFill="1" applyAlignment="1">
      <alignment horizontal="right" vertical="center"/>
    </xf>
    <xf numFmtId="0" fontId="4"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165" fontId="4" fillId="2" borderId="0" xfId="0" applyNumberFormat="1" applyFont="1" applyFill="1" applyAlignment="1">
      <alignment vertical="center"/>
    </xf>
    <xf numFmtId="165" fontId="4" fillId="2" borderId="0" xfId="0" applyNumberFormat="1" applyFont="1" applyFill="1" applyBorder="1" applyAlignment="1">
      <alignment vertical="center"/>
    </xf>
    <xf numFmtId="0" fontId="4" fillId="2" borderId="0" xfId="0" applyFont="1" applyFill="1" applyBorder="1" applyAlignment="1">
      <alignment vertical="center"/>
    </xf>
    <xf numFmtId="0" fontId="4" fillId="2" borderId="0" xfId="0" applyFont="1" applyFill="1" applyAlignment="1">
      <alignment vertical="center"/>
    </xf>
    <xf numFmtId="166" fontId="4" fillId="2" borderId="0" xfId="1" applyNumberFormat="1" applyFont="1" applyFill="1" applyBorder="1" applyAlignment="1">
      <alignment horizontal="center" vertical="center"/>
    </xf>
    <xf numFmtId="165" fontId="3" fillId="2" borderId="0" xfId="0" applyNumberFormat="1" applyFont="1" applyFill="1" applyAlignment="1">
      <alignment horizontal="left" vertical="center"/>
    </xf>
    <xf numFmtId="0" fontId="3" fillId="2" borderId="10" xfId="0" applyFont="1" applyFill="1" applyBorder="1" applyAlignment="1">
      <alignment horizontal="left" vertical="center"/>
    </xf>
    <xf numFmtId="0" fontId="9" fillId="2" borderId="0" xfId="0" applyFont="1" applyFill="1" applyAlignment="1">
      <alignment horizontal="left" vertical="center"/>
    </xf>
    <xf numFmtId="0" fontId="3" fillId="2" borderId="2" xfId="0" applyFont="1" applyFill="1" applyBorder="1" applyAlignment="1">
      <alignment horizontal="left" vertical="center"/>
    </xf>
    <xf numFmtId="3" fontId="4" fillId="2" borderId="0" xfId="1" applyNumberFormat="1" applyFont="1" applyFill="1" applyBorder="1" applyAlignment="1">
      <alignment horizontal="center" vertical="center"/>
    </xf>
    <xf numFmtId="3" fontId="4" fillId="2" borderId="9" xfId="1" applyNumberFormat="1" applyFont="1" applyFill="1" applyBorder="1" applyAlignment="1">
      <alignment horizontal="center" vertical="center"/>
    </xf>
    <xf numFmtId="3" fontId="4" fillId="2" borderId="11" xfId="1" applyNumberFormat="1" applyFont="1" applyFill="1" applyBorder="1" applyAlignment="1">
      <alignment horizontal="center" vertical="center"/>
    </xf>
    <xf numFmtId="3" fontId="3" fillId="2" borderId="10" xfId="1"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4" fillId="2" borderId="2" xfId="1" applyNumberFormat="1" applyFont="1" applyFill="1" applyBorder="1" applyAlignment="1">
      <alignment horizontal="center" vertical="center"/>
    </xf>
    <xf numFmtId="3" fontId="4" fillId="2" borderId="5" xfId="1" applyNumberFormat="1" applyFont="1" applyFill="1" applyBorder="1" applyAlignment="1">
      <alignment horizontal="center" vertical="center"/>
    </xf>
    <xf numFmtId="3" fontId="3" fillId="2" borderId="2" xfId="1" applyNumberFormat="1" applyFont="1" applyFill="1" applyBorder="1" applyAlignment="1">
      <alignment horizontal="center" vertical="center"/>
    </xf>
    <xf numFmtId="3" fontId="4" fillId="2" borderId="3" xfId="1" applyNumberFormat="1" applyFont="1" applyFill="1" applyBorder="1" applyAlignment="1">
      <alignment horizontal="center" vertical="center"/>
    </xf>
    <xf numFmtId="3" fontId="4" fillId="2" borderId="7" xfId="1" applyNumberFormat="1" applyFont="1" applyFill="1" applyBorder="1" applyAlignment="1">
      <alignment horizontal="center" vertical="center"/>
    </xf>
    <xf numFmtId="3" fontId="3" fillId="2" borderId="3" xfId="1" applyNumberFormat="1" applyFont="1" applyFill="1" applyBorder="1" applyAlignment="1">
      <alignment horizontal="center" vertical="center"/>
    </xf>
    <xf numFmtId="3" fontId="4" fillId="2" borderId="5" xfId="0"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3" fontId="4" fillId="2" borderId="7"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4" fillId="0" borderId="12" xfId="0" applyNumberFormat="1" applyFont="1" applyBorder="1" applyAlignment="1"/>
    <xf numFmtId="3" fontId="3" fillId="2" borderId="5" xfId="1" applyNumberFormat="1" applyFont="1" applyFill="1" applyBorder="1" applyAlignment="1">
      <alignment horizontal="center" vertical="center"/>
    </xf>
    <xf numFmtId="3" fontId="4" fillId="2" borderId="1" xfId="1" applyNumberFormat="1" applyFont="1" applyFill="1" applyBorder="1" applyAlignment="1">
      <alignment horizontal="center" vertical="center"/>
    </xf>
    <xf numFmtId="3" fontId="3" fillId="2" borderId="4" xfId="1" applyNumberFormat="1" applyFont="1" applyFill="1" applyBorder="1" applyAlignment="1">
      <alignment horizontal="center" vertical="center"/>
    </xf>
    <xf numFmtId="3" fontId="4" fillId="2" borderId="6" xfId="1" applyNumberFormat="1" applyFont="1" applyFill="1" applyBorder="1" applyAlignment="1">
      <alignment horizontal="center" vertical="center"/>
    </xf>
    <xf numFmtId="3" fontId="3" fillId="2" borderId="13" xfId="1" applyNumberFormat="1" applyFont="1" applyFill="1" applyBorder="1" applyAlignment="1">
      <alignment horizontal="center" vertical="center"/>
    </xf>
    <xf numFmtId="3" fontId="3" fillId="2" borderId="14" xfId="1" applyNumberFormat="1" applyFont="1" applyFill="1" applyBorder="1" applyAlignment="1">
      <alignment horizontal="center" vertical="center"/>
    </xf>
    <xf numFmtId="3" fontId="3" fillId="2" borderId="15" xfId="1" applyNumberFormat="1" applyFont="1" applyFill="1" applyBorder="1" applyAlignment="1">
      <alignment horizontal="center" vertical="center"/>
    </xf>
    <xf numFmtId="3" fontId="4" fillId="2" borderId="4" xfId="1" applyNumberFormat="1" applyFont="1" applyFill="1" applyBorder="1" applyAlignment="1">
      <alignment horizontal="center" vertical="center"/>
    </xf>
    <xf numFmtId="3" fontId="4" fillId="2" borderId="13" xfId="1" applyNumberFormat="1" applyFont="1" applyFill="1" applyBorder="1" applyAlignment="1">
      <alignment horizontal="center" vertical="center"/>
    </xf>
    <xf numFmtId="3" fontId="3" fillId="2" borderId="7" xfId="1" applyNumberFormat="1" applyFont="1" applyFill="1" applyBorder="1" applyAlignment="1">
      <alignment horizontal="center" vertical="center"/>
    </xf>
    <xf numFmtId="3" fontId="3" fillId="2" borderId="0" xfId="1" applyNumberFormat="1" applyFont="1" applyFill="1" applyBorder="1" applyAlignment="1">
      <alignment horizontal="center" vertical="center"/>
    </xf>
    <xf numFmtId="0" fontId="4" fillId="0" borderId="0" xfId="0" applyFont="1" applyAlignment="1">
      <alignment vertical="center" wrapText="1"/>
    </xf>
    <xf numFmtId="3" fontId="4" fillId="2" borderId="1" xfId="0" applyNumberFormat="1" applyFont="1" applyFill="1" applyBorder="1" applyAlignment="1">
      <alignment horizontal="center" vertical="center"/>
    </xf>
    <xf numFmtId="3" fontId="4" fillId="2" borderId="6" xfId="0" applyNumberFormat="1" applyFont="1" applyFill="1" applyBorder="1" applyAlignment="1">
      <alignment horizontal="center" vertical="center"/>
    </xf>
    <xf numFmtId="0" fontId="4" fillId="2" borderId="1" xfId="0" applyFont="1" applyFill="1" applyBorder="1" applyAlignment="1">
      <alignment vertical="center" wrapText="1"/>
    </xf>
    <xf numFmtId="0" fontId="4" fillId="2" borderId="6" xfId="0" applyFont="1" applyFill="1" applyBorder="1" applyAlignment="1">
      <alignment vertical="center"/>
    </xf>
    <xf numFmtId="3" fontId="4" fillId="2" borderId="0" xfId="0" applyNumberFormat="1" applyFont="1" applyFill="1" applyBorder="1" applyAlignment="1">
      <alignment horizontal="center" vertical="center"/>
    </xf>
    <xf numFmtId="3" fontId="3" fillId="2" borderId="0" xfId="0" applyNumberFormat="1" applyFont="1" applyFill="1" applyBorder="1" applyAlignment="1">
      <alignment horizontal="center" vertical="center"/>
    </xf>
    <xf numFmtId="0" fontId="4" fillId="2" borderId="5" xfId="0" applyFont="1" applyFill="1" applyBorder="1" applyAlignment="1">
      <alignment vertical="center" wrapText="1"/>
    </xf>
    <xf numFmtId="1" fontId="4" fillId="0" borderId="2" xfId="4" applyNumberFormat="1" applyFont="1" applyBorder="1" applyAlignment="1">
      <alignment horizontal="center" vertical="center"/>
    </xf>
    <xf numFmtId="1" fontId="4" fillId="0" borderId="9" xfId="4" applyNumberFormat="1" applyFont="1" applyBorder="1" applyAlignment="1">
      <alignment horizontal="center" vertical="center"/>
    </xf>
    <xf numFmtId="1" fontId="4" fillId="0" borderId="3" xfId="4" applyNumberFormat="1" applyFont="1" applyBorder="1" applyAlignment="1">
      <alignment horizontal="center" vertical="center"/>
    </xf>
    <xf numFmtId="0" fontId="3" fillId="0" borderId="0" xfId="0" applyFont="1" applyBorder="1" applyAlignment="1">
      <alignment horizontal="centerContinuous" vertical="center"/>
    </xf>
    <xf numFmtId="1" fontId="3" fillId="0" borderId="10" xfId="4" applyNumberFormat="1" applyFont="1" applyBorder="1" applyAlignment="1">
      <alignment horizontal="center" vertical="center"/>
    </xf>
    <xf numFmtId="0" fontId="4" fillId="0" borderId="0" xfId="4" applyFont="1"/>
    <xf numFmtId="0" fontId="9" fillId="0" borderId="0" xfId="3" applyFont="1" applyFill="1" applyAlignment="1">
      <alignment horizontal="left" vertical="center"/>
    </xf>
    <xf numFmtId="0" fontId="4" fillId="0" borderId="0" xfId="3" applyFont="1" applyFill="1" applyBorder="1" applyAlignment="1">
      <alignment vertical="center"/>
    </xf>
    <xf numFmtId="0" fontId="4" fillId="0" borderId="0" xfId="3" applyFont="1" applyFill="1" applyAlignment="1">
      <alignment vertical="center"/>
    </xf>
    <xf numFmtId="167" fontId="11" fillId="0" borderId="0" xfId="5" applyNumberFormat="1" applyFont="1" applyFill="1" applyAlignment="1">
      <alignment vertical="center"/>
    </xf>
    <xf numFmtId="0" fontId="11" fillId="0" borderId="0" xfId="3" applyFont="1" applyFill="1" applyAlignment="1">
      <alignment vertical="center"/>
    </xf>
    <xf numFmtId="0" fontId="9" fillId="2" borderId="0" xfId="3" applyFont="1" applyFill="1" applyAlignment="1">
      <alignment horizontal="left" vertical="center"/>
    </xf>
    <xf numFmtId="0" fontId="3" fillId="2" borderId="0" xfId="3" applyFont="1" applyFill="1" applyAlignment="1">
      <alignment horizontal="right" vertical="center"/>
    </xf>
    <xf numFmtId="0" fontId="4" fillId="2" borderId="0" xfId="3" applyFont="1" applyFill="1" applyAlignment="1">
      <alignment horizontal="right" vertical="center"/>
    </xf>
    <xf numFmtId="0" fontId="3" fillId="2" borderId="0" xfId="3" applyFont="1" applyFill="1" applyAlignment="1">
      <alignment vertical="center"/>
    </xf>
    <xf numFmtId="0" fontId="3" fillId="2" borderId="0" xfId="3" applyFont="1" applyFill="1" applyAlignment="1">
      <alignment horizontal="left" vertical="center"/>
    </xf>
    <xf numFmtId="3" fontId="4" fillId="2" borderId="0" xfId="2" applyNumberFormat="1" applyFont="1" applyFill="1" applyBorder="1" applyAlignment="1">
      <alignment horizontal="center" vertical="center"/>
    </xf>
    <xf numFmtId="3" fontId="4" fillId="2" borderId="9" xfId="2" applyNumberFormat="1" applyFont="1" applyFill="1" applyBorder="1" applyAlignment="1">
      <alignment horizontal="center" vertical="center"/>
    </xf>
    <xf numFmtId="3" fontId="3" fillId="2" borderId="9" xfId="2" applyNumberFormat="1" applyFont="1" applyFill="1" applyBorder="1" applyAlignment="1">
      <alignment horizontal="center" vertical="center"/>
    </xf>
    <xf numFmtId="3" fontId="4" fillId="2" borderId="11" xfId="2" applyNumberFormat="1" applyFont="1" applyFill="1" applyBorder="1" applyAlignment="1">
      <alignment horizontal="center" vertical="center"/>
    </xf>
    <xf numFmtId="0" fontId="3" fillId="2" borderId="10" xfId="3" applyFont="1" applyFill="1" applyBorder="1" applyAlignment="1">
      <alignment horizontal="left" vertical="center"/>
    </xf>
    <xf numFmtId="3" fontId="3" fillId="2" borderId="14" xfId="2" applyNumberFormat="1" applyFont="1" applyFill="1" applyBorder="1" applyAlignment="1">
      <alignment horizontal="center" vertical="center"/>
    </xf>
    <xf numFmtId="3" fontId="3" fillId="2" borderId="10" xfId="2" applyNumberFormat="1" applyFont="1" applyFill="1" applyBorder="1" applyAlignment="1">
      <alignment horizontal="center" vertical="center"/>
    </xf>
    <xf numFmtId="0" fontId="4" fillId="0" borderId="0" xfId="3" applyFont="1"/>
    <xf numFmtId="0" fontId="4" fillId="2" borderId="0" xfId="3" applyFont="1" applyFill="1" applyAlignment="1">
      <alignment horizontal="center" vertical="center"/>
    </xf>
    <xf numFmtId="0" fontId="4" fillId="2" borderId="0" xfId="3" applyFont="1" applyFill="1" applyBorder="1" applyAlignment="1">
      <alignment vertical="center"/>
    </xf>
    <xf numFmtId="0" fontId="4" fillId="2" borderId="0" xfId="3" applyFont="1" applyFill="1" applyAlignment="1">
      <alignment vertical="center"/>
    </xf>
    <xf numFmtId="3" fontId="4" fillId="2" borderId="2" xfId="2" applyNumberFormat="1" applyFont="1" applyFill="1" applyBorder="1" applyAlignment="1">
      <alignment horizontal="center" vertical="center"/>
    </xf>
    <xf numFmtId="3" fontId="4" fillId="2" borderId="5" xfId="2" applyNumberFormat="1" applyFont="1" applyFill="1" applyBorder="1" applyAlignment="1">
      <alignment horizontal="center" vertical="center"/>
    </xf>
    <xf numFmtId="3" fontId="3" fillId="2" borderId="2" xfId="2" applyNumberFormat="1" applyFont="1" applyFill="1" applyBorder="1" applyAlignment="1">
      <alignment horizontal="center" vertical="center"/>
    </xf>
    <xf numFmtId="3" fontId="3" fillId="2" borderId="5" xfId="2" applyNumberFormat="1" applyFont="1" applyFill="1" applyBorder="1" applyAlignment="1">
      <alignment horizontal="center" vertical="center"/>
    </xf>
    <xf numFmtId="3" fontId="4" fillId="2" borderId="1" xfId="2" applyNumberFormat="1" applyFont="1" applyFill="1" applyBorder="1" applyAlignment="1">
      <alignment horizontal="center" vertical="center"/>
    </xf>
    <xf numFmtId="3" fontId="3" fillId="2" borderId="4" xfId="2" applyNumberFormat="1" applyFont="1" applyFill="1" applyBorder="1" applyAlignment="1">
      <alignment horizontal="center" vertical="center"/>
    </xf>
    <xf numFmtId="3" fontId="4" fillId="2" borderId="6" xfId="2" applyNumberFormat="1" applyFont="1" applyFill="1" applyBorder="1" applyAlignment="1">
      <alignment horizontal="center" vertical="center"/>
    </xf>
    <xf numFmtId="3" fontId="4" fillId="2" borderId="3" xfId="2" applyNumberFormat="1" applyFont="1" applyFill="1" applyBorder="1" applyAlignment="1">
      <alignment horizontal="center" vertical="center"/>
    </xf>
    <xf numFmtId="3" fontId="3" fillId="2" borderId="13" xfId="2" applyNumberFormat="1" applyFont="1" applyFill="1" applyBorder="1" applyAlignment="1">
      <alignment horizontal="center" vertical="center"/>
    </xf>
    <xf numFmtId="0" fontId="4" fillId="2" borderId="0" xfId="3" applyFont="1" applyFill="1" applyAlignment="1">
      <alignment vertical="center" wrapText="1"/>
    </xf>
    <xf numFmtId="166" fontId="4" fillId="2" borderId="0" xfId="2" applyNumberFormat="1" applyFont="1" applyFill="1" applyBorder="1" applyAlignment="1">
      <alignment horizontal="center" vertical="center"/>
    </xf>
    <xf numFmtId="3" fontId="4" fillId="2" borderId="2" xfId="3" applyNumberFormat="1" applyFont="1" applyFill="1" applyBorder="1" applyAlignment="1">
      <alignment horizontal="center" vertical="center"/>
    </xf>
    <xf numFmtId="3" fontId="4" fillId="2" borderId="5" xfId="3" applyNumberFormat="1" applyFont="1" applyFill="1" applyBorder="1" applyAlignment="1">
      <alignment horizontal="center" vertical="center"/>
    </xf>
    <xf numFmtId="3" fontId="3" fillId="2" borderId="2" xfId="3" applyNumberFormat="1" applyFont="1" applyFill="1" applyBorder="1" applyAlignment="1">
      <alignment horizontal="center" vertical="center"/>
    </xf>
    <xf numFmtId="3" fontId="4" fillId="2" borderId="3" xfId="3" applyNumberFormat="1" applyFont="1" applyFill="1" applyBorder="1" applyAlignment="1">
      <alignment horizontal="center" vertical="center"/>
    </xf>
    <xf numFmtId="3" fontId="4" fillId="2" borderId="7" xfId="3" applyNumberFormat="1" applyFont="1" applyFill="1" applyBorder="1" applyAlignment="1">
      <alignment horizontal="center" vertical="center"/>
    </xf>
    <xf numFmtId="3" fontId="3" fillId="2" borderId="3" xfId="3" applyNumberFormat="1" applyFont="1" applyFill="1" applyBorder="1" applyAlignment="1">
      <alignment horizontal="center" vertical="center"/>
    </xf>
    <xf numFmtId="165" fontId="3" fillId="2" borderId="0" xfId="3" applyNumberFormat="1" applyFont="1" applyFill="1" applyAlignment="1">
      <alignment horizontal="left" vertical="center"/>
    </xf>
    <xf numFmtId="0" fontId="4" fillId="3" borderId="0" xfId="3" applyFont="1" applyFill="1"/>
    <xf numFmtId="3" fontId="3" fillId="3" borderId="0" xfId="2" applyNumberFormat="1" applyFont="1" applyFill="1" applyBorder="1" applyAlignment="1">
      <alignment horizontal="center" vertical="center"/>
    </xf>
    <xf numFmtId="0" fontId="4" fillId="3" borderId="0" xfId="3" applyFont="1" applyFill="1" applyBorder="1" applyAlignment="1">
      <alignment vertical="center"/>
    </xf>
    <xf numFmtId="0" fontId="7" fillId="0" borderId="0" xfId="4" applyFont="1" applyAlignment="1">
      <alignment vertical="center" wrapText="1"/>
    </xf>
    <xf numFmtId="0" fontId="4" fillId="0" borderId="0" xfId="0" applyFont="1" applyAlignment="1">
      <alignment wrapText="1"/>
    </xf>
    <xf numFmtId="0" fontId="13" fillId="2" borderId="0" xfId="0" applyFont="1" applyFill="1" applyAlignment="1">
      <alignment vertical="center"/>
    </xf>
    <xf numFmtId="0" fontId="13" fillId="2" borderId="0" xfId="3" applyFont="1" applyFill="1" applyAlignment="1">
      <alignment vertical="center"/>
    </xf>
    <xf numFmtId="0" fontId="13" fillId="0" borderId="0" xfId="4" applyFont="1" applyBorder="1" applyAlignment="1">
      <alignment vertical="center"/>
    </xf>
    <xf numFmtId="0" fontId="11" fillId="2" borderId="0" xfId="0" applyFont="1" applyFill="1" applyAlignment="1">
      <alignment vertical="center"/>
    </xf>
    <xf numFmtId="0" fontId="3" fillId="2" borderId="12" xfId="0" applyFont="1" applyFill="1" applyBorder="1" applyAlignment="1">
      <alignment vertical="center"/>
    </xf>
    <xf numFmtId="0" fontId="11" fillId="2" borderId="0" xfId="3" applyFont="1" applyFill="1" applyAlignment="1">
      <alignment vertical="center"/>
    </xf>
    <xf numFmtId="0" fontId="4" fillId="2" borderId="2" xfId="0" applyFont="1" applyFill="1" applyBorder="1" applyAlignment="1">
      <alignment vertical="center"/>
    </xf>
    <xf numFmtId="3" fontId="3" fillId="0" borderId="2" xfId="1" applyNumberFormat="1" applyFont="1" applyFill="1" applyBorder="1" applyAlignment="1">
      <alignment horizontal="center" vertical="center"/>
    </xf>
    <xf numFmtId="3" fontId="3" fillId="0" borderId="10" xfId="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0" fontId="13" fillId="0" borderId="8" xfId="0" applyFont="1" applyFill="1" applyBorder="1" applyAlignment="1">
      <alignment vertical="center"/>
    </xf>
    <xf numFmtId="3" fontId="3" fillId="0" borderId="9" xfId="1" applyNumberFormat="1" applyFont="1" applyFill="1" applyBorder="1" applyAlignment="1">
      <alignment horizontal="center" vertical="center"/>
    </xf>
    <xf numFmtId="0" fontId="11" fillId="0" borderId="8" xfId="0" applyFont="1" applyFill="1" applyBorder="1" applyAlignment="1">
      <alignment vertical="center"/>
    </xf>
    <xf numFmtId="3" fontId="4" fillId="0" borderId="2" xfId="1" applyNumberFormat="1" applyFont="1" applyFill="1" applyBorder="1" applyAlignment="1">
      <alignment horizontal="center" vertical="center"/>
    </xf>
    <xf numFmtId="3" fontId="4" fillId="0" borderId="5" xfId="1" applyNumberFormat="1" applyFont="1" applyFill="1" applyBorder="1" applyAlignment="1">
      <alignment horizontal="center" vertical="center"/>
    </xf>
    <xf numFmtId="3" fontId="4" fillId="0" borderId="9" xfId="1" applyNumberFormat="1" applyFont="1" applyFill="1" applyBorder="1" applyAlignment="1">
      <alignment horizontal="center" vertical="center"/>
    </xf>
    <xf numFmtId="3" fontId="4" fillId="0" borderId="0"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3" fontId="3" fillId="0" borderId="14" xfId="1" applyNumberFormat="1" applyFont="1" applyFill="1" applyBorder="1" applyAlignment="1">
      <alignment horizontal="center" vertical="center"/>
    </xf>
    <xf numFmtId="3" fontId="4" fillId="0" borderId="11" xfId="1"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7" xfId="0" applyNumberFormat="1" applyFont="1" applyFill="1" applyBorder="1" applyAlignment="1">
      <alignment horizontal="center" vertical="center"/>
    </xf>
    <xf numFmtId="0" fontId="13" fillId="2" borderId="8" xfId="0" applyFont="1" applyFill="1" applyBorder="1" applyAlignment="1">
      <alignment vertical="top" wrapText="1"/>
    </xf>
    <xf numFmtId="0" fontId="13" fillId="2" borderId="0" xfId="0" applyFont="1" applyFill="1" applyBorder="1" applyAlignment="1">
      <alignment vertical="top" wrapText="1"/>
    </xf>
    <xf numFmtId="0" fontId="13" fillId="2" borderId="0" xfId="0" applyFont="1" applyFill="1" applyAlignment="1">
      <alignment vertical="top" wrapText="1"/>
    </xf>
    <xf numFmtId="0" fontId="14" fillId="2" borderId="0" xfId="0" applyFont="1" applyFill="1" applyAlignment="1">
      <alignment vertical="center"/>
    </xf>
    <xf numFmtId="0" fontId="11" fillId="0" borderId="0" xfId="4" applyFont="1"/>
    <xf numFmtId="0" fontId="4" fillId="0" borderId="0" xfId="0" applyFont="1" applyFill="1" applyAlignment="1">
      <alignment vertical="center"/>
    </xf>
    <xf numFmtId="0" fontId="11" fillId="3" borderId="0" xfId="0" applyFont="1" applyFill="1"/>
    <xf numFmtId="0" fontId="4" fillId="3" borderId="0" xfId="0" applyFont="1" applyFill="1" applyAlignment="1">
      <alignment vertical="center"/>
    </xf>
    <xf numFmtId="0" fontId="11" fillId="3" borderId="0" xfId="0" applyFont="1" applyFill="1" applyAlignment="1">
      <alignment vertical="center"/>
    </xf>
    <xf numFmtId="3" fontId="3" fillId="3" borderId="5" xfId="1" applyNumberFormat="1" applyFont="1" applyFill="1" applyBorder="1" applyAlignment="1">
      <alignment horizontal="center" vertical="center"/>
    </xf>
    <xf numFmtId="3" fontId="3" fillId="3" borderId="2" xfId="1" applyNumberFormat="1" applyFont="1" applyFill="1" applyBorder="1" applyAlignment="1">
      <alignment horizontal="center" vertical="center"/>
    </xf>
    <xf numFmtId="3" fontId="3" fillId="3" borderId="14" xfId="1" applyNumberFormat="1" applyFont="1" applyFill="1" applyBorder="1" applyAlignment="1">
      <alignment horizontal="center" vertical="center"/>
    </xf>
    <xf numFmtId="3" fontId="3" fillId="3" borderId="10" xfId="1" applyNumberFormat="1" applyFont="1" applyFill="1" applyBorder="1" applyAlignment="1">
      <alignment horizontal="center" vertical="center"/>
    </xf>
    <xf numFmtId="0" fontId="4" fillId="3" borderId="0" xfId="0" applyFont="1" applyFill="1" applyAlignment="1">
      <alignment vertical="center" wrapText="1"/>
    </xf>
    <xf numFmtId="3" fontId="4" fillId="3" borderId="5" xfId="0" applyNumberFormat="1" applyFont="1" applyFill="1" applyBorder="1" applyAlignment="1">
      <alignment horizontal="center" vertical="center"/>
    </xf>
    <xf numFmtId="3" fontId="3" fillId="3" borderId="2" xfId="0" applyNumberFormat="1" applyFont="1" applyFill="1" applyBorder="1" applyAlignment="1">
      <alignment horizontal="center" vertical="center"/>
    </xf>
    <xf numFmtId="0" fontId="13" fillId="3" borderId="0" xfId="0" applyFont="1" applyFill="1" applyAlignment="1">
      <alignment vertical="top" wrapText="1"/>
    </xf>
    <xf numFmtId="3" fontId="3" fillId="3" borderId="9" xfId="1" applyNumberFormat="1" applyFont="1" applyFill="1" applyBorder="1" applyAlignment="1">
      <alignment horizontal="center" vertical="center"/>
    </xf>
    <xf numFmtId="1" fontId="4" fillId="3" borderId="9" xfId="4" applyNumberFormat="1" applyFont="1" applyFill="1" applyBorder="1" applyAlignment="1">
      <alignment horizontal="center" vertical="center"/>
    </xf>
    <xf numFmtId="0" fontId="12" fillId="2" borderId="0" xfId="0" applyFont="1" applyFill="1" applyAlignment="1">
      <alignment horizontal="left" vertical="center"/>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3" fontId="4" fillId="0" borderId="12" xfId="0" applyNumberFormat="1" applyFont="1" applyBorder="1" applyAlignment="1">
      <alignment horizontal="center"/>
    </xf>
    <xf numFmtId="0" fontId="4"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12" fillId="2" borderId="0" xfId="3" applyFont="1" applyFill="1" applyAlignment="1">
      <alignment horizontal="left" vertical="center"/>
    </xf>
    <xf numFmtId="0" fontId="4" fillId="2" borderId="2" xfId="3" applyFont="1" applyFill="1" applyBorder="1" applyAlignment="1">
      <alignment horizontal="left" vertical="center"/>
    </xf>
    <xf numFmtId="0" fontId="4" fillId="2" borderId="9" xfId="3" applyFont="1" applyFill="1" applyBorder="1" applyAlignment="1">
      <alignment horizontal="left" vertical="center"/>
    </xf>
    <xf numFmtId="3" fontId="4" fillId="0" borderId="12" xfId="3" applyNumberFormat="1" applyFont="1" applyBorder="1" applyAlignment="1">
      <alignment horizontal="center"/>
    </xf>
    <xf numFmtId="0" fontId="3" fillId="3" borderId="0" xfId="3" applyFont="1" applyFill="1" applyBorder="1" applyAlignment="1">
      <alignment horizontal="left" vertical="center"/>
    </xf>
    <xf numFmtId="0" fontId="4" fillId="4" borderId="12" xfId="0" applyFont="1" applyFill="1" applyBorder="1" applyAlignment="1">
      <alignment horizontal="center"/>
    </xf>
    <xf numFmtId="0" fontId="15" fillId="2" borderId="0" xfId="0" applyFont="1" applyFill="1" applyAlignment="1">
      <alignment horizontal="left" vertical="center"/>
    </xf>
    <xf numFmtId="0" fontId="4" fillId="3" borderId="0" xfId="0" applyFont="1" applyFill="1"/>
    <xf numFmtId="0" fontId="11" fillId="3" borderId="0" xfId="3" applyFont="1" applyFill="1"/>
    <xf numFmtId="1" fontId="11" fillId="3" borderId="0" xfId="3" applyNumberFormat="1" applyFont="1" applyFill="1"/>
    <xf numFmtId="0" fontId="4" fillId="0" borderId="0" xfId="0" applyFont="1" applyBorder="1"/>
    <xf numFmtId="167" fontId="11" fillId="3" borderId="0" xfId="5" applyNumberFormat="1" applyFont="1" applyFill="1"/>
    <xf numFmtId="0" fontId="4" fillId="0" borderId="0" xfId="0" applyFont="1" applyFill="1"/>
    <xf numFmtId="0" fontId="16" fillId="3" borderId="0" xfId="3" applyFont="1" applyFill="1"/>
    <xf numFmtId="9" fontId="4" fillId="0" borderId="0" xfId="4" applyNumberFormat="1" applyFont="1"/>
    <xf numFmtId="0" fontId="4" fillId="0" borderId="0" xfId="4" applyFont="1" applyAlignment="1">
      <alignment vertical="center"/>
    </xf>
    <xf numFmtId="0" fontId="13" fillId="0" borderId="0" xfId="0" applyFont="1"/>
    <xf numFmtId="3" fontId="4" fillId="0" borderId="0" xfId="0" applyNumberFormat="1" applyFont="1"/>
    <xf numFmtId="0" fontId="4" fillId="0" borderId="5" xfId="0" applyFont="1" applyBorder="1"/>
    <xf numFmtId="0" fontId="4" fillId="3" borderId="0" xfId="4" applyFont="1" applyFill="1"/>
    <xf numFmtId="0" fontId="4" fillId="0" borderId="0" xfId="4" applyFont="1" applyBorder="1" applyAlignment="1">
      <alignment horizontal="center"/>
    </xf>
    <xf numFmtId="3" fontId="4" fillId="0" borderId="0" xfId="4" applyNumberFormat="1" applyFont="1" applyBorder="1" applyAlignment="1">
      <alignment horizontal="center"/>
    </xf>
    <xf numFmtId="0" fontId="4" fillId="0" borderId="0" xfId="4" applyFont="1" applyAlignment="1">
      <alignment vertical="top" wrapText="1"/>
    </xf>
    <xf numFmtId="0" fontId="16" fillId="0" borderId="0" xfId="0" applyFont="1"/>
    <xf numFmtId="0" fontId="11" fillId="0" borderId="0" xfId="0" applyFont="1"/>
    <xf numFmtId="0" fontId="4" fillId="3" borderId="0" xfId="3" applyFont="1" applyFill="1" applyBorder="1"/>
    <xf numFmtId="167" fontId="4" fillId="0" borderId="0" xfId="5" applyNumberFormat="1" applyFont="1" applyFill="1"/>
    <xf numFmtId="0" fontId="4" fillId="0" borderId="0" xfId="3" applyFont="1" applyFill="1"/>
    <xf numFmtId="0" fontId="13" fillId="0" borderId="0" xfId="3" applyFont="1" applyFill="1"/>
    <xf numFmtId="167" fontId="11" fillId="0" borderId="0" xfId="5" applyNumberFormat="1" applyFont="1" applyFill="1"/>
    <xf numFmtId="0" fontId="11" fillId="0" borderId="0" xfId="3" applyFont="1" applyFill="1"/>
    <xf numFmtId="0" fontId="11" fillId="0" borderId="0" xfId="3" applyFont="1"/>
    <xf numFmtId="167" fontId="4" fillId="0" borderId="0" xfId="5" applyNumberFormat="1" applyFont="1"/>
    <xf numFmtId="167" fontId="11" fillId="0" borderId="0" xfId="5" applyNumberFormat="1" applyFont="1"/>
    <xf numFmtId="167" fontId="4" fillId="0" borderId="0" xfId="3" applyNumberFormat="1" applyFont="1"/>
    <xf numFmtId="167" fontId="11" fillId="0" borderId="0" xfId="3" applyNumberFormat="1" applyFont="1"/>
    <xf numFmtId="0" fontId="12" fillId="0" borderId="0" xfId="0" applyFont="1" applyBorder="1" applyAlignment="1">
      <alignment horizontal="center"/>
    </xf>
    <xf numFmtId="0" fontId="4" fillId="2" borderId="4" xfId="0" applyFont="1" applyFill="1" applyBorder="1" applyAlignment="1">
      <alignment vertical="center" wrapText="1"/>
    </xf>
    <xf numFmtId="0" fontId="4" fillId="2" borderId="13" xfId="0" applyFont="1" applyFill="1" applyBorder="1" applyAlignment="1">
      <alignment vertical="center"/>
    </xf>
    <xf numFmtId="0" fontId="3" fillId="0" borderId="6" xfId="4" applyFont="1" applyBorder="1" applyAlignment="1">
      <alignment vertical="center" wrapText="1"/>
    </xf>
    <xf numFmtId="3" fontId="3" fillId="0" borderId="3" xfId="4" applyNumberFormat="1" applyFont="1" applyBorder="1" applyAlignment="1">
      <alignment horizontal="center" vertical="center"/>
    </xf>
    <xf numFmtId="0" fontId="9" fillId="0" borderId="0" xfId="0" applyFont="1" applyBorder="1" applyAlignment="1"/>
    <xf numFmtId="0" fontId="3" fillId="0" borderId="0" xfId="4" applyFont="1" applyAlignment="1">
      <alignment horizontal="center" vertical="center" wrapText="1"/>
    </xf>
    <xf numFmtId="0" fontId="4" fillId="0" borderId="0" xfId="4" applyFont="1" applyBorder="1" applyAlignment="1">
      <alignment horizontal="center" vertical="center"/>
    </xf>
    <xf numFmtId="0" fontId="3" fillId="0" borderId="2" xfId="4" applyFont="1" applyBorder="1" applyAlignment="1">
      <alignment vertical="center" wrapText="1"/>
    </xf>
    <xf numFmtId="0" fontId="4" fillId="0" borderId="0" xfId="4" applyFont="1" applyBorder="1" applyAlignment="1">
      <alignment vertical="center"/>
    </xf>
    <xf numFmtId="0" fontId="4" fillId="0" borderId="9" xfId="4" applyFont="1" applyBorder="1" applyAlignment="1">
      <alignment vertical="center" wrapText="1"/>
    </xf>
    <xf numFmtId="9" fontId="4" fillId="0" borderId="0" xfId="4" applyNumberFormat="1" applyFont="1" applyBorder="1" applyAlignment="1">
      <alignment vertical="center"/>
    </xf>
    <xf numFmtId="0" fontId="4" fillId="0" borderId="3" xfId="4" applyFont="1" applyBorder="1" applyAlignment="1">
      <alignment vertical="center" wrapText="1"/>
    </xf>
    <xf numFmtId="0" fontId="3" fillId="0" borderId="1" xfId="4" applyFont="1" applyBorder="1" applyAlignment="1">
      <alignment vertical="center" wrapText="1"/>
    </xf>
    <xf numFmtId="0" fontId="3" fillId="0" borderId="2" xfId="4" applyFont="1" applyBorder="1" applyAlignment="1">
      <alignment horizontal="center" vertical="center"/>
    </xf>
    <xf numFmtId="0" fontId="4" fillId="0" borderId="5" xfId="4" applyFont="1" applyBorder="1" applyAlignment="1">
      <alignment vertical="center"/>
    </xf>
    <xf numFmtId="0" fontId="4" fillId="0" borderId="2" xfId="4" applyFont="1" applyBorder="1" applyAlignment="1">
      <alignment vertical="center"/>
    </xf>
    <xf numFmtId="0" fontId="4" fillId="0" borderId="6" xfId="4" applyFont="1" applyBorder="1" applyAlignment="1">
      <alignment vertical="center" wrapText="1"/>
    </xf>
    <xf numFmtId="0" fontId="4" fillId="0" borderId="3" xfId="4" applyFont="1" applyBorder="1" applyAlignment="1">
      <alignment horizontal="center" vertical="center"/>
    </xf>
    <xf numFmtId="0" fontId="3" fillId="0" borderId="10" xfId="4" applyFont="1" applyBorder="1" applyAlignment="1">
      <alignment vertical="center" wrapText="1"/>
    </xf>
    <xf numFmtId="0" fontId="7" fillId="0" borderId="0" xfId="4" applyFont="1" applyBorder="1" applyAlignment="1">
      <alignment vertical="center"/>
    </xf>
    <xf numFmtId="0" fontId="3" fillId="0" borderId="0" xfId="4" applyFont="1" applyAlignment="1">
      <alignment vertical="center" wrapText="1"/>
    </xf>
    <xf numFmtId="0" fontId="3" fillId="0" borderId="0" xfId="4" applyFont="1" applyAlignment="1">
      <alignment vertical="center"/>
    </xf>
    <xf numFmtId="0" fontId="3" fillId="0" borderId="0" xfId="4" applyFont="1" applyAlignment="1">
      <alignment horizontal="center" vertical="center"/>
    </xf>
    <xf numFmtId="0" fontId="3" fillId="0" borderId="9" xfId="4" applyFont="1" applyBorder="1" applyAlignment="1">
      <alignment vertical="center"/>
    </xf>
    <xf numFmtId="0" fontId="8" fillId="0" borderId="9" xfId="4" applyFont="1" applyBorder="1" applyAlignment="1">
      <alignment vertical="center"/>
    </xf>
    <xf numFmtId="0" fontId="4" fillId="0" borderId="9" xfId="4" applyFont="1" applyBorder="1" applyAlignment="1">
      <alignment horizontal="center" vertical="center"/>
    </xf>
    <xf numFmtId="3" fontId="4" fillId="0" borderId="9" xfId="4" applyNumberFormat="1" applyFont="1" applyBorder="1" applyAlignment="1">
      <alignment vertical="center"/>
    </xf>
    <xf numFmtId="3" fontId="7" fillId="0" borderId="9" xfId="4" applyNumberFormat="1" applyFont="1" applyBorder="1" applyAlignment="1">
      <alignment horizontal="right" vertical="center"/>
    </xf>
    <xf numFmtId="3" fontId="7" fillId="0" borderId="9" xfId="4" applyNumberFormat="1" applyFont="1" applyBorder="1" applyAlignment="1">
      <alignment vertical="center"/>
    </xf>
    <xf numFmtId="0" fontId="3" fillId="0" borderId="9" xfId="4" applyFont="1" applyBorder="1" applyAlignment="1">
      <alignment vertical="center" wrapText="1"/>
    </xf>
    <xf numFmtId="0" fontId="4" fillId="0" borderId="9" xfId="4" applyFont="1" applyBorder="1" applyAlignment="1">
      <alignment vertical="center"/>
    </xf>
    <xf numFmtId="0" fontId="7" fillId="0" borderId="9" xfId="4" applyFont="1" applyBorder="1" applyAlignment="1">
      <alignment vertical="center"/>
    </xf>
    <xf numFmtId="0" fontId="3" fillId="0" borderId="2" xfId="4" applyFont="1" applyBorder="1" applyAlignment="1">
      <alignment vertical="center"/>
    </xf>
    <xf numFmtId="0" fontId="8" fillId="0" borderId="2" xfId="4" applyFont="1" applyBorder="1" applyAlignment="1">
      <alignment vertical="center"/>
    </xf>
    <xf numFmtId="0" fontId="4" fillId="0" borderId="3" xfId="4" applyFont="1" applyBorder="1" applyAlignment="1">
      <alignment vertical="center"/>
    </xf>
    <xf numFmtId="0" fontId="7" fillId="0" borderId="3" xfId="4" applyFont="1" applyBorder="1" applyAlignment="1">
      <alignment vertical="center"/>
    </xf>
    <xf numFmtId="3" fontId="4" fillId="0" borderId="3" xfId="4" applyNumberFormat="1" applyFont="1" applyBorder="1" applyAlignment="1">
      <alignment vertical="center"/>
    </xf>
    <xf numFmtId="0" fontId="4" fillId="0" borderId="9" xfId="4" applyFont="1" applyBorder="1" applyAlignment="1">
      <alignment horizontal="right" vertical="center"/>
    </xf>
    <xf numFmtId="0" fontId="3" fillId="0" borderId="3" xfId="4" applyFont="1" applyBorder="1" applyAlignment="1">
      <alignment vertical="center" wrapText="1"/>
    </xf>
    <xf numFmtId="3" fontId="3" fillId="0" borderId="10" xfId="4" applyNumberFormat="1" applyFont="1" applyBorder="1" applyAlignment="1">
      <alignment vertical="center"/>
    </xf>
    <xf numFmtId="3" fontId="8" fillId="0" borderId="10" xfId="4" applyNumberFormat="1" applyFont="1" applyBorder="1" applyAlignment="1">
      <alignment vertical="center"/>
    </xf>
    <xf numFmtId="0" fontId="4" fillId="0" borderId="2" xfId="4" applyFont="1" applyBorder="1" applyAlignment="1">
      <alignment vertical="center" wrapText="1"/>
    </xf>
    <xf numFmtId="0" fontId="7" fillId="0" borderId="2" xfId="4" applyFont="1" applyBorder="1" applyAlignment="1">
      <alignment vertical="center"/>
    </xf>
    <xf numFmtId="0" fontId="3" fillId="0" borderId="3" xfId="4" applyFont="1" applyBorder="1" applyAlignment="1">
      <alignment horizontal="center" vertical="center"/>
    </xf>
    <xf numFmtId="3" fontId="8" fillId="0" borderId="3" xfId="4" applyNumberFormat="1" applyFont="1" applyBorder="1" applyAlignment="1">
      <alignment horizontal="center" vertical="center"/>
    </xf>
    <xf numFmtId="0" fontId="7" fillId="0" borderId="0" xfId="4" applyFont="1" applyAlignment="1">
      <alignment vertical="center"/>
    </xf>
    <xf numFmtId="0" fontId="4" fillId="0" borderId="0" xfId="4" applyFont="1" applyAlignment="1">
      <alignment vertical="center" wrapText="1"/>
    </xf>
    <xf numFmtId="3" fontId="3" fillId="0" borderId="9" xfId="4" applyNumberFormat="1" applyFont="1" applyBorder="1" applyAlignment="1">
      <alignment horizontal="center" vertical="center"/>
    </xf>
    <xf numFmtId="3" fontId="4" fillId="0" borderId="9" xfId="4" applyNumberFormat="1" applyFont="1" applyBorder="1" applyAlignment="1">
      <alignment horizontal="center" vertical="center"/>
    </xf>
    <xf numFmtId="0" fontId="3" fillId="0" borderId="8" xfId="4" applyFont="1" applyBorder="1" applyAlignment="1">
      <alignment vertical="center" wrapText="1"/>
    </xf>
    <xf numFmtId="0" fontId="4" fillId="0" borderId="8" xfId="4" applyFont="1" applyBorder="1" applyAlignment="1">
      <alignment vertical="center" wrapText="1"/>
    </xf>
    <xf numFmtId="3" fontId="3" fillId="0" borderId="2" xfId="4" applyNumberFormat="1" applyFont="1" applyBorder="1" applyAlignment="1">
      <alignment horizontal="center" vertical="center"/>
    </xf>
    <xf numFmtId="3" fontId="4" fillId="0" borderId="3" xfId="4" applyNumberFormat="1" applyFont="1" applyBorder="1" applyAlignment="1">
      <alignment horizontal="center" vertical="center"/>
    </xf>
    <xf numFmtId="0" fontId="3" fillId="0" borderId="0" xfId="4" applyFont="1" applyBorder="1" applyAlignment="1">
      <alignment horizontal="center" vertical="center" wrapText="1"/>
    </xf>
    <xf numFmtId="0" fontId="3" fillId="0" borderId="9" xfId="4" applyFont="1" applyBorder="1" applyAlignment="1">
      <alignment horizontal="center" vertical="center"/>
    </xf>
    <xf numFmtId="0" fontId="3" fillId="0" borderId="8" xfId="4" applyFont="1" applyBorder="1" applyAlignment="1">
      <alignment horizontal="center" vertical="center"/>
    </xf>
    <xf numFmtId="3" fontId="4" fillId="0" borderId="8" xfId="4" applyNumberFormat="1" applyFont="1" applyBorder="1" applyAlignment="1">
      <alignment horizontal="center" vertical="center"/>
    </xf>
    <xf numFmtId="0" fontId="3" fillId="0" borderId="1" xfId="4" applyFont="1" applyBorder="1" applyAlignment="1">
      <alignment horizontal="center" vertical="center"/>
    </xf>
    <xf numFmtId="0" fontId="4" fillId="0" borderId="8" xfId="4" applyFont="1" applyBorder="1" applyAlignment="1">
      <alignment horizontal="center" vertical="center"/>
    </xf>
    <xf numFmtId="3" fontId="3" fillId="0" borderId="10" xfId="4" applyNumberFormat="1" applyFont="1" applyBorder="1" applyAlignment="1">
      <alignment horizontal="center" vertical="center"/>
    </xf>
    <xf numFmtId="3" fontId="3" fillId="0" borderId="12" xfId="4" applyNumberFormat="1" applyFont="1" applyBorder="1" applyAlignment="1">
      <alignment horizontal="center" vertical="center"/>
    </xf>
    <xf numFmtId="3" fontId="3" fillId="0" borderId="6" xfId="4" applyNumberFormat="1" applyFont="1" applyBorder="1" applyAlignment="1">
      <alignment horizontal="center" vertical="center"/>
    </xf>
    <xf numFmtId="3" fontId="3" fillId="0" borderId="13" xfId="4" applyNumberFormat="1" applyFont="1" applyBorder="1" applyAlignment="1">
      <alignment horizontal="center" vertical="center"/>
    </xf>
    <xf numFmtId="0" fontId="7" fillId="2" borderId="0" xfId="4" applyFont="1" applyFill="1" applyAlignment="1">
      <alignment vertical="center"/>
    </xf>
    <xf numFmtId="0" fontId="3" fillId="0" borderId="0" xfId="4" applyFont="1" applyBorder="1" applyAlignment="1">
      <alignment horizontal="center" vertical="center"/>
    </xf>
    <xf numFmtId="0" fontId="3" fillId="0" borderId="0" xfId="4" applyFont="1" applyBorder="1" applyAlignment="1">
      <alignment vertical="center"/>
    </xf>
    <xf numFmtId="3" fontId="4" fillId="0" borderId="0" xfId="4" applyNumberFormat="1" applyFont="1" applyBorder="1" applyAlignment="1">
      <alignment horizontal="center" vertical="center"/>
    </xf>
    <xf numFmtId="0" fontId="3" fillId="0" borderId="0" xfId="0" applyFont="1" applyBorder="1"/>
    <xf numFmtId="0" fontId="4" fillId="0" borderId="10" xfId="0" applyFont="1" applyBorder="1"/>
    <xf numFmtId="3" fontId="4" fillId="0" borderId="16" xfId="0" applyNumberFormat="1" applyFont="1" applyBorder="1" applyAlignment="1">
      <alignment horizontal="center"/>
    </xf>
    <xf numFmtId="3" fontId="3" fillId="0" borderId="16" xfId="0" applyNumberFormat="1" applyFont="1" applyBorder="1" applyAlignment="1">
      <alignment horizontal="center"/>
    </xf>
    <xf numFmtId="3" fontId="4" fillId="0" borderId="10" xfId="0" applyNumberFormat="1" applyFont="1" applyBorder="1" applyAlignment="1">
      <alignment horizontal="center"/>
    </xf>
    <xf numFmtId="3" fontId="3" fillId="0" borderId="10" xfId="0" applyNumberFormat="1" applyFont="1" applyBorder="1" applyAlignment="1">
      <alignment horizontal="center"/>
    </xf>
    <xf numFmtId="3" fontId="3" fillId="0" borderId="17" xfId="0" applyNumberFormat="1" applyFont="1" applyBorder="1" applyAlignment="1">
      <alignment horizontal="center"/>
    </xf>
    <xf numFmtId="0" fontId="4" fillId="0" borderId="5" xfId="0" applyFont="1" applyFill="1" applyBorder="1"/>
    <xf numFmtId="0" fontId="4" fillId="0" borderId="16" xfId="0" applyFont="1" applyBorder="1"/>
    <xf numFmtId="0" fontId="3" fillId="0" borderId="10" xfId="0" applyFont="1" applyBorder="1"/>
    <xf numFmtId="3" fontId="3" fillId="0" borderId="3" xfId="0" applyNumberFormat="1" applyFont="1" applyBorder="1" applyAlignment="1">
      <alignment horizontal="center"/>
    </xf>
    <xf numFmtId="0" fontId="3" fillId="0" borderId="17" xfId="0" applyFont="1" applyBorder="1"/>
    <xf numFmtId="0" fontId="4" fillId="0" borderId="4" xfId="0" applyFont="1" applyFill="1" applyBorder="1"/>
    <xf numFmtId="3" fontId="3" fillId="0" borderId="17" xfId="0" applyNumberFormat="1" applyFont="1" applyFill="1" applyBorder="1" applyAlignment="1">
      <alignment horizontal="center"/>
    </xf>
    <xf numFmtId="0" fontId="4" fillId="0" borderId="10" xfId="0" applyFont="1" applyFill="1" applyBorder="1"/>
    <xf numFmtId="0" fontId="4" fillId="0" borderId="2" xfId="4" applyFont="1" applyBorder="1" applyAlignment="1">
      <alignment horizontal="center" vertical="center" wrapText="1"/>
    </xf>
    <xf numFmtId="1" fontId="4" fillId="0" borderId="0" xfId="4" applyNumberFormat="1" applyFont="1" applyBorder="1" applyAlignment="1">
      <alignment vertical="center"/>
    </xf>
    <xf numFmtId="0" fontId="4" fillId="0" borderId="9" xfId="4" applyFont="1" applyBorder="1" applyAlignment="1">
      <alignment horizontal="center" vertical="center" wrapText="1"/>
    </xf>
    <xf numFmtId="0" fontId="4" fillId="0" borderId="9" xfId="4" applyFont="1" applyBorder="1" applyAlignment="1">
      <alignment horizontal="center"/>
    </xf>
    <xf numFmtId="0" fontId="4" fillId="0" borderId="12" xfId="4" applyFont="1" applyBorder="1" applyAlignment="1">
      <alignment vertical="center"/>
    </xf>
    <xf numFmtId="3" fontId="3" fillId="3" borderId="10" xfId="4" applyNumberFormat="1" applyFont="1" applyFill="1" applyBorder="1" applyAlignment="1">
      <alignment horizontal="center"/>
    </xf>
    <xf numFmtId="3" fontId="3" fillId="0" borderId="10" xfId="4" applyNumberFormat="1" applyFont="1" applyBorder="1" applyAlignment="1">
      <alignment horizontal="center"/>
    </xf>
    <xf numFmtId="0" fontId="12" fillId="0" borderId="0" xfId="0" applyFont="1" applyBorder="1" applyAlignment="1"/>
    <xf numFmtId="0" fontId="4" fillId="0" borderId="2" xfId="4" applyFont="1" applyFill="1" applyBorder="1" applyAlignment="1">
      <alignment vertical="center"/>
    </xf>
    <xf numFmtId="0" fontId="4" fillId="0" borderId="9" xfId="4" applyFont="1" applyFill="1" applyBorder="1" applyAlignment="1">
      <alignment vertical="center"/>
    </xf>
    <xf numFmtId="0" fontId="17" fillId="0" borderId="0" xfId="0" applyFont="1" applyBorder="1"/>
    <xf numFmtId="0" fontId="18" fillId="4" borderId="10" xfId="0" applyFont="1" applyFill="1" applyBorder="1" applyAlignment="1">
      <alignment horizontal="center" vertical="center"/>
    </xf>
    <xf numFmtId="0" fontId="19" fillId="4" borderId="10" xfId="0" applyFont="1" applyFill="1" applyBorder="1" applyAlignment="1">
      <alignment horizontal="center" vertical="center"/>
    </xf>
    <xf numFmtId="0" fontId="18" fillId="4" borderId="15"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12" xfId="0" applyFont="1" applyFill="1" applyBorder="1" applyAlignment="1">
      <alignment horizontal="center"/>
    </xf>
    <xf numFmtId="3" fontId="19" fillId="4" borderId="2" xfId="0" applyNumberFormat="1" applyFont="1" applyFill="1" applyBorder="1" applyAlignment="1">
      <alignment horizontal="center" vertical="center" wrapText="1"/>
    </xf>
    <xf numFmtId="3" fontId="19" fillId="4" borderId="10" xfId="0" applyNumberFormat="1" applyFont="1" applyFill="1" applyBorder="1" applyAlignment="1">
      <alignment horizontal="center" vertical="center" wrapText="1"/>
    </xf>
    <xf numFmtId="1" fontId="19" fillId="4" borderId="10" xfId="0" applyNumberFormat="1" applyFont="1" applyFill="1" applyBorder="1" applyAlignment="1">
      <alignment horizontal="center" vertical="center" wrapText="1"/>
    </xf>
    <xf numFmtId="0" fontId="13" fillId="2" borderId="0" xfId="0" applyFont="1" applyFill="1" applyBorder="1" applyAlignment="1">
      <alignment vertical="center"/>
    </xf>
    <xf numFmtId="0" fontId="4" fillId="0" borderId="7" xfId="0" applyFont="1" applyBorder="1"/>
    <xf numFmtId="3" fontId="3" fillId="0" borderId="0" xfId="4" applyNumberFormat="1" applyFont="1" applyAlignment="1">
      <alignment vertical="center"/>
    </xf>
    <xf numFmtId="0" fontId="8" fillId="2" borderId="10" xfId="0" applyFont="1" applyFill="1" applyBorder="1" applyAlignment="1">
      <alignment horizontal="center" vertical="center"/>
    </xf>
    <xf numFmtId="0" fontId="8" fillId="0" borderId="10" xfId="0" applyFont="1" applyFill="1" applyBorder="1" applyAlignment="1">
      <alignment horizontal="center" vertical="center"/>
    </xf>
    <xf numFmtId="3" fontId="4" fillId="2" borderId="0" xfId="0" applyNumberFormat="1" applyFont="1" applyFill="1" applyBorder="1" applyAlignment="1">
      <alignment vertical="center"/>
    </xf>
    <xf numFmtId="0" fontId="13" fillId="3" borderId="0" xfId="0" applyFont="1" applyFill="1" applyAlignment="1">
      <alignment vertical="center"/>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3" fontId="4" fillId="0" borderId="0" xfId="3" applyNumberFormat="1" applyFont="1" applyFill="1"/>
    <xf numFmtId="3" fontId="4" fillId="2" borderId="0" xfId="0" applyNumberFormat="1" applyFont="1" applyFill="1" applyAlignment="1">
      <alignment vertical="center" wrapText="1"/>
    </xf>
    <xf numFmtId="3" fontId="4" fillId="0" borderId="0" xfId="4" applyNumberFormat="1" applyFont="1" applyAlignment="1">
      <alignment vertical="center"/>
    </xf>
    <xf numFmtId="3" fontId="4" fillId="0" borderId="9" xfId="4" applyNumberFormat="1" applyFont="1" applyBorder="1" applyAlignment="1">
      <alignment horizontal="right" vertical="center"/>
    </xf>
    <xf numFmtId="0" fontId="23" fillId="3" borderId="0" xfId="7" applyFont="1" applyFill="1" applyAlignment="1">
      <alignment vertical="center"/>
    </xf>
    <xf numFmtId="0" fontId="24" fillId="3" borderId="0" xfId="7" applyFont="1" applyFill="1" applyAlignment="1">
      <alignment horizontal="center" vertical="center"/>
    </xf>
    <xf numFmtId="0" fontId="25" fillId="3" borderId="0" xfId="7" applyFont="1" applyFill="1" applyAlignment="1">
      <alignment horizontal="left" vertical="center"/>
    </xf>
    <xf numFmtId="49" fontId="27" fillId="3" borderId="0" xfId="8" applyNumberFormat="1" applyFont="1" applyFill="1" applyBorder="1" applyAlignment="1">
      <alignment vertical="center"/>
    </xf>
    <xf numFmtId="0" fontId="28" fillId="3" borderId="0" xfId="7" applyFont="1" applyFill="1" applyAlignment="1">
      <alignment vertical="center"/>
    </xf>
    <xf numFmtId="0" fontId="29" fillId="3" borderId="0" xfId="7" applyFont="1" applyFill="1" applyAlignment="1">
      <alignment vertical="center"/>
    </xf>
    <xf numFmtId="0" fontId="23" fillId="3" borderId="0" xfId="7" applyFont="1" applyFill="1" applyAlignment="1">
      <alignment vertical="center" wrapText="1"/>
    </xf>
    <xf numFmtId="0" fontId="31" fillId="3" borderId="0" xfId="9" applyFont="1" applyFill="1" applyAlignment="1">
      <alignment horizontal="left" vertical="center" wrapText="1"/>
    </xf>
    <xf numFmtId="0" fontId="2" fillId="3" borderId="0" xfId="7" applyFill="1" applyAlignment="1">
      <alignment horizontal="left" vertical="center" wrapText="1"/>
    </xf>
    <xf numFmtId="0" fontId="2" fillId="3" borderId="0" xfId="7" applyFill="1" applyAlignment="1">
      <alignment vertical="center" wrapText="1"/>
    </xf>
    <xf numFmtId="0" fontId="30" fillId="3" borderId="0" xfId="9" applyFill="1" applyAlignment="1">
      <alignment vertical="center"/>
    </xf>
    <xf numFmtId="0" fontId="27" fillId="3" borderId="0" xfId="10" quotePrefix="1" applyFont="1" applyFill="1"/>
    <xf numFmtId="0" fontId="33" fillId="3" borderId="0" xfId="10" applyFont="1" applyFill="1"/>
    <xf numFmtId="0" fontId="33" fillId="3" borderId="0" xfId="10" quotePrefix="1" applyFont="1" applyFill="1" applyAlignment="1">
      <alignment horizontal="right" vertical="center"/>
    </xf>
    <xf numFmtId="0" fontId="34" fillId="3" borderId="0" xfId="10" applyFont="1" applyFill="1"/>
    <xf numFmtId="0" fontId="23" fillId="3" borderId="0" xfId="7" quotePrefix="1" applyFont="1" applyFill="1" applyAlignment="1">
      <alignment horizontal="right" vertical="top"/>
    </xf>
    <xf numFmtId="0" fontId="23" fillId="3" borderId="0" xfId="7" applyFont="1" applyFill="1" applyAlignment="1">
      <alignment horizontal="left" vertical="center"/>
    </xf>
    <xf numFmtId="0" fontId="23" fillId="3" borderId="0" xfId="7" quotePrefix="1" applyFont="1" applyFill="1" applyAlignment="1">
      <alignment horizontal="left" vertical="center" wrapText="1"/>
    </xf>
    <xf numFmtId="0" fontId="23" fillId="3" borderId="0" xfId="7" applyFont="1" applyFill="1" applyAlignment="1">
      <alignment horizontal="left" vertical="center" wrapText="1"/>
    </xf>
    <xf numFmtId="0" fontId="30" fillId="3" borderId="0" xfId="9" applyFont="1" applyFill="1" applyAlignment="1">
      <alignment vertical="center"/>
    </xf>
    <xf numFmtId="0" fontId="36" fillId="3" borderId="0" xfId="7" applyFont="1" applyFill="1" applyAlignment="1">
      <alignment vertical="center"/>
    </xf>
    <xf numFmtId="0" fontId="37" fillId="3" borderId="0" xfId="10" applyFont="1" applyFill="1" applyAlignment="1">
      <alignment horizontal="left" vertical="center" wrapText="1"/>
    </xf>
    <xf numFmtId="0" fontId="2" fillId="3" borderId="0" xfId="10" applyFont="1" applyFill="1" applyAlignment="1">
      <alignment horizontal="left" vertical="center" wrapText="1"/>
    </xf>
    <xf numFmtId="0" fontId="22" fillId="3" borderId="0" xfId="10" applyFont="1" applyFill="1" applyAlignment="1">
      <alignment vertical="center" wrapText="1"/>
    </xf>
    <xf numFmtId="0" fontId="40" fillId="8" borderId="10" xfId="7" applyFont="1" applyFill="1" applyBorder="1" applyAlignment="1">
      <alignment horizontal="center" vertical="center" wrapText="1"/>
    </xf>
    <xf numFmtId="0" fontId="25" fillId="3" borderId="0" xfId="7" applyFont="1" applyFill="1"/>
    <xf numFmtId="0" fontId="41" fillId="3" borderId="10" xfId="7" applyFont="1" applyFill="1" applyBorder="1" applyAlignment="1">
      <alignment horizontal="left" vertical="center" wrapText="1"/>
    </xf>
    <xf numFmtId="0" fontId="41" fillId="3" borderId="10" xfId="7" applyFont="1" applyFill="1" applyBorder="1" applyAlignment="1">
      <alignment horizontal="center" vertical="center" wrapText="1"/>
    </xf>
    <xf numFmtId="0" fontId="23" fillId="3" borderId="0" xfId="7" applyFont="1" applyFill="1"/>
    <xf numFmtId="0" fontId="41" fillId="3" borderId="10" xfId="7" applyFont="1" applyFill="1" applyBorder="1" applyAlignment="1">
      <alignment vertical="center" wrapText="1"/>
    </xf>
    <xf numFmtId="0" fontId="42" fillId="3" borderId="0" xfId="9" applyFont="1" applyFill="1" applyAlignment="1">
      <alignment vertical="center" wrapText="1"/>
    </xf>
    <xf numFmtId="0" fontId="23" fillId="3" borderId="0" xfId="7" applyFont="1" applyFill="1" applyAlignment="1">
      <alignment horizontal="left" wrapText="1"/>
    </xf>
    <xf numFmtId="0" fontId="39" fillId="0" borderId="0" xfId="11" applyFont="1" applyAlignment="1" applyProtection="1">
      <alignment horizontal="left"/>
    </xf>
    <xf numFmtId="0" fontId="30" fillId="0" borderId="0" xfId="9" applyFill="1" applyAlignment="1">
      <alignment horizontal="right" vertical="top" wrapText="1"/>
    </xf>
    <xf numFmtId="0" fontId="41" fillId="3" borderId="0" xfId="7" applyFont="1" applyFill="1" applyBorder="1" applyAlignment="1">
      <alignment horizontal="left" vertical="center" wrapText="1"/>
    </xf>
    <xf numFmtId="0" fontId="41" fillId="3" borderId="0" xfId="7" applyFont="1" applyFill="1" applyBorder="1" applyAlignment="1">
      <alignment horizontal="center" vertical="center" wrapText="1"/>
    </xf>
    <xf numFmtId="0" fontId="40" fillId="8" borderId="12" xfId="7" applyFont="1" applyFill="1" applyBorder="1" applyAlignment="1">
      <alignment vertical="center" wrapText="1"/>
    </xf>
    <xf numFmtId="9" fontId="4" fillId="0" borderId="0" xfId="5" applyFont="1" applyAlignment="1">
      <alignment vertical="center"/>
    </xf>
    <xf numFmtId="9" fontId="4" fillId="0" borderId="0" xfId="5" applyFont="1"/>
    <xf numFmtId="168" fontId="4" fillId="0" borderId="0" xfId="0" applyNumberFormat="1" applyFont="1"/>
    <xf numFmtId="3" fontId="4" fillId="0" borderId="0" xfId="4" applyNumberFormat="1" applyFont="1" applyFill="1" applyAlignment="1">
      <alignment vertical="center"/>
    </xf>
    <xf numFmtId="0" fontId="4" fillId="0" borderId="0" xfId="0" applyFont="1" applyFill="1" applyBorder="1"/>
    <xf numFmtId="0" fontId="4" fillId="0" borderId="0" xfId="4" applyFont="1" applyFill="1" applyAlignment="1">
      <alignment vertical="center" wrapText="1"/>
    </xf>
    <xf numFmtId="169" fontId="4" fillId="0" borderId="0" xfId="0" applyNumberFormat="1" applyFont="1"/>
    <xf numFmtId="169" fontId="4" fillId="3" borderId="0" xfId="0" applyNumberFormat="1" applyFont="1" applyFill="1"/>
    <xf numFmtId="0" fontId="3" fillId="3" borderId="6" xfId="4" applyFont="1" applyFill="1" applyBorder="1" applyAlignment="1">
      <alignment vertical="center" wrapText="1"/>
    </xf>
    <xf numFmtId="3" fontId="3" fillId="3" borderId="3" xfId="4" applyNumberFormat="1" applyFont="1" applyFill="1" applyBorder="1" applyAlignment="1">
      <alignment horizontal="center" vertical="center"/>
    </xf>
    <xf numFmtId="0" fontId="4" fillId="3" borderId="0" xfId="0" applyFont="1" applyFill="1" applyAlignment="1">
      <alignment vertical="top" wrapText="1"/>
    </xf>
    <xf numFmtId="3" fontId="3" fillId="2" borderId="13"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3" fontId="3" fillId="2" borderId="13" xfId="3" applyNumberFormat="1" applyFont="1" applyFill="1" applyBorder="1" applyAlignment="1">
      <alignment horizontal="center" vertical="center"/>
    </xf>
    <xf numFmtId="3" fontId="3" fillId="2" borderId="4" xfId="3" applyNumberFormat="1" applyFont="1" applyFill="1" applyBorder="1" applyAlignment="1">
      <alignment horizontal="center" vertical="center"/>
    </xf>
    <xf numFmtId="3" fontId="4" fillId="3" borderId="0" xfId="0" applyNumberFormat="1" applyFont="1" applyFill="1"/>
    <xf numFmtId="3" fontId="4" fillId="3" borderId="0" xfId="3" applyNumberFormat="1" applyFont="1" applyFill="1"/>
    <xf numFmtId="3" fontId="4" fillId="2" borderId="0" xfId="0" applyNumberFormat="1" applyFont="1" applyFill="1" applyAlignment="1">
      <alignment vertical="center"/>
    </xf>
    <xf numFmtId="3" fontId="11" fillId="2" borderId="0" xfId="0" applyNumberFormat="1" applyFont="1" applyFill="1" applyAlignment="1">
      <alignment vertical="center"/>
    </xf>
    <xf numFmtId="1" fontId="4" fillId="0" borderId="9" xfId="4" applyNumberFormat="1" applyFont="1" applyFill="1" applyBorder="1" applyAlignment="1">
      <alignment horizontal="left" vertical="center" indent="1"/>
    </xf>
    <xf numFmtId="0" fontId="35" fillId="3" borderId="0" xfId="7" applyFont="1" applyFill="1" applyAlignment="1">
      <alignment horizontal="left" vertical="center" wrapText="1"/>
    </xf>
    <xf numFmtId="0" fontId="15" fillId="0" borderId="0" xfId="0" applyFont="1" applyBorder="1" applyAlignment="1"/>
    <xf numFmtId="0" fontId="19" fillId="4" borderId="12" xfId="0" applyFont="1" applyFill="1" applyBorder="1" applyAlignment="1">
      <alignment horizontal="center"/>
    </xf>
    <xf numFmtId="0" fontId="35" fillId="7" borderId="0" xfId="7" applyFont="1" applyFill="1" applyAlignment="1">
      <alignment horizontal="left" vertical="center" wrapText="1"/>
    </xf>
    <xf numFmtId="0" fontId="35" fillId="9" borderId="0" xfId="7" applyFont="1" applyFill="1" applyAlignment="1">
      <alignment horizontal="left" vertical="center" wrapText="1"/>
    </xf>
    <xf numFmtId="0" fontId="24" fillId="3" borderId="0" xfId="7" applyFont="1" applyFill="1" applyAlignment="1">
      <alignment horizontal="center" vertical="center"/>
    </xf>
    <xf numFmtId="0" fontId="30" fillId="3" borderId="0" xfId="9" applyFill="1" applyAlignment="1">
      <alignment horizontal="left" vertical="center" wrapText="1"/>
    </xf>
    <xf numFmtId="0" fontId="30" fillId="3" borderId="0" xfId="9" applyFill="1" applyAlignment="1">
      <alignment vertical="center" wrapText="1"/>
    </xf>
    <xf numFmtId="0" fontId="28" fillId="3" borderId="0" xfId="7" quotePrefix="1" applyFont="1" applyFill="1" applyAlignment="1">
      <alignment horizontal="left" vertical="center" wrapText="1"/>
    </xf>
    <xf numFmtId="0" fontId="35" fillId="5" borderId="0" xfId="7" applyFont="1" applyFill="1" applyAlignment="1">
      <alignment horizontal="left" vertical="center" wrapText="1"/>
    </xf>
    <xf numFmtId="0" fontId="2" fillId="5" borderId="0" xfId="7" applyFill="1" applyAlignment="1">
      <alignment horizontal="left" vertical="center" wrapText="1"/>
    </xf>
    <xf numFmtId="0" fontId="35" fillId="6" borderId="0" xfId="7" applyFont="1" applyFill="1" applyAlignment="1">
      <alignment horizontal="left" vertical="center"/>
    </xf>
    <xf numFmtId="0" fontId="41" fillId="3" borderId="0" xfId="7" applyFont="1" applyFill="1" applyAlignment="1">
      <alignment horizontal="left" vertical="center" wrapText="1"/>
    </xf>
    <xf numFmtId="0" fontId="41" fillId="3" borderId="0" xfId="7" applyFont="1" applyFill="1" applyAlignment="1">
      <alignment horizontal="left" wrapText="1"/>
    </xf>
    <xf numFmtId="0" fontId="4" fillId="0" borderId="0" xfId="0" applyFont="1" applyAlignment="1">
      <alignment horizontal="left" vertical="center" wrapText="1"/>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wrapText="1"/>
    </xf>
    <xf numFmtId="0" fontId="4" fillId="0" borderId="9" xfId="0" applyFont="1" applyBorder="1"/>
    <xf numFmtId="0" fontId="4" fillId="0" borderId="3" xfId="0" applyFont="1" applyBorder="1"/>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4" xfId="0" applyFont="1" applyFill="1" applyBorder="1" applyAlignment="1">
      <alignment horizontal="left" vertical="center"/>
    </xf>
    <xf numFmtId="0" fontId="4" fillId="2" borderId="8" xfId="0" applyFont="1" applyFill="1" applyBorder="1" applyAlignment="1">
      <alignment horizontal="left" vertical="center"/>
    </xf>
    <xf numFmtId="0" fontId="4" fillId="2" borderId="11" xfId="0" applyFont="1" applyFill="1" applyBorder="1" applyAlignment="1">
      <alignment horizontal="left" vertical="center"/>
    </xf>
    <xf numFmtId="0" fontId="4" fillId="2" borderId="6" xfId="0" applyFont="1" applyFill="1" applyBorder="1" applyAlignment="1">
      <alignment horizontal="left" vertical="center"/>
    </xf>
    <xf numFmtId="0" fontId="4" fillId="2" borderId="13" xfId="0" applyFont="1" applyFill="1" applyBorder="1" applyAlignment="1">
      <alignment horizontal="left" vertical="center"/>
    </xf>
    <xf numFmtId="0" fontId="19" fillId="4" borderId="12" xfId="0" applyFont="1" applyFill="1" applyBorder="1" applyAlignment="1">
      <alignment horizontal="center"/>
    </xf>
    <xf numFmtId="0" fontId="19" fillId="4" borderId="15" xfId="0" applyFont="1" applyFill="1" applyBorder="1" applyAlignment="1">
      <alignment horizontal="center"/>
    </xf>
    <xf numFmtId="3" fontId="4" fillId="0" borderId="12" xfId="0" applyNumberFormat="1" applyFont="1" applyBorder="1" applyAlignment="1">
      <alignment horizontal="center"/>
    </xf>
    <xf numFmtId="3" fontId="4" fillId="0" borderId="15" xfId="0" applyNumberFormat="1" applyFont="1" applyBorder="1" applyAlignment="1">
      <alignment horizontal="center"/>
    </xf>
    <xf numFmtId="3" fontId="3" fillId="0" borderId="12" xfId="0" applyNumberFormat="1" applyFont="1" applyBorder="1" applyAlignment="1">
      <alignment horizontal="center"/>
    </xf>
    <xf numFmtId="3" fontId="3" fillId="0" borderId="15" xfId="0" applyNumberFormat="1" applyFont="1" applyBorder="1" applyAlignment="1">
      <alignment horizontal="center"/>
    </xf>
    <xf numFmtId="0" fontId="15" fillId="2" borderId="0" xfId="0" applyFont="1" applyFill="1" applyAlignment="1">
      <alignment horizontal="left" vertical="center"/>
    </xf>
    <xf numFmtId="0" fontId="4" fillId="2" borderId="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5" xfId="0" applyFont="1" applyFill="1" applyBorder="1" applyAlignment="1">
      <alignment horizontal="left" vertical="center"/>
    </xf>
    <xf numFmtId="0" fontId="15" fillId="0" borderId="7" xfId="0" applyFont="1" applyBorder="1" applyAlignment="1">
      <alignment horizontal="center"/>
    </xf>
    <xf numFmtId="0" fontId="19" fillId="4" borderId="12"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7" fillId="2" borderId="12" xfId="0" applyFont="1" applyFill="1" applyBorder="1" applyAlignment="1">
      <alignment horizontal="lef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3" fillId="4" borderId="12" xfId="0" applyFont="1" applyFill="1" applyBorder="1" applyAlignment="1">
      <alignment horizontal="center"/>
    </xf>
    <xf numFmtId="0" fontId="3" fillId="4" borderId="15" xfId="0" applyFont="1" applyFill="1" applyBorder="1" applyAlignment="1">
      <alignment horizontal="center"/>
    </xf>
    <xf numFmtId="0" fontId="13" fillId="0" borderId="0" xfId="0" applyFont="1" applyAlignment="1">
      <alignment horizontal="left" vertical="top" wrapText="1"/>
    </xf>
    <xf numFmtId="0" fontId="6" fillId="2" borderId="2" xfId="0" applyFont="1" applyFill="1" applyBorder="1" applyAlignment="1">
      <alignment horizontal="left" vertical="center"/>
    </xf>
    <xf numFmtId="0" fontId="4" fillId="2" borderId="1" xfId="3" applyFont="1" applyFill="1" applyBorder="1" applyAlignment="1">
      <alignment horizontal="left" vertical="center" wrapText="1"/>
    </xf>
    <xf numFmtId="0" fontId="4" fillId="2" borderId="4"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11" xfId="3" applyFont="1" applyFill="1" applyBorder="1" applyAlignment="1">
      <alignment horizontal="left" vertical="center" wrapText="1"/>
    </xf>
    <xf numFmtId="0" fontId="4" fillId="2" borderId="6" xfId="3" applyFont="1" applyFill="1" applyBorder="1" applyAlignment="1">
      <alignment horizontal="left" vertical="center" wrapText="1"/>
    </xf>
    <xf numFmtId="0" fontId="4" fillId="2" borderId="13" xfId="3" applyFont="1" applyFill="1" applyBorder="1" applyAlignment="1">
      <alignment horizontal="left" vertical="center" wrapText="1"/>
    </xf>
    <xf numFmtId="3" fontId="4" fillId="0" borderId="12" xfId="3" applyNumberFormat="1" applyFont="1" applyBorder="1" applyAlignment="1">
      <alignment horizontal="center"/>
    </xf>
    <xf numFmtId="3" fontId="4" fillId="0" borderId="15" xfId="3" applyNumberFormat="1" applyFont="1" applyBorder="1" applyAlignment="1">
      <alignment horizontal="center"/>
    </xf>
    <xf numFmtId="3" fontId="3" fillId="0" borderId="12" xfId="3" applyNumberFormat="1" applyFont="1" applyBorder="1" applyAlignment="1">
      <alignment horizontal="center"/>
    </xf>
    <xf numFmtId="3" fontId="3" fillId="0" borderId="15" xfId="3" applyNumberFormat="1" applyFont="1" applyBorder="1" applyAlignment="1">
      <alignment horizontal="center"/>
    </xf>
    <xf numFmtId="0" fontId="15" fillId="2" borderId="0" xfId="3" applyFont="1" applyFill="1" applyAlignment="1">
      <alignment horizontal="left" vertical="center"/>
    </xf>
    <xf numFmtId="0" fontId="4" fillId="2" borderId="5" xfId="3" applyFont="1" applyFill="1" applyBorder="1" applyAlignment="1">
      <alignment horizontal="left" vertical="center" wrapText="1"/>
    </xf>
    <xf numFmtId="0" fontId="4" fillId="2" borderId="7" xfId="3" applyFont="1" applyFill="1" applyBorder="1" applyAlignment="1">
      <alignment horizontal="left" vertical="center" wrapText="1"/>
    </xf>
    <xf numFmtId="0" fontId="4" fillId="2" borderId="1" xfId="3" applyFont="1" applyFill="1" applyBorder="1" applyAlignment="1">
      <alignment horizontal="left" vertical="center"/>
    </xf>
    <xf numFmtId="0" fontId="4" fillId="2" borderId="4" xfId="3" applyFont="1" applyFill="1" applyBorder="1" applyAlignment="1">
      <alignment horizontal="left" vertical="center"/>
    </xf>
    <xf numFmtId="0" fontId="4" fillId="2" borderId="8" xfId="3" applyFont="1" applyFill="1" applyBorder="1" applyAlignment="1">
      <alignment horizontal="left" vertical="center"/>
    </xf>
    <xf numFmtId="0" fontId="4" fillId="2" borderId="11" xfId="3" applyFont="1" applyFill="1" applyBorder="1" applyAlignment="1">
      <alignment horizontal="left" vertical="center"/>
    </xf>
    <xf numFmtId="0" fontId="4" fillId="2" borderId="6" xfId="3" applyFont="1" applyFill="1" applyBorder="1" applyAlignment="1">
      <alignment horizontal="left" vertical="center"/>
    </xf>
    <xf numFmtId="0" fontId="4" fillId="2" borderId="13" xfId="3" applyFont="1" applyFill="1" applyBorder="1" applyAlignment="1">
      <alignment horizontal="left" vertical="center"/>
    </xf>
    <xf numFmtId="0" fontId="15" fillId="0" borderId="18" xfId="3" applyFont="1" applyBorder="1" applyAlignment="1">
      <alignment horizontal="center"/>
    </xf>
    <xf numFmtId="0" fontId="15" fillId="0" borderId="19" xfId="3" applyFont="1" applyBorder="1" applyAlignment="1">
      <alignment horizontal="center"/>
    </xf>
    <xf numFmtId="0" fontId="15" fillId="0" borderId="20" xfId="3" applyFont="1" applyBorder="1" applyAlignment="1">
      <alignment horizontal="center"/>
    </xf>
    <xf numFmtId="0" fontId="4" fillId="2" borderId="2" xfId="3" applyFont="1" applyFill="1" applyBorder="1" applyAlignment="1">
      <alignment horizontal="left" vertical="center" wrapText="1"/>
    </xf>
    <xf numFmtId="0" fontId="4" fillId="0" borderId="9" xfId="3" applyFont="1" applyBorder="1"/>
    <xf numFmtId="0" fontId="4" fillId="0" borderId="3" xfId="3" applyFont="1" applyBorder="1"/>
    <xf numFmtId="0" fontId="4" fillId="2" borderId="2" xfId="3" applyFont="1" applyFill="1" applyBorder="1" applyAlignment="1">
      <alignment horizontal="left" vertical="center"/>
    </xf>
    <xf numFmtId="0" fontId="4" fillId="2" borderId="9" xfId="3" applyFont="1" applyFill="1" applyBorder="1" applyAlignment="1">
      <alignment horizontal="left" vertical="center"/>
    </xf>
    <xf numFmtId="0" fontId="4" fillId="2" borderId="3" xfId="3" applyFont="1" applyFill="1" applyBorder="1" applyAlignment="1">
      <alignment horizontal="left" vertical="center"/>
    </xf>
    <xf numFmtId="0" fontId="3" fillId="2" borderId="12" xfId="3" applyFont="1" applyFill="1" applyBorder="1" applyAlignment="1">
      <alignment horizontal="left" vertical="center"/>
    </xf>
    <xf numFmtId="0" fontId="3" fillId="2" borderId="15" xfId="3" applyFont="1" applyFill="1" applyBorder="1" applyAlignment="1">
      <alignment horizontal="left" vertical="center"/>
    </xf>
    <xf numFmtId="0" fontId="4" fillId="0" borderId="0" xfId="4" applyFont="1" applyAlignment="1">
      <alignment horizontal="left" vertical="top" wrapText="1"/>
    </xf>
    <xf numFmtId="0" fontId="4" fillId="0" borderId="0" xfId="0" applyFont="1" applyAlignment="1">
      <alignment horizontal="left" wrapText="1"/>
    </xf>
    <xf numFmtId="0" fontId="7" fillId="0" borderId="0" xfId="4" applyFont="1" applyAlignment="1">
      <alignment horizontal="left" vertical="center" wrapText="1"/>
    </xf>
    <xf numFmtId="0" fontId="7" fillId="0" borderId="0" xfId="4" applyFont="1" applyAlignment="1">
      <alignment horizontal="left" vertical="center"/>
    </xf>
  </cellXfs>
  <cellStyles count="12">
    <cellStyle name="Lien hypertexte" xfId="9" builtinId="8"/>
    <cellStyle name="Lien hypertexte 2" xfId="11"/>
    <cellStyle name="Milliers" xfId="1" builtinId="3"/>
    <cellStyle name="Milliers 2" xfId="2"/>
    <cellStyle name="Normal" xfId="0" builtinId="0"/>
    <cellStyle name="Normal 2" xfId="3"/>
    <cellStyle name="Normal 2 2" xfId="7"/>
    <cellStyle name="Normal 3" xfId="6"/>
    <cellStyle name="Normal 4" xfId="10"/>
    <cellStyle name="Normal_BDPHAM_DST" xfId="8"/>
    <cellStyle name="Normal_partieIIIMePfini" xfId="4"/>
    <cellStyle name="Pourcentage"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C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ata.drees.sante.gouv.fr/ReportFolders/reportFolders.aspx?IF_ActivePath=P,490,492" TargetMode="External"/><Relationship Id="rId2" Type="http://schemas.openxmlformats.org/officeDocument/2006/relationships/hyperlink" Target="http://www.data.drees.sante.gouv.fr/ReportFolders/reportFolders.aspx?IF_ActivePath=P,371,375" TargetMode="External"/><Relationship Id="rId1" Type="http://schemas.openxmlformats.org/officeDocument/2006/relationships/hyperlink" Target="https://drees.solidarites-sante.gouv.fr/etudes-et-statistiques/open-data/professions-de-sante-et-du-social/article/l-enquete-annuelle-sur-les-ecoles-de-formation-aux-professions-de-sante" TargetMode="External"/><Relationship Id="rId5" Type="http://schemas.openxmlformats.org/officeDocument/2006/relationships/printerSettings" Target="../printerSettings/printerSettings1.bin"/><Relationship Id="rId4" Type="http://schemas.openxmlformats.org/officeDocument/2006/relationships/hyperlink" Target="https://drees.solidarites-sante.gouv.fr/etudes-et-statistiques/open-data/professions-de-sante-et-du-social/article/l-enquete-annuelle-sur-les-ecoles-de-formation-aux-professions-de-sant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zoomScaleNormal="100" workbookViewId="0">
      <pane ySplit="1" topLeftCell="A2" activePane="bottomLeft" state="frozen"/>
      <selection activeCell="E29" sqref="E29"/>
      <selection pane="bottomLeft"/>
    </sheetView>
  </sheetViews>
  <sheetFormatPr baseColWidth="10" defaultColWidth="11.42578125" defaultRowHeight="12.75" x14ac:dyDescent="0.2"/>
  <cols>
    <col min="1" max="1" width="2.28515625" style="306" customWidth="1"/>
    <col min="2" max="3" width="19" style="306" customWidth="1"/>
    <col min="4" max="4" width="12.42578125" style="306" customWidth="1"/>
    <col min="5" max="5" width="25.42578125" style="306" customWidth="1"/>
    <col min="6" max="6" width="9.42578125" style="306" customWidth="1"/>
    <col min="7" max="7" width="25.85546875" style="306" customWidth="1"/>
    <col min="8" max="9" width="14.42578125" style="306" customWidth="1"/>
    <col min="10" max="11" width="17.5703125" style="306" customWidth="1"/>
    <col min="12" max="16384" width="11.42578125" style="306"/>
  </cols>
  <sheetData>
    <row r="1" spans="1:11" ht="18.75" x14ac:dyDescent="0.2">
      <c r="B1" s="368" t="s">
        <v>239</v>
      </c>
      <c r="C1" s="368"/>
      <c r="D1" s="368"/>
      <c r="E1" s="368"/>
      <c r="F1" s="368"/>
      <c r="G1" s="368"/>
      <c r="H1" s="368"/>
      <c r="I1" s="368"/>
      <c r="J1" s="368"/>
      <c r="K1" s="368"/>
    </row>
    <row r="2" spans="1:11" ht="12" customHeight="1" x14ac:dyDescent="0.2">
      <c r="B2" s="307"/>
      <c r="C2" s="307"/>
      <c r="D2" s="307"/>
      <c r="E2" s="307"/>
      <c r="F2" s="307"/>
      <c r="G2" s="307"/>
      <c r="H2" s="307"/>
      <c r="I2" s="307"/>
      <c r="J2" s="307"/>
      <c r="K2" s="307"/>
    </row>
    <row r="3" spans="1:11" ht="12" customHeight="1" x14ac:dyDescent="0.2">
      <c r="A3" s="308"/>
      <c r="B3" s="307"/>
      <c r="C3" s="307"/>
      <c r="D3" s="307"/>
      <c r="E3" s="307"/>
      <c r="F3" s="307"/>
      <c r="G3" s="307"/>
      <c r="H3" s="307"/>
      <c r="I3" s="307"/>
      <c r="J3" s="307"/>
    </row>
    <row r="4" spans="1:11" ht="12" customHeight="1" x14ac:dyDescent="0.2">
      <c r="A4" s="308"/>
      <c r="B4" s="307"/>
      <c r="C4" s="307"/>
      <c r="D4" s="307"/>
      <c r="E4" s="307"/>
      <c r="F4" s="307"/>
      <c r="G4" s="307"/>
      <c r="H4" s="307"/>
      <c r="I4" s="307"/>
      <c r="J4" s="307"/>
    </row>
    <row r="5" spans="1:11" ht="15" x14ac:dyDescent="0.2">
      <c r="A5" s="309" t="s">
        <v>196</v>
      </c>
    </row>
    <row r="6" spans="1:11" ht="15" x14ac:dyDescent="0.2">
      <c r="A6" s="310" t="s">
        <v>226</v>
      </c>
    </row>
    <row r="7" spans="1:11" ht="15" x14ac:dyDescent="0.2">
      <c r="A7" s="311" t="s">
        <v>197</v>
      </c>
    </row>
    <row r="8" spans="1:11" s="312" customFormat="1" ht="15.75" customHeight="1" x14ac:dyDescent="0.2">
      <c r="A8" s="369" t="s">
        <v>224</v>
      </c>
      <c r="B8" s="369"/>
      <c r="C8" s="369"/>
      <c r="D8" s="369"/>
      <c r="E8" s="369"/>
      <c r="F8" s="369"/>
      <c r="G8" s="369"/>
      <c r="H8" s="370"/>
      <c r="I8" s="370"/>
      <c r="J8" s="370"/>
      <c r="K8" s="370"/>
    </row>
    <row r="9" spans="1:11" s="312" customFormat="1" ht="15.75" customHeight="1" x14ac:dyDescent="0.2">
      <c r="A9" s="313"/>
      <c r="B9" s="314"/>
      <c r="C9" s="314"/>
      <c r="D9" s="314"/>
      <c r="E9" s="314"/>
      <c r="F9" s="314"/>
      <c r="G9" s="314"/>
      <c r="H9" s="315"/>
      <c r="I9" s="315"/>
      <c r="J9" s="315"/>
      <c r="K9" s="315"/>
    </row>
    <row r="10" spans="1:11" ht="15" x14ac:dyDescent="0.2">
      <c r="A10" s="309" t="s">
        <v>198</v>
      </c>
    </row>
    <row r="11" spans="1:11" s="312" customFormat="1" ht="15.75" customHeight="1" x14ac:dyDescent="0.2">
      <c r="A11" s="310" t="s">
        <v>199</v>
      </c>
      <c r="C11" s="314"/>
      <c r="D11" s="314"/>
      <c r="E11" s="314"/>
      <c r="F11" s="314"/>
      <c r="G11" s="314"/>
      <c r="H11" s="315"/>
      <c r="I11" s="315"/>
      <c r="J11" s="315"/>
      <c r="K11" s="315"/>
    </row>
    <row r="12" spans="1:11" s="312" customFormat="1" ht="15.75" customHeight="1" x14ac:dyDescent="0.2">
      <c r="A12" s="316" t="s">
        <v>225</v>
      </c>
      <c r="C12" s="314"/>
      <c r="D12" s="314"/>
      <c r="E12" s="314"/>
      <c r="F12" s="314"/>
      <c r="G12" s="314"/>
      <c r="H12" s="315"/>
      <c r="I12" s="315"/>
      <c r="J12" s="315"/>
      <c r="K12" s="315"/>
    </row>
    <row r="13" spans="1:11" s="312" customFormat="1" ht="15.75" customHeight="1" x14ac:dyDescent="0.2">
      <c r="A13" s="313"/>
      <c r="B13" s="314"/>
      <c r="C13" s="314"/>
      <c r="D13" s="314"/>
      <c r="E13" s="314"/>
      <c r="F13" s="314"/>
      <c r="G13" s="314"/>
      <c r="H13" s="315"/>
      <c r="I13" s="315"/>
      <c r="J13" s="315"/>
      <c r="K13" s="315"/>
    </row>
    <row r="14" spans="1:11" ht="15" x14ac:dyDescent="0.25">
      <c r="A14" s="317" t="s">
        <v>200</v>
      </c>
      <c r="B14" s="318"/>
    </row>
    <row r="15" spans="1:11" ht="15" x14ac:dyDescent="0.2">
      <c r="A15" s="319" t="s">
        <v>201</v>
      </c>
      <c r="B15" s="310" t="s">
        <v>252</v>
      </c>
    </row>
    <row r="17" spans="1:11" ht="15" x14ac:dyDescent="0.25">
      <c r="A17" s="320" t="s">
        <v>202</v>
      </c>
    </row>
    <row r="18" spans="1:11" s="322" customFormat="1" ht="59.25" customHeight="1" x14ac:dyDescent="0.2">
      <c r="A18" s="321" t="s">
        <v>201</v>
      </c>
      <c r="B18" s="371" t="s">
        <v>295</v>
      </c>
      <c r="C18" s="371"/>
      <c r="D18" s="371"/>
      <c r="E18" s="371"/>
      <c r="F18" s="371"/>
      <c r="G18" s="371"/>
      <c r="H18" s="371"/>
      <c r="I18" s="371"/>
      <c r="J18" s="371"/>
    </row>
    <row r="19" spans="1:11" s="322" customFormat="1" x14ac:dyDescent="0.2">
      <c r="B19" s="323"/>
      <c r="C19" s="324"/>
      <c r="D19" s="324"/>
      <c r="E19" s="324"/>
      <c r="F19" s="324"/>
      <c r="G19" s="324"/>
    </row>
    <row r="20" spans="1:11" ht="15" x14ac:dyDescent="0.2">
      <c r="A20" s="309" t="s">
        <v>231</v>
      </c>
      <c r="E20" s="316" t="s">
        <v>203</v>
      </c>
    </row>
    <row r="23" spans="1:11" ht="16.5" customHeight="1" x14ac:dyDescent="0.2">
      <c r="A23" s="372" t="s">
        <v>204</v>
      </c>
      <c r="B23" s="373"/>
      <c r="C23" s="373"/>
      <c r="D23" s="373"/>
      <c r="E23" s="373"/>
      <c r="H23" s="374" t="s">
        <v>251</v>
      </c>
      <c r="I23" s="374"/>
      <c r="J23" s="374"/>
      <c r="K23" s="374"/>
    </row>
    <row r="24" spans="1:11" ht="15.75" x14ac:dyDescent="0.2">
      <c r="A24" s="363"/>
      <c r="B24" s="314"/>
      <c r="C24" s="314"/>
      <c r="D24" s="314"/>
      <c r="E24" s="314"/>
      <c r="H24" s="316" t="s">
        <v>241</v>
      </c>
    </row>
    <row r="25" spans="1:11" s="310" customFormat="1" ht="15" x14ac:dyDescent="0.2">
      <c r="A25" s="306"/>
      <c r="B25" s="316" t="s">
        <v>307</v>
      </c>
      <c r="C25" s="306"/>
      <c r="D25" s="306"/>
      <c r="E25" s="316" t="s">
        <v>308</v>
      </c>
      <c r="H25" s="316" t="s">
        <v>242</v>
      </c>
    </row>
    <row r="26" spans="1:11" ht="15" x14ac:dyDescent="0.2">
      <c r="A26" s="310"/>
      <c r="B26" s="310"/>
      <c r="C26" s="310"/>
      <c r="D26" s="310"/>
      <c r="E26" s="310"/>
      <c r="H26" s="316" t="s">
        <v>243</v>
      </c>
      <c r="I26" s="310"/>
      <c r="J26" s="310"/>
      <c r="K26" s="310"/>
    </row>
    <row r="27" spans="1:11" s="310" customFormat="1" ht="15.75" customHeight="1" x14ac:dyDescent="0.2">
      <c r="A27" s="326" t="s">
        <v>303</v>
      </c>
      <c r="B27" s="306"/>
      <c r="C27" s="306"/>
      <c r="D27" s="306"/>
      <c r="E27" s="326"/>
      <c r="H27" s="316" t="s">
        <v>244</v>
      </c>
    </row>
    <row r="28" spans="1:11" s="310" customFormat="1" ht="15" x14ac:dyDescent="0.2">
      <c r="B28" s="316" t="s">
        <v>221</v>
      </c>
      <c r="E28" s="316" t="s">
        <v>228</v>
      </c>
      <c r="H28" s="316" t="s">
        <v>245</v>
      </c>
    </row>
    <row r="29" spans="1:11" s="310" customFormat="1" ht="15" x14ac:dyDescent="0.2">
      <c r="B29" s="316" t="s">
        <v>222</v>
      </c>
      <c r="E29" s="316" t="s">
        <v>240</v>
      </c>
    </row>
    <row r="30" spans="1:11" s="310" customFormat="1" ht="15" x14ac:dyDescent="0.2">
      <c r="B30" s="316" t="s">
        <v>223</v>
      </c>
      <c r="E30" s="316" t="s">
        <v>229</v>
      </c>
    </row>
    <row r="31" spans="1:11" ht="15.75" x14ac:dyDescent="0.2">
      <c r="A31" s="310"/>
      <c r="B31" s="325"/>
      <c r="C31" s="310"/>
      <c r="D31" s="310"/>
      <c r="E31" s="316" t="s">
        <v>230</v>
      </c>
      <c r="H31" s="366" t="s">
        <v>205</v>
      </c>
      <c r="I31" s="366"/>
      <c r="J31" s="366"/>
      <c r="K31" s="366"/>
    </row>
    <row r="32" spans="1:11" s="310" customFormat="1" ht="15" x14ac:dyDescent="0.2">
      <c r="A32" s="326" t="s">
        <v>304</v>
      </c>
      <c r="B32" s="306"/>
      <c r="C32" s="306"/>
      <c r="D32" s="306"/>
      <c r="E32" s="306"/>
    </row>
    <row r="33" spans="1:14" s="310" customFormat="1" ht="15" x14ac:dyDescent="0.2">
      <c r="B33" s="316" t="s">
        <v>233</v>
      </c>
      <c r="H33" s="316" t="s">
        <v>246</v>
      </c>
    </row>
    <row r="34" spans="1:14" ht="15" x14ac:dyDescent="0.2">
      <c r="A34" s="310"/>
      <c r="B34" s="316" t="s">
        <v>232</v>
      </c>
      <c r="C34" s="310"/>
      <c r="D34" s="310"/>
      <c r="E34" s="310"/>
      <c r="H34" s="316" t="s">
        <v>206</v>
      </c>
      <c r="I34" s="310"/>
      <c r="J34" s="310"/>
      <c r="K34" s="310"/>
    </row>
    <row r="35" spans="1:14" s="310" customFormat="1" ht="15" x14ac:dyDescent="0.2">
      <c r="B35" s="316" t="s">
        <v>234</v>
      </c>
      <c r="C35" s="306"/>
      <c r="D35" s="306"/>
      <c r="E35" s="306"/>
      <c r="H35" s="316" t="s">
        <v>207</v>
      </c>
    </row>
    <row r="36" spans="1:14" s="310" customFormat="1" ht="15" x14ac:dyDescent="0.2">
      <c r="B36" s="325"/>
      <c r="H36" s="316" t="s">
        <v>208</v>
      </c>
    </row>
    <row r="37" spans="1:14" s="310" customFormat="1" ht="15" x14ac:dyDescent="0.2">
      <c r="A37" s="326" t="s">
        <v>305</v>
      </c>
      <c r="B37" s="306"/>
      <c r="H37" s="316" t="s">
        <v>209</v>
      </c>
      <c r="L37" s="328"/>
      <c r="M37" s="328"/>
      <c r="N37" s="328"/>
    </row>
    <row r="38" spans="1:14" ht="15" x14ac:dyDescent="0.2">
      <c r="A38" s="310"/>
      <c r="B38" s="316" t="s">
        <v>235</v>
      </c>
      <c r="C38" s="310"/>
      <c r="D38" s="310"/>
      <c r="E38" s="310"/>
      <c r="H38" s="310"/>
      <c r="I38" s="310"/>
      <c r="J38" s="310"/>
      <c r="K38" s="327"/>
      <c r="L38" s="328"/>
      <c r="M38" s="328"/>
      <c r="N38" s="328"/>
    </row>
    <row r="39" spans="1:14" s="310" customFormat="1" ht="15" x14ac:dyDescent="0.2">
      <c r="B39" s="316" t="s">
        <v>236</v>
      </c>
      <c r="C39" s="306"/>
      <c r="D39" s="306"/>
      <c r="E39" s="306"/>
      <c r="H39" s="306"/>
      <c r="I39" s="306"/>
      <c r="J39" s="306"/>
      <c r="K39" s="328"/>
      <c r="L39" s="338"/>
      <c r="M39" s="328"/>
      <c r="N39" s="328"/>
    </row>
    <row r="40" spans="1:14" s="310" customFormat="1" ht="12.75" customHeight="1" x14ac:dyDescent="0.2">
      <c r="B40" s="316" t="s">
        <v>237</v>
      </c>
      <c r="C40" s="325"/>
      <c r="H40" s="367" t="s">
        <v>250</v>
      </c>
      <c r="I40" s="367"/>
      <c r="J40" s="367"/>
      <c r="K40" s="367"/>
    </row>
    <row r="41" spans="1:14" s="310" customFormat="1" ht="12.75" customHeight="1" x14ac:dyDescent="0.2">
      <c r="B41" s="316" t="s">
        <v>238</v>
      </c>
    </row>
    <row r="42" spans="1:14" s="310" customFormat="1" ht="12.75" customHeight="1" x14ac:dyDescent="0.2">
      <c r="B42" s="316" t="s">
        <v>286</v>
      </c>
      <c r="H42" s="316" t="s">
        <v>24</v>
      </c>
    </row>
    <row r="43" spans="1:14" s="310" customFormat="1" ht="12.75" customHeight="1" x14ac:dyDescent="0.2">
      <c r="A43" s="306"/>
      <c r="B43" s="306"/>
      <c r="H43" s="316" t="s">
        <v>247</v>
      </c>
    </row>
    <row r="44" spans="1:14" ht="15" x14ac:dyDescent="0.2">
      <c r="A44" s="326" t="s">
        <v>306</v>
      </c>
      <c r="C44" s="310"/>
      <c r="D44" s="310"/>
      <c r="E44" s="310"/>
      <c r="H44" s="316" t="s">
        <v>248</v>
      </c>
      <c r="I44" s="310"/>
      <c r="J44" s="310"/>
      <c r="K44" s="310"/>
    </row>
    <row r="45" spans="1:14" s="310" customFormat="1" ht="15" x14ac:dyDescent="0.2">
      <c r="B45" s="316" t="s">
        <v>227</v>
      </c>
      <c r="C45" s="306"/>
      <c r="D45" s="306"/>
      <c r="E45" s="306"/>
      <c r="H45" s="316" t="s">
        <v>249</v>
      </c>
    </row>
    <row r="46" spans="1:14" s="310" customFormat="1" ht="15" x14ac:dyDescent="0.2"/>
    <row r="47" spans="1:14" ht="18.75" customHeight="1" x14ac:dyDescent="0.2">
      <c r="A47" s="310"/>
      <c r="B47" s="310"/>
      <c r="C47" s="310"/>
      <c r="D47" s="310"/>
      <c r="E47" s="310"/>
      <c r="H47" s="310"/>
      <c r="I47" s="310"/>
      <c r="J47" s="310"/>
      <c r="K47" s="310"/>
    </row>
    <row r="49" spans="2:11" ht="42" customHeight="1" x14ac:dyDescent="0.2">
      <c r="F49" s="329"/>
      <c r="G49" s="329"/>
    </row>
    <row r="50" spans="2:11" ht="15" x14ac:dyDescent="0.2">
      <c r="C50" s="329"/>
      <c r="D50" s="329"/>
      <c r="E50" s="329"/>
      <c r="H50" s="329"/>
      <c r="I50" s="329"/>
      <c r="J50" s="329"/>
      <c r="K50" s="329"/>
    </row>
    <row r="51" spans="2:11" ht="15" x14ac:dyDescent="0.2">
      <c r="B51" s="329"/>
    </row>
  </sheetData>
  <mergeCells count="7">
    <mergeCell ref="H31:K31"/>
    <mergeCell ref="H40:K40"/>
    <mergeCell ref="B1:K1"/>
    <mergeCell ref="A8:K8"/>
    <mergeCell ref="B18:J18"/>
    <mergeCell ref="A23:E23"/>
    <mergeCell ref="H23:K23"/>
  </mergeCells>
  <hyperlinks>
    <hyperlink ref="A8" r:id="rId1"/>
    <hyperlink ref="B25" location="Base!Zone_d_impression" display="Formations de base"/>
    <hyperlink ref="B28" location="Amb!Zone_d_impression" display="Ambulancier"/>
    <hyperlink ref="B29" location="AidS!Zone_d_impression" display="Aide-soignant"/>
    <hyperlink ref="B33" location="TecLM!Zone_d_impression" display="Technicien en analyses biomédicales"/>
    <hyperlink ref="B38" location="ManERM!Zone_d_impression" display="Manipulateur d'E.R.M"/>
    <hyperlink ref="B39" location="PedP!Zone_d_impression" display="Pédicure-podologue"/>
    <hyperlink ref="B45" location="SagF!Zone_d_impression" display="Sage-Femme"/>
    <hyperlink ref="H24" location="VAEdeas!A1" display="VAE aide-soignant"/>
    <hyperlink ref="H33" location="nbCentres!A1" display="Nombre de centres de formation par région"/>
    <hyperlink ref="H34" location="Inscrits1ere!A1" display="Effectifs d'inscrits en 1ère année par région"/>
    <hyperlink ref="H35" location="InscritsTot!A1" display="Effectifs totaux d'inscrits par région"/>
    <hyperlink ref="H36" location="Diplomés!A1" display="Effectifs de diplômés hors VAE par région"/>
    <hyperlink ref="H37" location="propFemme!A1" display="Proportion de femmes parmi les diplômés par région"/>
    <hyperlink ref="B30" location="AuxPuer!A1" display="Auxliaire de puériculture"/>
    <hyperlink ref="E20" location="'Descriptif des formations'!A1" display="Descriptif des formations"/>
    <hyperlink ref="A20" r:id="rId2" display="« Aide et action sociale &gt; Les bénéficiaires de l’aide sociale départementale »"/>
    <hyperlink ref="A12" r:id="rId3" display="Professions de santé et du social &gt; La formation aux professions sociales"/>
    <hyperlink ref="A8:K8" r:id="rId4" display="https://drees.solidarites-sante.gouv.fr/etudes-et-statistiques/open-data/professions-de-sante-et-du-social/article/l-enquete-annuelle-sur-les-ecoles-de-formation-aux-professions-de-sante"/>
    <hyperlink ref="E25" location="Spe!A1" display="Formations de spécialité"/>
    <hyperlink ref="B40" location="Ergo!Zone_d_impression" display="Ergothérapeute"/>
    <hyperlink ref="B41" location="IDE!Zone_d_impression" display="Infirmier diplômé d'état"/>
    <hyperlink ref="E28" location="Puer!Zone_d_impression" display="Puéricultrice"/>
    <hyperlink ref="E30" location="InfBloc!Zone_d_impression" display="Infirmier de bloc opératoire"/>
    <hyperlink ref="E29" location="InfAnes!A1" display="Infirmier anesthésiste"/>
    <hyperlink ref="E31" location="CadreS!Zone_d_impression" display="Cadre de santé"/>
    <hyperlink ref="H25" location="VAEdeap!A1" display="VAE auxiliaire de puériculture"/>
    <hyperlink ref="H26" location="VAEdpph!A1" display="VAE préparateur en pharmacie hospitalière"/>
    <hyperlink ref="H27" location="VAEdeergo!A1" display="VAE ergothérapeute"/>
    <hyperlink ref="H28" location="VAEibod!A1" display="VAE infirmier de bloc opératoire"/>
    <hyperlink ref="H42" location="nbCentres_an!A1" display="Nombre de centres de formation par année"/>
    <hyperlink ref="H43" location="Inscrits_an_1!A1" display="Effectifs totaux d'inscrits par année"/>
    <hyperlink ref="H44" location="Diplome_an_1!A1" display="Effectifs de diplômés hors VAE par année"/>
    <hyperlink ref="H45" location="propFemme_an!A1" display="Proportion de femmes parmi les diplômés par année"/>
    <hyperlink ref="B42" location="MassK!A1" display="Masseur-kinésithérapeute"/>
    <hyperlink ref="B35" location="PsyMot!Zone_d_impression" display="Psychomotricien"/>
    <hyperlink ref="B34" location="PrepPH!Zone_d_impression" display="Préparateur en pharmacie hospitalière"/>
  </hyperlinks>
  <pageMargins left="0.25" right="0.25" top="0.75" bottom="0.75" header="0.3" footer="0.3"/>
  <pageSetup paperSize="8"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dimension ref="A1:K51"/>
  <sheetViews>
    <sheetView showGridLines="0" workbookViewId="0">
      <selection activeCell="B19" sqref="B19:D20"/>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9" x14ac:dyDescent="0.2">
      <c r="A1" s="409" t="s">
        <v>161</v>
      </c>
      <c r="B1" s="409"/>
      <c r="C1" s="409"/>
      <c r="D1" s="409"/>
      <c r="E1" s="409"/>
      <c r="F1" s="409"/>
      <c r="G1" s="409"/>
      <c r="H1" s="409"/>
      <c r="I1" s="409"/>
    </row>
    <row r="2" spans="1:9" x14ac:dyDescent="0.2">
      <c r="A2" s="176"/>
      <c r="B2" s="176"/>
      <c r="C2" s="176"/>
      <c r="D2" s="176"/>
      <c r="E2" s="176"/>
      <c r="F2" s="176"/>
      <c r="G2" s="176"/>
      <c r="H2" s="176"/>
      <c r="I2" s="176"/>
    </row>
    <row r="3" spans="1:9" x14ac:dyDescent="0.2">
      <c r="A3" s="176"/>
      <c r="B3" s="399" t="s">
        <v>126</v>
      </c>
      <c r="C3" s="399"/>
      <c r="D3" s="399"/>
      <c r="E3" s="399"/>
      <c r="F3" s="399"/>
      <c r="G3" s="399"/>
      <c r="H3" s="147"/>
      <c r="I3" s="17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24</v>
      </c>
      <c r="F7" s="19">
        <v>13</v>
      </c>
      <c r="G7" s="2">
        <v>37</v>
      </c>
      <c r="H7" s="20">
        <v>0</v>
      </c>
    </row>
    <row r="8" spans="1:9" ht="15" x14ac:dyDescent="0.2">
      <c r="B8" s="382"/>
      <c r="C8" s="379"/>
      <c r="D8" s="149" t="s">
        <v>119</v>
      </c>
      <c r="E8" s="18">
        <v>579</v>
      </c>
      <c r="F8" s="19">
        <v>145</v>
      </c>
      <c r="G8" s="2">
        <v>724</v>
      </c>
      <c r="H8" s="20">
        <v>22</v>
      </c>
    </row>
    <row r="9" spans="1:9" x14ac:dyDescent="0.2">
      <c r="B9" s="382"/>
      <c r="C9" s="380"/>
      <c r="D9" s="15" t="s">
        <v>104</v>
      </c>
      <c r="E9" s="21">
        <f>E7+E8</f>
        <v>603</v>
      </c>
      <c r="F9" s="21">
        <f t="shared" ref="F9:H9" si="0">F7+F8</f>
        <v>158</v>
      </c>
      <c r="G9" s="21">
        <f t="shared" si="0"/>
        <v>761</v>
      </c>
      <c r="H9" s="21">
        <f t="shared" si="0"/>
        <v>22</v>
      </c>
    </row>
    <row r="10" spans="1:9" ht="15" customHeight="1" x14ac:dyDescent="0.2">
      <c r="B10" s="382"/>
      <c r="C10" s="378" t="s">
        <v>119</v>
      </c>
      <c r="D10" s="148" t="s">
        <v>118</v>
      </c>
      <c r="E10" s="18">
        <v>15</v>
      </c>
      <c r="F10" s="19">
        <v>9</v>
      </c>
      <c r="G10" s="2">
        <v>24</v>
      </c>
      <c r="H10" s="20">
        <v>2</v>
      </c>
    </row>
    <row r="11" spans="1:9" ht="15" x14ac:dyDescent="0.2">
      <c r="B11" s="382"/>
      <c r="C11" s="379"/>
      <c r="D11" s="149" t="s">
        <v>119</v>
      </c>
      <c r="E11" s="18">
        <v>425</v>
      </c>
      <c r="F11" s="19">
        <v>155</v>
      </c>
      <c r="G11" s="2">
        <v>580</v>
      </c>
      <c r="H11" s="20">
        <v>22</v>
      </c>
    </row>
    <row r="12" spans="1:9" ht="15" customHeight="1" x14ac:dyDescent="0.2">
      <c r="B12" s="382"/>
      <c r="C12" s="379"/>
      <c r="D12" s="15" t="s">
        <v>104</v>
      </c>
      <c r="E12" s="21">
        <f>E10+E11</f>
        <v>440</v>
      </c>
      <c r="F12" s="21">
        <f t="shared" ref="F12" si="1">F10+F11</f>
        <v>164</v>
      </c>
      <c r="G12" s="21">
        <f t="shared" ref="G12" si="2">G10+G11</f>
        <v>604</v>
      </c>
      <c r="H12" s="21">
        <f t="shared" ref="H12" si="3">H10+H11</f>
        <v>24</v>
      </c>
    </row>
    <row r="13" spans="1:9" ht="15" customHeight="1" x14ac:dyDescent="0.2">
      <c r="B13" s="382"/>
      <c r="C13" s="378" t="s">
        <v>120</v>
      </c>
      <c r="D13" s="148" t="s">
        <v>118</v>
      </c>
      <c r="E13" s="18">
        <v>14</v>
      </c>
      <c r="F13" s="19">
        <v>3</v>
      </c>
      <c r="G13" s="2">
        <v>17</v>
      </c>
      <c r="H13" s="20">
        <v>0</v>
      </c>
    </row>
    <row r="14" spans="1:9" ht="15" x14ac:dyDescent="0.2">
      <c r="B14" s="382"/>
      <c r="C14" s="379"/>
      <c r="D14" s="149" t="s">
        <v>119</v>
      </c>
      <c r="E14" s="18">
        <v>322</v>
      </c>
      <c r="F14" s="19">
        <v>157</v>
      </c>
      <c r="G14" s="2">
        <v>479</v>
      </c>
      <c r="H14" s="20">
        <v>9</v>
      </c>
    </row>
    <row r="15" spans="1:9" x14ac:dyDescent="0.2">
      <c r="B15" s="382"/>
      <c r="C15" s="380"/>
      <c r="D15" s="17" t="s">
        <v>104</v>
      </c>
      <c r="E15" s="21">
        <f>E13+E14</f>
        <v>336</v>
      </c>
      <c r="F15" s="21">
        <f t="shared" ref="F15" si="4">F13+F14</f>
        <v>160</v>
      </c>
      <c r="G15" s="21">
        <f t="shared" ref="G15" si="5">G13+G14</f>
        <v>496</v>
      </c>
      <c r="H15" s="21">
        <f t="shared" ref="H15" si="6">H13+H14</f>
        <v>9</v>
      </c>
    </row>
    <row r="16" spans="1:9" x14ac:dyDescent="0.2">
      <c r="B16" s="383"/>
      <c r="C16" s="407" t="s">
        <v>104</v>
      </c>
      <c r="D16" s="408"/>
      <c r="E16" s="21">
        <f>E9+E12+E15</f>
        <v>1379</v>
      </c>
      <c r="F16" s="21">
        <f t="shared" ref="F16:H16" si="7">F9+F12+F15</f>
        <v>482</v>
      </c>
      <c r="G16" s="21">
        <f t="shared" si="7"/>
        <v>1861</v>
      </c>
      <c r="H16" s="21">
        <f t="shared" si="7"/>
        <v>55</v>
      </c>
    </row>
    <row r="17" spans="2:8" x14ac:dyDescent="0.2">
      <c r="B17" s="163"/>
      <c r="C17" s="152"/>
      <c r="D17" s="152"/>
      <c r="E17" s="45"/>
      <c r="F17" s="45"/>
      <c r="G17" s="45"/>
      <c r="H17" s="45"/>
    </row>
    <row r="18" spans="2:8" ht="16.5" customHeight="1" x14ac:dyDescent="0.2">
      <c r="B18" s="8"/>
      <c r="C18" s="8"/>
      <c r="D18" s="8"/>
      <c r="E18" s="284" t="s">
        <v>107</v>
      </c>
      <c r="F18" s="284" t="s">
        <v>108</v>
      </c>
      <c r="G18" s="284" t="s">
        <v>104</v>
      </c>
    </row>
    <row r="19" spans="2:8" x14ac:dyDescent="0.2">
      <c r="B19" s="381" t="s">
        <v>98</v>
      </c>
      <c r="C19" s="49" t="s">
        <v>99</v>
      </c>
      <c r="D19" s="190"/>
      <c r="E19" s="22">
        <v>0</v>
      </c>
      <c r="F19" s="22">
        <v>0</v>
      </c>
      <c r="G19" s="355">
        <f>SUM(E19:F19)</f>
        <v>0</v>
      </c>
    </row>
    <row r="20" spans="2:8" x14ac:dyDescent="0.2">
      <c r="B20" s="383"/>
      <c r="C20" s="50" t="s">
        <v>100</v>
      </c>
      <c r="D20" s="191"/>
      <c r="E20" s="23">
        <v>0</v>
      </c>
      <c r="F20" s="23">
        <v>1</v>
      </c>
      <c r="G20" s="354">
        <f>SUM(E20:F20)</f>
        <v>1</v>
      </c>
    </row>
    <row r="21" spans="2:8" ht="17.25" customHeight="1" x14ac:dyDescent="0.2">
      <c r="B21" s="11"/>
    </row>
    <row r="22" spans="2:8" x14ac:dyDescent="0.2">
      <c r="B22" s="399" t="s">
        <v>123</v>
      </c>
      <c r="C22" s="399"/>
      <c r="D22" s="399"/>
      <c r="E22" s="399"/>
      <c r="F22" s="399"/>
      <c r="G22" s="399"/>
      <c r="H22" s="16"/>
    </row>
    <row r="23" spans="2:8" ht="8.25" customHeight="1" x14ac:dyDescent="0.2">
      <c r="B23" s="7"/>
      <c r="C23" s="12"/>
      <c r="D23" s="12"/>
      <c r="E23" s="6"/>
      <c r="F23" s="4"/>
      <c r="G23" s="4"/>
      <c r="H23" s="11"/>
    </row>
    <row r="24" spans="2:8" ht="16.5" customHeight="1" x14ac:dyDescent="0.2">
      <c r="B24" s="12"/>
      <c r="C24" s="12"/>
      <c r="D24" s="287" t="s">
        <v>121</v>
      </c>
      <c r="E24" s="287" t="s">
        <v>107</v>
      </c>
      <c r="F24" s="288" t="s">
        <v>108</v>
      </c>
      <c r="G24" s="287" t="s">
        <v>104</v>
      </c>
      <c r="H24" s="11"/>
    </row>
    <row r="25" spans="2:8" ht="15" x14ac:dyDescent="0.2">
      <c r="B25" s="387" t="s">
        <v>110</v>
      </c>
      <c r="C25" s="388"/>
      <c r="D25" s="148" t="s">
        <v>118</v>
      </c>
      <c r="E25" s="24">
        <v>280</v>
      </c>
      <c r="F25" s="25">
        <v>118</v>
      </c>
      <c r="G25" s="26">
        <v>398</v>
      </c>
      <c r="H25" s="11"/>
    </row>
    <row r="26" spans="2:8" ht="15" x14ac:dyDescent="0.2">
      <c r="B26" s="389"/>
      <c r="C26" s="390"/>
      <c r="D26" s="149" t="s">
        <v>119</v>
      </c>
      <c r="E26" s="19">
        <v>49</v>
      </c>
      <c r="F26" s="18">
        <v>23</v>
      </c>
      <c r="G26" s="2">
        <f>SUM(E26:F26)</f>
        <v>72</v>
      </c>
      <c r="H26" s="11"/>
    </row>
    <row r="27" spans="2:8" x14ac:dyDescent="0.2">
      <c r="B27" s="391"/>
      <c r="C27" s="392"/>
      <c r="D27" s="15" t="s">
        <v>104</v>
      </c>
      <c r="E27" s="26">
        <f>SUM(E25:E26)</f>
        <v>329</v>
      </c>
      <c r="F27" s="35">
        <f>SUM(F25:F26)</f>
        <v>141</v>
      </c>
      <c r="G27" s="26">
        <f>SUM(G25:G26)</f>
        <v>470</v>
      </c>
      <c r="H27" s="11"/>
    </row>
    <row r="28" spans="2:8" ht="15" x14ac:dyDescent="0.2">
      <c r="B28" s="387" t="s">
        <v>111</v>
      </c>
      <c r="C28" s="388"/>
      <c r="D28" s="148" t="s">
        <v>118</v>
      </c>
      <c r="E28" s="36">
        <v>265</v>
      </c>
      <c r="F28" s="24">
        <v>108</v>
      </c>
      <c r="G28" s="37">
        <v>373</v>
      </c>
      <c r="H28" s="12"/>
    </row>
    <row r="29" spans="2:8" ht="15" x14ac:dyDescent="0.2">
      <c r="B29" s="389"/>
      <c r="C29" s="390"/>
      <c r="D29" s="149" t="s">
        <v>119</v>
      </c>
      <c r="E29" s="38">
        <v>48</v>
      </c>
      <c r="F29" s="27">
        <v>21</v>
      </c>
      <c r="G29" s="39">
        <f>SUM(E29:F29)</f>
        <v>69</v>
      </c>
      <c r="H29" s="12"/>
    </row>
    <row r="30" spans="2:8" x14ac:dyDescent="0.2">
      <c r="B30" s="391"/>
      <c r="C30" s="392"/>
      <c r="D30" s="15" t="s">
        <v>104</v>
      </c>
      <c r="E30" s="21">
        <f>SUM(E28:E29)</f>
        <v>313</v>
      </c>
      <c r="F30" s="40">
        <f>SUM(F28:F29)</f>
        <v>129</v>
      </c>
      <c r="G30" s="21">
        <f>SUM(G28:G29)</f>
        <v>442</v>
      </c>
      <c r="H30" s="12"/>
    </row>
    <row r="31" spans="2:8" ht="12.75" customHeight="1" x14ac:dyDescent="0.2">
      <c r="B31" s="400" t="s">
        <v>112</v>
      </c>
      <c r="C31" s="402"/>
      <c r="D31" s="148" t="s">
        <v>118</v>
      </c>
      <c r="E31" s="24">
        <v>0</v>
      </c>
      <c r="F31" s="25">
        <v>0</v>
      </c>
      <c r="G31" s="26">
        <f>SUM(E31:F31)</f>
        <v>0</v>
      </c>
      <c r="H31" s="12"/>
    </row>
    <row r="32" spans="2:8" ht="12.75" customHeight="1" x14ac:dyDescent="0.2">
      <c r="B32" s="405"/>
      <c r="C32" s="406"/>
      <c r="D32" s="149" t="s">
        <v>119</v>
      </c>
      <c r="E32" s="19">
        <v>0</v>
      </c>
      <c r="F32" s="18">
        <v>2</v>
      </c>
      <c r="G32" s="2">
        <f>SUM(E32:F32)</f>
        <v>2</v>
      </c>
      <c r="H32" s="12"/>
    </row>
    <row r="33" spans="2:8" ht="12.75" customHeight="1" x14ac:dyDescent="0.2">
      <c r="B33" s="384"/>
      <c r="C33" s="386"/>
      <c r="D33" s="15" t="s">
        <v>104</v>
      </c>
      <c r="E33" s="26">
        <f>SUM(E31:E32)</f>
        <v>0</v>
      </c>
      <c r="F33" s="35">
        <f>SUM(F31:F32)</f>
        <v>2</v>
      </c>
      <c r="G33" s="26">
        <f>SUM(G31:G32)</f>
        <v>2</v>
      </c>
      <c r="H33" s="12"/>
    </row>
    <row r="34" spans="2:8" ht="12.75" customHeight="1" x14ac:dyDescent="0.2">
      <c r="B34" s="400" t="s">
        <v>113</v>
      </c>
      <c r="C34" s="402"/>
      <c r="D34" s="148" t="s">
        <v>118</v>
      </c>
      <c r="E34" s="24">
        <v>0</v>
      </c>
      <c r="F34" s="25">
        <v>0</v>
      </c>
      <c r="G34" s="26">
        <f>SUM(E34:F34)</f>
        <v>0</v>
      </c>
      <c r="H34" s="1"/>
    </row>
    <row r="35" spans="2:8" ht="12.75" customHeight="1" x14ac:dyDescent="0.2">
      <c r="B35" s="405"/>
      <c r="C35" s="406"/>
      <c r="D35" s="149" t="s">
        <v>119</v>
      </c>
      <c r="E35" s="19">
        <v>0</v>
      </c>
      <c r="F35" s="18">
        <v>2</v>
      </c>
      <c r="G35" s="2">
        <f>SUM(E35:F35)</f>
        <v>2</v>
      </c>
      <c r="H35" s="1"/>
    </row>
    <row r="36" spans="2:8" ht="12.75" customHeight="1" x14ac:dyDescent="0.2">
      <c r="B36" s="384"/>
      <c r="C36" s="386"/>
      <c r="D36" s="15" t="s">
        <v>104</v>
      </c>
      <c r="E36" s="21">
        <f>SUM(E34:E35)</f>
        <v>0</v>
      </c>
      <c r="F36" s="40">
        <f>SUM(F34:F35)</f>
        <v>2</v>
      </c>
      <c r="G36" s="21">
        <f>SUM(G34:G35)</f>
        <v>2</v>
      </c>
      <c r="H36" s="1"/>
    </row>
    <row r="37" spans="2:8" ht="17.25" customHeight="1" x14ac:dyDescent="0.2">
      <c r="B37" s="11"/>
      <c r="C37" s="11"/>
      <c r="D37" s="11"/>
      <c r="E37" s="13"/>
      <c r="F37" s="13"/>
      <c r="G37" s="13"/>
      <c r="H37" s="12"/>
    </row>
    <row r="38" spans="2:8" x14ac:dyDescent="0.2">
      <c r="B38" s="399" t="s">
        <v>124</v>
      </c>
      <c r="C38" s="399"/>
      <c r="D38" s="399"/>
      <c r="E38" s="399"/>
      <c r="F38" s="399"/>
      <c r="G38" s="399"/>
      <c r="H38" s="16"/>
    </row>
    <row r="39" spans="2:8" ht="8.25" customHeight="1" x14ac:dyDescent="0.2">
      <c r="B39" s="7"/>
      <c r="C39" s="12"/>
      <c r="D39" s="12"/>
      <c r="E39" s="12"/>
      <c r="F39" s="12"/>
      <c r="G39" s="12"/>
      <c r="H39" s="12"/>
    </row>
    <row r="40" spans="2:8" ht="17.25" customHeight="1" x14ac:dyDescent="0.2">
      <c r="B40" s="8"/>
      <c r="C40" s="8"/>
      <c r="D40" s="8"/>
      <c r="E40" s="287" t="s">
        <v>107</v>
      </c>
      <c r="F40" s="288" t="s">
        <v>108</v>
      </c>
      <c r="G40" s="287" t="s">
        <v>104</v>
      </c>
      <c r="H40" s="12"/>
    </row>
    <row r="41" spans="2:8" ht="27" customHeight="1" x14ac:dyDescent="0.2">
      <c r="B41" s="400" t="s">
        <v>155</v>
      </c>
      <c r="C41" s="401"/>
      <c r="D41" s="402"/>
      <c r="E41" s="22">
        <v>9814</v>
      </c>
      <c r="F41" s="30">
        <v>2481</v>
      </c>
      <c r="G41" s="31">
        <v>12295</v>
      </c>
      <c r="H41" s="104"/>
    </row>
    <row r="42" spans="2:8" ht="12.75" customHeight="1" x14ac:dyDescent="0.2">
      <c r="B42" s="384" t="s">
        <v>114</v>
      </c>
      <c r="C42" s="385"/>
      <c r="D42" s="386"/>
      <c r="E42" s="23">
        <v>1572</v>
      </c>
      <c r="F42" s="32">
        <v>368</v>
      </c>
      <c r="G42" s="33">
        <v>1940</v>
      </c>
      <c r="H42" s="104"/>
    </row>
    <row r="43" spans="2:8" x14ac:dyDescent="0.2">
      <c r="B43" s="11"/>
      <c r="C43" s="11"/>
      <c r="D43" s="11"/>
      <c r="E43" s="11"/>
      <c r="F43" s="11"/>
      <c r="G43" s="12"/>
      <c r="H43" s="12"/>
    </row>
    <row r="44" spans="2:8" ht="17.25" customHeight="1" x14ac:dyDescent="0.2">
      <c r="B44" s="11"/>
      <c r="C44" s="11"/>
      <c r="D44" s="11"/>
      <c r="E44" s="11"/>
      <c r="F44" s="11"/>
      <c r="G44" s="12"/>
      <c r="H44" s="12"/>
    </row>
    <row r="45" spans="2:8" x14ac:dyDescent="0.2">
      <c r="B45" s="399" t="s">
        <v>125</v>
      </c>
      <c r="C45" s="399"/>
      <c r="D45" s="399"/>
      <c r="E45" s="399"/>
      <c r="F45" s="399"/>
      <c r="G45" s="399"/>
      <c r="H45" s="16"/>
    </row>
    <row r="46" spans="2:8" ht="8.25" customHeight="1" x14ac:dyDescent="0.2">
      <c r="B46" s="14"/>
      <c r="C46" s="6"/>
      <c r="D46" s="6"/>
      <c r="E46" s="4"/>
      <c r="G46" s="12"/>
      <c r="H46" s="12"/>
    </row>
    <row r="47" spans="2:8" x14ac:dyDescent="0.2">
      <c r="B47" s="289" t="s">
        <v>115</v>
      </c>
      <c r="C47" s="289" t="s">
        <v>116</v>
      </c>
      <c r="D47" s="393" t="s">
        <v>117</v>
      </c>
      <c r="E47" s="394"/>
      <c r="F47" s="393" t="s">
        <v>104</v>
      </c>
      <c r="G47" s="394"/>
      <c r="H47" s="12"/>
    </row>
    <row r="48" spans="2:8" x14ac:dyDescent="0.2">
      <c r="B48" s="150">
        <v>18</v>
      </c>
      <c r="C48" s="150">
        <v>0</v>
      </c>
      <c r="D48" s="395">
        <v>0</v>
      </c>
      <c r="E48" s="396"/>
      <c r="F48" s="397">
        <f>SUM(B48:E48)</f>
        <v>18</v>
      </c>
      <c r="G48" s="398"/>
      <c r="H48" s="12"/>
    </row>
    <row r="51" spans="11:11" x14ac:dyDescent="0.2">
      <c r="K51" s="3" t="s">
        <v>97</v>
      </c>
    </row>
  </sheetData>
  <customSheetViews>
    <customSheetView guid="{4BF6A69F-C29D-460A-9E84-5045F8F80EEB}" showGridLines="0">
      <selection activeCell="P62" sqref="P62"/>
      <pageMargins left="0.19685039370078741" right="0.15748031496062992" top="0.19685039370078741" bottom="0.19685039370078741" header="0.31496062992125984" footer="0.31496062992125984"/>
      <pageSetup paperSize="9" orientation="portrait"/>
    </customSheetView>
  </customSheetViews>
  <mergeCells count="24">
    <mergeCell ref="A1:I1"/>
    <mergeCell ref="B3:G3"/>
    <mergeCell ref="B5:B16"/>
    <mergeCell ref="C5:C6"/>
    <mergeCell ref="D5:D6"/>
    <mergeCell ref="E5:H5"/>
    <mergeCell ref="C7:C9"/>
    <mergeCell ref="C10:C12"/>
    <mergeCell ref="C13:C15"/>
    <mergeCell ref="C16:D16"/>
    <mergeCell ref="D48:E48"/>
    <mergeCell ref="F48:G48"/>
    <mergeCell ref="B38:G38"/>
    <mergeCell ref="B41:D41"/>
    <mergeCell ref="B42:D42"/>
    <mergeCell ref="B45:G45"/>
    <mergeCell ref="D47:E47"/>
    <mergeCell ref="F47:G47"/>
    <mergeCell ref="B19:B20"/>
    <mergeCell ref="B34:C36"/>
    <mergeCell ref="B22:G22"/>
    <mergeCell ref="B25:C27"/>
    <mergeCell ref="B28:C30"/>
    <mergeCell ref="B31:C33"/>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7 G29:G3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dimension ref="A1:I48"/>
  <sheetViews>
    <sheetView showGridLines="0" workbookViewId="0">
      <selection activeCell="B19" sqref="B19:D20"/>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9" x14ac:dyDescent="0.2">
      <c r="A1" s="409" t="s">
        <v>162</v>
      </c>
      <c r="B1" s="409"/>
      <c r="C1" s="409"/>
      <c r="D1" s="409"/>
      <c r="E1" s="409"/>
      <c r="F1" s="409"/>
      <c r="G1" s="409"/>
      <c r="H1" s="409"/>
      <c r="I1" s="409"/>
    </row>
    <row r="2" spans="1:9" x14ac:dyDescent="0.2">
      <c r="A2" s="176"/>
      <c r="B2" s="176"/>
      <c r="C2" s="176"/>
      <c r="D2" s="176"/>
      <c r="E2" s="176"/>
      <c r="F2" s="176"/>
      <c r="G2" s="176"/>
      <c r="H2" s="176"/>
      <c r="I2" s="176"/>
    </row>
    <row r="3" spans="1:9" x14ac:dyDescent="0.2">
      <c r="A3" s="176"/>
      <c r="B3" s="399" t="s">
        <v>126</v>
      </c>
      <c r="C3" s="399"/>
      <c r="D3" s="399"/>
      <c r="E3" s="399"/>
      <c r="F3" s="399"/>
      <c r="G3" s="399"/>
      <c r="H3" s="147"/>
      <c r="I3" s="17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19</v>
      </c>
      <c r="F7" s="19">
        <v>8</v>
      </c>
      <c r="G7" s="2">
        <v>27</v>
      </c>
      <c r="H7" s="20">
        <v>0</v>
      </c>
    </row>
    <row r="8" spans="1:9" ht="15" x14ac:dyDescent="0.2">
      <c r="B8" s="382"/>
      <c r="C8" s="379"/>
      <c r="D8" s="149" t="s">
        <v>119</v>
      </c>
      <c r="E8" s="18">
        <v>309</v>
      </c>
      <c r="F8" s="19">
        <v>129</v>
      </c>
      <c r="G8" s="2">
        <v>438</v>
      </c>
      <c r="H8" s="20">
        <v>3</v>
      </c>
    </row>
    <row r="9" spans="1:9" x14ac:dyDescent="0.2">
      <c r="B9" s="382"/>
      <c r="C9" s="380"/>
      <c r="D9" s="15" t="s">
        <v>104</v>
      </c>
      <c r="E9" s="21">
        <f>E7+E8</f>
        <v>328</v>
      </c>
      <c r="F9" s="21">
        <f t="shared" ref="F9:H9" si="0">F7+F8</f>
        <v>137</v>
      </c>
      <c r="G9" s="21">
        <f t="shared" si="0"/>
        <v>465</v>
      </c>
      <c r="H9" s="21">
        <f t="shared" si="0"/>
        <v>3</v>
      </c>
    </row>
    <row r="10" spans="1:9" ht="15" customHeight="1" x14ac:dyDescent="0.2">
      <c r="B10" s="382"/>
      <c r="C10" s="378" t="s">
        <v>119</v>
      </c>
      <c r="D10" s="148" t="s">
        <v>118</v>
      </c>
      <c r="E10" s="18">
        <v>19</v>
      </c>
      <c r="F10" s="19">
        <v>7</v>
      </c>
      <c r="G10" s="2">
        <v>26</v>
      </c>
      <c r="H10" s="20">
        <v>0</v>
      </c>
    </row>
    <row r="11" spans="1:9" ht="15" x14ac:dyDescent="0.2">
      <c r="B11" s="382"/>
      <c r="C11" s="379"/>
      <c r="D11" s="149" t="s">
        <v>119</v>
      </c>
      <c r="E11" s="18">
        <v>282</v>
      </c>
      <c r="F11" s="19">
        <v>132</v>
      </c>
      <c r="G11" s="2">
        <v>414</v>
      </c>
      <c r="H11" s="20">
        <v>1</v>
      </c>
    </row>
    <row r="12" spans="1:9" ht="15" customHeight="1" x14ac:dyDescent="0.2">
      <c r="B12" s="382"/>
      <c r="C12" s="379"/>
      <c r="D12" s="15" t="s">
        <v>104</v>
      </c>
      <c r="E12" s="21">
        <f>E10+E11</f>
        <v>301</v>
      </c>
      <c r="F12" s="21">
        <f t="shared" ref="F12" si="1">F10+F11</f>
        <v>139</v>
      </c>
      <c r="G12" s="21">
        <f t="shared" ref="G12" si="2">G10+G11</f>
        <v>440</v>
      </c>
      <c r="H12" s="21">
        <f t="shared" ref="H12" si="3">H10+H11</f>
        <v>1</v>
      </c>
    </row>
    <row r="13" spans="1:9" ht="15" customHeight="1" x14ac:dyDescent="0.2">
      <c r="B13" s="382"/>
      <c r="C13" s="378" t="s">
        <v>120</v>
      </c>
      <c r="D13" s="148" t="s">
        <v>118</v>
      </c>
      <c r="E13" s="18">
        <v>19</v>
      </c>
      <c r="F13" s="19">
        <v>8</v>
      </c>
      <c r="G13" s="2">
        <v>27</v>
      </c>
      <c r="H13" s="20">
        <v>0</v>
      </c>
    </row>
    <row r="14" spans="1:9" ht="15" x14ac:dyDescent="0.2">
      <c r="B14" s="382"/>
      <c r="C14" s="379"/>
      <c r="D14" s="149" t="s">
        <v>119</v>
      </c>
      <c r="E14" s="18">
        <v>387</v>
      </c>
      <c r="F14" s="19">
        <v>221</v>
      </c>
      <c r="G14" s="2">
        <v>608</v>
      </c>
      <c r="H14" s="20">
        <v>3</v>
      </c>
    </row>
    <row r="15" spans="1:9" x14ac:dyDescent="0.2">
      <c r="B15" s="382"/>
      <c r="C15" s="380"/>
      <c r="D15" s="17" t="s">
        <v>104</v>
      </c>
      <c r="E15" s="21">
        <f>E13+E14</f>
        <v>406</v>
      </c>
      <c r="F15" s="21">
        <f t="shared" ref="F15" si="4">F13+F14</f>
        <v>229</v>
      </c>
      <c r="G15" s="21">
        <f t="shared" ref="G15" si="5">G13+G14</f>
        <v>635</v>
      </c>
      <c r="H15" s="21">
        <f t="shared" ref="H15" si="6">H13+H14</f>
        <v>3</v>
      </c>
    </row>
    <row r="16" spans="1:9" x14ac:dyDescent="0.2">
      <c r="B16" s="383"/>
      <c r="C16" s="407" t="s">
        <v>104</v>
      </c>
      <c r="D16" s="408"/>
      <c r="E16" s="21">
        <f>E9+E12+E15</f>
        <v>1035</v>
      </c>
      <c r="F16" s="21">
        <f t="shared" ref="F16:H16" si="7">F9+F12+F15</f>
        <v>505</v>
      </c>
      <c r="G16" s="21">
        <f t="shared" si="7"/>
        <v>1540</v>
      </c>
      <c r="H16" s="21">
        <f t="shared" si="7"/>
        <v>7</v>
      </c>
    </row>
    <row r="17" spans="2:8" x14ac:dyDescent="0.2">
      <c r="B17" s="12"/>
      <c r="C17" s="12"/>
      <c r="D17" s="12"/>
      <c r="E17" s="12"/>
      <c r="F17" s="12"/>
      <c r="G17" s="9"/>
      <c r="H17" s="9"/>
    </row>
    <row r="18" spans="2:8" ht="16.5" customHeight="1" x14ac:dyDescent="0.2">
      <c r="B18" s="8"/>
      <c r="C18" s="8"/>
      <c r="D18" s="8"/>
      <c r="E18" s="284" t="s">
        <v>107</v>
      </c>
      <c r="F18" s="284" t="s">
        <v>108</v>
      </c>
      <c r="G18" s="284" t="s">
        <v>104</v>
      </c>
    </row>
    <row r="19" spans="2:8" ht="16.5" customHeight="1" x14ac:dyDescent="0.2">
      <c r="B19" s="381" t="s">
        <v>98</v>
      </c>
      <c r="C19" s="49" t="s">
        <v>99</v>
      </c>
      <c r="D19" s="190"/>
      <c r="E19" s="22">
        <v>0</v>
      </c>
      <c r="F19" s="22">
        <v>0</v>
      </c>
      <c r="G19" s="355">
        <f>SUM(E19:F19)</f>
        <v>0</v>
      </c>
    </row>
    <row r="20" spans="2:8" x14ac:dyDescent="0.2">
      <c r="B20" s="383"/>
      <c r="C20" s="50" t="s">
        <v>100</v>
      </c>
      <c r="D20" s="191"/>
      <c r="E20" s="23">
        <v>0</v>
      </c>
      <c r="F20" s="23">
        <v>1</v>
      </c>
      <c r="G20" s="354">
        <f>SUM(E20:F20)</f>
        <v>1</v>
      </c>
    </row>
    <row r="21" spans="2:8" ht="17.25" customHeight="1" x14ac:dyDescent="0.2">
      <c r="B21" s="11"/>
    </row>
    <row r="22" spans="2:8" x14ac:dyDescent="0.2">
      <c r="B22" s="399" t="s">
        <v>123</v>
      </c>
      <c r="C22" s="399"/>
      <c r="D22" s="399"/>
      <c r="E22" s="399"/>
      <c r="F22" s="399"/>
      <c r="G22" s="399"/>
      <c r="H22" s="16"/>
    </row>
    <row r="23" spans="2:8" ht="8.25" customHeight="1" x14ac:dyDescent="0.2">
      <c r="B23" s="7"/>
      <c r="C23" s="12"/>
      <c r="D23" s="12"/>
      <c r="E23" s="6"/>
      <c r="F23" s="4"/>
      <c r="G23" s="4"/>
      <c r="H23" s="11"/>
    </row>
    <row r="24" spans="2:8" ht="16.5" customHeight="1" x14ac:dyDescent="0.2">
      <c r="B24" s="12"/>
      <c r="C24" s="12"/>
      <c r="D24" s="287" t="s">
        <v>121</v>
      </c>
      <c r="E24" s="287" t="s">
        <v>107</v>
      </c>
      <c r="F24" s="288" t="s">
        <v>108</v>
      </c>
      <c r="G24" s="287" t="s">
        <v>104</v>
      </c>
      <c r="H24" s="11"/>
    </row>
    <row r="25" spans="2:8" ht="15" x14ac:dyDescent="0.2">
      <c r="B25" s="387" t="s">
        <v>110</v>
      </c>
      <c r="C25" s="388"/>
      <c r="D25" s="148" t="s">
        <v>118</v>
      </c>
      <c r="E25" s="24">
        <v>388</v>
      </c>
      <c r="F25" s="25">
        <v>191</v>
      </c>
      <c r="G25" s="26">
        <v>579</v>
      </c>
      <c r="H25" s="11"/>
    </row>
    <row r="26" spans="2:8" ht="15" x14ac:dyDescent="0.2">
      <c r="B26" s="389"/>
      <c r="C26" s="390"/>
      <c r="D26" s="149" t="s">
        <v>119</v>
      </c>
      <c r="E26" s="19">
        <v>3</v>
      </c>
      <c r="F26" s="18">
        <v>7</v>
      </c>
      <c r="G26" s="2">
        <f>SUM(E26:F26)</f>
        <v>10</v>
      </c>
      <c r="H26" s="11"/>
    </row>
    <row r="27" spans="2:8" x14ac:dyDescent="0.2">
      <c r="B27" s="391"/>
      <c r="C27" s="392"/>
      <c r="D27" s="15" t="s">
        <v>104</v>
      </c>
      <c r="E27" s="26">
        <f>SUM(E25:E26)</f>
        <v>391</v>
      </c>
      <c r="F27" s="35">
        <f>SUM(F25:F26)</f>
        <v>198</v>
      </c>
      <c r="G27" s="26">
        <f>SUM(G25:G26)</f>
        <v>589</v>
      </c>
      <c r="H27" s="11"/>
    </row>
    <row r="28" spans="2:8" ht="15" x14ac:dyDescent="0.2">
      <c r="B28" s="387" t="s">
        <v>111</v>
      </c>
      <c r="C28" s="388"/>
      <c r="D28" s="148" t="s">
        <v>118</v>
      </c>
      <c r="E28" s="36">
        <v>386</v>
      </c>
      <c r="F28" s="24">
        <v>182</v>
      </c>
      <c r="G28" s="37">
        <v>568</v>
      </c>
      <c r="H28" s="12"/>
    </row>
    <row r="29" spans="2:8" ht="15" x14ac:dyDescent="0.2">
      <c r="B29" s="389"/>
      <c r="C29" s="390"/>
      <c r="D29" s="149" t="s">
        <v>119</v>
      </c>
      <c r="E29" s="38">
        <v>2</v>
      </c>
      <c r="F29" s="27">
        <v>7</v>
      </c>
      <c r="G29" s="39">
        <f>SUM(E29:F29)</f>
        <v>9</v>
      </c>
      <c r="H29" s="12"/>
    </row>
    <row r="30" spans="2:8" x14ac:dyDescent="0.2">
      <c r="B30" s="391"/>
      <c r="C30" s="392"/>
      <c r="D30" s="15" t="s">
        <v>104</v>
      </c>
      <c r="E30" s="21">
        <f>SUM(E28:E29)</f>
        <v>388</v>
      </c>
      <c r="F30" s="40">
        <f>SUM(F28:F29)</f>
        <v>189</v>
      </c>
      <c r="G30" s="21">
        <f>SUM(G28:G29)</f>
        <v>577</v>
      </c>
      <c r="H30" s="12"/>
    </row>
    <row r="31" spans="2:8" ht="12.75" customHeight="1" x14ac:dyDescent="0.2">
      <c r="B31" s="400" t="s">
        <v>112</v>
      </c>
      <c r="C31" s="402"/>
      <c r="D31" s="148" t="s">
        <v>118</v>
      </c>
      <c r="E31" s="24">
        <v>0</v>
      </c>
      <c r="F31" s="25">
        <v>1</v>
      </c>
      <c r="G31" s="26">
        <f>SUM(E31:F31)</f>
        <v>1</v>
      </c>
      <c r="H31" s="12"/>
    </row>
    <row r="32" spans="2:8" ht="12.75" customHeight="1" x14ac:dyDescent="0.2">
      <c r="B32" s="405"/>
      <c r="C32" s="406"/>
      <c r="D32" s="149" t="s">
        <v>119</v>
      </c>
      <c r="E32" s="19">
        <v>0</v>
      </c>
      <c r="F32" s="18">
        <v>0</v>
      </c>
      <c r="G32" s="2">
        <f>SUM(E32:F32)</f>
        <v>0</v>
      </c>
      <c r="H32" s="12"/>
    </row>
    <row r="33" spans="2:8" ht="12.75" customHeight="1" x14ac:dyDescent="0.2">
      <c r="B33" s="384"/>
      <c r="C33" s="386"/>
      <c r="D33" s="15" t="s">
        <v>104</v>
      </c>
      <c r="E33" s="26">
        <f>SUM(E31:E32)</f>
        <v>0</v>
      </c>
      <c r="F33" s="35">
        <f>SUM(F31:F32)</f>
        <v>1</v>
      </c>
      <c r="G33" s="26">
        <f>SUM(G31:G32)</f>
        <v>1</v>
      </c>
      <c r="H33" s="12"/>
    </row>
    <row r="34" spans="2:8" ht="12.75" customHeight="1" x14ac:dyDescent="0.2">
      <c r="B34" s="400" t="s">
        <v>113</v>
      </c>
      <c r="C34" s="402"/>
      <c r="D34" s="148" t="s">
        <v>118</v>
      </c>
      <c r="E34" s="24">
        <v>0</v>
      </c>
      <c r="F34" s="25">
        <v>1</v>
      </c>
      <c r="G34" s="26">
        <f>SUM(E34:F34)</f>
        <v>1</v>
      </c>
      <c r="H34" s="1"/>
    </row>
    <row r="35" spans="2:8" ht="12.75" customHeight="1" x14ac:dyDescent="0.2">
      <c r="B35" s="405"/>
      <c r="C35" s="406"/>
      <c r="D35" s="149" t="s">
        <v>119</v>
      </c>
      <c r="E35" s="19">
        <v>0</v>
      </c>
      <c r="F35" s="18">
        <v>0</v>
      </c>
      <c r="G35" s="2">
        <f>SUM(E35:F35)</f>
        <v>0</v>
      </c>
      <c r="H35" s="1"/>
    </row>
    <row r="36" spans="2:8" ht="12.75" customHeight="1" x14ac:dyDescent="0.2">
      <c r="B36" s="384"/>
      <c r="C36" s="386"/>
      <c r="D36" s="15" t="s">
        <v>104</v>
      </c>
      <c r="E36" s="21">
        <f>SUM(E34:E35)</f>
        <v>0</v>
      </c>
      <c r="F36" s="40">
        <f>SUM(F34:F35)</f>
        <v>1</v>
      </c>
      <c r="G36" s="21">
        <f>SUM(G34:G35)</f>
        <v>1</v>
      </c>
      <c r="H36" s="1"/>
    </row>
    <row r="37" spans="2:8" ht="17.25" customHeight="1" x14ac:dyDescent="0.2">
      <c r="B37" s="11"/>
      <c r="C37" s="11"/>
      <c r="D37" s="11"/>
      <c r="E37" s="13"/>
      <c r="F37" s="13"/>
      <c r="G37" s="13"/>
      <c r="H37" s="12"/>
    </row>
    <row r="38" spans="2:8" x14ac:dyDescent="0.2">
      <c r="B38" s="399" t="s">
        <v>124</v>
      </c>
      <c r="C38" s="399"/>
      <c r="D38" s="399"/>
      <c r="E38" s="399"/>
      <c r="F38" s="399"/>
      <c r="G38" s="399"/>
      <c r="H38" s="16"/>
    </row>
    <row r="39" spans="2:8" ht="8.25" customHeight="1" x14ac:dyDescent="0.2">
      <c r="B39" s="7"/>
      <c r="C39" s="12"/>
      <c r="D39" s="12"/>
      <c r="E39" s="12"/>
      <c r="F39" s="12"/>
      <c r="G39" s="12"/>
      <c r="H39" s="12"/>
    </row>
    <row r="40" spans="2:8" ht="17.25" customHeight="1" x14ac:dyDescent="0.2">
      <c r="B40" s="8"/>
      <c r="C40" s="8"/>
      <c r="D40" s="8"/>
      <c r="E40" s="287" t="s">
        <v>107</v>
      </c>
      <c r="F40" s="288" t="s">
        <v>108</v>
      </c>
      <c r="G40" s="287" t="s">
        <v>104</v>
      </c>
      <c r="H40" s="12"/>
    </row>
    <row r="41" spans="2:8" ht="27" customHeight="1" x14ac:dyDescent="0.2">
      <c r="B41" s="400" t="s">
        <v>155</v>
      </c>
      <c r="C41" s="401"/>
      <c r="D41" s="402"/>
      <c r="E41" s="22">
        <v>1256</v>
      </c>
      <c r="F41" s="30">
        <v>470</v>
      </c>
      <c r="G41" s="31">
        <v>1726</v>
      </c>
      <c r="H41" s="104"/>
    </row>
    <row r="42" spans="2:8" ht="12.75" customHeight="1" x14ac:dyDescent="0.2">
      <c r="B42" s="384" t="s">
        <v>114</v>
      </c>
      <c r="C42" s="385"/>
      <c r="D42" s="386"/>
      <c r="E42" s="23">
        <v>867</v>
      </c>
      <c r="F42" s="32">
        <v>316</v>
      </c>
      <c r="G42" s="33">
        <v>1183</v>
      </c>
      <c r="H42" s="104"/>
    </row>
    <row r="43" spans="2:8" x14ac:dyDescent="0.2">
      <c r="B43" s="11"/>
      <c r="C43" s="11"/>
      <c r="D43" s="11"/>
      <c r="E43" s="11"/>
      <c r="F43" s="11"/>
      <c r="G43" s="12"/>
      <c r="H43" s="107"/>
    </row>
    <row r="44" spans="2:8" ht="17.25" customHeight="1" x14ac:dyDescent="0.2">
      <c r="B44" s="11"/>
      <c r="C44" s="11"/>
      <c r="D44" s="11"/>
      <c r="E44" s="11"/>
      <c r="F44" s="11"/>
      <c r="G44" s="12"/>
      <c r="H44" s="107"/>
    </row>
    <row r="45" spans="2:8" x14ac:dyDescent="0.2">
      <c r="B45" s="399" t="s">
        <v>125</v>
      </c>
      <c r="C45" s="399"/>
      <c r="D45" s="399"/>
      <c r="E45" s="399"/>
      <c r="F45" s="399"/>
      <c r="G45" s="399"/>
      <c r="H45" s="16"/>
    </row>
    <row r="46" spans="2:8" ht="8.25" customHeight="1" x14ac:dyDescent="0.2">
      <c r="B46" s="14"/>
      <c r="C46" s="6"/>
      <c r="D46" s="6"/>
      <c r="E46" s="4"/>
      <c r="G46" s="12"/>
      <c r="H46" s="12"/>
    </row>
    <row r="47" spans="2:8" x14ac:dyDescent="0.2">
      <c r="B47" s="289" t="s">
        <v>115</v>
      </c>
      <c r="C47" s="289" t="s">
        <v>116</v>
      </c>
      <c r="D47" s="393" t="s">
        <v>117</v>
      </c>
      <c r="E47" s="394"/>
      <c r="F47" s="393" t="s">
        <v>104</v>
      </c>
      <c r="G47" s="394"/>
      <c r="H47" s="12"/>
    </row>
    <row r="48" spans="2:8" x14ac:dyDescent="0.2">
      <c r="B48" s="150">
        <v>3</v>
      </c>
      <c r="C48" s="150">
        <v>6</v>
      </c>
      <c r="D48" s="395">
        <v>3</v>
      </c>
      <c r="E48" s="396"/>
      <c r="F48" s="397">
        <f>SUM(B48:E48)</f>
        <v>12</v>
      </c>
      <c r="G48" s="398"/>
      <c r="H48" s="12"/>
    </row>
  </sheetData>
  <customSheetViews>
    <customSheetView guid="{4BF6A69F-C29D-460A-9E84-5045F8F80EEB}" showGridLines="0" topLeftCell="A25">
      <selection activeCell="J66" sqref="J66"/>
      <pageMargins left="0.19685039370078741" right="0.15748031496062992" top="0.19685039370078741" bottom="0.19685039370078741" header="0.31496062992125984" footer="0.31496062992125984"/>
      <pageSetup paperSize="9" orientation="portrait"/>
    </customSheetView>
  </customSheetViews>
  <mergeCells count="24">
    <mergeCell ref="A1:I1"/>
    <mergeCell ref="B3:G3"/>
    <mergeCell ref="B5:B16"/>
    <mergeCell ref="C5:C6"/>
    <mergeCell ref="D5:D6"/>
    <mergeCell ref="E5:H5"/>
    <mergeCell ref="C7:C9"/>
    <mergeCell ref="C10:C12"/>
    <mergeCell ref="C13:C15"/>
    <mergeCell ref="C16:D16"/>
    <mergeCell ref="D48:E48"/>
    <mergeCell ref="F48:G48"/>
    <mergeCell ref="B38:G38"/>
    <mergeCell ref="B41:D41"/>
    <mergeCell ref="B42:D42"/>
    <mergeCell ref="B45:G45"/>
    <mergeCell ref="D47:E47"/>
    <mergeCell ref="F47:G47"/>
    <mergeCell ref="B19:B20"/>
    <mergeCell ref="B34:C36"/>
    <mergeCell ref="B22:G22"/>
    <mergeCell ref="B25:C27"/>
    <mergeCell ref="B28:C30"/>
    <mergeCell ref="B31:C33"/>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7 G29:G36"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dimension ref="A1:N51"/>
  <sheetViews>
    <sheetView showGridLines="0" workbookViewId="0">
      <selection activeCell="B19" sqref="B19:D20"/>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9" x14ac:dyDescent="0.2">
      <c r="A1" s="409" t="s">
        <v>160</v>
      </c>
      <c r="B1" s="409"/>
      <c r="C1" s="409"/>
      <c r="D1" s="409"/>
      <c r="E1" s="409"/>
      <c r="F1" s="409"/>
      <c r="G1" s="409"/>
      <c r="H1" s="409"/>
      <c r="I1" s="409"/>
    </row>
    <row r="2" spans="1:9" x14ac:dyDescent="0.2">
      <c r="A2" s="176"/>
      <c r="B2" s="176"/>
      <c r="C2" s="176"/>
      <c r="D2" s="176"/>
      <c r="E2" s="176"/>
      <c r="F2" s="176"/>
      <c r="G2" s="176"/>
      <c r="H2" s="176"/>
      <c r="I2" s="176"/>
    </row>
    <row r="3" spans="1:9" x14ac:dyDescent="0.2">
      <c r="A3" s="176"/>
      <c r="B3" s="399" t="s">
        <v>126</v>
      </c>
      <c r="C3" s="399"/>
      <c r="D3" s="399"/>
      <c r="E3" s="399"/>
      <c r="F3" s="399"/>
      <c r="G3" s="399"/>
      <c r="H3" s="147"/>
      <c r="I3" s="17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23</v>
      </c>
      <c r="F7" s="19">
        <v>3</v>
      </c>
      <c r="G7" s="2">
        <v>26</v>
      </c>
      <c r="H7" s="20">
        <v>0</v>
      </c>
    </row>
    <row r="8" spans="1:9" ht="15" x14ac:dyDescent="0.2">
      <c r="B8" s="382"/>
      <c r="C8" s="379"/>
      <c r="D8" s="149" t="s">
        <v>119</v>
      </c>
      <c r="E8" s="18">
        <v>828</v>
      </c>
      <c r="F8" s="19">
        <v>161</v>
      </c>
      <c r="G8" s="2">
        <v>989</v>
      </c>
      <c r="H8" s="20">
        <v>3</v>
      </c>
    </row>
    <row r="9" spans="1:9" x14ac:dyDescent="0.2">
      <c r="B9" s="382"/>
      <c r="C9" s="380"/>
      <c r="D9" s="15" t="s">
        <v>104</v>
      </c>
      <c r="E9" s="21">
        <f>E7+E8</f>
        <v>851</v>
      </c>
      <c r="F9" s="21">
        <f t="shared" ref="F9:H9" si="0">F7+F8</f>
        <v>164</v>
      </c>
      <c r="G9" s="21">
        <f t="shared" si="0"/>
        <v>1015</v>
      </c>
      <c r="H9" s="21">
        <f t="shared" si="0"/>
        <v>3</v>
      </c>
    </row>
    <row r="10" spans="1:9" ht="15" customHeight="1" x14ac:dyDescent="0.2">
      <c r="B10" s="382"/>
      <c r="C10" s="378" t="s">
        <v>119</v>
      </c>
      <c r="D10" s="148" t="s">
        <v>118</v>
      </c>
      <c r="E10" s="18">
        <v>24</v>
      </c>
      <c r="F10" s="19">
        <v>3</v>
      </c>
      <c r="G10" s="2">
        <v>27</v>
      </c>
      <c r="H10" s="20">
        <v>0</v>
      </c>
    </row>
    <row r="11" spans="1:9" ht="15" x14ac:dyDescent="0.2">
      <c r="B11" s="382"/>
      <c r="C11" s="379"/>
      <c r="D11" s="149" t="s">
        <v>119</v>
      </c>
      <c r="E11" s="18">
        <v>810</v>
      </c>
      <c r="F11" s="19">
        <v>163</v>
      </c>
      <c r="G11" s="2">
        <v>973</v>
      </c>
      <c r="H11" s="20">
        <v>2</v>
      </c>
    </row>
    <row r="12" spans="1:9" ht="15" customHeight="1" x14ac:dyDescent="0.2">
      <c r="B12" s="382"/>
      <c r="C12" s="379"/>
      <c r="D12" s="15" t="s">
        <v>104</v>
      </c>
      <c r="E12" s="21">
        <f>E10+E11</f>
        <v>834</v>
      </c>
      <c r="F12" s="21">
        <f t="shared" ref="F12" si="1">F10+F11</f>
        <v>166</v>
      </c>
      <c r="G12" s="21">
        <f t="shared" ref="G12" si="2">G10+G11</f>
        <v>1000</v>
      </c>
      <c r="H12" s="21">
        <f t="shared" ref="H12" si="3">H10+H11</f>
        <v>2</v>
      </c>
    </row>
    <row r="13" spans="1:9" ht="15" customHeight="1" x14ac:dyDescent="0.2">
      <c r="B13" s="382"/>
      <c r="C13" s="378" t="s">
        <v>120</v>
      </c>
      <c r="D13" s="148" t="s">
        <v>118</v>
      </c>
      <c r="E13" s="18">
        <v>22</v>
      </c>
      <c r="F13" s="19">
        <v>8</v>
      </c>
      <c r="G13" s="2">
        <v>30</v>
      </c>
      <c r="H13" s="20">
        <v>0</v>
      </c>
    </row>
    <row r="14" spans="1:9" ht="15" x14ac:dyDescent="0.2">
      <c r="B14" s="382"/>
      <c r="C14" s="379"/>
      <c r="D14" s="149" t="s">
        <v>119</v>
      </c>
      <c r="E14" s="18">
        <v>834</v>
      </c>
      <c r="F14" s="19">
        <v>156</v>
      </c>
      <c r="G14" s="2">
        <v>990</v>
      </c>
      <c r="H14" s="20">
        <v>3</v>
      </c>
    </row>
    <row r="15" spans="1:9" x14ac:dyDescent="0.2">
      <c r="B15" s="382"/>
      <c r="C15" s="380"/>
      <c r="D15" s="17" t="s">
        <v>104</v>
      </c>
      <c r="E15" s="21">
        <f>E13+E14</f>
        <v>856</v>
      </c>
      <c r="F15" s="21">
        <f t="shared" ref="F15" si="4">F13+F14</f>
        <v>164</v>
      </c>
      <c r="G15" s="21">
        <f t="shared" ref="G15" si="5">G13+G14</f>
        <v>1020</v>
      </c>
      <c r="H15" s="21">
        <f t="shared" ref="H15" si="6">H13+H14</f>
        <v>3</v>
      </c>
    </row>
    <row r="16" spans="1:9" x14ac:dyDescent="0.2">
      <c r="B16" s="383"/>
      <c r="C16" s="407" t="s">
        <v>104</v>
      </c>
      <c r="D16" s="408"/>
      <c r="E16" s="21">
        <f>E9+E12+E15</f>
        <v>2541</v>
      </c>
      <c r="F16" s="21">
        <f t="shared" ref="F16:H16" si="7">F9+F12+F15</f>
        <v>494</v>
      </c>
      <c r="G16" s="21">
        <f t="shared" si="7"/>
        <v>3035</v>
      </c>
      <c r="H16" s="21">
        <f t="shared" si="7"/>
        <v>8</v>
      </c>
    </row>
    <row r="17" spans="2:9" x14ac:dyDescent="0.2">
      <c r="B17" s="163"/>
      <c r="C17" s="152"/>
      <c r="D17" s="152"/>
      <c r="E17" s="45"/>
      <c r="F17" s="45"/>
      <c r="G17" s="45"/>
      <c r="H17" s="45"/>
    </row>
    <row r="18" spans="2:9" ht="16.5" customHeight="1" x14ac:dyDescent="0.2">
      <c r="B18" s="8"/>
      <c r="C18" s="8"/>
      <c r="D18" s="8"/>
      <c r="E18" s="284" t="s">
        <v>107</v>
      </c>
      <c r="F18" s="284" t="s">
        <v>108</v>
      </c>
      <c r="G18" s="284" t="s">
        <v>104</v>
      </c>
    </row>
    <row r="19" spans="2:9" ht="16.5" customHeight="1" x14ac:dyDescent="0.2">
      <c r="B19" s="381" t="s">
        <v>98</v>
      </c>
      <c r="C19" s="49" t="s">
        <v>99</v>
      </c>
      <c r="D19" s="190"/>
      <c r="E19" s="22">
        <v>2</v>
      </c>
      <c r="F19" s="22">
        <v>1</v>
      </c>
      <c r="G19" s="355">
        <f>SUM(E19:F19)</f>
        <v>3</v>
      </c>
    </row>
    <row r="20" spans="2:9" x14ac:dyDescent="0.2">
      <c r="B20" s="383"/>
      <c r="C20" s="50" t="s">
        <v>100</v>
      </c>
      <c r="D20" s="191"/>
      <c r="E20" s="23">
        <v>7</v>
      </c>
      <c r="F20" s="23">
        <v>2</v>
      </c>
      <c r="G20" s="354">
        <f>SUM(E20:F20)</f>
        <v>9</v>
      </c>
    </row>
    <row r="21" spans="2:9" ht="17.25" customHeight="1" x14ac:dyDescent="0.2">
      <c r="B21" s="11"/>
    </row>
    <row r="22" spans="2:9" x14ac:dyDescent="0.2">
      <c r="B22" s="399" t="s">
        <v>123</v>
      </c>
      <c r="C22" s="399"/>
      <c r="D22" s="399"/>
      <c r="E22" s="399"/>
      <c r="F22" s="399"/>
      <c r="G22" s="399"/>
      <c r="H22" s="16"/>
    </row>
    <row r="23" spans="2:9" ht="8.25" customHeight="1" x14ac:dyDescent="0.2">
      <c r="B23" s="7"/>
      <c r="C23" s="12"/>
      <c r="D23" s="12"/>
      <c r="E23" s="6"/>
      <c r="F23" s="4"/>
      <c r="G23" s="4"/>
      <c r="H23" s="11"/>
    </row>
    <row r="24" spans="2:9" ht="16.5" customHeight="1" x14ac:dyDescent="0.2">
      <c r="B24" s="12"/>
      <c r="C24" s="12"/>
      <c r="D24" s="287" t="s">
        <v>121</v>
      </c>
      <c r="E24" s="287" t="s">
        <v>107</v>
      </c>
      <c r="F24" s="288" t="s">
        <v>108</v>
      </c>
      <c r="G24" s="287" t="s">
        <v>104</v>
      </c>
      <c r="H24" s="11"/>
    </row>
    <row r="25" spans="2:9" ht="15" x14ac:dyDescent="0.2">
      <c r="B25" s="387" t="s">
        <v>110</v>
      </c>
      <c r="C25" s="388"/>
      <c r="D25" s="148" t="s">
        <v>118</v>
      </c>
      <c r="E25" s="24">
        <v>682</v>
      </c>
      <c r="F25" s="25">
        <v>107</v>
      </c>
      <c r="G25" s="26">
        <v>789</v>
      </c>
      <c r="H25" s="11"/>
    </row>
    <row r="26" spans="2:9" ht="15" x14ac:dyDescent="0.2">
      <c r="B26" s="389"/>
      <c r="C26" s="390"/>
      <c r="D26" s="149" t="s">
        <v>119</v>
      </c>
      <c r="E26" s="19">
        <v>82</v>
      </c>
      <c r="F26" s="18">
        <v>23</v>
      </c>
      <c r="G26" s="2">
        <v>105</v>
      </c>
      <c r="H26" s="11"/>
    </row>
    <row r="27" spans="2:9" x14ac:dyDescent="0.2">
      <c r="B27" s="391"/>
      <c r="C27" s="392"/>
      <c r="D27" s="15" t="s">
        <v>104</v>
      </c>
      <c r="E27" s="26">
        <f>SUM(E25:E26)</f>
        <v>764</v>
      </c>
      <c r="F27" s="35">
        <f>SUM(F25:F26)</f>
        <v>130</v>
      </c>
      <c r="G27" s="26">
        <f>SUM(G25:G26)</f>
        <v>894</v>
      </c>
      <c r="H27" s="11"/>
    </row>
    <row r="28" spans="2:9" ht="15" x14ac:dyDescent="0.2">
      <c r="B28" s="387" t="s">
        <v>111</v>
      </c>
      <c r="C28" s="388"/>
      <c r="D28" s="148" t="s">
        <v>118</v>
      </c>
      <c r="E28" s="36">
        <v>636</v>
      </c>
      <c r="F28" s="24">
        <v>88</v>
      </c>
      <c r="G28" s="37">
        <v>724</v>
      </c>
      <c r="H28" s="12"/>
    </row>
    <row r="29" spans="2:9" ht="15" x14ac:dyDescent="0.2">
      <c r="B29" s="389"/>
      <c r="C29" s="390"/>
      <c r="D29" s="149" t="s">
        <v>119</v>
      </c>
      <c r="E29" s="38">
        <v>67</v>
      </c>
      <c r="F29" s="27">
        <v>19</v>
      </c>
      <c r="G29" s="39">
        <v>86</v>
      </c>
      <c r="H29" s="12"/>
    </row>
    <row r="30" spans="2:9" x14ac:dyDescent="0.2">
      <c r="B30" s="391"/>
      <c r="C30" s="392"/>
      <c r="D30" s="15" t="s">
        <v>104</v>
      </c>
      <c r="E30" s="21">
        <f>SUM(E28:E29)</f>
        <v>703</v>
      </c>
      <c r="F30" s="40">
        <f>SUM(F28:F29)</f>
        <v>107</v>
      </c>
      <c r="G30" s="21">
        <f>SUM(G28:G29)</f>
        <v>810</v>
      </c>
      <c r="H30" s="12"/>
      <c r="I30" s="349"/>
    </row>
    <row r="31" spans="2:9" ht="12.75" customHeight="1" x14ac:dyDescent="0.2">
      <c r="B31" s="400" t="s">
        <v>112</v>
      </c>
      <c r="C31" s="402"/>
      <c r="D31" s="148" t="s">
        <v>118</v>
      </c>
      <c r="E31" s="24">
        <v>0</v>
      </c>
      <c r="F31" s="25">
        <v>0</v>
      </c>
      <c r="G31" s="26">
        <f>SUM(E31:F31)</f>
        <v>0</v>
      </c>
      <c r="H31" s="12"/>
    </row>
    <row r="32" spans="2:9" ht="12.75" customHeight="1" x14ac:dyDescent="0.2">
      <c r="B32" s="405"/>
      <c r="C32" s="406"/>
      <c r="D32" s="149" t="s">
        <v>119</v>
      </c>
      <c r="E32" s="19">
        <v>0</v>
      </c>
      <c r="F32" s="18">
        <v>0</v>
      </c>
      <c r="G32" s="2">
        <f>SUM(E32:F32)</f>
        <v>0</v>
      </c>
      <c r="H32" s="12"/>
    </row>
    <row r="33" spans="2:14" ht="12.75" customHeight="1" x14ac:dyDescent="0.2">
      <c r="B33" s="384"/>
      <c r="C33" s="386"/>
      <c r="D33" s="15" t="s">
        <v>104</v>
      </c>
      <c r="E33" s="26">
        <f>SUM(E31:E32)</f>
        <v>0</v>
      </c>
      <c r="F33" s="35">
        <f>SUM(F31:F32)</f>
        <v>0</v>
      </c>
      <c r="G33" s="26">
        <f>SUM(G31:G32)</f>
        <v>0</v>
      </c>
      <c r="H33" s="12"/>
    </row>
    <row r="34" spans="2:14" ht="12.75" customHeight="1" x14ac:dyDescent="0.2">
      <c r="B34" s="400" t="s">
        <v>113</v>
      </c>
      <c r="C34" s="402"/>
      <c r="D34" s="148" t="s">
        <v>118</v>
      </c>
      <c r="E34" s="24">
        <v>0</v>
      </c>
      <c r="F34" s="25">
        <v>0</v>
      </c>
      <c r="G34" s="26">
        <f>SUM(E34:F34)</f>
        <v>0</v>
      </c>
      <c r="H34" s="1"/>
    </row>
    <row r="35" spans="2:14" ht="12.75" customHeight="1" x14ac:dyDescent="0.2">
      <c r="B35" s="405"/>
      <c r="C35" s="406"/>
      <c r="D35" s="149" t="s">
        <v>119</v>
      </c>
      <c r="E35" s="19">
        <v>0</v>
      </c>
      <c r="F35" s="18">
        <v>0</v>
      </c>
      <c r="G35" s="2">
        <f>SUM(E35:F35)</f>
        <v>0</v>
      </c>
      <c r="H35" s="1"/>
    </row>
    <row r="36" spans="2:14" ht="12.75" customHeight="1" x14ac:dyDescent="0.2">
      <c r="B36" s="384"/>
      <c r="C36" s="386"/>
      <c r="D36" s="15" t="s">
        <v>104</v>
      </c>
      <c r="E36" s="21">
        <f>SUM(E34:E35)</f>
        <v>0</v>
      </c>
      <c r="F36" s="40">
        <f>SUM(F34:F35)</f>
        <v>0</v>
      </c>
      <c r="G36" s="21">
        <f>SUM(G34:G35)</f>
        <v>0</v>
      </c>
      <c r="H36" s="1"/>
    </row>
    <row r="37" spans="2:14" ht="16.5" customHeight="1" x14ac:dyDescent="0.2">
      <c r="B37" s="11"/>
      <c r="C37" s="11"/>
      <c r="D37" s="11"/>
      <c r="E37" s="13"/>
      <c r="F37" s="13"/>
      <c r="G37" s="13"/>
      <c r="H37" s="12"/>
    </row>
    <row r="38" spans="2:14" x14ac:dyDescent="0.2">
      <c r="B38" s="399" t="s">
        <v>124</v>
      </c>
      <c r="C38" s="399"/>
      <c r="D38" s="399"/>
      <c r="E38" s="399"/>
      <c r="F38" s="399"/>
      <c r="G38" s="399"/>
      <c r="H38" s="16"/>
    </row>
    <row r="39" spans="2:14" ht="8.25" customHeight="1" x14ac:dyDescent="0.2">
      <c r="B39" s="7"/>
      <c r="C39" s="12"/>
      <c r="D39" s="12"/>
      <c r="E39" s="12"/>
      <c r="F39" s="12"/>
      <c r="G39" s="12"/>
      <c r="H39" s="12"/>
    </row>
    <row r="40" spans="2:14" ht="17.25" customHeight="1" x14ac:dyDescent="0.2">
      <c r="B40" s="8"/>
      <c r="C40" s="8"/>
      <c r="D40" s="8"/>
      <c r="E40" s="287" t="s">
        <v>107</v>
      </c>
      <c r="F40" s="288" t="s">
        <v>108</v>
      </c>
      <c r="G40" s="287" t="s">
        <v>104</v>
      </c>
      <c r="H40" s="12"/>
    </row>
    <row r="41" spans="2:14" ht="27" customHeight="1" x14ac:dyDescent="0.2">
      <c r="B41" s="400" t="s">
        <v>155</v>
      </c>
      <c r="C41" s="401"/>
      <c r="D41" s="402"/>
      <c r="E41" s="22">
        <v>5833</v>
      </c>
      <c r="F41" s="30">
        <v>1075</v>
      </c>
      <c r="G41" s="31">
        <v>6908</v>
      </c>
      <c r="H41" s="12"/>
    </row>
    <row r="42" spans="2:14" ht="12.75" customHeight="1" x14ac:dyDescent="0.2">
      <c r="B42" s="384" t="s">
        <v>114</v>
      </c>
      <c r="C42" s="385"/>
      <c r="D42" s="386"/>
      <c r="E42" s="126">
        <v>2492</v>
      </c>
      <c r="F42" s="127">
        <v>386</v>
      </c>
      <c r="G42" s="125">
        <v>2878</v>
      </c>
      <c r="L42" s="144"/>
      <c r="M42" s="144"/>
      <c r="N42" s="160"/>
    </row>
    <row r="43" spans="2:14" x14ac:dyDescent="0.2">
      <c r="B43" s="11"/>
      <c r="C43" s="11"/>
      <c r="D43" s="11"/>
      <c r="E43" s="11"/>
      <c r="F43" s="11"/>
      <c r="G43" s="12"/>
      <c r="L43" s="130"/>
      <c r="M43" s="130"/>
      <c r="N43" s="131"/>
    </row>
    <row r="44" spans="2:14" ht="11.25" customHeight="1" x14ac:dyDescent="0.2">
      <c r="B44" s="11"/>
      <c r="C44" s="11"/>
      <c r="D44" s="11"/>
      <c r="E44" s="11"/>
      <c r="F44" s="11"/>
      <c r="G44" s="12"/>
      <c r="H44" s="12"/>
    </row>
    <row r="45" spans="2:14" ht="11.25" customHeight="1" x14ac:dyDescent="0.2">
      <c r="B45" s="11"/>
      <c r="C45" s="11"/>
      <c r="D45" s="11"/>
      <c r="E45" s="11"/>
      <c r="F45" s="11"/>
      <c r="G45" s="12"/>
      <c r="H45" s="12"/>
    </row>
    <row r="46" spans="2:14" ht="11.25" customHeight="1" x14ac:dyDescent="0.2">
      <c r="B46" s="11"/>
      <c r="C46" s="11"/>
      <c r="D46" s="11"/>
      <c r="E46" s="11"/>
      <c r="F46" s="11"/>
      <c r="G46" s="12"/>
      <c r="H46" s="12"/>
    </row>
    <row r="47" spans="2:14" ht="11.25" customHeight="1" x14ac:dyDescent="0.2">
      <c r="B47" s="11"/>
      <c r="C47" s="11"/>
      <c r="D47" s="11"/>
      <c r="E47" s="11"/>
      <c r="F47" s="11"/>
      <c r="G47" s="12"/>
      <c r="H47" s="12"/>
    </row>
    <row r="48" spans="2:14" x14ac:dyDescent="0.2">
      <c r="B48" s="399" t="s">
        <v>125</v>
      </c>
      <c r="C48" s="399"/>
      <c r="D48" s="399"/>
      <c r="E48" s="399"/>
      <c r="F48" s="399"/>
      <c r="G48" s="399"/>
      <c r="H48" s="16"/>
      <c r="I48" s="177"/>
    </row>
    <row r="49" spans="2:8" ht="8.25" customHeight="1" x14ac:dyDescent="0.2">
      <c r="B49" s="14"/>
      <c r="C49" s="6"/>
      <c r="D49" s="6"/>
      <c r="E49" s="4"/>
      <c r="G49" s="12"/>
      <c r="H49" s="12"/>
    </row>
    <row r="50" spans="2:8" x14ac:dyDescent="0.2">
      <c r="B50" s="158" t="s">
        <v>115</v>
      </c>
      <c r="C50" s="158" t="s">
        <v>116</v>
      </c>
      <c r="D50" s="418" t="s">
        <v>117</v>
      </c>
      <c r="E50" s="419"/>
      <c r="F50" s="420" t="s">
        <v>104</v>
      </c>
      <c r="G50" s="421"/>
      <c r="H50" s="12"/>
    </row>
    <row r="51" spans="2:8" x14ac:dyDescent="0.2">
      <c r="B51" s="150">
        <v>14</v>
      </c>
      <c r="C51" s="150">
        <v>11</v>
      </c>
      <c r="D51" s="395">
        <v>0</v>
      </c>
      <c r="E51" s="396"/>
      <c r="F51" s="397">
        <f>SUM(B51:E51)</f>
        <v>25</v>
      </c>
      <c r="G51" s="398"/>
      <c r="H51" s="12"/>
    </row>
  </sheetData>
  <customSheetViews>
    <customSheetView guid="{4BF6A69F-C29D-460A-9E84-5045F8F80EEB}" showGridLines="0">
      <selection activeCell="I47" sqref="I47:I48"/>
      <pageMargins left="0.19685039370078741" right="0.15748031496062992" top="0.19685039370078741" bottom="0.19685039370078741" header="0.31496062992125984" footer="0.31496062992125984"/>
      <pageSetup paperSize="9" orientation="portrait"/>
    </customSheetView>
  </customSheetViews>
  <mergeCells count="24">
    <mergeCell ref="A1:I1"/>
    <mergeCell ref="B3:G3"/>
    <mergeCell ref="B5:B16"/>
    <mergeCell ref="C5:C6"/>
    <mergeCell ref="D5:D6"/>
    <mergeCell ref="E5:H5"/>
    <mergeCell ref="C7:C9"/>
    <mergeCell ref="C10:C12"/>
    <mergeCell ref="C13:C15"/>
    <mergeCell ref="C16:D16"/>
    <mergeCell ref="B34:C36"/>
    <mergeCell ref="D51:E51"/>
    <mergeCell ref="F51:G51"/>
    <mergeCell ref="B38:G38"/>
    <mergeCell ref="B41:D41"/>
    <mergeCell ref="B42:D42"/>
    <mergeCell ref="B48:G48"/>
    <mergeCell ref="D50:E50"/>
    <mergeCell ref="F50:G50"/>
    <mergeCell ref="B22:G22"/>
    <mergeCell ref="B25:C27"/>
    <mergeCell ref="B28:C30"/>
    <mergeCell ref="B31:C33"/>
    <mergeCell ref="B19:B20"/>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7 G30:G36"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D48"/>
  <sheetViews>
    <sheetView showGridLines="0" workbookViewId="0">
      <selection activeCell="J39" sqref="J39"/>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7" width="11.42578125" style="3" customWidth="1"/>
    <col min="8" max="8" width="11" style="3" bestFit="1" customWidth="1"/>
    <col min="9" max="9" width="2.7109375" style="3" customWidth="1"/>
    <col min="10" max="16384" width="11.42578125" style="3"/>
  </cols>
  <sheetData>
    <row r="1" spans="1:10" x14ac:dyDescent="0.2">
      <c r="A1" s="409" t="s">
        <v>164</v>
      </c>
      <c r="B1" s="409"/>
      <c r="C1" s="409"/>
      <c r="D1" s="409"/>
      <c r="E1" s="409"/>
      <c r="F1" s="409"/>
      <c r="G1" s="409"/>
      <c r="H1" s="409"/>
      <c r="I1" s="409"/>
    </row>
    <row r="3" spans="1:10" x14ac:dyDescent="0.2">
      <c r="B3" s="399" t="s">
        <v>126</v>
      </c>
      <c r="C3" s="399"/>
      <c r="D3" s="399"/>
      <c r="E3" s="399"/>
      <c r="F3" s="399"/>
      <c r="G3" s="399"/>
      <c r="H3" s="16"/>
    </row>
    <row r="4" spans="1:10" ht="8.25" customHeight="1" x14ac:dyDescent="0.2">
      <c r="B4" s="7"/>
      <c r="C4" s="4"/>
      <c r="D4" s="4"/>
      <c r="E4" s="5"/>
      <c r="F4" s="6"/>
      <c r="G4" s="4"/>
      <c r="H4" s="7"/>
    </row>
    <row r="5" spans="1:10" x14ac:dyDescent="0.2">
      <c r="B5" s="381" t="s">
        <v>105</v>
      </c>
      <c r="C5" s="413" t="s">
        <v>106</v>
      </c>
      <c r="D5" s="413" t="s">
        <v>121</v>
      </c>
      <c r="E5" s="410" t="s">
        <v>105</v>
      </c>
      <c r="F5" s="411"/>
      <c r="G5" s="411"/>
      <c r="H5" s="412"/>
    </row>
    <row r="6" spans="1:10" x14ac:dyDescent="0.2">
      <c r="B6" s="382"/>
      <c r="C6" s="414"/>
      <c r="D6" s="414"/>
      <c r="E6" s="283" t="s">
        <v>107</v>
      </c>
      <c r="F6" s="283" t="s">
        <v>108</v>
      </c>
      <c r="G6" s="284" t="s">
        <v>104</v>
      </c>
      <c r="H6" s="285" t="s">
        <v>109</v>
      </c>
    </row>
    <row r="7" spans="1:10" ht="15" customHeight="1" x14ac:dyDescent="0.2">
      <c r="B7" s="382"/>
      <c r="C7" s="378" t="s">
        <v>118</v>
      </c>
      <c r="D7" s="148" t="s">
        <v>118</v>
      </c>
      <c r="E7" s="18">
        <v>1488</v>
      </c>
      <c r="F7" s="19">
        <v>249</v>
      </c>
      <c r="G7" s="2">
        <v>1737</v>
      </c>
      <c r="H7" s="20">
        <v>24</v>
      </c>
      <c r="J7" s="179"/>
    </row>
    <row r="8" spans="1:10" ht="15" x14ac:dyDescent="0.2">
      <c r="B8" s="382"/>
      <c r="C8" s="379"/>
      <c r="D8" s="149" t="s">
        <v>119</v>
      </c>
      <c r="E8" s="18">
        <v>24157</v>
      </c>
      <c r="F8" s="19">
        <v>4288</v>
      </c>
      <c r="G8" s="2">
        <v>28445</v>
      </c>
      <c r="H8" s="20">
        <v>340</v>
      </c>
      <c r="J8" s="180"/>
    </row>
    <row r="9" spans="1:10" x14ac:dyDescent="0.2">
      <c r="B9" s="382"/>
      <c r="C9" s="380"/>
      <c r="D9" s="15" t="s">
        <v>104</v>
      </c>
      <c r="E9" s="21">
        <f>E7+E8</f>
        <v>25645</v>
      </c>
      <c r="F9" s="21">
        <f t="shared" ref="F9:H9" si="0">F7+F8</f>
        <v>4537</v>
      </c>
      <c r="G9" s="21">
        <f t="shared" si="0"/>
        <v>30182</v>
      </c>
      <c r="H9" s="21">
        <f t="shared" si="0"/>
        <v>364</v>
      </c>
      <c r="J9" s="181"/>
    </row>
    <row r="10" spans="1:10" ht="15" customHeight="1" x14ac:dyDescent="0.2">
      <c r="B10" s="382"/>
      <c r="C10" s="378" t="s">
        <v>119</v>
      </c>
      <c r="D10" s="148" t="s">
        <v>118</v>
      </c>
      <c r="E10" s="18">
        <v>1637</v>
      </c>
      <c r="F10" s="19">
        <v>336</v>
      </c>
      <c r="G10" s="2">
        <v>1973</v>
      </c>
      <c r="H10" s="20">
        <v>42</v>
      </c>
      <c r="J10" s="182"/>
    </row>
    <row r="11" spans="1:10" ht="15" x14ac:dyDescent="0.2">
      <c r="B11" s="382"/>
      <c r="C11" s="379"/>
      <c r="D11" s="149" t="s">
        <v>119</v>
      </c>
      <c r="E11" s="18">
        <v>22663</v>
      </c>
      <c r="F11" s="19">
        <v>4082</v>
      </c>
      <c r="G11" s="2">
        <v>26745</v>
      </c>
      <c r="H11" s="20">
        <v>305</v>
      </c>
      <c r="J11" s="183"/>
    </row>
    <row r="12" spans="1:10" ht="15" customHeight="1" x14ac:dyDescent="0.2">
      <c r="B12" s="382"/>
      <c r="C12" s="379"/>
      <c r="D12" s="15" t="s">
        <v>104</v>
      </c>
      <c r="E12" s="21">
        <f>E10+E11</f>
        <v>24300</v>
      </c>
      <c r="F12" s="21">
        <f t="shared" ref="F12" si="1">F10+F11</f>
        <v>4418</v>
      </c>
      <c r="G12" s="21">
        <f t="shared" ref="G12" si="2">G10+G11</f>
        <v>28718</v>
      </c>
      <c r="H12" s="21">
        <f t="shared" ref="H12" si="3">H10+H11</f>
        <v>347</v>
      </c>
      <c r="J12" s="180"/>
    </row>
    <row r="13" spans="1:10" ht="15" customHeight="1" x14ac:dyDescent="0.2">
      <c r="B13" s="382"/>
      <c r="C13" s="378" t="s">
        <v>120</v>
      </c>
      <c r="D13" s="148" t="s">
        <v>118</v>
      </c>
      <c r="E13" s="18">
        <v>1736</v>
      </c>
      <c r="F13" s="19">
        <v>371</v>
      </c>
      <c r="G13" s="2">
        <v>2107</v>
      </c>
      <c r="H13" s="20">
        <v>52</v>
      </c>
      <c r="J13" s="179"/>
    </row>
    <row r="14" spans="1:10" ht="15" x14ac:dyDescent="0.2">
      <c r="B14" s="382"/>
      <c r="C14" s="379"/>
      <c r="D14" s="149" t="s">
        <v>119</v>
      </c>
      <c r="E14" s="18">
        <v>23734</v>
      </c>
      <c r="F14" s="19">
        <v>4832</v>
      </c>
      <c r="G14" s="2">
        <v>28566</v>
      </c>
      <c r="H14" s="20">
        <v>312</v>
      </c>
    </row>
    <row r="15" spans="1:10" x14ac:dyDescent="0.2">
      <c r="B15" s="382"/>
      <c r="C15" s="380"/>
      <c r="D15" s="17" t="s">
        <v>104</v>
      </c>
      <c r="E15" s="21">
        <f>E13+E14</f>
        <v>25470</v>
      </c>
      <c r="F15" s="21">
        <f t="shared" ref="F15" si="4">F13+F14</f>
        <v>5203</v>
      </c>
      <c r="G15" s="21">
        <f t="shared" ref="G15" si="5">G13+G14</f>
        <v>30673</v>
      </c>
      <c r="H15" s="21">
        <f t="shared" ref="H15" si="6">H13+H14</f>
        <v>364</v>
      </c>
      <c r="J15" s="170"/>
    </row>
    <row r="16" spans="1:10" x14ac:dyDescent="0.2">
      <c r="B16" s="383"/>
      <c r="C16" s="407" t="s">
        <v>104</v>
      </c>
      <c r="D16" s="408"/>
      <c r="E16" s="21">
        <f>E15+E12+E9</f>
        <v>75415</v>
      </c>
      <c r="F16" s="21">
        <f t="shared" ref="F16:H16" si="7">F15+F12+F9</f>
        <v>14158</v>
      </c>
      <c r="G16" s="21">
        <f t="shared" si="7"/>
        <v>89573</v>
      </c>
      <c r="H16" s="21">
        <f t="shared" si="7"/>
        <v>1075</v>
      </c>
      <c r="I16" s="160"/>
      <c r="J16" s="160"/>
    </row>
    <row r="17" spans="2:30" x14ac:dyDescent="0.2">
      <c r="B17" s="282"/>
      <c r="C17" s="152"/>
      <c r="D17" s="152"/>
      <c r="E17" s="45"/>
      <c r="F17" s="45"/>
      <c r="G17" s="45"/>
      <c r="H17" s="45"/>
      <c r="I17" s="177"/>
    </row>
    <row r="18" spans="2:30" ht="16.5" customHeight="1" x14ac:dyDescent="0.2">
      <c r="B18" s="8"/>
      <c r="C18" s="8"/>
      <c r="D18" s="8"/>
      <c r="E18" s="284" t="s">
        <v>107</v>
      </c>
      <c r="F18" s="284" t="s">
        <v>108</v>
      </c>
      <c r="G18" s="284" t="s">
        <v>104</v>
      </c>
      <c r="H18" s="9"/>
    </row>
    <row r="19" spans="2:30" ht="16.5" customHeight="1" x14ac:dyDescent="0.2">
      <c r="B19" s="381" t="s">
        <v>98</v>
      </c>
      <c r="C19" s="49" t="s">
        <v>99</v>
      </c>
      <c r="D19" s="190"/>
      <c r="E19" s="22">
        <v>26</v>
      </c>
      <c r="F19" s="22">
        <v>2</v>
      </c>
      <c r="G19" s="355">
        <v>28</v>
      </c>
      <c r="H19" s="9"/>
    </row>
    <row r="20" spans="2:30" x14ac:dyDescent="0.2">
      <c r="B20" s="383"/>
      <c r="C20" s="50" t="s">
        <v>100</v>
      </c>
      <c r="D20" s="191"/>
      <c r="E20" s="23">
        <v>2140</v>
      </c>
      <c r="F20" s="23">
        <v>293</v>
      </c>
      <c r="G20" s="354">
        <v>2433</v>
      </c>
      <c r="H20" s="10"/>
      <c r="J20" s="169"/>
    </row>
    <row r="21" spans="2:30" ht="17.25" customHeight="1" x14ac:dyDescent="0.2">
      <c r="B21" s="11"/>
      <c r="C21" s="11"/>
      <c r="D21" s="11"/>
      <c r="E21" s="11"/>
      <c r="F21" s="11"/>
      <c r="G21" s="11"/>
      <c r="H21" s="11"/>
      <c r="J21" s="184"/>
    </row>
    <row r="22" spans="2:30" x14ac:dyDescent="0.2">
      <c r="B22" s="399" t="s">
        <v>123</v>
      </c>
      <c r="C22" s="399"/>
      <c r="D22" s="399"/>
      <c r="E22" s="399"/>
      <c r="F22" s="399"/>
      <c r="G22" s="399"/>
      <c r="H22" s="60"/>
      <c r="I22" s="180"/>
      <c r="J22" s="180"/>
      <c r="K22" s="180"/>
      <c r="L22" s="180"/>
      <c r="M22" s="180"/>
      <c r="N22" s="77"/>
      <c r="O22" s="77"/>
      <c r="P22" s="77"/>
      <c r="Q22" s="77"/>
      <c r="R22" s="77"/>
      <c r="S22" s="77"/>
      <c r="T22" s="77"/>
      <c r="U22" s="77"/>
      <c r="V22" s="77"/>
      <c r="W22" s="77"/>
      <c r="X22" s="77"/>
      <c r="Y22" s="77"/>
      <c r="Z22" s="77"/>
      <c r="AA22" s="185"/>
      <c r="AB22" s="77"/>
      <c r="AC22" s="77"/>
      <c r="AD22" s="77"/>
    </row>
    <row r="23" spans="2:30" ht="11.25" customHeight="1" x14ac:dyDescent="0.2">
      <c r="B23" s="7"/>
      <c r="C23" s="12"/>
      <c r="D23" s="12"/>
      <c r="E23" s="6"/>
      <c r="F23" s="4"/>
      <c r="G23" s="4"/>
      <c r="H23" s="61"/>
      <c r="I23" s="180"/>
      <c r="J23" s="180"/>
      <c r="K23" s="180"/>
      <c r="L23" s="180"/>
      <c r="M23" s="180"/>
      <c r="N23" s="77"/>
      <c r="O23" s="77"/>
      <c r="P23" s="77"/>
      <c r="Q23" s="77"/>
      <c r="R23" s="77"/>
      <c r="S23" s="77"/>
      <c r="T23" s="77"/>
      <c r="U23" s="77"/>
      <c r="V23" s="77"/>
      <c r="W23" s="77"/>
      <c r="X23" s="77"/>
      <c r="Y23" s="77"/>
      <c r="Z23" s="77"/>
      <c r="AA23" s="186"/>
      <c r="AB23" s="77"/>
      <c r="AC23" s="77"/>
      <c r="AD23" s="77"/>
    </row>
    <row r="24" spans="2:30" ht="16.5" customHeight="1" x14ac:dyDescent="0.2">
      <c r="B24" s="12"/>
      <c r="C24" s="12"/>
      <c r="D24" s="287" t="s">
        <v>121</v>
      </c>
      <c r="E24" s="287" t="s">
        <v>107</v>
      </c>
      <c r="F24" s="288" t="s">
        <v>108</v>
      </c>
      <c r="G24" s="287" t="s">
        <v>104</v>
      </c>
      <c r="H24" s="61"/>
      <c r="I24" s="180"/>
      <c r="J24" s="180"/>
      <c r="K24" s="180"/>
      <c r="L24" s="180"/>
      <c r="M24" s="180"/>
      <c r="N24" s="77"/>
      <c r="O24" s="77"/>
      <c r="P24" s="77"/>
      <c r="Q24" s="77"/>
      <c r="R24" s="77"/>
      <c r="S24" s="77"/>
      <c r="T24" s="187"/>
      <c r="U24" s="77"/>
      <c r="V24" s="77"/>
      <c r="W24" s="77"/>
      <c r="X24" s="188"/>
      <c r="Y24" s="77"/>
      <c r="Z24" s="77"/>
      <c r="AA24" s="77"/>
      <c r="AB24" s="77"/>
      <c r="AC24" s="77"/>
      <c r="AD24" s="77"/>
    </row>
    <row r="25" spans="2:30" ht="15" x14ac:dyDescent="0.2">
      <c r="B25" s="387" t="s">
        <v>110</v>
      </c>
      <c r="C25" s="388"/>
      <c r="D25" s="148" t="s">
        <v>118</v>
      </c>
      <c r="E25" s="24">
        <v>20255</v>
      </c>
      <c r="F25" s="25">
        <v>3498</v>
      </c>
      <c r="G25" s="26">
        <v>23753</v>
      </c>
      <c r="H25" s="61"/>
      <c r="I25" s="180"/>
      <c r="Q25" s="186"/>
      <c r="R25" s="186"/>
      <c r="S25" s="188"/>
      <c r="T25" s="186"/>
      <c r="U25" s="184"/>
      <c r="V25" s="186"/>
      <c r="W25" s="186"/>
      <c r="X25" s="186"/>
      <c r="Y25" s="184"/>
      <c r="Z25" s="186"/>
      <c r="AA25" s="77"/>
      <c r="AB25" s="77"/>
      <c r="AC25" s="77"/>
    </row>
    <row r="26" spans="2:30" ht="15" x14ac:dyDescent="0.2">
      <c r="B26" s="389"/>
      <c r="C26" s="390"/>
      <c r="D26" s="149" t="s">
        <v>119</v>
      </c>
      <c r="E26" s="19">
        <v>2411</v>
      </c>
      <c r="F26" s="18">
        <v>600</v>
      </c>
      <c r="G26" s="2">
        <v>3011</v>
      </c>
      <c r="H26" s="61"/>
      <c r="I26" s="180"/>
      <c r="Q26" s="185"/>
      <c r="R26" s="185"/>
      <c r="S26" s="77"/>
      <c r="T26" s="77"/>
      <c r="U26" s="77"/>
      <c r="V26" s="185"/>
      <c r="W26" s="77"/>
      <c r="X26" s="185"/>
      <c r="Y26" s="77"/>
      <c r="Z26" s="185"/>
      <c r="AA26" s="77"/>
      <c r="AB26" s="77"/>
      <c r="AC26" s="77"/>
    </row>
    <row r="27" spans="2:30" x14ac:dyDescent="0.2">
      <c r="B27" s="391"/>
      <c r="C27" s="392"/>
      <c r="D27" s="15" t="s">
        <v>104</v>
      </c>
      <c r="E27" s="26">
        <f>SUM(E25:E26)</f>
        <v>22666</v>
      </c>
      <c r="F27" s="35">
        <f>SUM(F25:F26)</f>
        <v>4098</v>
      </c>
      <c r="G27" s="26">
        <f>SUM(G25:G26)</f>
        <v>26764</v>
      </c>
      <c r="H27" s="61"/>
      <c r="I27" s="180"/>
      <c r="J27" s="180"/>
      <c r="K27" s="180"/>
      <c r="L27" s="180"/>
      <c r="M27" s="77"/>
      <c r="N27" s="77"/>
      <c r="O27" s="77"/>
      <c r="P27" s="77"/>
      <c r="Q27" s="185"/>
      <c r="R27" s="185"/>
      <c r="S27" s="77"/>
      <c r="T27" s="77"/>
      <c r="U27" s="77"/>
      <c r="V27" s="185"/>
      <c r="W27" s="77"/>
      <c r="X27" s="185"/>
      <c r="Y27" s="77"/>
      <c r="Z27" s="185"/>
      <c r="AA27" s="77"/>
      <c r="AB27" s="77"/>
      <c r="AC27" s="77"/>
    </row>
    <row r="28" spans="2:30" ht="15" x14ac:dyDescent="0.2">
      <c r="B28" s="387" t="s">
        <v>111</v>
      </c>
      <c r="C28" s="388"/>
      <c r="D28" s="148" t="s">
        <v>118</v>
      </c>
      <c r="E28" s="36">
        <v>19213</v>
      </c>
      <c r="F28" s="24">
        <v>3163</v>
      </c>
      <c r="G28" s="37">
        <v>22376</v>
      </c>
      <c r="H28" s="63"/>
      <c r="I28" s="180"/>
      <c r="J28" s="180"/>
      <c r="K28" s="180"/>
      <c r="L28" s="180"/>
      <c r="M28" s="77"/>
      <c r="N28" s="77"/>
      <c r="O28" s="77"/>
      <c r="P28" s="77"/>
      <c r="Q28" s="185"/>
      <c r="R28" s="185"/>
      <c r="S28" s="77"/>
      <c r="T28" s="77"/>
      <c r="U28" s="77"/>
      <c r="V28" s="185"/>
      <c r="W28" s="77"/>
      <c r="X28" s="185"/>
      <c r="Y28" s="77"/>
      <c r="Z28" s="185"/>
      <c r="AA28" s="77"/>
      <c r="AB28" s="77"/>
      <c r="AC28" s="77"/>
    </row>
    <row r="29" spans="2:30" ht="15" x14ac:dyDescent="0.2">
      <c r="B29" s="389"/>
      <c r="C29" s="390"/>
      <c r="D29" s="149" t="s">
        <v>119</v>
      </c>
      <c r="E29" s="38">
        <v>2280</v>
      </c>
      <c r="F29" s="27">
        <v>549</v>
      </c>
      <c r="G29" s="39">
        <v>2829</v>
      </c>
      <c r="H29" s="63"/>
      <c r="I29" s="180"/>
      <c r="J29" s="180"/>
      <c r="K29" s="180"/>
      <c r="L29" s="180"/>
      <c r="M29" s="77"/>
      <c r="N29" s="77"/>
      <c r="O29" s="77"/>
      <c r="P29" s="77"/>
      <c r="Q29" s="185"/>
      <c r="R29" s="185"/>
      <c r="S29" s="187"/>
      <c r="T29" s="185"/>
      <c r="U29" s="77"/>
      <c r="V29" s="185"/>
      <c r="W29" s="185"/>
      <c r="X29" s="185"/>
      <c r="Y29" s="77"/>
      <c r="Z29" s="77"/>
      <c r="AA29" s="77"/>
      <c r="AB29" s="77"/>
      <c r="AC29" s="77"/>
    </row>
    <row r="30" spans="2:30" x14ac:dyDescent="0.2">
      <c r="B30" s="391"/>
      <c r="C30" s="392"/>
      <c r="D30" s="15" t="s">
        <v>104</v>
      </c>
      <c r="E30" s="21">
        <f>SUM(E28:E29)</f>
        <v>21493</v>
      </c>
      <c r="F30" s="40">
        <f>SUM(F28:F29)</f>
        <v>3712</v>
      </c>
      <c r="G30" s="21">
        <f>SUM(G28:G29)</f>
        <v>25205</v>
      </c>
      <c r="H30" s="63"/>
      <c r="I30" s="180"/>
      <c r="J30" s="180"/>
      <c r="K30" s="180"/>
      <c r="L30" s="180"/>
      <c r="M30" s="77"/>
      <c r="N30" s="77"/>
      <c r="O30" s="77"/>
      <c r="P30" s="77"/>
      <c r="Q30" s="185"/>
      <c r="R30" s="185"/>
      <c r="S30" s="77"/>
      <c r="T30" s="77"/>
      <c r="U30" s="77"/>
      <c r="V30" s="185"/>
      <c r="W30" s="77"/>
      <c r="X30" s="185"/>
      <c r="Y30" s="77"/>
      <c r="Z30" s="77"/>
      <c r="AA30" s="77"/>
      <c r="AB30" s="77"/>
      <c r="AC30" s="77"/>
    </row>
    <row r="31" spans="2:30" ht="12.75" customHeight="1" x14ac:dyDescent="0.2">
      <c r="B31" s="400" t="s">
        <v>112</v>
      </c>
      <c r="C31" s="402"/>
      <c r="D31" s="148" t="s">
        <v>118</v>
      </c>
      <c r="E31" s="24">
        <v>433</v>
      </c>
      <c r="F31" s="25">
        <v>54</v>
      </c>
      <c r="G31" s="26">
        <v>487</v>
      </c>
      <c r="H31" s="64"/>
      <c r="I31" s="180"/>
      <c r="J31" s="180"/>
      <c r="K31" s="180"/>
      <c r="L31" s="180"/>
      <c r="M31" s="180"/>
      <c r="N31" s="77"/>
      <c r="O31" s="77"/>
      <c r="P31" s="77"/>
      <c r="Q31" s="77"/>
      <c r="R31" s="185"/>
      <c r="S31" s="185"/>
      <c r="T31" s="77"/>
      <c r="U31" s="77"/>
      <c r="V31" s="77"/>
      <c r="W31" s="185"/>
      <c r="X31" s="77"/>
      <c r="Y31" s="185"/>
      <c r="Z31" s="77"/>
      <c r="AA31" s="77"/>
      <c r="AB31" s="77"/>
      <c r="AC31" s="77"/>
      <c r="AD31" s="77"/>
    </row>
    <row r="32" spans="2:30" ht="12.75" customHeight="1" x14ac:dyDescent="0.2">
      <c r="B32" s="405"/>
      <c r="C32" s="406"/>
      <c r="D32" s="149" t="s">
        <v>119</v>
      </c>
      <c r="E32" s="19">
        <v>76</v>
      </c>
      <c r="F32" s="18">
        <v>25</v>
      </c>
      <c r="G32" s="2">
        <v>101</v>
      </c>
      <c r="H32" s="64"/>
      <c r="I32" s="180"/>
      <c r="J32" s="180"/>
      <c r="K32" s="180"/>
      <c r="L32" s="180"/>
      <c r="M32" s="180"/>
      <c r="N32" s="77"/>
      <c r="O32" s="77"/>
      <c r="P32" s="77"/>
      <c r="Q32" s="77"/>
      <c r="R32" s="185"/>
      <c r="S32" s="185"/>
      <c r="T32" s="77"/>
      <c r="U32" s="77"/>
      <c r="V32" s="77"/>
      <c r="W32" s="185"/>
      <c r="X32" s="77"/>
      <c r="Y32" s="185"/>
      <c r="Z32" s="77"/>
      <c r="AA32" s="77"/>
      <c r="AB32" s="77"/>
      <c r="AC32" s="77"/>
      <c r="AD32" s="77"/>
    </row>
    <row r="33" spans="2:30" ht="12.75" customHeight="1" x14ac:dyDescent="0.2">
      <c r="B33" s="384"/>
      <c r="C33" s="386"/>
      <c r="D33" s="15" t="s">
        <v>104</v>
      </c>
      <c r="E33" s="26">
        <f>SUM(E31:E32)</f>
        <v>509</v>
      </c>
      <c r="F33" s="35">
        <f>SUM(F31:F32)</f>
        <v>79</v>
      </c>
      <c r="G33" s="26">
        <f>SUM(G31:G32)</f>
        <v>588</v>
      </c>
      <c r="H33" s="64"/>
      <c r="I33" s="180"/>
      <c r="J33" s="180"/>
      <c r="K33" s="180"/>
      <c r="L33" s="180"/>
      <c r="M33" s="180"/>
      <c r="N33" s="77"/>
      <c r="O33" s="77"/>
      <c r="P33" s="77"/>
      <c r="Q33" s="77"/>
      <c r="R33" s="185"/>
      <c r="S33" s="185"/>
      <c r="T33" s="77"/>
      <c r="U33" s="185"/>
      <c r="V33" s="77"/>
      <c r="W33" s="185"/>
      <c r="X33" s="185"/>
      <c r="Y33" s="185"/>
      <c r="Z33" s="77"/>
      <c r="AA33" s="77"/>
      <c r="AB33" s="77"/>
      <c r="AC33" s="77"/>
      <c r="AD33" s="77"/>
    </row>
    <row r="34" spans="2:30" ht="12.75" customHeight="1" x14ac:dyDescent="0.2">
      <c r="B34" s="400" t="s">
        <v>113</v>
      </c>
      <c r="C34" s="402"/>
      <c r="D34" s="148" t="s">
        <v>118</v>
      </c>
      <c r="E34" s="24">
        <v>412</v>
      </c>
      <c r="F34" s="25">
        <v>49</v>
      </c>
      <c r="G34" s="26">
        <v>461</v>
      </c>
      <c r="H34" s="63"/>
      <c r="I34" s="180"/>
      <c r="J34" s="180"/>
      <c r="K34" s="180"/>
      <c r="L34" s="180"/>
      <c r="M34" s="180"/>
      <c r="N34" s="77"/>
      <c r="O34" s="77"/>
      <c r="P34" s="77"/>
      <c r="Q34" s="77"/>
      <c r="R34" s="185"/>
      <c r="S34" s="185"/>
      <c r="T34" s="77"/>
      <c r="U34" s="77"/>
      <c r="V34" s="77"/>
      <c r="W34" s="185"/>
      <c r="X34" s="77"/>
      <c r="Y34" s="185"/>
      <c r="Z34" s="77"/>
      <c r="AA34" s="77"/>
      <c r="AB34" s="77"/>
      <c r="AC34" s="77"/>
      <c r="AD34" s="77"/>
    </row>
    <row r="35" spans="2:30" ht="12.75" customHeight="1" x14ac:dyDescent="0.2">
      <c r="B35" s="405"/>
      <c r="C35" s="406"/>
      <c r="D35" s="149" t="s">
        <v>119</v>
      </c>
      <c r="E35" s="19">
        <v>69</v>
      </c>
      <c r="F35" s="18">
        <v>22</v>
      </c>
      <c r="G35" s="2">
        <v>91</v>
      </c>
      <c r="H35" s="63"/>
      <c r="I35" s="180"/>
      <c r="J35" s="180"/>
      <c r="K35" s="180"/>
      <c r="L35" s="180"/>
      <c r="M35" s="180"/>
      <c r="N35" s="77"/>
      <c r="O35" s="77"/>
      <c r="P35" s="77"/>
      <c r="Q35" s="77"/>
      <c r="R35" s="185"/>
      <c r="S35" s="77"/>
      <c r="T35" s="77"/>
      <c r="U35" s="77"/>
      <c r="V35" s="77"/>
      <c r="W35" s="185"/>
      <c r="X35" s="77"/>
      <c r="Y35" s="185"/>
      <c r="Z35" s="77"/>
      <c r="AA35" s="77"/>
      <c r="AB35" s="77"/>
      <c r="AC35" s="77"/>
      <c r="AD35" s="77"/>
    </row>
    <row r="36" spans="2:30" ht="12.75" customHeight="1" x14ac:dyDescent="0.2">
      <c r="B36" s="384"/>
      <c r="C36" s="386"/>
      <c r="D36" s="15" t="s">
        <v>104</v>
      </c>
      <c r="E36" s="21">
        <f>SUM(E34:E35)</f>
        <v>481</v>
      </c>
      <c r="F36" s="40">
        <f>SUM(F34:F35)</f>
        <v>71</v>
      </c>
      <c r="G36" s="21">
        <f>SUM(G34:G35)</f>
        <v>552</v>
      </c>
      <c r="H36" s="63"/>
      <c r="I36" s="302"/>
      <c r="J36" s="180"/>
      <c r="K36" s="180"/>
      <c r="L36" s="180"/>
      <c r="M36" s="180"/>
      <c r="N36" s="77"/>
      <c r="O36" s="77"/>
      <c r="P36" s="77"/>
      <c r="Q36" s="77"/>
      <c r="R36" s="77"/>
      <c r="S36" s="77"/>
      <c r="T36" s="77"/>
      <c r="U36" s="77"/>
      <c r="V36" s="77"/>
      <c r="W36" s="77"/>
      <c r="X36" s="77"/>
      <c r="Y36" s="77"/>
      <c r="Z36" s="77"/>
      <c r="AA36" s="77"/>
      <c r="AB36" s="77"/>
      <c r="AC36" s="77"/>
      <c r="AD36" s="77"/>
    </row>
    <row r="37" spans="2:30" ht="17.25" customHeight="1" x14ac:dyDescent="0.2">
      <c r="B37" s="11"/>
      <c r="C37" s="11"/>
      <c r="D37" s="11"/>
      <c r="E37" s="13"/>
      <c r="F37" s="13"/>
      <c r="G37" s="13"/>
      <c r="H37" s="62"/>
      <c r="I37" s="180"/>
      <c r="J37" s="180"/>
      <c r="K37" s="180"/>
      <c r="L37" s="180"/>
      <c r="M37" s="180"/>
      <c r="N37" s="77"/>
      <c r="O37" s="77"/>
      <c r="P37" s="77"/>
      <c r="Q37" s="77"/>
      <c r="R37" s="77"/>
      <c r="S37" s="77"/>
      <c r="T37" s="77"/>
      <c r="U37" s="77"/>
      <c r="V37" s="77"/>
      <c r="W37" s="77"/>
      <c r="X37" s="77"/>
      <c r="Y37" s="77"/>
      <c r="Z37" s="77"/>
      <c r="AA37" s="77"/>
      <c r="AB37" s="77"/>
      <c r="AC37" s="77"/>
      <c r="AD37" s="77"/>
    </row>
    <row r="38" spans="2:30" x14ac:dyDescent="0.2">
      <c r="B38" s="399" t="s">
        <v>124</v>
      </c>
      <c r="C38" s="399"/>
      <c r="D38" s="399"/>
      <c r="E38" s="399"/>
      <c r="F38" s="399"/>
      <c r="G38" s="399"/>
      <c r="H38" s="60"/>
      <c r="I38" s="180"/>
      <c r="J38" s="180"/>
      <c r="K38" s="180"/>
      <c r="L38" s="180"/>
      <c r="M38" s="180"/>
      <c r="N38" s="77"/>
      <c r="O38" s="77"/>
      <c r="P38" s="77"/>
      <c r="Q38" s="77"/>
      <c r="R38" s="77"/>
      <c r="S38" s="77"/>
      <c r="T38" s="77"/>
      <c r="U38" s="77"/>
      <c r="V38" s="77"/>
      <c r="W38" s="77"/>
      <c r="X38" s="77"/>
      <c r="Y38" s="77"/>
      <c r="Z38" s="77"/>
      <c r="AA38" s="77"/>
      <c r="AB38" s="77"/>
      <c r="AC38" s="77"/>
      <c r="AD38" s="77"/>
    </row>
    <row r="39" spans="2:30" ht="8.25" customHeight="1" x14ac:dyDescent="0.2">
      <c r="B39" s="7"/>
      <c r="C39" s="12"/>
      <c r="D39" s="12"/>
      <c r="E39" s="12"/>
      <c r="F39" s="12"/>
      <c r="G39" s="12"/>
      <c r="H39" s="62"/>
      <c r="I39" s="180"/>
      <c r="J39" s="180"/>
      <c r="K39" s="180"/>
      <c r="L39" s="180"/>
      <c r="M39" s="180"/>
      <c r="N39" s="77"/>
      <c r="O39" s="77"/>
      <c r="P39" s="77"/>
      <c r="Q39" s="77"/>
      <c r="R39" s="77"/>
      <c r="S39" s="77"/>
      <c r="T39" s="77"/>
      <c r="U39" s="77"/>
      <c r="V39" s="77"/>
      <c r="W39" s="77"/>
      <c r="X39" s="77"/>
      <c r="Y39" s="77"/>
      <c r="Z39" s="77"/>
      <c r="AA39" s="77"/>
      <c r="AB39" s="77"/>
      <c r="AC39" s="77"/>
      <c r="AD39" s="77"/>
    </row>
    <row r="40" spans="2:30" ht="17.25" customHeight="1" x14ac:dyDescent="0.2">
      <c r="B40" s="8"/>
      <c r="C40" s="8"/>
      <c r="D40" s="8"/>
      <c r="E40" s="287" t="s">
        <v>107</v>
      </c>
      <c r="F40" s="288" t="s">
        <v>108</v>
      </c>
      <c r="G40" s="287" t="s">
        <v>104</v>
      </c>
      <c r="H40" s="12"/>
    </row>
    <row r="41" spans="2:30" ht="27" customHeight="1" x14ac:dyDescent="0.2">
      <c r="B41" s="400" t="s">
        <v>155</v>
      </c>
      <c r="C41" s="401"/>
      <c r="D41" s="402"/>
      <c r="E41" s="22">
        <v>124395</v>
      </c>
      <c r="F41" s="30">
        <v>22203</v>
      </c>
      <c r="G41" s="31">
        <v>146598</v>
      </c>
      <c r="H41" s="104"/>
    </row>
    <row r="42" spans="2:30" ht="12.75" customHeight="1" x14ac:dyDescent="0.2">
      <c r="B42" s="384" t="s">
        <v>114</v>
      </c>
      <c r="C42" s="385"/>
      <c r="D42" s="386"/>
      <c r="E42" s="23">
        <v>43683</v>
      </c>
      <c r="F42" s="32">
        <v>7332</v>
      </c>
      <c r="G42" s="33">
        <v>51015</v>
      </c>
      <c r="H42" s="104"/>
    </row>
    <row r="43" spans="2:30" x14ac:dyDescent="0.2">
      <c r="B43" s="11"/>
      <c r="C43" s="11"/>
      <c r="D43" s="11"/>
      <c r="E43" s="11"/>
      <c r="F43" s="11"/>
      <c r="G43" s="12"/>
      <c r="H43" s="12"/>
    </row>
    <row r="44" spans="2:30" ht="17.25" customHeight="1" x14ac:dyDescent="0.2">
      <c r="B44" s="11"/>
      <c r="C44" s="11"/>
      <c r="D44" s="11"/>
      <c r="E44" s="11"/>
      <c r="F44" s="11"/>
      <c r="G44" s="12"/>
      <c r="H44" s="12"/>
    </row>
    <row r="45" spans="2:30" x14ac:dyDescent="0.2">
      <c r="B45" s="399" t="s">
        <v>125</v>
      </c>
      <c r="C45" s="399"/>
      <c r="D45" s="399"/>
      <c r="E45" s="399"/>
      <c r="F45" s="399"/>
      <c r="G45" s="399"/>
      <c r="H45" s="16"/>
    </row>
    <row r="46" spans="2:30" ht="8.25" customHeight="1" x14ac:dyDescent="0.2">
      <c r="B46" s="14"/>
      <c r="C46" s="6"/>
      <c r="D46" s="6"/>
      <c r="E46" s="4"/>
      <c r="G46" s="12"/>
      <c r="H46" s="12"/>
    </row>
    <row r="47" spans="2:30" x14ac:dyDescent="0.2">
      <c r="B47" s="289" t="s">
        <v>115</v>
      </c>
      <c r="C47" s="289" t="s">
        <v>116</v>
      </c>
      <c r="D47" s="393" t="s">
        <v>117</v>
      </c>
      <c r="E47" s="394"/>
      <c r="F47" s="393" t="s">
        <v>104</v>
      </c>
      <c r="G47" s="394"/>
      <c r="H47" s="12"/>
    </row>
    <row r="48" spans="2:30" x14ac:dyDescent="0.2">
      <c r="B48" s="150">
        <v>267</v>
      </c>
      <c r="C48" s="150">
        <v>57</v>
      </c>
      <c r="D48" s="395">
        <v>0</v>
      </c>
      <c r="E48" s="396"/>
      <c r="F48" s="397">
        <f>SUM(B48:E48)</f>
        <v>324</v>
      </c>
      <c r="G48" s="398"/>
      <c r="H48" s="12"/>
    </row>
  </sheetData>
  <customSheetViews>
    <customSheetView guid="{4BF6A69F-C29D-460A-9E84-5045F8F80EEB}" showGridLines="0">
      <selection activeCell="H37" sqref="H37"/>
      <pageMargins left="0.19685039370078741" right="0.15748031496062992" top="0.19685039370078741" bottom="0.19685039370078741" header="0.31496062992125984" footer="0.31496062992125984"/>
      <pageSetup paperSize="9" orientation="portrait" r:id="rId1"/>
    </customSheetView>
  </customSheetViews>
  <mergeCells count="24">
    <mergeCell ref="A1:I1"/>
    <mergeCell ref="B3:G3"/>
    <mergeCell ref="B5:B16"/>
    <mergeCell ref="C5:C6"/>
    <mergeCell ref="D5:D6"/>
    <mergeCell ref="E5:H5"/>
    <mergeCell ref="C7:C9"/>
    <mergeCell ref="C10:C12"/>
    <mergeCell ref="C13:C15"/>
    <mergeCell ref="C16:D16"/>
    <mergeCell ref="D48:E48"/>
    <mergeCell ref="F48:G48"/>
    <mergeCell ref="B38:G38"/>
    <mergeCell ref="B41:D41"/>
    <mergeCell ref="B42:D42"/>
    <mergeCell ref="B45:G45"/>
    <mergeCell ref="D47:E47"/>
    <mergeCell ref="F47:G47"/>
    <mergeCell ref="B19:B20"/>
    <mergeCell ref="B34:C36"/>
    <mergeCell ref="B22:G22"/>
    <mergeCell ref="B25:C27"/>
    <mergeCell ref="B28:C30"/>
    <mergeCell ref="B31:C33"/>
  </mergeCells>
  <phoneticPr fontId="10" type="noConversion"/>
  <pageMargins left="0.19685039370078741" right="0.15748031496062992" top="0.19685039370078741" bottom="0.19685039370078741" header="0.31496062992125984" footer="0.31496062992125984"/>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M55"/>
  <sheetViews>
    <sheetView showGridLines="0" workbookViewId="0">
      <selection activeCell="B22" sqref="B22:D23"/>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7" width="11.42578125" style="3" customWidth="1"/>
    <col min="8" max="8" width="11" style="3" bestFit="1" customWidth="1"/>
    <col min="9" max="9" width="2.7109375" style="3" customWidth="1"/>
    <col min="10" max="16384" width="11.42578125" style="3"/>
  </cols>
  <sheetData>
    <row r="1" spans="1:13" x14ac:dyDescent="0.2">
      <c r="A1" s="409" t="s">
        <v>166</v>
      </c>
      <c r="B1" s="409"/>
      <c r="C1" s="409"/>
      <c r="D1" s="409"/>
      <c r="E1" s="409"/>
      <c r="F1" s="409"/>
      <c r="G1" s="409"/>
      <c r="H1" s="409"/>
      <c r="I1" s="409"/>
    </row>
    <row r="2" spans="1:13" x14ac:dyDescent="0.2">
      <c r="A2" s="176"/>
      <c r="B2" s="176"/>
      <c r="C2" s="176"/>
      <c r="D2" s="176"/>
      <c r="E2" s="176"/>
      <c r="F2" s="176"/>
      <c r="G2" s="176"/>
      <c r="H2" s="176"/>
      <c r="I2" s="176"/>
    </row>
    <row r="3" spans="1:13" x14ac:dyDescent="0.2">
      <c r="A3" s="176"/>
      <c r="B3" s="399" t="s">
        <v>126</v>
      </c>
      <c r="C3" s="399"/>
      <c r="D3" s="399"/>
      <c r="E3" s="399"/>
      <c r="F3" s="399"/>
      <c r="G3" s="399"/>
      <c r="H3" s="147"/>
      <c r="I3" s="176"/>
    </row>
    <row r="4" spans="1:13" ht="8.25" customHeight="1" x14ac:dyDescent="0.2">
      <c r="B4" s="7"/>
      <c r="C4" s="4"/>
      <c r="D4" s="4"/>
      <c r="E4" s="5"/>
      <c r="F4" s="6"/>
      <c r="G4" s="4"/>
      <c r="H4" s="7"/>
    </row>
    <row r="5" spans="1:13" x14ac:dyDescent="0.2">
      <c r="B5" s="381" t="s">
        <v>105</v>
      </c>
      <c r="C5" s="403" t="s">
        <v>106</v>
      </c>
      <c r="D5" s="403" t="s">
        <v>121</v>
      </c>
      <c r="E5" s="410" t="s">
        <v>105</v>
      </c>
      <c r="F5" s="411"/>
      <c r="G5" s="411"/>
      <c r="H5" s="412"/>
    </row>
    <row r="6" spans="1:13" ht="25.5" x14ac:dyDescent="0.2">
      <c r="B6" s="382"/>
      <c r="C6" s="404"/>
      <c r="D6" s="404"/>
      <c r="E6" s="284" t="s">
        <v>107</v>
      </c>
      <c r="F6" s="284" t="s">
        <v>108</v>
      </c>
      <c r="G6" s="284" t="s">
        <v>104</v>
      </c>
      <c r="H6" s="286" t="s">
        <v>109</v>
      </c>
    </row>
    <row r="7" spans="1:13" ht="15" customHeight="1" x14ac:dyDescent="0.2">
      <c r="B7" s="382"/>
      <c r="C7" s="378" t="s">
        <v>118</v>
      </c>
      <c r="D7" s="148" t="s">
        <v>118</v>
      </c>
      <c r="E7" s="18">
        <v>121</v>
      </c>
      <c r="F7" s="19">
        <v>97</v>
      </c>
      <c r="G7" s="2">
        <v>218</v>
      </c>
      <c r="H7" s="123">
        <v>0</v>
      </c>
    </row>
    <row r="8" spans="1:13" ht="15" x14ac:dyDescent="0.2">
      <c r="B8" s="382"/>
      <c r="C8" s="379"/>
      <c r="D8" s="149" t="s">
        <v>119</v>
      </c>
      <c r="E8" s="18">
        <v>1731</v>
      </c>
      <c r="F8" s="19">
        <v>1194</v>
      </c>
      <c r="G8" s="2">
        <v>2925</v>
      </c>
      <c r="H8" s="123">
        <v>8</v>
      </c>
    </row>
    <row r="9" spans="1:13" x14ac:dyDescent="0.2">
      <c r="B9" s="382"/>
      <c r="C9" s="380"/>
      <c r="D9" s="15" t="s">
        <v>104</v>
      </c>
      <c r="E9" s="21">
        <f>E7+E8</f>
        <v>1852</v>
      </c>
      <c r="F9" s="21">
        <f t="shared" ref="F9:H9" si="0">F7+F8</f>
        <v>1291</v>
      </c>
      <c r="G9" s="21">
        <f t="shared" si="0"/>
        <v>3143</v>
      </c>
      <c r="H9" s="21">
        <f t="shared" si="0"/>
        <v>8</v>
      </c>
    </row>
    <row r="10" spans="1:13" ht="15" x14ac:dyDescent="0.2">
      <c r="B10" s="382"/>
      <c r="C10" s="300" t="s">
        <v>119</v>
      </c>
      <c r="D10" s="300" t="s">
        <v>118</v>
      </c>
      <c r="E10" s="18">
        <v>112</v>
      </c>
      <c r="F10" s="19">
        <v>85</v>
      </c>
      <c r="G10" s="2">
        <v>197</v>
      </c>
      <c r="H10" s="123">
        <v>0</v>
      </c>
    </row>
    <row r="11" spans="1:13" ht="15" x14ac:dyDescent="0.2">
      <c r="B11" s="382"/>
      <c r="C11" s="301"/>
      <c r="D11" s="301" t="s">
        <v>119</v>
      </c>
      <c r="E11" s="18">
        <v>1626</v>
      </c>
      <c r="F11" s="19">
        <v>1169</v>
      </c>
      <c r="G11" s="2">
        <v>2795</v>
      </c>
      <c r="H11" s="123">
        <v>13</v>
      </c>
    </row>
    <row r="12" spans="1:13" x14ac:dyDescent="0.2">
      <c r="B12" s="382"/>
      <c r="C12" s="301"/>
      <c r="D12" s="15" t="s">
        <v>104</v>
      </c>
      <c r="E12" s="21">
        <f>E10+E11</f>
        <v>1738</v>
      </c>
      <c r="F12" s="21">
        <f t="shared" ref="F12" si="1">F10+F11</f>
        <v>1254</v>
      </c>
      <c r="G12" s="21">
        <f t="shared" ref="G12" si="2">G10+G11</f>
        <v>2992</v>
      </c>
      <c r="H12" s="21">
        <f t="shared" ref="H12" si="3">H10+H11</f>
        <v>13</v>
      </c>
    </row>
    <row r="13" spans="1:13" ht="15" customHeight="1" x14ac:dyDescent="0.2">
      <c r="B13" s="382"/>
      <c r="C13" s="378" t="s">
        <v>120</v>
      </c>
      <c r="D13" s="300" t="s">
        <v>118</v>
      </c>
      <c r="E13" s="18">
        <v>103</v>
      </c>
      <c r="F13" s="19">
        <v>81</v>
      </c>
      <c r="G13" s="2">
        <v>184</v>
      </c>
      <c r="H13" s="123">
        <v>0</v>
      </c>
    </row>
    <row r="14" spans="1:13" ht="15" x14ac:dyDescent="0.2">
      <c r="B14" s="382"/>
      <c r="C14" s="379"/>
      <c r="D14" s="301" t="s">
        <v>119</v>
      </c>
      <c r="E14" s="18">
        <v>1540</v>
      </c>
      <c r="F14" s="19">
        <v>1168</v>
      </c>
      <c r="G14" s="2">
        <v>2708</v>
      </c>
      <c r="H14" s="123">
        <v>9</v>
      </c>
    </row>
    <row r="15" spans="1:13" ht="15" customHeight="1" x14ac:dyDescent="0.2">
      <c r="B15" s="382"/>
      <c r="C15" s="380"/>
      <c r="D15" s="17" t="s">
        <v>104</v>
      </c>
      <c r="E15" s="21">
        <f>E13+E14</f>
        <v>1643</v>
      </c>
      <c r="F15" s="21">
        <f t="shared" ref="F15" si="4">F13+F14</f>
        <v>1249</v>
      </c>
      <c r="G15" s="21">
        <f t="shared" ref="G15" si="5">G13+G14</f>
        <v>2892</v>
      </c>
      <c r="H15" s="21">
        <f t="shared" ref="H15" si="6">H13+H14</f>
        <v>9</v>
      </c>
      <c r="J15" s="422"/>
      <c r="K15" s="422"/>
      <c r="L15" s="422"/>
      <c r="M15" s="422"/>
    </row>
    <row r="16" spans="1:13" ht="15" customHeight="1" x14ac:dyDescent="0.2">
      <c r="B16" s="382"/>
      <c r="C16" s="423" t="s">
        <v>167</v>
      </c>
      <c r="D16" s="148" t="s">
        <v>118</v>
      </c>
      <c r="E16" s="18">
        <v>100</v>
      </c>
      <c r="F16" s="19">
        <v>88</v>
      </c>
      <c r="G16" s="2">
        <v>188</v>
      </c>
      <c r="H16" s="123">
        <v>0</v>
      </c>
      <c r="J16" s="422"/>
      <c r="K16" s="422"/>
      <c r="L16" s="422"/>
      <c r="M16" s="422"/>
    </row>
    <row r="17" spans="2:13" ht="15" x14ac:dyDescent="0.2">
      <c r="B17" s="382"/>
      <c r="C17" s="379"/>
      <c r="D17" s="149" t="s">
        <v>119</v>
      </c>
      <c r="E17" s="18">
        <v>1426</v>
      </c>
      <c r="F17" s="19">
        <v>1149</v>
      </c>
      <c r="G17" s="2">
        <v>2575</v>
      </c>
      <c r="H17" s="123">
        <v>5</v>
      </c>
      <c r="J17" s="422"/>
      <c r="K17" s="422"/>
      <c r="L17" s="422"/>
      <c r="M17" s="422"/>
    </row>
    <row r="18" spans="2:13" x14ac:dyDescent="0.2">
      <c r="B18" s="382"/>
      <c r="C18" s="380"/>
      <c r="D18" s="17" t="s">
        <v>104</v>
      </c>
      <c r="E18" s="21">
        <f>E16+E17</f>
        <v>1526</v>
      </c>
      <c r="F18" s="21">
        <f t="shared" ref="F18" si="7">F16+F17</f>
        <v>1237</v>
      </c>
      <c r="G18" s="21">
        <f t="shared" ref="G18" si="8">G16+G17</f>
        <v>2763</v>
      </c>
      <c r="H18" s="21">
        <f t="shared" ref="H18" si="9">H16+H17</f>
        <v>5</v>
      </c>
      <c r="J18" s="422"/>
      <c r="K18" s="422"/>
      <c r="L18" s="422"/>
      <c r="M18" s="422"/>
    </row>
    <row r="19" spans="2:13" x14ac:dyDescent="0.2">
      <c r="B19" s="383"/>
      <c r="C19" s="407" t="s">
        <v>104</v>
      </c>
      <c r="D19" s="408"/>
      <c r="E19" s="21">
        <f>E9+E12+E15+E18</f>
        <v>6759</v>
      </c>
      <c r="F19" s="21">
        <f t="shared" ref="F19:H19" si="10">F9+F12+F15+F18</f>
        <v>5031</v>
      </c>
      <c r="G19" s="21">
        <f t="shared" si="10"/>
        <v>11790</v>
      </c>
      <c r="H19" s="21">
        <f t="shared" si="10"/>
        <v>35</v>
      </c>
      <c r="J19" s="422"/>
      <c r="K19" s="422"/>
      <c r="L19" s="422"/>
      <c r="M19" s="422"/>
    </row>
    <row r="20" spans="2:13" x14ac:dyDescent="0.2">
      <c r="B20" s="163"/>
      <c r="C20" s="152"/>
      <c r="D20" s="152"/>
      <c r="E20" s="45"/>
      <c r="F20" s="45"/>
      <c r="G20" s="45"/>
      <c r="H20" s="45"/>
    </row>
    <row r="21" spans="2:13" ht="16.5" customHeight="1" x14ac:dyDescent="0.2">
      <c r="B21" s="8"/>
      <c r="C21" s="8"/>
      <c r="D21" s="8"/>
      <c r="E21" s="284" t="s">
        <v>107</v>
      </c>
      <c r="F21" s="284" t="s">
        <v>108</v>
      </c>
      <c r="G21" s="284" t="s">
        <v>104</v>
      </c>
      <c r="H21" s="9"/>
    </row>
    <row r="22" spans="2:13" ht="16.5" customHeight="1" x14ac:dyDescent="0.2">
      <c r="B22" s="381" t="s">
        <v>98</v>
      </c>
      <c r="C22" s="49" t="s">
        <v>99</v>
      </c>
      <c r="D22" s="190"/>
      <c r="E22" s="22">
        <v>0</v>
      </c>
      <c r="F22" s="22">
        <v>0</v>
      </c>
      <c r="G22" s="355">
        <f>SUM(E22:F22)</f>
        <v>0</v>
      </c>
      <c r="H22" s="9"/>
    </row>
    <row r="23" spans="2:13" x14ac:dyDescent="0.2">
      <c r="B23" s="383"/>
      <c r="C23" s="50" t="s">
        <v>100</v>
      </c>
      <c r="D23" s="191"/>
      <c r="E23" s="23">
        <v>43</v>
      </c>
      <c r="F23" s="23">
        <v>45</v>
      </c>
      <c r="G23" s="354">
        <f>SUM(E23:F23)</f>
        <v>88</v>
      </c>
      <c r="H23" s="10"/>
    </row>
    <row r="24" spans="2:13" ht="17.25" customHeight="1" x14ac:dyDescent="0.2">
      <c r="B24" s="11"/>
      <c r="C24" s="11"/>
      <c r="D24" s="11"/>
      <c r="E24" s="11"/>
      <c r="F24" s="11"/>
      <c r="G24" s="11"/>
      <c r="H24" s="11"/>
    </row>
    <row r="25" spans="2:13" x14ac:dyDescent="0.2">
      <c r="B25" s="399" t="s">
        <v>123</v>
      </c>
      <c r="C25" s="399"/>
      <c r="D25" s="399"/>
      <c r="E25" s="399"/>
      <c r="F25" s="399"/>
      <c r="G25" s="399"/>
      <c r="H25" s="16"/>
    </row>
    <row r="26" spans="2:13" ht="8.25" customHeight="1" x14ac:dyDescent="0.2">
      <c r="B26" s="7"/>
      <c r="C26" s="12"/>
      <c r="D26" s="12"/>
      <c r="E26" s="6"/>
      <c r="F26" s="4"/>
      <c r="G26" s="4"/>
      <c r="H26" s="11"/>
    </row>
    <row r="27" spans="2:13" ht="16.5" customHeight="1" x14ac:dyDescent="0.2">
      <c r="B27" s="12"/>
      <c r="C27" s="12"/>
      <c r="D27" s="287" t="s">
        <v>121</v>
      </c>
      <c r="E27" s="287" t="s">
        <v>107</v>
      </c>
      <c r="F27" s="288" t="s">
        <v>108</v>
      </c>
      <c r="G27" s="287" t="s">
        <v>104</v>
      </c>
      <c r="H27" s="11"/>
    </row>
    <row r="28" spans="2:13" ht="15" x14ac:dyDescent="0.2">
      <c r="B28" s="387" t="s">
        <v>110</v>
      </c>
      <c r="C28" s="388"/>
      <c r="D28" s="148" t="s">
        <v>118</v>
      </c>
      <c r="E28" s="24">
        <v>23</v>
      </c>
      <c r="F28" s="25">
        <v>41</v>
      </c>
      <c r="G28" s="26">
        <v>64</v>
      </c>
      <c r="H28" s="11"/>
    </row>
    <row r="29" spans="2:13" ht="15" x14ac:dyDescent="0.2">
      <c r="B29" s="389"/>
      <c r="C29" s="390"/>
      <c r="D29" s="149" t="s">
        <v>119</v>
      </c>
      <c r="E29" s="19">
        <v>3</v>
      </c>
      <c r="F29" s="18">
        <v>8</v>
      </c>
      <c r="G29" s="2">
        <v>11</v>
      </c>
      <c r="H29" s="11"/>
    </row>
    <row r="30" spans="2:13" x14ac:dyDescent="0.2">
      <c r="B30" s="391"/>
      <c r="C30" s="392"/>
      <c r="D30" s="15" t="s">
        <v>104</v>
      </c>
      <c r="E30" s="26">
        <f>SUM(E28:E29)</f>
        <v>26</v>
      </c>
      <c r="F30" s="35">
        <f>SUM(F28:F29)</f>
        <v>49</v>
      </c>
      <c r="G30" s="26">
        <f>SUM(G28:G29)</f>
        <v>75</v>
      </c>
      <c r="H30" s="11"/>
    </row>
    <row r="31" spans="2:13" ht="15" x14ac:dyDescent="0.2">
      <c r="B31" s="387" t="s">
        <v>111</v>
      </c>
      <c r="C31" s="388"/>
      <c r="D31" s="148" t="s">
        <v>118</v>
      </c>
      <c r="E31" s="36">
        <v>22</v>
      </c>
      <c r="F31" s="24">
        <v>36</v>
      </c>
      <c r="G31" s="37">
        <v>58</v>
      </c>
      <c r="H31" s="12"/>
    </row>
    <row r="32" spans="2:13" ht="15" x14ac:dyDescent="0.2">
      <c r="B32" s="389"/>
      <c r="C32" s="390"/>
      <c r="D32" s="149" t="s">
        <v>119</v>
      </c>
      <c r="E32" s="38">
        <v>2</v>
      </c>
      <c r="F32" s="27">
        <v>8</v>
      </c>
      <c r="G32" s="39">
        <v>10</v>
      </c>
      <c r="H32" s="12"/>
    </row>
    <row r="33" spans="2:11" x14ac:dyDescent="0.2">
      <c r="B33" s="391"/>
      <c r="C33" s="392"/>
      <c r="D33" s="15" t="s">
        <v>104</v>
      </c>
      <c r="E33" s="21">
        <f>SUM(E31:E32)</f>
        <v>24</v>
      </c>
      <c r="F33" s="40">
        <f>SUM(F31:F32)</f>
        <v>44</v>
      </c>
      <c r="G33" s="21" t="s">
        <v>185</v>
      </c>
      <c r="H33" s="12"/>
    </row>
    <row r="34" spans="2:11" ht="12.75" customHeight="1" x14ac:dyDescent="0.2">
      <c r="B34" s="400" t="s">
        <v>112</v>
      </c>
      <c r="C34" s="402"/>
      <c r="D34" s="148" t="s">
        <v>118</v>
      </c>
      <c r="E34" s="117">
        <v>4</v>
      </c>
      <c r="F34" s="118">
        <v>7</v>
      </c>
      <c r="G34" s="111">
        <f>SUM(E34:F34)</f>
        <v>11</v>
      </c>
      <c r="H34" s="12"/>
      <c r="I34" s="169"/>
    </row>
    <row r="35" spans="2:11" ht="12.75" customHeight="1" x14ac:dyDescent="0.2">
      <c r="B35" s="405"/>
      <c r="C35" s="406"/>
      <c r="D35" s="149" t="s">
        <v>119</v>
      </c>
      <c r="E35" s="119">
        <v>0</v>
      </c>
      <c r="F35" s="120">
        <v>0</v>
      </c>
      <c r="G35" s="115">
        <f>SUM(E35:F35)</f>
        <v>0</v>
      </c>
      <c r="H35" s="12"/>
      <c r="I35" s="177"/>
    </row>
    <row r="36" spans="2:11" ht="12.75" customHeight="1" x14ac:dyDescent="0.2">
      <c r="B36" s="384"/>
      <c r="C36" s="386"/>
      <c r="D36" s="15" t="s">
        <v>104</v>
      </c>
      <c r="E36" s="111">
        <f>SUM(E34:E35)</f>
        <v>4</v>
      </c>
      <c r="F36" s="121">
        <f>SUM(F34:F35)</f>
        <v>7</v>
      </c>
      <c r="G36" s="111">
        <f>SUM(G34:G35)</f>
        <v>11</v>
      </c>
      <c r="H36" s="12"/>
    </row>
    <row r="37" spans="2:11" ht="12.75" customHeight="1" x14ac:dyDescent="0.2">
      <c r="B37" s="400" t="s">
        <v>113</v>
      </c>
      <c r="C37" s="402"/>
      <c r="D37" s="148" t="s">
        <v>118</v>
      </c>
      <c r="E37" s="117">
        <v>4</v>
      </c>
      <c r="F37" s="118">
        <v>7</v>
      </c>
      <c r="G37" s="111">
        <f>SUM(E37:F37)</f>
        <v>11</v>
      </c>
      <c r="H37" s="1"/>
    </row>
    <row r="38" spans="2:11" ht="12.75" customHeight="1" x14ac:dyDescent="0.2">
      <c r="B38" s="405"/>
      <c r="C38" s="406"/>
      <c r="D38" s="149" t="s">
        <v>119</v>
      </c>
      <c r="E38" s="119">
        <v>0</v>
      </c>
      <c r="F38" s="120">
        <v>0</v>
      </c>
      <c r="G38" s="115">
        <f>SUM(E38:F38)</f>
        <v>0</v>
      </c>
      <c r="H38" s="1"/>
    </row>
    <row r="39" spans="2:11" ht="12.75" customHeight="1" x14ac:dyDescent="0.2">
      <c r="B39" s="384"/>
      <c r="C39" s="386"/>
      <c r="D39" s="15" t="s">
        <v>104</v>
      </c>
      <c r="E39" s="112">
        <f>SUM(E37:E38)</f>
        <v>4</v>
      </c>
      <c r="F39" s="122">
        <f>SUM(F37:F38)</f>
        <v>7</v>
      </c>
      <c r="G39" s="112" t="s">
        <v>186</v>
      </c>
      <c r="H39" s="1"/>
    </row>
    <row r="40" spans="2:11" ht="17.25" customHeight="1" x14ac:dyDescent="0.2">
      <c r="B40" s="235" t="s">
        <v>194</v>
      </c>
      <c r="C40" s="11"/>
      <c r="D40" s="11"/>
      <c r="E40" s="13"/>
      <c r="F40" s="13"/>
      <c r="G40" s="13"/>
      <c r="H40" s="12"/>
    </row>
    <row r="41" spans="2:11" ht="17.25" customHeight="1" x14ac:dyDescent="0.2">
      <c r="B41" s="235"/>
      <c r="C41" s="11"/>
      <c r="D41" s="11"/>
      <c r="E41" s="13"/>
      <c r="F41" s="13"/>
      <c r="G41" s="13"/>
      <c r="H41" s="12"/>
    </row>
    <row r="42" spans="2:11" x14ac:dyDescent="0.2">
      <c r="B42" s="399" t="s">
        <v>124</v>
      </c>
      <c r="C42" s="399"/>
      <c r="D42" s="399"/>
      <c r="E42" s="399"/>
      <c r="F42" s="399"/>
      <c r="G42" s="399"/>
      <c r="H42" s="16"/>
    </row>
    <row r="43" spans="2:11" ht="8.25" customHeight="1" x14ac:dyDescent="0.2">
      <c r="B43" s="7"/>
      <c r="C43" s="12"/>
      <c r="D43" s="12"/>
      <c r="E43" s="12"/>
      <c r="F43" s="12"/>
      <c r="G43" s="12"/>
      <c r="H43" s="12"/>
    </row>
    <row r="44" spans="2:11" ht="17.25" customHeight="1" x14ac:dyDescent="0.2">
      <c r="B44" s="8"/>
      <c r="C44" s="8"/>
      <c r="D44" s="8"/>
      <c r="E44" s="287" t="s">
        <v>107</v>
      </c>
      <c r="F44" s="288" t="s">
        <v>108</v>
      </c>
      <c r="G44" s="287" t="s">
        <v>104</v>
      </c>
      <c r="H44" s="12"/>
    </row>
    <row r="45" spans="2:11" ht="27" customHeight="1" x14ac:dyDescent="0.2">
      <c r="B45" s="400" t="s">
        <v>155</v>
      </c>
      <c r="C45" s="401"/>
      <c r="D45" s="402"/>
      <c r="E45" s="22">
        <v>8562</v>
      </c>
      <c r="F45" s="30">
        <v>6857</v>
      </c>
      <c r="G45" s="31">
        <v>15419</v>
      </c>
      <c r="H45" s="104"/>
    </row>
    <row r="46" spans="2:11" ht="12.75" customHeight="1" x14ac:dyDescent="0.2">
      <c r="B46" s="384" t="s">
        <v>114</v>
      </c>
      <c r="C46" s="385"/>
      <c r="D46" s="386"/>
      <c r="E46" s="23">
        <v>1692</v>
      </c>
      <c r="F46" s="32">
        <v>1205</v>
      </c>
      <c r="G46" s="125" t="s">
        <v>195</v>
      </c>
      <c r="K46" s="135"/>
    </row>
    <row r="47" spans="2:11" x14ac:dyDescent="0.2">
      <c r="B47" s="11" t="s">
        <v>156</v>
      </c>
      <c r="C47" s="11"/>
      <c r="D47" s="11"/>
      <c r="E47" s="11"/>
      <c r="F47" s="11"/>
      <c r="G47" s="12"/>
      <c r="K47" s="136"/>
    </row>
    <row r="48" spans="2:11" ht="12.75" customHeight="1" x14ac:dyDescent="0.2">
      <c r="B48" s="11" t="s">
        <v>157</v>
      </c>
      <c r="C48" s="11"/>
      <c r="D48" s="11"/>
      <c r="E48" s="11"/>
      <c r="F48" s="11"/>
      <c r="G48" s="12"/>
      <c r="K48" s="107"/>
    </row>
    <row r="49" spans="2:11" ht="12.75" customHeight="1" x14ac:dyDescent="0.2">
      <c r="B49" s="3" t="s">
        <v>158</v>
      </c>
      <c r="C49" s="11"/>
      <c r="D49" s="11"/>
      <c r="E49" s="11"/>
      <c r="F49" s="11"/>
      <c r="G49" s="12"/>
      <c r="K49" s="107"/>
    </row>
    <row r="50" spans="2:11" ht="12.75" customHeight="1" x14ac:dyDescent="0.2">
      <c r="B50" s="11"/>
      <c r="C50" s="11"/>
      <c r="D50" s="11"/>
      <c r="E50" s="11"/>
      <c r="F50" s="11"/>
      <c r="G50" s="12"/>
      <c r="H50" s="12"/>
    </row>
    <row r="51" spans="2:11" ht="12.75" customHeight="1" x14ac:dyDescent="0.2">
      <c r="B51" s="11"/>
      <c r="C51" s="11"/>
      <c r="D51" s="11"/>
      <c r="E51" s="11"/>
      <c r="F51" s="11"/>
      <c r="G51" s="12"/>
      <c r="H51" s="12"/>
    </row>
    <row r="52" spans="2:11" x14ac:dyDescent="0.2">
      <c r="B52" s="399" t="s">
        <v>125</v>
      </c>
      <c r="C52" s="399"/>
      <c r="D52" s="399"/>
      <c r="E52" s="399"/>
      <c r="F52" s="399"/>
      <c r="G52" s="399"/>
      <c r="H52" s="16"/>
    </row>
    <row r="53" spans="2:11" ht="8.25" customHeight="1" x14ac:dyDescent="0.2">
      <c r="B53" s="14"/>
      <c r="C53" s="6"/>
      <c r="D53" s="6"/>
      <c r="E53" s="4"/>
      <c r="G53" s="12"/>
      <c r="H53" s="12"/>
    </row>
    <row r="54" spans="2:11" x14ac:dyDescent="0.2">
      <c r="B54" s="289" t="s">
        <v>115</v>
      </c>
      <c r="C54" s="289" t="s">
        <v>116</v>
      </c>
      <c r="D54" s="393" t="s">
        <v>117</v>
      </c>
      <c r="E54" s="394"/>
      <c r="F54" s="393" t="s">
        <v>104</v>
      </c>
      <c r="G54" s="394"/>
      <c r="H54" s="12"/>
    </row>
    <row r="55" spans="2:11" x14ac:dyDescent="0.2">
      <c r="B55" s="150">
        <v>21</v>
      </c>
      <c r="C55" s="150">
        <v>22</v>
      </c>
      <c r="D55" s="395">
        <v>4</v>
      </c>
      <c r="E55" s="396"/>
      <c r="F55" s="397">
        <f>SUM(B55:E55)</f>
        <v>47</v>
      </c>
      <c r="G55" s="398"/>
      <c r="H55" s="12"/>
    </row>
  </sheetData>
  <customSheetViews>
    <customSheetView guid="{4BF6A69F-C29D-460A-9E84-5045F8F80EEB}" showGridLines="0" topLeftCell="A16">
      <selection activeCell="K40" sqref="K40"/>
      <pageMargins left="0.19685039370078741" right="0.15748031496062992" top="0.19685039370078741" bottom="0.19685039370078741" header="0.31496062992125984" footer="0.31496062992125984"/>
      <pageSetup paperSize="9" orientation="portrait"/>
    </customSheetView>
  </customSheetViews>
  <mergeCells count="25">
    <mergeCell ref="J15:M19"/>
    <mergeCell ref="A1:I1"/>
    <mergeCell ref="B3:G3"/>
    <mergeCell ref="B5:B19"/>
    <mergeCell ref="C5:C6"/>
    <mergeCell ref="D5:D6"/>
    <mergeCell ref="E5:H5"/>
    <mergeCell ref="C7:C9"/>
    <mergeCell ref="C13:C15"/>
    <mergeCell ref="C16:C18"/>
    <mergeCell ref="C19:D19"/>
    <mergeCell ref="B37:C39"/>
    <mergeCell ref="D55:E55"/>
    <mergeCell ref="F55:G55"/>
    <mergeCell ref="B42:G42"/>
    <mergeCell ref="B45:D45"/>
    <mergeCell ref="B46:D46"/>
    <mergeCell ref="B52:G52"/>
    <mergeCell ref="D54:E54"/>
    <mergeCell ref="F54:G54"/>
    <mergeCell ref="B25:G25"/>
    <mergeCell ref="B28:C30"/>
    <mergeCell ref="B31:C33"/>
    <mergeCell ref="B34:C36"/>
    <mergeCell ref="B22:B23"/>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30 G34:G3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K52"/>
  <sheetViews>
    <sheetView showGridLines="0" workbookViewId="0">
      <selection activeCell="B23" sqref="B23:D24"/>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7" width="11.42578125" style="3" customWidth="1"/>
    <col min="8" max="8" width="11" style="3" bestFit="1" customWidth="1"/>
    <col min="9" max="9" width="2.7109375" style="3" customWidth="1"/>
    <col min="10" max="16384" width="11.42578125" style="3"/>
  </cols>
  <sheetData>
    <row r="1" spans="1:9" x14ac:dyDescent="0.2">
      <c r="A1" s="409" t="s">
        <v>165</v>
      </c>
      <c r="B1" s="409"/>
      <c r="C1" s="409"/>
      <c r="D1" s="409"/>
      <c r="E1" s="409"/>
      <c r="F1" s="409"/>
      <c r="G1" s="409"/>
      <c r="H1" s="409"/>
      <c r="I1" s="409"/>
    </row>
    <row r="2" spans="1:9" x14ac:dyDescent="0.2">
      <c r="A2" s="176"/>
      <c r="B2" s="176"/>
      <c r="C2" s="176"/>
      <c r="D2" s="176"/>
      <c r="E2" s="176"/>
      <c r="F2" s="176"/>
      <c r="G2" s="176"/>
      <c r="H2" s="176"/>
      <c r="I2" s="176"/>
    </row>
    <row r="3" spans="1:9" x14ac:dyDescent="0.2">
      <c r="A3" s="176"/>
      <c r="B3" s="399" t="s">
        <v>126</v>
      </c>
      <c r="C3" s="399"/>
      <c r="D3" s="399"/>
      <c r="E3" s="399"/>
      <c r="F3" s="399"/>
      <c r="G3" s="399"/>
      <c r="H3" s="147"/>
      <c r="I3" s="17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4</v>
      </c>
      <c r="F7" s="19">
        <v>0</v>
      </c>
      <c r="G7" s="2">
        <f>SUM(E7:F7)</f>
        <v>4</v>
      </c>
      <c r="H7" s="20">
        <v>0</v>
      </c>
    </row>
    <row r="8" spans="1:9" ht="15" x14ac:dyDescent="0.2">
      <c r="B8" s="382"/>
      <c r="C8" s="379"/>
      <c r="D8" s="149" t="s">
        <v>119</v>
      </c>
      <c r="E8" s="18">
        <v>1014</v>
      </c>
      <c r="F8" s="19">
        <v>26</v>
      </c>
      <c r="G8" s="2">
        <f>SUM(E8:F8)</f>
        <v>1040</v>
      </c>
      <c r="H8" s="20">
        <v>16</v>
      </c>
    </row>
    <row r="9" spans="1:9" x14ac:dyDescent="0.2">
      <c r="B9" s="382"/>
      <c r="C9" s="380"/>
      <c r="D9" s="15" t="s">
        <v>104</v>
      </c>
      <c r="E9" s="40">
        <f>SUM(E7:E8)</f>
        <v>1018</v>
      </c>
      <c r="F9" s="21">
        <f>SUM(F7:F8)</f>
        <v>26</v>
      </c>
      <c r="G9" s="21">
        <f>SUM(G7:G8)</f>
        <v>1044</v>
      </c>
      <c r="H9" s="41">
        <f>SUM(H7:H8)</f>
        <v>16</v>
      </c>
    </row>
    <row r="10" spans="1:9" ht="15" customHeight="1" x14ac:dyDescent="0.2">
      <c r="B10" s="382"/>
      <c r="C10" s="378" t="s">
        <v>119</v>
      </c>
      <c r="D10" s="148" t="s">
        <v>118</v>
      </c>
      <c r="E10" s="18">
        <v>46</v>
      </c>
      <c r="F10" s="19">
        <v>1</v>
      </c>
      <c r="G10" s="2">
        <f>SUM(E10:F10)</f>
        <v>47</v>
      </c>
      <c r="H10" s="20">
        <v>0</v>
      </c>
    </row>
    <row r="11" spans="1:9" ht="15" x14ac:dyDescent="0.2">
      <c r="B11" s="382"/>
      <c r="C11" s="379"/>
      <c r="D11" s="149" t="s">
        <v>119</v>
      </c>
      <c r="E11" s="18">
        <v>979</v>
      </c>
      <c r="F11" s="19">
        <v>19</v>
      </c>
      <c r="G11" s="2">
        <f>SUM(E11:F11)</f>
        <v>998</v>
      </c>
      <c r="H11" s="20">
        <v>3</v>
      </c>
    </row>
    <row r="12" spans="1:9" ht="15" customHeight="1" x14ac:dyDescent="0.2">
      <c r="B12" s="382"/>
      <c r="C12" s="379"/>
      <c r="D12" s="15" t="s">
        <v>104</v>
      </c>
      <c r="E12" s="40">
        <f>SUM(E10:E11)</f>
        <v>1025</v>
      </c>
      <c r="F12" s="21">
        <f>SUM(F10:F11)</f>
        <v>20</v>
      </c>
      <c r="G12" s="21">
        <f>SUM(G10:G11)</f>
        <v>1045</v>
      </c>
      <c r="H12" s="41">
        <f>SUM(H10:H11)</f>
        <v>3</v>
      </c>
    </row>
    <row r="13" spans="1:9" ht="15" customHeight="1" x14ac:dyDescent="0.2">
      <c r="B13" s="382"/>
      <c r="C13" s="378" t="s">
        <v>120</v>
      </c>
      <c r="D13" s="148" t="s">
        <v>118</v>
      </c>
      <c r="E13" s="18">
        <v>48</v>
      </c>
      <c r="F13" s="19">
        <v>0</v>
      </c>
      <c r="G13" s="2">
        <f>SUM(E13:F13)</f>
        <v>48</v>
      </c>
      <c r="H13" s="20">
        <v>0</v>
      </c>
    </row>
    <row r="14" spans="1:9" ht="15" x14ac:dyDescent="0.2">
      <c r="B14" s="382"/>
      <c r="C14" s="379"/>
      <c r="D14" s="149" t="s">
        <v>119</v>
      </c>
      <c r="E14" s="18">
        <v>922</v>
      </c>
      <c r="F14" s="19">
        <v>21</v>
      </c>
      <c r="G14" s="2">
        <f>SUM(E14:F14)</f>
        <v>943</v>
      </c>
      <c r="H14" s="20">
        <v>3</v>
      </c>
    </row>
    <row r="15" spans="1:9" x14ac:dyDescent="0.2">
      <c r="B15" s="382"/>
      <c r="C15" s="380"/>
      <c r="D15" s="17" t="s">
        <v>104</v>
      </c>
      <c r="E15" s="35">
        <f>SUM(E13:E14)</f>
        <v>970</v>
      </c>
      <c r="F15" s="26">
        <f>SUM(F13:F14)</f>
        <v>21</v>
      </c>
      <c r="G15" s="21">
        <f>SUM(G13:G14)</f>
        <v>991</v>
      </c>
      <c r="H15" s="37">
        <f>SUM(H13:H14)</f>
        <v>3</v>
      </c>
    </row>
    <row r="16" spans="1:9" ht="15" x14ac:dyDescent="0.2">
      <c r="B16" s="382"/>
      <c r="C16" s="387" t="s">
        <v>122</v>
      </c>
      <c r="D16" s="148" t="s">
        <v>118</v>
      </c>
      <c r="E16" s="25">
        <v>46</v>
      </c>
      <c r="F16" s="24">
        <v>0</v>
      </c>
      <c r="G16" s="26">
        <f>SUM(E16:F16)</f>
        <v>46</v>
      </c>
      <c r="H16" s="42">
        <v>0</v>
      </c>
    </row>
    <row r="17" spans="2:11" ht="15" x14ac:dyDescent="0.2">
      <c r="B17" s="382"/>
      <c r="C17" s="389"/>
      <c r="D17" s="149" t="s">
        <v>119</v>
      </c>
      <c r="E17" s="28">
        <v>1004</v>
      </c>
      <c r="F17" s="27">
        <v>16</v>
      </c>
      <c r="G17" s="29">
        <f>SUM(E17:F17)</f>
        <v>1020</v>
      </c>
      <c r="H17" s="43">
        <v>1</v>
      </c>
    </row>
    <row r="18" spans="2:11" x14ac:dyDescent="0.2">
      <c r="B18" s="382"/>
      <c r="C18" s="380"/>
      <c r="D18" s="15" t="s">
        <v>104</v>
      </c>
      <c r="E18" s="44">
        <f>SUM(E16:E17)</f>
        <v>1050</v>
      </c>
      <c r="F18" s="29">
        <f>SUM(F16:F17)</f>
        <v>16</v>
      </c>
      <c r="G18" s="29">
        <f>SUM(G16:G17)</f>
        <v>1066</v>
      </c>
      <c r="H18" s="39">
        <f>SUM(H16:H17)</f>
        <v>1</v>
      </c>
    </row>
    <row r="19" spans="2:11" x14ac:dyDescent="0.2">
      <c r="B19" s="383"/>
      <c r="C19" s="407" t="s">
        <v>104</v>
      </c>
      <c r="D19" s="408"/>
      <c r="E19" s="40">
        <f>SUM(E18,E15,E12,E9)</f>
        <v>4063</v>
      </c>
      <c r="F19" s="21">
        <f>SUM(F18,F15,F12,F9)</f>
        <v>83</v>
      </c>
      <c r="G19" s="21">
        <f>SUM(G18,G15,G12,G9)</f>
        <v>4146</v>
      </c>
      <c r="H19" s="41">
        <f>SUM(H18,H15,H12,H9)</f>
        <v>23</v>
      </c>
    </row>
    <row r="20" spans="2:11" x14ac:dyDescent="0.2">
      <c r="B20" s="151"/>
      <c r="C20" s="152"/>
      <c r="D20" s="152"/>
      <c r="E20" s="45"/>
      <c r="F20" s="45"/>
      <c r="G20" s="45"/>
      <c r="H20" s="45"/>
      <c r="K20" s="170"/>
    </row>
    <row r="21" spans="2:11" x14ac:dyDescent="0.2">
      <c r="B21" s="12"/>
      <c r="C21" s="12"/>
      <c r="D21" s="12"/>
      <c r="E21" s="12"/>
      <c r="F21" s="12"/>
      <c r="G21" s="9"/>
      <c r="H21" s="9"/>
    </row>
    <row r="22" spans="2:11" ht="16.5" customHeight="1" x14ac:dyDescent="0.2">
      <c r="B22" s="8"/>
      <c r="C22" s="8"/>
      <c r="D22" s="8"/>
      <c r="E22" s="284" t="s">
        <v>107</v>
      </c>
      <c r="F22" s="284" t="s">
        <v>108</v>
      </c>
      <c r="G22" s="284" t="s">
        <v>104</v>
      </c>
      <c r="H22" s="9"/>
    </row>
    <row r="23" spans="2:11" ht="16.5" customHeight="1" x14ac:dyDescent="0.2">
      <c r="B23" s="381" t="s">
        <v>98</v>
      </c>
      <c r="C23" s="49" t="s">
        <v>99</v>
      </c>
      <c r="D23" s="190"/>
      <c r="E23" s="22">
        <v>0</v>
      </c>
      <c r="F23" s="22">
        <v>0</v>
      </c>
      <c r="G23" s="355">
        <f>SUM(E23:F23)</f>
        <v>0</v>
      </c>
      <c r="H23" s="9"/>
    </row>
    <row r="24" spans="2:11" x14ac:dyDescent="0.2">
      <c r="B24" s="383"/>
      <c r="C24" s="50" t="s">
        <v>100</v>
      </c>
      <c r="D24" s="191"/>
      <c r="E24" s="23">
        <v>12</v>
      </c>
      <c r="F24" s="23">
        <v>0</v>
      </c>
      <c r="G24" s="354">
        <f>SUM(E24:F24)</f>
        <v>12</v>
      </c>
      <c r="H24" s="10"/>
    </row>
    <row r="25" spans="2:11" ht="17.25" customHeight="1" x14ac:dyDescent="0.2">
      <c r="B25" s="12"/>
      <c r="C25" s="12"/>
      <c r="D25" s="12"/>
      <c r="E25" s="12"/>
      <c r="F25" s="12"/>
      <c r="G25" s="6"/>
      <c r="H25" s="11"/>
    </row>
    <row r="26" spans="2:11" x14ac:dyDescent="0.2">
      <c r="B26" s="399" t="s">
        <v>123</v>
      </c>
      <c r="C26" s="399"/>
      <c r="D26" s="399"/>
      <c r="E26" s="399"/>
      <c r="F26" s="399"/>
      <c r="G26" s="399"/>
      <c r="H26" s="16"/>
    </row>
    <row r="27" spans="2:11" ht="8.25" customHeight="1" x14ac:dyDescent="0.2">
      <c r="B27" s="7"/>
      <c r="C27" s="12"/>
      <c r="D27" s="12"/>
      <c r="E27" s="6"/>
      <c r="F27" s="4"/>
      <c r="G27" s="4"/>
      <c r="H27" s="11"/>
    </row>
    <row r="28" spans="2:11" ht="16.5" customHeight="1" x14ac:dyDescent="0.2">
      <c r="B28" s="12"/>
      <c r="C28" s="12"/>
      <c r="D28" s="287" t="s">
        <v>121</v>
      </c>
      <c r="E28" s="287" t="s">
        <v>107</v>
      </c>
      <c r="F28" s="288" t="s">
        <v>108</v>
      </c>
      <c r="G28" s="287" t="s">
        <v>104</v>
      </c>
      <c r="H28" s="11"/>
    </row>
    <row r="29" spans="2:11" ht="15" x14ac:dyDescent="0.2">
      <c r="B29" s="387" t="s">
        <v>110</v>
      </c>
      <c r="C29" s="388"/>
      <c r="D29" s="148" t="s">
        <v>118</v>
      </c>
      <c r="E29" s="24">
        <v>942</v>
      </c>
      <c r="F29" s="25">
        <v>26</v>
      </c>
      <c r="G29" s="138">
        <v>968</v>
      </c>
      <c r="H29" s="11"/>
    </row>
    <row r="30" spans="2:11" ht="15" x14ac:dyDescent="0.2">
      <c r="B30" s="389"/>
      <c r="C30" s="390"/>
      <c r="D30" s="149" t="s">
        <v>119</v>
      </c>
      <c r="E30" s="19">
        <v>179</v>
      </c>
      <c r="F30" s="18">
        <v>8</v>
      </c>
      <c r="G30" s="145">
        <v>187</v>
      </c>
      <c r="H30" s="11"/>
    </row>
    <row r="31" spans="2:11" x14ac:dyDescent="0.2">
      <c r="B31" s="391"/>
      <c r="C31" s="392"/>
      <c r="D31" s="15" t="s">
        <v>104</v>
      </c>
      <c r="E31" s="26">
        <f>SUM(E29:E30)</f>
        <v>1121</v>
      </c>
      <c r="F31" s="35">
        <f>SUM(F29:F30)</f>
        <v>34</v>
      </c>
      <c r="G31" s="138">
        <f>SUM(G29:G30)</f>
        <v>1155</v>
      </c>
      <c r="H31" s="11"/>
    </row>
    <row r="32" spans="2:11" ht="15" x14ac:dyDescent="0.2">
      <c r="B32" s="387" t="s">
        <v>111</v>
      </c>
      <c r="C32" s="388"/>
      <c r="D32" s="148" t="s">
        <v>118</v>
      </c>
      <c r="E32" s="36">
        <v>730</v>
      </c>
      <c r="F32" s="24">
        <v>18</v>
      </c>
      <c r="G32" s="37">
        <v>748</v>
      </c>
      <c r="H32" s="12"/>
    </row>
    <row r="33" spans="2:10" ht="15" x14ac:dyDescent="0.2">
      <c r="B33" s="389"/>
      <c r="C33" s="390"/>
      <c r="D33" s="149" t="s">
        <v>119</v>
      </c>
      <c r="E33" s="38">
        <v>118</v>
      </c>
      <c r="F33" s="27">
        <v>6</v>
      </c>
      <c r="G33" s="39">
        <v>124</v>
      </c>
      <c r="H33" s="12"/>
    </row>
    <row r="34" spans="2:10" x14ac:dyDescent="0.2">
      <c r="B34" s="391"/>
      <c r="C34" s="392"/>
      <c r="D34" s="15" t="s">
        <v>104</v>
      </c>
      <c r="E34" s="21">
        <f>SUM(E32:E33)</f>
        <v>848</v>
      </c>
      <c r="F34" s="40">
        <f>SUM(F32:F33)</f>
        <v>24</v>
      </c>
      <c r="G34" s="21">
        <f>SUM(G32:G33)</f>
        <v>872</v>
      </c>
      <c r="H34" s="12"/>
    </row>
    <row r="35" spans="2:10" ht="12.75" customHeight="1" x14ac:dyDescent="0.2">
      <c r="B35" s="400" t="s">
        <v>112</v>
      </c>
      <c r="C35" s="402"/>
      <c r="D35" s="148" t="s">
        <v>118</v>
      </c>
      <c r="E35" s="24">
        <v>3</v>
      </c>
      <c r="F35" s="25">
        <v>0</v>
      </c>
      <c r="G35" s="26">
        <f>SUM(E35:F35)</f>
        <v>3</v>
      </c>
      <c r="H35" s="12"/>
    </row>
    <row r="36" spans="2:10" ht="12.75" customHeight="1" x14ac:dyDescent="0.2">
      <c r="B36" s="405"/>
      <c r="C36" s="406"/>
      <c r="D36" s="149" t="s">
        <v>119</v>
      </c>
      <c r="E36" s="19">
        <v>1</v>
      </c>
      <c r="F36" s="18">
        <v>0</v>
      </c>
      <c r="G36" s="2">
        <f>SUM(E36:F36)</f>
        <v>1</v>
      </c>
      <c r="H36" s="12"/>
    </row>
    <row r="37" spans="2:10" ht="12.75" customHeight="1" x14ac:dyDescent="0.2">
      <c r="B37" s="384"/>
      <c r="C37" s="386"/>
      <c r="D37" s="15" t="s">
        <v>104</v>
      </c>
      <c r="E37" s="26">
        <f>SUM(E35:E36)</f>
        <v>4</v>
      </c>
      <c r="F37" s="35">
        <f>SUM(F35:F36)</f>
        <v>0</v>
      </c>
      <c r="G37" s="26">
        <f>SUM(G35:G36)</f>
        <v>4</v>
      </c>
      <c r="H37" s="12"/>
    </row>
    <row r="38" spans="2:10" ht="12.75" customHeight="1" x14ac:dyDescent="0.2">
      <c r="B38" s="400" t="s">
        <v>113</v>
      </c>
      <c r="C38" s="402"/>
      <c r="D38" s="148" t="s">
        <v>118</v>
      </c>
      <c r="E38" s="24">
        <v>3</v>
      </c>
      <c r="F38" s="25">
        <v>0</v>
      </c>
      <c r="G38" s="26">
        <f>SUM(E38:F38)</f>
        <v>3</v>
      </c>
      <c r="H38" s="1"/>
    </row>
    <row r="39" spans="2:10" ht="12.75" customHeight="1" x14ac:dyDescent="0.2">
      <c r="B39" s="405"/>
      <c r="C39" s="406"/>
      <c r="D39" s="149" t="s">
        <v>119</v>
      </c>
      <c r="E39" s="19">
        <v>1</v>
      </c>
      <c r="F39" s="18">
        <v>0</v>
      </c>
      <c r="G39" s="2">
        <f>SUM(E39:F39)</f>
        <v>1</v>
      </c>
      <c r="H39" s="1"/>
    </row>
    <row r="40" spans="2:10" ht="12.75" customHeight="1" x14ac:dyDescent="0.2">
      <c r="B40" s="384"/>
      <c r="C40" s="386"/>
      <c r="D40" s="15" t="s">
        <v>104</v>
      </c>
      <c r="E40" s="21">
        <f>SUM(E38:E39)</f>
        <v>4</v>
      </c>
      <c r="F40" s="40">
        <f>SUM(F38:F39)</f>
        <v>0</v>
      </c>
      <c r="G40" s="21">
        <f>SUM(G38:G39)</f>
        <v>4</v>
      </c>
      <c r="H40" s="1"/>
    </row>
    <row r="41" spans="2:10" ht="17.25" customHeight="1" x14ac:dyDescent="0.2">
      <c r="B41" s="11"/>
      <c r="C41" s="11"/>
      <c r="D41" s="11"/>
      <c r="E41" s="13"/>
      <c r="F41" s="13"/>
      <c r="G41" s="13"/>
      <c r="H41" s="12"/>
    </row>
    <row r="42" spans="2:10" x14ac:dyDescent="0.2">
      <c r="B42" s="399" t="s">
        <v>124</v>
      </c>
      <c r="C42" s="399"/>
      <c r="D42" s="399"/>
      <c r="E42" s="399"/>
      <c r="F42" s="399"/>
      <c r="G42" s="399"/>
      <c r="H42" s="16"/>
    </row>
    <row r="43" spans="2:10" ht="8.25" customHeight="1" x14ac:dyDescent="0.2">
      <c r="B43" s="7"/>
      <c r="C43" s="12"/>
      <c r="D43" s="12"/>
      <c r="E43" s="12"/>
      <c r="F43" s="12"/>
      <c r="G43" s="12"/>
      <c r="H43" s="12"/>
    </row>
    <row r="44" spans="2:10" ht="17.25" customHeight="1" x14ac:dyDescent="0.2">
      <c r="B44" s="8"/>
      <c r="C44" s="8"/>
      <c r="D44" s="8"/>
      <c r="E44" s="287" t="s">
        <v>107</v>
      </c>
      <c r="F44" s="288" t="s">
        <v>108</v>
      </c>
      <c r="G44" s="287" t="s">
        <v>104</v>
      </c>
      <c r="H44" s="12"/>
    </row>
    <row r="45" spans="2:10" ht="27" customHeight="1" x14ac:dyDescent="0.2">
      <c r="B45" s="400" t="s">
        <v>155</v>
      </c>
      <c r="C45" s="401"/>
      <c r="D45" s="402"/>
      <c r="E45" s="22">
        <v>7186</v>
      </c>
      <c r="F45" s="142">
        <v>1804</v>
      </c>
      <c r="G45" s="143">
        <v>8990</v>
      </c>
      <c r="H45" s="299"/>
      <c r="J45" s="177"/>
    </row>
    <row r="46" spans="2:10" ht="12.75" customHeight="1" x14ac:dyDescent="0.2">
      <c r="B46" s="384" t="s">
        <v>114</v>
      </c>
      <c r="C46" s="385"/>
      <c r="D46" s="386"/>
      <c r="E46" s="23">
        <v>916</v>
      </c>
      <c r="F46" s="32">
        <v>18</v>
      </c>
      <c r="G46" s="33">
        <f>SUM(E46:F46)</f>
        <v>934</v>
      </c>
      <c r="H46" s="12"/>
    </row>
    <row r="47" spans="2:10" x14ac:dyDescent="0.2">
      <c r="B47" s="11"/>
      <c r="C47" s="11"/>
      <c r="D47" s="11"/>
      <c r="E47" s="11"/>
      <c r="F47" s="11"/>
      <c r="G47" s="12"/>
      <c r="H47" s="12"/>
    </row>
    <row r="48" spans="2:10" ht="17.25" customHeight="1" x14ac:dyDescent="0.2">
      <c r="B48" s="11"/>
      <c r="C48" s="11"/>
      <c r="D48" s="11"/>
      <c r="E48" s="11"/>
      <c r="F48" s="11"/>
      <c r="G48" s="12"/>
      <c r="H48" s="12"/>
    </row>
    <row r="49" spans="2:8" x14ac:dyDescent="0.2">
      <c r="B49" s="399" t="s">
        <v>125</v>
      </c>
      <c r="C49" s="399"/>
      <c r="D49" s="399"/>
      <c r="E49" s="399"/>
      <c r="F49" s="399"/>
      <c r="G49" s="399"/>
      <c r="H49" s="16"/>
    </row>
    <row r="50" spans="2:8" ht="8.25" customHeight="1" x14ac:dyDescent="0.2">
      <c r="B50" s="14"/>
      <c r="C50" s="6"/>
      <c r="D50" s="6"/>
      <c r="E50" s="4"/>
      <c r="G50" s="12"/>
      <c r="H50" s="12"/>
    </row>
    <row r="51" spans="2:8" x14ac:dyDescent="0.2">
      <c r="B51" s="289" t="s">
        <v>115</v>
      </c>
      <c r="C51" s="289" t="s">
        <v>116</v>
      </c>
      <c r="D51" s="393" t="s">
        <v>117</v>
      </c>
      <c r="E51" s="394"/>
      <c r="F51" s="393" t="s">
        <v>104</v>
      </c>
      <c r="G51" s="394"/>
      <c r="H51" s="12"/>
    </row>
    <row r="52" spans="2:8" x14ac:dyDescent="0.2">
      <c r="B52" s="150">
        <v>32</v>
      </c>
      <c r="C52" s="150">
        <v>2</v>
      </c>
      <c r="D52" s="395">
        <v>0</v>
      </c>
      <c r="E52" s="396"/>
      <c r="F52" s="397">
        <f>SUM(B52:E52)</f>
        <v>34</v>
      </c>
      <c r="G52" s="398"/>
      <c r="H52" s="12"/>
    </row>
  </sheetData>
  <customSheetViews>
    <customSheetView guid="{4BF6A69F-C29D-460A-9E84-5045F8F80EEB}" showGridLines="0">
      <selection activeCell="J40" sqref="J40"/>
      <pageMargins left="0.19685039370078741" right="0.15748031496062992" top="0.19685039370078741" bottom="0.19685039370078741" header="0.31496062992125984" footer="0.31496062992125984"/>
      <pageSetup paperSize="9" orientation="portrait"/>
    </customSheetView>
  </customSheetViews>
  <mergeCells count="25">
    <mergeCell ref="A1:I1"/>
    <mergeCell ref="B3:G3"/>
    <mergeCell ref="B5:B19"/>
    <mergeCell ref="C5:C6"/>
    <mergeCell ref="D5:D6"/>
    <mergeCell ref="E5:H5"/>
    <mergeCell ref="C7:C9"/>
    <mergeCell ref="C10:C12"/>
    <mergeCell ref="C13:C15"/>
    <mergeCell ref="C16:C18"/>
    <mergeCell ref="B35:C37"/>
    <mergeCell ref="B26:G26"/>
    <mergeCell ref="C19:D19"/>
    <mergeCell ref="B29:C31"/>
    <mergeCell ref="B32:C34"/>
    <mergeCell ref="B23:B24"/>
    <mergeCell ref="B38:C40"/>
    <mergeCell ref="D52:E52"/>
    <mergeCell ref="F52:G52"/>
    <mergeCell ref="B42:G42"/>
    <mergeCell ref="B45:D45"/>
    <mergeCell ref="B46:D46"/>
    <mergeCell ref="B49:G49"/>
    <mergeCell ref="D51:E51"/>
    <mergeCell ref="F51:G51"/>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31 G34:G37 G9 G12 G15"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48"/>
  <sheetViews>
    <sheetView showGridLines="0" workbookViewId="0">
      <selection sqref="A1:I1"/>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9" x14ac:dyDescent="0.2">
      <c r="A1" s="409" t="s">
        <v>173</v>
      </c>
      <c r="B1" s="409"/>
      <c r="C1" s="409"/>
      <c r="D1" s="409"/>
      <c r="E1" s="409"/>
      <c r="F1" s="409"/>
      <c r="G1" s="409"/>
      <c r="H1" s="409"/>
      <c r="I1" s="409"/>
    </row>
    <row r="2" spans="1:9" x14ac:dyDescent="0.2">
      <c r="A2" s="176"/>
      <c r="B2" s="176"/>
      <c r="C2" s="176"/>
      <c r="D2" s="176"/>
      <c r="E2" s="176"/>
      <c r="F2" s="176"/>
      <c r="G2" s="176"/>
      <c r="H2" s="176"/>
      <c r="I2" s="176"/>
    </row>
    <row r="3" spans="1:9" x14ac:dyDescent="0.2">
      <c r="A3" s="176"/>
      <c r="B3" s="399" t="s">
        <v>126</v>
      </c>
      <c r="C3" s="399"/>
      <c r="D3" s="399"/>
      <c r="E3" s="399"/>
      <c r="F3" s="399"/>
      <c r="G3" s="399"/>
      <c r="H3" s="147"/>
      <c r="I3" s="17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332</v>
      </c>
      <c r="F7" s="19">
        <v>24</v>
      </c>
      <c r="G7" s="2">
        <v>356</v>
      </c>
      <c r="H7" s="20">
        <v>1</v>
      </c>
    </row>
    <row r="8" spans="1:9" ht="15" x14ac:dyDescent="0.2">
      <c r="B8" s="382"/>
      <c r="C8" s="379"/>
      <c r="D8" s="149" t="s">
        <v>119</v>
      </c>
      <c r="E8" s="18">
        <v>3115</v>
      </c>
      <c r="F8" s="19">
        <v>564</v>
      </c>
      <c r="G8" s="2">
        <v>3679</v>
      </c>
      <c r="H8" s="20">
        <v>8</v>
      </c>
    </row>
    <row r="9" spans="1:9" x14ac:dyDescent="0.2">
      <c r="B9" s="382"/>
      <c r="C9" s="380"/>
      <c r="D9" s="15" t="s">
        <v>104</v>
      </c>
      <c r="E9" s="21">
        <f>E7+E8</f>
        <v>3447</v>
      </c>
      <c r="F9" s="21">
        <f t="shared" ref="F9:H9" si="0">F7+F8</f>
        <v>588</v>
      </c>
      <c r="G9" s="21">
        <f t="shared" si="0"/>
        <v>4035</v>
      </c>
      <c r="H9" s="21">
        <f t="shared" si="0"/>
        <v>9</v>
      </c>
    </row>
    <row r="10" spans="1:9" ht="15" customHeight="1" x14ac:dyDescent="0.2">
      <c r="B10" s="382"/>
      <c r="C10" s="378" t="s">
        <v>119</v>
      </c>
      <c r="D10" s="148" t="s">
        <v>118</v>
      </c>
      <c r="E10" s="18">
        <v>92</v>
      </c>
      <c r="F10" s="19">
        <v>21</v>
      </c>
      <c r="G10" s="2">
        <v>113</v>
      </c>
      <c r="H10" s="20">
        <v>0</v>
      </c>
    </row>
    <row r="11" spans="1:9" ht="15" x14ac:dyDescent="0.2">
      <c r="B11" s="382"/>
      <c r="C11" s="379"/>
      <c r="D11" s="149" t="s">
        <v>119</v>
      </c>
      <c r="E11" s="18">
        <v>676</v>
      </c>
      <c r="F11" s="19">
        <v>261</v>
      </c>
      <c r="G11" s="2">
        <v>937</v>
      </c>
      <c r="H11" s="20">
        <v>13</v>
      </c>
    </row>
    <row r="12" spans="1:9" ht="15" customHeight="1" x14ac:dyDescent="0.2">
      <c r="B12" s="382"/>
      <c r="C12" s="379"/>
      <c r="D12" s="15" t="s">
        <v>104</v>
      </c>
      <c r="E12" s="21">
        <f>E10+E11</f>
        <v>768</v>
      </c>
      <c r="F12" s="21">
        <f t="shared" ref="F12" si="1">F10+F11</f>
        <v>282</v>
      </c>
      <c r="G12" s="21">
        <f t="shared" ref="G12" si="2">G10+G11</f>
        <v>1050</v>
      </c>
      <c r="H12" s="21">
        <f t="shared" ref="H12" si="3">H10+H11</f>
        <v>13</v>
      </c>
    </row>
    <row r="13" spans="1:9" x14ac:dyDescent="0.2">
      <c r="B13" s="383"/>
      <c r="C13" s="407" t="s">
        <v>104</v>
      </c>
      <c r="D13" s="408"/>
      <c r="E13" s="21">
        <f>E9+E12</f>
        <v>4215</v>
      </c>
      <c r="F13" s="21">
        <f t="shared" ref="F13:H13" si="4">F9+F12</f>
        <v>870</v>
      </c>
      <c r="G13" s="21">
        <f t="shared" si="4"/>
        <v>5085</v>
      </c>
      <c r="H13" s="21">
        <f t="shared" si="4"/>
        <v>22</v>
      </c>
    </row>
    <row r="14" spans="1:9" x14ac:dyDescent="0.2">
      <c r="B14" s="163"/>
      <c r="C14" s="152"/>
      <c r="D14" s="152"/>
      <c r="E14" s="45"/>
      <c r="F14" s="45"/>
      <c r="G14" s="45"/>
      <c r="H14" s="45"/>
    </row>
    <row r="15" spans="1:9" x14ac:dyDescent="0.2">
      <c r="B15" s="8"/>
      <c r="C15" s="8"/>
      <c r="D15" s="8"/>
      <c r="E15" s="284" t="s">
        <v>107</v>
      </c>
      <c r="F15" s="284" t="s">
        <v>108</v>
      </c>
      <c r="G15" s="284" t="s">
        <v>104</v>
      </c>
    </row>
    <row r="16" spans="1:9" x14ac:dyDescent="0.2">
      <c r="B16" s="381" t="s">
        <v>98</v>
      </c>
      <c r="C16" s="49" t="s">
        <v>99</v>
      </c>
      <c r="D16" s="190"/>
      <c r="E16" s="22">
        <v>8</v>
      </c>
      <c r="F16" s="22">
        <v>2</v>
      </c>
      <c r="G16" s="355">
        <f>SUM(E16:F16)</f>
        <v>10</v>
      </c>
    </row>
    <row r="17" spans="2:10" x14ac:dyDescent="0.2">
      <c r="B17" s="383"/>
      <c r="C17" s="50" t="s">
        <v>100</v>
      </c>
      <c r="D17" s="191"/>
      <c r="E17" s="23">
        <v>2</v>
      </c>
      <c r="F17" s="23">
        <v>1</v>
      </c>
      <c r="G17" s="354">
        <f>SUM(E17:F17)</f>
        <v>3</v>
      </c>
    </row>
    <row r="18" spans="2:10" ht="17.25" customHeight="1" x14ac:dyDescent="0.2">
      <c r="B18" s="11"/>
    </row>
    <row r="19" spans="2:10" x14ac:dyDescent="0.2">
      <c r="B19" s="399" t="s">
        <v>123</v>
      </c>
      <c r="C19" s="399"/>
      <c r="D19" s="399"/>
      <c r="E19" s="399"/>
      <c r="F19" s="399"/>
      <c r="G19" s="399"/>
      <c r="H19" s="16"/>
    </row>
    <row r="20" spans="2:10" ht="8.25" customHeight="1" x14ac:dyDescent="0.2">
      <c r="B20" s="159"/>
      <c r="C20" s="12"/>
      <c r="D20" s="12"/>
      <c r="E20" s="6"/>
      <c r="F20" s="4"/>
      <c r="G20" s="4"/>
      <c r="H20" s="11"/>
    </row>
    <row r="21" spans="2:10" x14ac:dyDescent="0.2">
      <c r="B21" s="12"/>
      <c r="C21" s="12"/>
      <c r="D21" s="287" t="s">
        <v>121</v>
      </c>
      <c r="E21" s="287" t="s">
        <v>107</v>
      </c>
      <c r="F21" s="288" t="s">
        <v>108</v>
      </c>
      <c r="G21" s="287" t="s">
        <v>104</v>
      </c>
      <c r="H21" s="11"/>
    </row>
    <row r="22" spans="2:10" ht="15" x14ac:dyDescent="0.2">
      <c r="B22" s="387" t="s">
        <v>110</v>
      </c>
      <c r="C22" s="388"/>
      <c r="D22" s="148" t="s">
        <v>118</v>
      </c>
      <c r="E22" s="24">
        <v>1544</v>
      </c>
      <c r="F22" s="25">
        <v>295</v>
      </c>
      <c r="G22" s="26">
        <f>SUM(E22:F22)</f>
        <v>1839</v>
      </c>
      <c r="H22" s="11"/>
    </row>
    <row r="23" spans="2:10" ht="15" x14ac:dyDescent="0.2">
      <c r="B23" s="389"/>
      <c r="C23" s="390"/>
      <c r="D23" s="149" t="s">
        <v>119</v>
      </c>
      <c r="E23" s="19">
        <v>1360</v>
      </c>
      <c r="F23" s="18">
        <v>254</v>
      </c>
      <c r="G23" s="2">
        <f>SUM(E23:F23)</f>
        <v>1614</v>
      </c>
      <c r="H23" s="11"/>
    </row>
    <row r="24" spans="2:10" x14ac:dyDescent="0.2">
      <c r="B24" s="391"/>
      <c r="C24" s="392"/>
      <c r="D24" s="15" t="s">
        <v>104</v>
      </c>
      <c r="E24" s="26">
        <f>SUM(E22:E23)</f>
        <v>2904</v>
      </c>
      <c r="F24" s="35">
        <f>SUM(F22:F23)</f>
        <v>549</v>
      </c>
      <c r="G24" s="26">
        <f>SUM(G22:G23)</f>
        <v>3453</v>
      </c>
      <c r="H24" s="11"/>
    </row>
    <row r="25" spans="2:10" ht="15" x14ac:dyDescent="0.2">
      <c r="B25" s="387" t="s">
        <v>111</v>
      </c>
      <c r="C25" s="388"/>
      <c r="D25" s="148" t="s">
        <v>118</v>
      </c>
      <c r="E25" s="36">
        <v>1501</v>
      </c>
      <c r="F25" s="24">
        <v>287</v>
      </c>
      <c r="G25" s="37">
        <f>SUM(E25:F25)</f>
        <v>1788</v>
      </c>
      <c r="H25" s="12"/>
    </row>
    <row r="26" spans="2:10" ht="15" x14ac:dyDescent="0.2">
      <c r="B26" s="389"/>
      <c r="C26" s="390"/>
      <c r="D26" s="149" t="s">
        <v>119</v>
      </c>
      <c r="E26" s="38">
        <v>1289</v>
      </c>
      <c r="F26" s="27">
        <v>250</v>
      </c>
      <c r="G26" s="39">
        <f>SUM(E26:F26)</f>
        <v>1539</v>
      </c>
      <c r="H26" s="12"/>
    </row>
    <row r="27" spans="2:10" x14ac:dyDescent="0.2">
      <c r="B27" s="391"/>
      <c r="C27" s="392"/>
      <c r="D27" s="15" t="s">
        <v>104</v>
      </c>
      <c r="E27" s="21">
        <f>SUM(E25:E26)</f>
        <v>2790</v>
      </c>
      <c r="F27" s="40">
        <f>SUM(F25:F26)</f>
        <v>537</v>
      </c>
      <c r="G27" s="21">
        <f>SUM(G25:G26)</f>
        <v>3327</v>
      </c>
      <c r="H27" s="12"/>
      <c r="J27" s="349"/>
    </row>
    <row r="28" spans="2:10" ht="12.75" customHeight="1" x14ac:dyDescent="0.2">
      <c r="B28" s="400" t="s">
        <v>112</v>
      </c>
      <c r="C28" s="402"/>
      <c r="D28" s="148" t="s">
        <v>118</v>
      </c>
      <c r="E28" s="24">
        <v>27</v>
      </c>
      <c r="F28" s="25">
        <v>3</v>
      </c>
      <c r="G28" s="138">
        <f>SUM(E28:F28)</f>
        <v>30</v>
      </c>
      <c r="H28" s="135"/>
    </row>
    <row r="29" spans="2:10" ht="12.75" customHeight="1" x14ac:dyDescent="0.2">
      <c r="B29" s="405"/>
      <c r="C29" s="406"/>
      <c r="D29" s="149" t="s">
        <v>119</v>
      </c>
      <c r="E29" s="19">
        <v>3</v>
      </c>
      <c r="F29" s="18">
        <v>1</v>
      </c>
      <c r="G29" s="145">
        <f>SUM(E29:F29)</f>
        <v>4</v>
      </c>
      <c r="H29" s="136"/>
    </row>
    <row r="30" spans="2:10" ht="12.75" customHeight="1" x14ac:dyDescent="0.2">
      <c r="B30" s="384"/>
      <c r="C30" s="386"/>
      <c r="D30" s="15" t="s">
        <v>104</v>
      </c>
      <c r="E30" s="26">
        <f>SUM(E28:E29)</f>
        <v>30</v>
      </c>
      <c r="F30" s="35">
        <f>SUM(F28:F29)</f>
        <v>4</v>
      </c>
      <c r="G30" s="138">
        <f>SUM(G28:G29)</f>
        <v>34</v>
      </c>
      <c r="H30" s="135"/>
    </row>
    <row r="31" spans="2:10" ht="12.75" customHeight="1" x14ac:dyDescent="0.2">
      <c r="B31" s="400" t="s">
        <v>113</v>
      </c>
      <c r="C31" s="402"/>
      <c r="D31" s="148" t="s">
        <v>118</v>
      </c>
      <c r="E31" s="24">
        <v>27</v>
      </c>
      <c r="F31" s="25">
        <v>3</v>
      </c>
      <c r="G31" s="138">
        <f>SUM(E31:F31)</f>
        <v>30</v>
      </c>
      <c r="H31" s="141"/>
    </row>
    <row r="32" spans="2:10" ht="12.75" customHeight="1" x14ac:dyDescent="0.2">
      <c r="B32" s="405"/>
      <c r="C32" s="406"/>
      <c r="D32" s="149" t="s">
        <v>119</v>
      </c>
      <c r="E32" s="19">
        <v>3</v>
      </c>
      <c r="F32" s="18">
        <v>1</v>
      </c>
      <c r="G32" s="145">
        <f>SUM(E32:F32)</f>
        <v>4</v>
      </c>
      <c r="H32" s="141"/>
    </row>
    <row r="33" spans="2:8" ht="12.75" customHeight="1" x14ac:dyDescent="0.2">
      <c r="B33" s="384"/>
      <c r="C33" s="386"/>
      <c r="D33" s="15" t="s">
        <v>104</v>
      </c>
      <c r="E33" s="21">
        <f>SUM(E31:E32)</f>
        <v>30</v>
      </c>
      <c r="F33" s="40">
        <f>SUM(F31:F32)</f>
        <v>4</v>
      </c>
      <c r="G33" s="140">
        <f>SUM(G31:G32)</f>
        <v>34</v>
      </c>
      <c r="H33" s="141"/>
    </row>
    <row r="34" spans="2:8" ht="17.25" customHeight="1" x14ac:dyDescent="0.2">
      <c r="B34" s="11"/>
      <c r="C34" s="11"/>
      <c r="D34" s="11"/>
      <c r="E34" s="13"/>
      <c r="F34" s="13"/>
      <c r="G34" s="13"/>
      <c r="H34" s="12"/>
    </row>
    <row r="35" spans="2:8" x14ac:dyDescent="0.2">
      <c r="B35" s="399" t="s">
        <v>124</v>
      </c>
      <c r="C35" s="399"/>
      <c r="D35" s="399"/>
      <c r="E35" s="399"/>
      <c r="F35" s="399"/>
      <c r="G35" s="399"/>
      <c r="H35" s="16"/>
    </row>
    <row r="36" spans="2:8" ht="8.25" customHeight="1" x14ac:dyDescent="0.2">
      <c r="B36" s="7"/>
      <c r="C36" s="12"/>
      <c r="D36" s="12"/>
      <c r="E36" s="12"/>
      <c r="F36" s="12"/>
      <c r="G36" s="12"/>
      <c r="H36" s="12"/>
    </row>
    <row r="37" spans="2:8" x14ac:dyDescent="0.2">
      <c r="B37" s="8"/>
      <c r="C37" s="8"/>
      <c r="D37" s="8"/>
      <c r="E37" s="287" t="s">
        <v>107</v>
      </c>
      <c r="F37" s="288" t="s">
        <v>108</v>
      </c>
      <c r="G37" s="287" t="s">
        <v>104</v>
      </c>
      <c r="H37" s="12"/>
    </row>
    <row r="38" spans="2:8" ht="27" customHeight="1" x14ac:dyDescent="0.2">
      <c r="B38" s="400" t="s">
        <v>155</v>
      </c>
      <c r="C38" s="401"/>
      <c r="D38" s="402"/>
      <c r="E38" s="22">
        <v>9742</v>
      </c>
      <c r="F38" s="30">
        <v>1769</v>
      </c>
      <c r="G38" s="31">
        <f>SUM(E38:F38)</f>
        <v>11511</v>
      </c>
      <c r="H38" s="12"/>
    </row>
    <row r="39" spans="2:8" ht="12.75" customHeight="1" x14ac:dyDescent="0.2">
      <c r="B39" s="384" t="s">
        <v>114</v>
      </c>
      <c r="C39" s="385"/>
      <c r="D39" s="386"/>
      <c r="E39" s="23">
        <v>4563</v>
      </c>
      <c r="F39" s="32">
        <v>789</v>
      </c>
      <c r="G39" s="33">
        <f>SUM(E39:F39)</f>
        <v>5352</v>
      </c>
      <c r="H39" s="12"/>
    </row>
    <row r="40" spans="2:8" x14ac:dyDescent="0.2">
      <c r="B40" s="11"/>
      <c r="C40" s="11"/>
      <c r="D40" s="11"/>
      <c r="E40" s="11"/>
      <c r="F40" s="11"/>
      <c r="G40" s="12"/>
      <c r="H40" s="12"/>
    </row>
    <row r="41" spans="2:8" ht="17.25" customHeight="1" x14ac:dyDescent="0.2">
      <c r="B41" s="11"/>
      <c r="C41" s="11"/>
      <c r="D41" s="11"/>
      <c r="E41" s="11"/>
      <c r="F41" s="11"/>
      <c r="G41" s="12"/>
      <c r="H41" s="12"/>
    </row>
    <row r="42" spans="2:8" x14ac:dyDescent="0.2">
      <c r="B42" s="399" t="s">
        <v>125</v>
      </c>
      <c r="C42" s="399"/>
      <c r="D42" s="399"/>
      <c r="E42" s="399"/>
      <c r="F42" s="399"/>
      <c r="G42" s="399"/>
      <c r="H42" s="16"/>
    </row>
    <row r="43" spans="2:8" ht="8.25" customHeight="1" x14ac:dyDescent="0.2">
      <c r="B43" s="14"/>
      <c r="C43" s="6"/>
      <c r="D43" s="6"/>
      <c r="E43" s="4"/>
      <c r="G43" s="12"/>
      <c r="H43" s="12"/>
    </row>
    <row r="44" spans="2:8" x14ac:dyDescent="0.2">
      <c r="B44" s="289" t="s">
        <v>115</v>
      </c>
      <c r="C44" s="289" t="s">
        <v>116</v>
      </c>
      <c r="D44" s="393" t="s">
        <v>117</v>
      </c>
      <c r="E44" s="394"/>
      <c r="F44" s="393" t="s">
        <v>104</v>
      </c>
      <c r="G44" s="394"/>
      <c r="H44" s="12"/>
    </row>
    <row r="45" spans="2:8" x14ac:dyDescent="0.2">
      <c r="B45" s="150">
        <v>108</v>
      </c>
      <c r="C45" s="150">
        <v>13</v>
      </c>
      <c r="D45" s="395">
        <v>2</v>
      </c>
      <c r="E45" s="396"/>
      <c r="F45" s="397">
        <f>SUM(B45:E45)</f>
        <v>123</v>
      </c>
      <c r="G45" s="398"/>
      <c r="H45" s="12"/>
    </row>
    <row r="47" spans="2:8" x14ac:dyDescent="0.2">
      <c r="B47" s="377" t="s">
        <v>103</v>
      </c>
      <c r="C47" s="377"/>
      <c r="D47" s="377"/>
      <c r="E47" s="377"/>
      <c r="F47" s="377"/>
      <c r="G47" s="377"/>
      <c r="H47" s="377"/>
    </row>
    <row r="48" spans="2:8" x14ac:dyDescent="0.2">
      <c r="B48" s="377"/>
      <c r="C48" s="377"/>
      <c r="D48" s="377"/>
      <c r="E48" s="377"/>
      <c r="F48" s="377"/>
      <c r="G48" s="377"/>
      <c r="H48" s="377"/>
    </row>
  </sheetData>
  <customSheetViews>
    <customSheetView guid="{4BF6A69F-C29D-460A-9E84-5045F8F80EEB}" showGridLines="0">
      <selection sqref="A1:I55"/>
      <pageMargins left="0.19685039370078741" right="0.15748031496062992" top="0.19685039370078741" bottom="0.19685039370078741" header="0.31496062992125984" footer="0.31496062992125984"/>
      <pageSetup paperSize="9" orientation="portrait"/>
    </customSheetView>
  </customSheetViews>
  <mergeCells count="24">
    <mergeCell ref="A1:I1"/>
    <mergeCell ref="B3:G3"/>
    <mergeCell ref="B5:B13"/>
    <mergeCell ref="C5:C6"/>
    <mergeCell ref="D5:D6"/>
    <mergeCell ref="E5:H5"/>
    <mergeCell ref="C7:C9"/>
    <mergeCell ref="C10:C12"/>
    <mergeCell ref="C13:D13"/>
    <mergeCell ref="B47:H48"/>
    <mergeCell ref="D45:E45"/>
    <mergeCell ref="F45:G45"/>
    <mergeCell ref="B35:G35"/>
    <mergeCell ref="B38:D38"/>
    <mergeCell ref="B39:D39"/>
    <mergeCell ref="B42:G42"/>
    <mergeCell ref="D44:E44"/>
    <mergeCell ref="F44:G44"/>
    <mergeCell ref="B16:B17"/>
    <mergeCell ref="B31:C33"/>
    <mergeCell ref="B19:G19"/>
    <mergeCell ref="B22:C24"/>
    <mergeCell ref="B25:C27"/>
    <mergeCell ref="B28:C30"/>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4:G33"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dimension ref="A1:J42"/>
  <sheetViews>
    <sheetView showGridLines="0" workbookViewId="0">
      <selection activeCell="B3" sqref="B3:G3"/>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10" x14ac:dyDescent="0.2">
      <c r="A1" s="409" t="s">
        <v>174</v>
      </c>
      <c r="B1" s="409"/>
      <c r="C1" s="409"/>
      <c r="D1" s="409"/>
      <c r="E1" s="409"/>
      <c r="F1" s="409"/>
      <c r="G1" s="409"/>
      <c r="H1" s="409"/>
      <c r="I1" s="409"/>
    </row>
    <row r="2" spans="1:10" x14ac:dyDescent="0.2">
      <c r="A2" s="176"/>
      <c r="B2" s="176"/>
      <c r="C2" s="176"/>
      <c r="D2" s="176"/>
      <c r="E2" s="176"/>
      <c r="F2" s="176"/>
      <c r="G2" s="176"/>
      <c r="H2" s="176"/>
      <c r="I2" s="176"/>
    </row>
    <row r="3" spans="1:10" x14ac:dyDescent="0.2">
      <c r="A3" s="176"/>
      <c r="B3" s="399" t="s">
        <v>126</v>
      </c>
      <c r="C3" s="399"/>
      <c r="D3" s="399"/>
      <c r="E3" s="399"/>
      <c r="F3" s="399"/>
      <c r="G3" s="399"/>
      <c r="H3" s="147"/>
      <c r="I3" s="176"/>
    </row>
    <row r="4" spans="1:10" ht="8.25" customHeight="1" x14ac:dyDescent="0.2">
      <c r="B4" s="7"/>
      <c r="C4" s="4"/>
      <c r="D4" s="4"/>
      <c r="E4" s="5"/>
      <c r="F4" s="6"/>
      <c r="G4" s="4"/>
      <c r="H4" s="7"/>
    </row>
    <row r="5" spans="1:10" x14ac:dyDescent="0.2">
      <c r="B5" s="381" t="s">
        <v>105</v>
      </c>
      <c r="C5" s="403" t="s">
        <v>106</v>
      </c>
      <c r="D5" s="403" t="s">
        <v>121</v>
      </c>
      <c r="E5" s="410" t="s">
        <v>105</v>
      </c>
      <c r="F5" s="411"/>
      <c r="G5" s="411"/>
      <c r="H5" s="412"/>
    </row>
    <row r="6" spans="1:10" ht="25.5" x14ac:dyDescent="0.2">
      <c r="B6" s="382"/>
      <c r="C6" s="404"/>
      <c r="D6" s="404"/>
      <c r="E6" s="284" t="s">
        <v>107</v>
      </c>
      <c r="F6" s="284" t="s">
        <v>108</v>
      </c>
      <c r="G6" s="284" t="s">
        <v>104</v>
      </c>
      <c r="H6" s="286" t="s">
        <v>109</v>
      </c>
    </row>
    <row r="7" spans="1:10" ht="15" customHeight="1" x14ac:dyDescent="0.2">
      <c r="B7" s="382"/>
      <c r="C7" s="378" t="s">
        <v>118</v>
      </c>
      <c r="D7" s="148" t="s">
        <v>118</v>
      </c>
      <c r="E7" s="18">
        <v>207</v>
      </c>
      <c r="F7" s="19">
        <v>7</v>
      </c>
      <c r="G7" s="2">
        <v>214</v>
      </c>
      <c r="H7" s="20">
        <v>0</v>
      </c>
    </row>
    <row r="8" spans="1:10" ht="15" x14ac:dyDescent="0.2">
      <c r="B8" s="382"/>
      <c r="C8" s="379"/>
      <c r="D8" s="149" t="s">
        <v>119</v>
      </c>
      <c r="E8" s="18">
        <v>1139</v>
      </c>
      <c r="F8" s="19">
        <v>23</v>
      </c>
      <c r="G8" s="2">
        <v>1162</v>
      </c>
      <c r="H8" s="20">
        <v>2</v>
      </c>
      <c r="J8" s="169"/>
    </row>
    <row r="9" spans="1:10" x14ac:dyDescent="0.2">
      <c r="B9" s="382"/>
      <c r="C9" s="380"/>
      <c r="D9" s="15" t="s">
        <v>104</v>
      </c>
      <c r="E9" s="21">
        <f>E7+E8</f>
        <v>1346</v>
      </c>
      <c r="F9" s="21">
        <f t="shared" ref="F9:H9" si="0">F7+F8</f>
        <v>30</v>
      </c>
      <c r="G9" s="21">
        <f t="shared" si="0"/>
        <v>1376</v>
      </c>
      <c r="H9" s="21">
        <f t="shared" si="0"/>
        <v>2</v>
      </c>
      <c r="J9" s="177"/>
    </row>
    <row r="10" spans="1:10" x14ac:dyDescent="0.2">
      <c r="B10" s="383"/>
      <c r="C10" s="407" t="s">
        <v>104</v>
      </c>
      <c r="D10" s="408"/>
      <c r="E10" s="21">
        <f>E9</f>
        <v>1346</v>
      </c>
      <c r="F10" s="21">
        <f t="shared" ref="F10:H10" si="1">F9</f>
        <v>30</v>
      </c>
      <c r="G10" s="21">
        <f t="shared" si="1"/>
        <v>1376</v>
      </c>
      <c r="H10" s="21">
        <f t="shared" si="1"/>
        <v>2</v>
      </c>
    </row>
    <row r="11" spans="1:10" x14ac:dyDescent="0.2">
      <c r="B11" s="163"/>
      <c r="C11" s="152"/>
      <c r="D11" s="152"/>
      <c r="E11" s="45"/>
      <c r="F11" s="45"/>
      <c r="G11" s="45"/>
      <c r="H11" s="45"/>
    </row>
    <row r="12" spans="1:10" x14ac:dyDescent="0.2">
      <c r="B12" s="8"/>
      <c r="C12" s="8"/>
      <c r="D12" s="8"/>
      <c r="E12" s="284" t="s">
        <v>107</v>
      </c>
      <c r="F12" s="284" t="s">
        <v>108</v>
      </c>
      <c r="G12" s="284" t="s">
        <v>104</v>
      </c>
    </row>
    <row r="13" spans="1:10" x14ac:dyDescent="0.2">
      <c r="B13" s="381" t="s">
        <v>98</v>
      </c>
      <c r="C13" s="49" t="s">
        <v>99</v>
      </c>
      <c r="D13" s="190"/>
      <c r="E13" s="22">
        <v>0</v>
      </c>
      <c r="F13" s="22">
        <v>0</v>
      </c>
      <c r="G13" s="355">
        <f>SUM(E13:F13)</f>
        <v>0</v>
      </c>
    </row>
    <row r="14" spans="1:10" x14ac:dyDescent="0.2">
      <c r="B14" s="383"/>
      <c r="C14" s="50" t="s">
        <v>100</v>
      </c>
      <c r="D14" s="191"/>
      <c r="E14" s="23">
        <v>0</v>
      </c>
      <c r="F14" s="23">
        <v>0</v>
      </c>
      <c r="G14" s="354">
        <f>SUM(E14:F14)</f>
        <v>0</v>
      </c>
    </row>
    <row r="15" spans="1:10" ht="17.25" customHeight="1" x14ac:dyDescent="0.2">
      <c r="B15" s="11"/>
    </row>
    <row r="16" spans="1:10" x14ac:dyDescent="0.2">
      <c r="B16" s="399" t="s">
        <v>123</v>
      </c>
      <c r="C16" s="399"/>
      <c r="D16" s="399"/>
      <c r="E16" s="399"/>
      <c r="F16" s="399"/>
      <c r="G16" s="399"/>
      <c r="H16" s="16"/>
    </row>
    <row r="17" spans="2:10" ht="8.25" customHeight="1" x14ac:dyDescent="0.2">
      <c r="B17" s="7"/>
      <c r="C17" s="12"/>
      <c r="D17" s="12"/>
      <c r="E17" s="6"/>
      <c r="F17" s="4"/>
      <c r="G17" s="4"/>
      <c r="H17" s="11"/>
    </row>
    <row r="18" spans="2:10" x14ac:dyDescent="0.2">
      <c r="B18" s="12"/>
      <c r="C18" s="12"/>
      <c r="D18" s="287" t="s">
        <v>121</v>
      </c>
      <c r="E18" s="287" t="s">
        <v>107</v>
      </c>
      <c r="F18" s="288" t="s">
        <v>108</v>
      </c>
      <c r="G18" s="287" t="s">
        <v>104</v>
      </c>
      <c r="H18" s="11"/>
    </row>
    <row r="19" spans="2:10" ht="15" x14ac:dyDescent="0.2">
      <c r="B19" s="387" t="s">
        <v>110</v>
      </c>
      <c r="C19" s="388"/>
      <c r="D19" s="148" t="s">
        <v>118</v>
      </c>
      <c r="E19" s="24">
        <v>257</v>
      </c>
      <c r="F19" s="25">
        <v>6</v>
      </c>
      <c r="G19" s="26">
        <f>SUM(E19:F19)</f>
        <v>263</v>
      </c>
      <c r="H19" s="11"/>
    </row>
    <row r="20" spans="2:10" ht="15" x14ac:dyDescent="0.2">
      <c r="B20" s="389"/>
      <c r="C20" s="390"/>
      <c r="D20" s="149" t="s">
        <v>119</v>
      </c>
      <c r="E20" s="19">
        <v>874</v>
      </c>
      <c r="F20" s="18">
        <v>20</v>
      </c>
      <c r="G20" s="2">
        <f>SUM(E20:F20)</f>
        <v>894</v>
      </c>
      <c r="H20" s="11"/>
    </row>
    <row r="21" spans="2:10" x14ac:dyDescent="0.2">
      <c r="B21" s="391"/>
      <c r="C21" s="392"/>
      <c r="D21" s="15" t="s">
        <v>104</v>
      </c>
      <c r="E21" s="26">
        <f>SUM(E19:E20)</f>
        <v>1131</v>
      </c>
      <c r="F21" s="35">
        <f>SUM(F19:F20)</f>
        <v>26</v>
      </c>
      <c r="G21" s="26">
        <f>SUM(G19:G20)</f>
        <v>1157</v>
      </c>
      <c r="H21" s="11"/>
    </row>
    <row r="22" spans="2:10" ht="15" x14ac:dyDescent="0.2">
      <c r="B22" s="387" t="s">
        <v>111</v>
      </c>
      <c r="C22" s="388"/>
      <c r="D22" s="148" t="s">
        <v>118</v>
      </c>
      <c r="E22" s="36">
        <v>230</v>
      </c>
      <c r="F22" s="24">
        <v>5</v>
      </c>
      <c r="G22" s="37">
        <f>SUM(E22:F22)</f>
        <v>235</v>
      </c>
      <c r="H22" s="12"/>
    </row>
    <row r="23" spans="2:10" ht="15" x14ac:dyDescent="0.2">
      <c r="B23" s="389"/>
      <c r="C23" s="390"/>
      <c r="D23" s="149" t="s">
        <v>119</v>
      </c>
      <c r="E23" s="38">
        <v>807</v>
      </c>
      <c r="F23" s="27">
        <v>17</v>
      </c>
      <c r="G23" s="39">
        <f>SUM(E23:F23)</f>
        <v>824</v>
      </c>
      <c r="H23" s="12"/>
    </row>
    <row r="24" spans="2:10" x14ac:dyDescent="0.2">
      <c r="B24" s="391"/>
      <c r="C24" s="392"/>
      <c r="D24" s="15" t="s">
        <v>104</v>
      </c>
      <c r="E24" s="21">
        <f>SUM(E22:E23)</f>
        <v>1037</v>
      </c>
      <c r="F24" s="40">
        <f>SUM(F22:F23)</f>
        <v>22</v>
      </c>
      <c r="G24" s="21">
        <f>SUM(G22:G23)</f>
        <v>1059</v>
      </c>
      <c r="H24" s="12"/>
      <c r="J24" s="349"/>
    </row>
    <row r="25" spans="2:10" ht="12.75" customHeight="1" x14ac:dyDescent="0.2">
      <c r="B25" s="400" t="s">
        <v>112</v>
      </c>
      <c r="C25" s="402"/>
      <c r="D25" s="148" t="s">
        <v>118</v>
      </c>
      <c r="E25" s="24">
        <v>0</v>
      </c>
      <c r="F25" s="25">
        <v>0</v>
      </c>
      <c r="G25" s="26">
        <f>SUM(E25:F25)</f>
        <v>0</v>
      </c>
      <c r="H25" s="12"/>
    </row>
    <row r="26" spans="2:10" ht="12.75" customHeight="1" x14ac:dyDescent="0.2">
      <c r="B26" s="405"/>
      <c r="C26" s="406"/>
      <c r="D26" s="149" t="s">
        <v>119</v>
      </c>
      <c r="E26" s="19">
        <v>0</v>
      </c>
      <c r="F26" s="18">
        <v>0</v>
      </c>
      <c r="G26" s="2">
        <f>SUM(E26:F26)</f>
        <v>0</v>
      </c>
      <c r="H26" s="12"/>
    </row>
    <row r="27" spans="2:10" ht="12.75" customHeight="1" x14ac:dyDescent="0.2">
      <c r="B27" s="384"/>
      <c r="C27" s="386"/>
      <c r="D27" s="15" t="s">
        <v>104</v>
      </c>
      <c r="E27" s="26">
        <f>SUM(E25:E26)</f>
        <v>0</v>
      </c>
      <c r="F27" s="35">
        <f>SUM(F25:F26)</f>
        <v>0</v>
      </c>
      <c r="G27" s="26">
        <f>SUM(G25:G26)</f>
        <v>0</v>
      </c>
      <c r="H27" s="12"/>
    </row>
    <row r="28" spans="2:10" ht="12.75" customHeight="1" x14ac:dyDescent="0.2">
      <c r="B28" s="400" t="s">
        <v>113</v>
      </c>
      <c r="C28" s="402"/>
      <c r="D28" s="148" t="s">
        <v>118</v>
      </c>
      <c r="E28" s="24">
        <v>0</v>
      </c>
      <c r="F28" s="25">
        <v>0</v>
      </c>
      <c r="G28" s="26">
        <f>SUM(E28:F28)</f>
        <v>0</v>
      </c>
      <c r="H28" s="1"/>
    </row>
    <row r="29" spans="2:10" ht="12.75" customHeight="1" x14ac:dyDescent="0.2">
      <c r="B29" s="405"/>
      <c r="C29" s="406"/>
      <c r="D29" s="149" t="s">
        <v>119</v>
      </c>
      <c r="E29" s="19">
        <v>0</v>
      </c>
      <c r="F29" s="18">
        <v>0</v>
      </c>
      <c r="G29" s="2">
        <f>SUM(E29:F29)</f>
        <v>0</v>
      </c>
      <c r="H29" s="1"/>
    </row>
    <row r="30" spans="2:10" ht="12.75" customHeight="1" x14ac:dyDescent="0.2">
      <c r="B30" s="384"/>
      <c r="C30" s="386"/>
      <c r="D30" s="15" t="s">
        <v>104</v>
      </c>
      <c r="E30" s="21">
        <f>SUM(E28:E29)</f>
        <v>0</v>
      </c>
      <c r="F30" s="40">
        <f>SUM(F28:F29)</f>
        <v>0</v>
      </c>
      <c r="G30" s="21">
        <f>SUM(G28:G29)</f>
        <v>0</v>
      </c>
      <c r="H30" s="1"/>
    </row>
    <row r="31" spans="2:10" ht="17.25" customHeight="1" x14ac:dyDescent="0.2">
      <c r="B31" s="11"/>
      <c r="C31" s="11"/>
      <c r="D31" s="11"/>
      <c r="E31" s="13"/>
      <c r="F31" s="13"/>
      <c r="G31" s="13"/>
      <c r="H31" s="12"/>
    </row>
    <row r="32" spans="2:10" x14ac:dyDescent="0.2">
      <c r="B32" s="399" t="s">
        <v>124</v>
      </c>
      <c r="C32" s="399"/>
      <c r="D32" s="399"/>
      <c r="E32" s="399"/>
      <c r="F32" s="399"/>
      <c r="G32" s="399"/>
      <c r="H32" s="16"/>
    </row>
    <row r="33" spans="2:8" ht="8.25" customHeight="1" x14ac:dyDescent="0.2">
      <c r="B33" s="7"/>
      <c r="C33" s="12"/>
      <c r="D33" s="12"/>
      <c r="E33" s="12"/>
      <c r="F33" s="12"/>
      <c r="G33" s="12"/>
      <c r="H33" s="12"/>
    </row>
    <row r="34" spans="2:8" x14ac:dyDescent="0.2">
      <c r="B34" s="8"/>
      <c r="C34" s="8"/>
      <c r="D34" s="8"/>
      <c r="E34" s="287" t="s">
        <v>107</v>
      </c>
      <c r="F34" s="288" t="s">
        <v>108</v>
      </c>
      <c r="G34" s="287" t="s">
        <v>104</v>
      </c>
      <c r="H34" s="12"/>
    </row>
    <row r="35" spans="2:8" ht="27" customHeight="1" x14ac:dyDescent="0.2">
      <c r="B35" s="400" t="s">
        <v>155</v>
      </c>
      <c r="C35" s="401"/>
      <c r="D35" s="402"/>
      <c r="E35" s="22">
        <v>4348</v>
      </c>
      <c r="F35" s="30">
        <v>64</v>
      </c>
      <c r="G35" s="31">
        <f>SUM(E35:F35)</f>
        <v>4412</v>
      </c>
      <c r="H35" s="12"/>
    </row>
    <row r="36" spans="2:8" ht="12.75" customHeight="1" x14ac:dyDescent="0.2">
      <c r="B36" s="384" t="s">
        <v>114</v>
      </c>
      <c r="C36" s="385"/>
      <c r="D36" s="386"/>
      <c r="E36" s="23">
        <v>1698</v>
      </c>
      <c r="F36" s="32">
        <v>33</v>
      </c>
      <c r="G36" s="33">
        <f>SUM(E36:F36)</f>
        <v>1731</v>
      </c>
      <c r="H36" s="12"/>
    </row>
    <row r="37" spans="2:8" x14ac:dyDescent="0.2">
      <c r="B37" s="11"/>
      <c r="C37" s="11"/>
      <c r="D37" s="11"/>
      <c r="E37" s="11"/>
      <c r="F37" s="11"/>
      <c r="G37" s="12"/>
      <c r="H37" s="12"/>
    </row>
    <row r="38" spans="2:8" ht="17.25" customHeight="1" x14ac:dyDescent="0.2">
      <c r="B38" s="11"/>
      <c r="C38" s="11"/>
      <c r="D38" s="11"/>
      <c r="E38" s="11"/>
      <c r="F38" s="11"/>
      <c r="G38" s="12"/>
      <c r="H38" s="12"/>
    </row>
    <row r="39" spans="2:8" x14ac:dyDescent="0.2">
      <c r="B39" s="399" t="s">
        <v>125</v>
      </c>
      <c r="C39" s="399"/>
      <c r="D39" s="399"/>
      <c r="E39" s="399"/>
      <c r="F39" s="399"/>
      <c r="G39" s="399"/>
      <c r="H39" s="16"/>
    </row>
    <row r="40" spans="2:8" ht="8.25" customHeight="1" x14ac:dyDescent="0.2">
      <c r="B40" s="14"/>
      <c r="C40" s="6"/>
      <c r="D40" s="6"/>
      <c r="E40" s="4"/>
      <c r="G40" s="12"/>
      <c r="H40" s="12"/>
    </row>
    <row r="41" spans="2:8" x14ac:dyDescent="0.2">
      <c r="B41" s="289" t="s">
        <v>115</v>
      </c>
      <c r="C41" s="289" t="s">
        <v>116</v>
      </c>
      <c r="D41" s="393" t="s">
        <v>117</v>
      </c>
      <c r="E41" s="394"/>
      <c r="F41" s="393" t="s">
        <v>104</v>
      </c>
      <c r="G41" s="394"/>
      <c r="H41" s="12"/>
    </row>
    <row r="42" spans="2:8" x14ac:dyDescent="0.2">
      <c r="B42" s="34">
        <v>27</v>
      </c>
      <c r="C42" s="34">
        <v>7</v>
      </c>
      <c r="D42" s="395">
        <v>0</v>
      </c>
      <c r="E42" s="396"/>
      <c r="F42" s="397">
        <f>SUM(B42:E42)</f>
        <v>34</v>
      </c>
      <c r="G42" s="398"/>
      <c r="H42" s="12"/>
    </row>
  </sheetData>
  <customSheetViews>
    <customSheetView guid="{4BF6A69F-C29D-460A-9E84-5045F8F80EEB}" showGridLines="0">
      <selection activeCell="J8" sqref="J8"/>
      <pageMargins left="0.19685039370078741" right="0.15748031496062992" top="0.19685039370078741" bottom="0.19685039370078741" header="0.31496062992125984" footer="0.31496062992125984"/>
      <pageSetup paperSize="9" orientation="portrait"/>
    </customSheetView>
  </customSheetViews>
  <mergeCells count="22">
    <mergeCell ref="A1:I1"/>
    <mergeCell ref="B3:G3"/>
    <mergeCell ref="B5:B10"/>
    <mergeCell ref="C5:C6"/>
    <mergeCell ref="D5:D6"/>
    <mergeCell ref="E5:H5"/>
    <mergeCell ref="C7:C9"/>
    <mergeCell ref="D42:E42"/>
    <mergeCell ref="F42:G42"/>
    <mergeCell ref="B32:G32"/>
    <mergeCell ref="B35:D35"/>
    <mergeCell ref="B36:D36"/>
    <mergeCell ref="B39:G39"/>
    <mergeCell ref="D41:E41"/>
    <mergeCell ref="F41:G41"/>
    <mergeCell ref="B16:G16"/>
    <mergeCell ref="C10:D10"/>
    <mergeCell ref="B25:C27"/>
    <mergeCell ref="B28:C30"/>
    <mergeCell ref="B19:C21"/>
    <mergeCell ref="B22:C24"/>
    <mergeCell ref="B13:B14"/>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1:G30"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B16" sqref="B16:D17"/>
    </sheetView>
  </sheetViews>
  <sheetFormatPr baseColWidth="10" defaultRowHeight="12.75" x14ac:dyDescent="0.2"/>
  <cols>
    <col min="1" max="1" width="2.140625" style="99" customWidth="1"/>
    <col min="2" max="2" width="20.85546875" style="99" customWidth="1"/>
    <col min="3" max="3" width="14.7109375" style="99" customWidth="1"/>
    <col min="4" max="4" width="10.7109375" style="99" customWidth="1"/>
    <col min="5" max="5" width="11.140625" style="99" customWidth="1"/>
    <col min="6" max="6" width="10.42578125" style="99" customWidth="1"/>
    <col min="7" max="8" width="11.42578125" style="99" customWidth="1"/>
    <col min="9" max="9" width="2.7109375" style="99" customWidth="1"/>
    <col min="10" max="16384" width="11.42578125" style="99"/>
  </cols>
  <sheetData>
    <row r="1" spans="1:9" x14ac:dyDescent="0.2">
      <c r="A1" s="443" t="s">
        <v>175</v>
      </c>
      <c r="B1" s="444"/>
      <c r="C1" s="444"/>
      <c r="D1" s="444"/>
      <c r="E1" s="444"/>
      <c r="F1" s="444"/>
      <c r="G1" s="444"/>
      <c r="H1" s="444"/>
      <c r="I1" s="445"/>
    </row>
    <row r="2" spans="1:9" x14ac:dyDescent="0.2">
      <c r="A2" s="166"/>
      <c r="B2" s="166"/>
      <c r="C2" s="166"/>
      <c r="D2" s="166"/>
      <c r="E2" s="166"/>
      <c r="F2" s="166"/>
      <c r="G2" s="166"/>
      <c r="H2" s="166"/>
      <c r="I2" s="166"/>
    </row>
    <row r="3" spans="1:9" x14ac:dyDescent="0.2">
      <c r="A3" s="166"/>
      <c r="B3" s="434" t="s">
        <v>126</v>
      </c>
      <c r="C3" s="434"/>
      <c r="D3" s="434"/>
      <c r="E3" s="434"/>
      <c r="F3" s="434"/>
      <c r="G3" s="434"/>
      <c r="H3" s="153"/>
      <c r="I3" s="166"/>
    </row>
    <row r="4" spans="1:9" ht="8.25" customHeight="1" x14ac:dyDescent="0.2">
      <c r="B4" s="69"/>
      <c r="C4" s="66"/>
      <c r="D4" s="66"/>
      <c r="E4" s="67"/>
      <c r="F4" s="68"/>
      <c r="G4" s="66"/>
      <c r="H4" s="69"/>
    </row>
    <row r="5" spans="1:9" x14ac:dyDescent="0.2">
      <c r="B5" s="446" t="s">
        <v>105</v>
      </c>
      <c r="C5" s="403" t="s">
        <v>106</v>
      </c>
      <c r="D5" s="403" t="s">
        <v>121</v>
      </c>
      <c r="E5" s="410" t="s">
        <v>105</v>
      </c>
      <c r="F5" s="411"/>
      <c r="G5" s="411"/>
      <c r="H5" s="412"/>
    </row>
    <row r="6" spans="1:9" ht="25.5" x14ac:dyDescent="0.2">
      <c r="B6" s="447"/>
      <c r="C6" s="404"/>
      <c r="D6" s="404"/>
      <c r="E6" s="284" t="s">
        <v>107</v>
      </c>
      <c r="F6" s="284" t="s">
        <v>108</v>
      </c>
      <c r="G6" s="284" t="s">
        <v>104</v>
      </c>
      <c r="H6" s="286" t="s">
        <v>109</v>
      </c>
    </row>
    <row r="7" spans="1:9" ht="15" customHeight="1" x14ac:dyDescent="0.2">
      <c r="B7" s="447"/>
      <c r="C7" s="449" t="s">
        <v>118</v>
      </c>
      <c r="D7" s="154" t="s">
        <v>118</v>
      </c>
      <c r="E7" s="70">
        <v>8</v>
      </c>
      <c r="F7" s="71">
        <v>4</v>
      </c>
      <c r="G7" s="72">
        <v>12</v>
      </c>
      <c r="H7" s="73">
        <v>1</v>
      </c>
    </row>
    <row r="8" spans="1:9" ht="15" x14ac:dyDescent="0.2">
      <c r="B8" s="447"/>
      <c r="C8" s="450"/>
      <c r="D8" s="155" t="s">
        <v>119</v>
      </c>
      <c r="E8" s="70">
        <v>400</v>
      </c>
      <c r="F8" s="71">
        <v>237</v>
      </c>
      <c r="G8" s="72">
        <v>637</v>
      </c>
      <c r="H8" s="73">
        <v>0</v>
      </c>
    </row>
    <row r="9" spans="1:9" x14ac:dyDescent="0.2">
      <c r="B9" s="447"/>
      <c r="C9" s="451"/>
      <c r="D9" s="74" t="s">
        <v>104</v>
      </c>
      <c r="E9" s="76">
        <f>E7+E8</f>
        <v>408</v>
      </c>
      <c r="F9" s="76">
        <f>F7+F8</f>
        <v>241</v>
      </c>
      <c r="G9" s="76">
        <f t="shared" ref="G9:H9" si="0">G7+G8</f>
        <v>649</v>
      </c>
      <c r="H9" s="76">
        <f t="shared" si="0"/>
        <v>1</v>
      </c>
    </row>
    <row r="10" spans="1:9" ht="15" customHeight="1" x14ac:dyDescent="0.2">
      <c r="B10" s="447"/>
      <c r="C10" s="449" t="s">
        <v>119</v>
      </c>
      <c r="D10" s="154" t="s">
        <v>118</v>
      </c>
      <c r="E10" s="70">
        <v>12</v>
      </c>
      <c r="F10" s="71">
        <v>11</v>
      </c>
      <c r="G10" s="72">
        <v>23</v>
      </c>
      <c r="H10" s="73">
        <v>0</v>
      </c>
    </row>
    <row r="11" spans="1:9" ht="15" x14ac:dyDescent="0.2">
      <c r="B11" s="447"/>
      <c r="C11" s="450"/>
      <c r="D11" s="155" t="s">
        <v>119</v>
      </c>
      <c r="E11" s="70">
        <v>383</v>
      </c>
      <c r="F11" s="71">
        <v>217</v>
      </c>
      <c r="G11" s="72">
        <v>600</v>
      </c>
      <c r="H11" s="73">
        <v>1</v>
      </c>
    </row>
    <row r="12" spans="1:9" ht="15" customHeight="1" x14ac:dyDescent="0.2">
      <c r="B12" s="447"/>
      <c r="C12" s="450"/>
      <c r="D12" s="74" t="s">
        <v>104</v>
      </c>
      <c r="E12" s="76">
        <f>E10+E11</f>
        <v>395</v>
      </c>
      <c r="F12" s="76">
        <f>F10+F11</f>
        <v>228</v>
      </c>
      <c r="G12" s="76">
        <f t="shared" ref="G12" si="1">G10+G11</f>
        <v>623</v>
      </c>
      <c r="H12" s="76">
        <f t="shared" ref="H12" si="2">H10+H11</f>
        <v>1</v>
      </c>
    </row>
    <row r="13" spans="1:9" x14ac:dyDescent="0.2">
      <c r="B13" s="448"/>
      <c r="C13" s="452" t="s">
        <v>104</v>
      </c>
      <c r="D13" s="453"/>
      <c r="E13" s="76">
        <f>E9+E12</f>
        <v>803</v>
      </c>
      <c r="F13" s="76">
        <f t="shared" ref="F13:H13" si="3">F9+F12</f>
        <v>469</v>
      </c>
      <c r="G13" s="76">
        <f t="shared" si="3"/>
        <v>1272</v>
      </c>
      <c r="H13" s="76">
        <f t="shared" si="3"/>
        <v>2</v>
      </c>
    </row>
    <row r="14" spans="1:9" x14ac:dyDescent="0.2">
      <c r="B14" s="178"/>
      <c r="C14" s="157"/>
      <c r="D14" s="157"/>
      <c r="E14" s="100"/>
      <c r="F14" s="100"/>
      <c r="G14" s="100"/>
      <c r="H14" s="100"/>
    </row>
    <row r="15" spans="1:9" x14ac:dyDescent="0.2">
      <c r="B15" s="78"/>
      <c r="C15" s="78"/>
      <c r="D15" s="78"/>
      <c r="E15" s="284" t="s">
        <v>107</v>
      </c>
      <c r="F15" s="284" t="s">
        <v>108</v>
      </c>
      <c r="G15" s="284" t="s">
        <v>104</v>
      </c>
      <c r="H15" s="77"/>
    </row>
    <row r="16" spans="1:9" x14ac:dyDescent="0.2">
      <c r="B16" s="381" t="s">
        <v>98</v>
      </c>
      <c r="C16" s="49" t="s">
        <v>99</v>
      </c>
      <c r="D16" s="190"/>
      <c r="E16" s="92">
        <v>0</v>
      </c>
      <c r="F16" s="92">
        <v>0</v>
      </c>
      <c r="G16" s="357">
        <f>SUM(E16:F16)</f>
        <v>0</v>
      </c>
      <c r="H16" s="77"/>
    </row>
    <row r="17" spans="2:10" x14ac:dyDescent="0.2">
      <c r="B17" s="383"/>
      <c r="C17" s="50" t="s">
        <v>100</v>
      </c>
      <c r="D17" s="191"/>
      <c r="E17" s="95">
        <v>0</v>
      </c>
      <c r="F17" s="95">
        <v>0</v>
      </c>
      <c r="G17" s="356">
        <f>SUM(E17:F17)</f>
        <v>0</v>
      </c>
      <c r="H17" s="77"/>
    </row>
    <row r="18" spans="2:10" ht="17.25" customHeight="1" x14ac:dyDescent="0.2">
      <c r="B18" s="101"/>
    </row>
    <row r="19" spans="2:10" x14ac:dyDescent="0.2">
      <c r="B19" s="434" t="s">
        <v>123</v>
      </c>
      <c r="C19" s="434"/>
      <c r="D19" s="434"/>
      <c r="E19" s="434"/>
      <c r="F19" s="434"/>
      <c r="G19" s="434"/>
      <c r="H19" s="65"/>
    </row>
    <row r="20" spans="2:10" ht="8.25" customHeight="1" x14ac:dyDescent="0.2">
      <c r="B20" s="69"/>
      <c r="C20" s="80"/>
      <c r="D20" s="80"/>
      <c r="E20" s="68"/>
      <c r="F20" s="66"/>
      <c r="G20" s="66"/>
      <c r="H20" s="79"/>
    </row>
    <row r="21" spans="2:10" x14ac:dyDescent="0.2">
      <c r="B21" s="80"/>
      <c r="C21" s="80"/>
      <c r="D21" s="287" t="s">
        <v>121</v>
      </c>
      <c r="E21" s="287" t="s">
        <v>107</v>
      </c>
      <c r="F21" s="288" t="s">
        <v>108</v>
      </c>
      <c r="G21" s="287" t="s">
        <v>104</v>
      </c>
      <c r="H21" s="79"/>
    </row>
    <row r="22" spans="2:10" ht="15" x14ac:dyDescent="0.2">
      <c r="B22" s="437" t="s">
        <v>110</v>
      </c>
      <c r="C22" s="438"/>
      <c r="D22" s="154" t="s">
        <v>118</v>
      </c>
      <c r="E22" s="81">
        <v>0</v>
      </c>
      <c r="F22" s="82">
        <v>0</v>
      </c>
      <c r="G22" s="83">
        <f>SUM(E22:F22)</f>
        <v>0</v>
      </c>
      <c r="H22" s="79"/>
    </row>
    <row r="23" spans="2:10" ht="15" x14ac:dyDescent="0.2">
      <c r="B23" s="439"/>
      <c r="C23" s="440"/>
      <c r="D23" s="155" t="s">
        <v>119</v>
      </c>
      <c r="E23" s="71">
        <v>371</v>
      </c>
      <c r="F23" s="70">
        <v>220</v>
      </c>
      <c r="G23" s="72">
        <f>SUM(E23:F23)</f>
        <v>591</v>
      </c>
      <c r="H23" s="79"/>
    </row>
    <row r="24" spans="2:10" x14ac:dyDescent="0.2">
      <c r="B24" s="441"/>
      <c r="C24" s="442"/>
      <c r="D24" s="74" t="s">
        <v>104</v>
      </c>
      <c r="E24" s="83">
        <f>SUM(E22:E23)</f>
        <v>371</v>
      </c>
      <c r="F24" s="84">
        <f>SUM(F22:F23)</f>
        <v>220</v>
      </c>
      <c r="G24" s="83">
        <f>SUM(G22:G23)</f>
        <v>591</v>
      </c>
      <c r="H24" s="79"/>
    </row>
    <row r="25" spans="2:10" ht="15" x14ac:dyDescent="0.2">
      <c r="B25" s="437" t="s">
        <v>111</v>
      </c>
      <c r="C25" s="438"/>
      <c r="D25" s="154" t="s">
        <v>118</v>
      </c>
      <c r="E25" s="85">
        <v>0</v>
      </c>
      <c r="F25" s="81">
        <v>0</v>
      </c>
      <c r="G25" s="86">
        <f>SUM(E25:F25)</f>
        <v>0</v>
      </c>
      <c r="H25" s="80"/>
    </row>
    <row r="26" spans="2:10" ht="15" x14ac:dyDescent="0.2">
      <c r="B26" s="439"/>
      <c r="C26" s="440"/>
      <c r="D26" s="155" t="s">
        <v>119</v>
      </c>
      <c r="E26" s="87">
        <v>370</v>
      </c>
      <c r="F26" s="88">
        <v>219</v>
      </c>
      <c r="G26" s="89">
        <f>SUM(E26:F26)</f>
        <v>589</v>
      </c>
      <c r="H26" s="80"/>
    </row>
    <row r="27" spans="2:10" x14ac:dyDescent="0.2">
      <c r="B27" s="441"/>
      <c r="C27" s="442"/>
      <c r="D27" s="74" t="s">
        <v>104</v>
      </c>
      <c r="E27" s="76">
        <f>SUM(E25:E26)</f>
        <v>370</v>
      </c>
      <c r="F27" s="75">
        <f>SUM(F25:F26)</f>
        <v>219</v>
      </c>
      <c r="G27" s="76">
        <f>SUM(G25:G26)</f>
        <v>589</v>
      </c>
      <c r="H27" s="80"/>
    </row>
    <row r="28" spans="2:10" ht="12.75" customHeight="1" x14ac:dyDescent="0.2">
      <c r="B28" s="424" t="s">
        <v>112</v>
      </c>
      <c r="C28" s="425"/>
      <c r="D28" s="154" t="s">
        <v>118</v>
      </c>
      <c r="E28" s="81">
        <v>0</v>
      </c>
      <c r="F28" s="82">
        <v>0</v>
      </c>
      <c r="G28" s="83">
        <f>SUM(E28:F28)</f>
        <v>0</v>
      </c>
      <c r="H28" s="80"/>
    </row>
    <row r="29" spans="2:10" ht="12.75" customHeight="1" x14ac:dyDescent="0.2">
      <c r="B29" s="426"/>
      <c r="C29" s="427"/>
      <c r="D29" s="155" t="s">
        <v>119</v>
      </c>
      <c r="E29" s="71">
        <v>0</v>
      </c>
      <c r="F29" s="70">
        <v>0</v>
      </c>
      <c r="G29" s="72">
        <f>SUM(E29:F29)</f>
        <v>0</v>
      </c>
      <c r="H29" s="80"/>
    </row>
    <row r="30" spans="2:10" ht="12.75" customHeight="1" x14ac:dyDescent="0.2">
      <c r="B30" s="428"/>
      <c r="C30" s="429"/>
      <c r="D30" s="74" t="s">
        <v>104</v>
      </c>
      <c r="E30" s="83">
        <f>SUM(E28:E29)</f>
        <v>0</v>
      </c>
      <c r="F30" s="84">
        <f>SUM(F28:F29)</f>
        <v>0</v>
      </c>
      <c r="G30" s="83">
        <f>SUM(G28:G29)</f>
        <v>0</v>
      </c>
      <c r="H30" s="80"/>
      <c r="J30" s="350"/>
    </row>
    <row r="31" spans="2:10" ht="12.75" customHeight="1" x14ac:dyDescent="0.2">
      <c r="B31" s="424" t="s">
        <v>113</v>
      </c>
      <c r="C31" s="425"/>
      <c r="D31" s="154" t="s">
        <v>118</v>
      </c>
      <c r="E31" s="81">
        <v>0</v>
      </c>
      <c r="F31" s="82">
        <v>0</v>
      </c>
      <c r="G31" s="83">
        <f>SUM(E31:F31)</f>
        <v>0</v>
      </c>
      <c r="H31" s="90"/>
      <c r="J31" s="350"/>
    </row>
    <row r="32" spans="2:10" ht="12.75" customHeight="1" x14ac:dyDescent="0.2">
      <c r="B32" s="426"/>
      <c r="C32" s="427"/>
      <c r="D32" s="155" t="s">
        <v>119</v>
      </c>
      <c r="E32" s="71">
        <v>0</v>
      </c>
      <c r="F32" s="70">
        <v>0</v>
      </c>
      <c r="G32" s="72">
        <f>SUM(E32:F32)</f>
        <v>0</v>
      </c>
      <c r="H32" s="90"/>
      <c r="J32" s="350"/>
    </row>
    <row r="33" spans="2:10" ht="12.75" customHeight="1" x14ac:dyDescent="0.2">
      <c r="B33" s="428"/>
      <c r="C33" s="429"/>
      <c r="D33" s="74" t="s">
        <v>104</v>
      </c>
      <c r="E33" s="76">
        <f>SUM(E31:E32)</f>
        <v>0</v>
      </c>
      <c r="F33" s="75">
        <f>SUM(F31:F32)</f>
        <v>0</v>
      </c>
      <c r="G33" s="76">
        <f>SUM(G31:G32)</f>
        <v>0</v>
      </c>
      <c r="H33" s="90"/>
      <c r="J33" s="349"/>
    </row>
    <row r="34" spans="2:10" ht="17.25" customHeight="1" x14ac:dyDescent="0.2">
      <c r="B34" s="79"/>
      <c r="C34" s="79"/>
      <c r="D34" s="79"/>
      <c r="E34" s="91"/>
      <c r="F34" s="91"/>
      <c r="G34" s="91"/>
      <c r="H34" s="80"/>
    </row>
    <row r="35" spans="2:10" x14ac:dyDescent="0.2">
      <c r="B35" s="434" t="s">
        <v>124</v>
      </c>
      <c r="C35" s="434"/>
      <c r="D35" s="434"/>
      <c r="E35" s="434"/>
      <c r="F35" s="434"/>
      <c r="G35" s="434"/>
      <c r="H35" s="65"/>
    </row>
    <row r="36" spans="2:10" ht="8.25" customHeight="1" x14ac:dyDescent="0.2">
      <c r="B36" s="69"/>
      <c r="C36" s="80"/>
      <c r="D36" s="80"/>
      <c r="E36" s="80"/>
      <c r="F36" s="80"/>
      <c r="G36" s="80"/>
      <c r="H36" s="80"/>
    </row>
    <row r="37" spans="2:10" x14ac:dyDescent="0.2">
      <c r="B37" s="78"/>
      <c r="C37" s="78"/>
      <c r="D37" s="78"/>
      <c r="E37" s="287" t="s">
        <v>107</v>
      </c>
      <c r="F37" s="288" t="s">
        <v>108</v>
      </c>
      <c r="G37" s="287" t="s">
        <v>104</v>
      </c>
      <c r="H37" s="80"/>
    </row>
    <row r="38" spans="2:10" ht="27" customHeight="1" x14ac:dyDescent="0.2">
      <c r="B38" s="424" t="s">
        <v>101</v>
      </c>
      <c r="C38" s="435"/>
      <c r="D38" s="425"/>
      <c r="E38" s="92">
        <v>1478</v>
      </c>
      <c r="F38" s="93">
        <v>811</v>
      </c>
      <c r="G38" s="94">
        <f>SUM(E38:F38)</f>
        <v>2289</v>
      </c>
      <c r="H38" s="80"/>
    </row>
    <row r="39" spans="2:10" ht="12.75" customHeight="1" x14ac:dyDescent="0.2">
      <c r="B39" s="428" t="s">
        <v>114</v>
      </c>
      <c r="C39" s="436"/>
      <c r="D39" s="429"/>
      <c r="E39" s="95">
        <v>514</v>
      </c>
      <c r="F39" s="96">
        <v>322</v>
      </c>
      <c r="G39" s="97">
        <f>SUM(E39:F39)</f>
        <v>836</v>
      </c>
      <c r="H39" s="105"/>
    </row>
    <row r="40" spans="2:10" x14ac:dyDescent="0.2">
      <c r="B40" s="79" t="s">
        <v>102</v>
      </c>
      <c r="C40" s="79"/>
      <c r="D40" s="79"/>
      <c r="E40" s="79"/>
      <c r="F40" s="79"/>
      <c r="G40" s="80"/>
      <c r="H40" s="109"/>
    </row>
    <row r="41" spans="2:10" ht="17.25" customHeight="1" x14ac:dyDescent="0.2">
      <c r="B41" s="79"/>
      <c r="C41" s="79"/>
      <c r="D41" s="79"/>
      <c r="E41" s="79"/>
      <c r="F41" s="79"/>
      <c r="G41" s="80"/>
      <c r="H41" s="80"/>
    </row>
    <row r="42" spans="2:10" x14ac:dyDescent="0.2">
      <c r="B42" s="434" t="s">
        <v>125</v>
      </c>
      <c r="C42" s="434"/>
      <c r="D42" s="434"/>
      <c r="E42" s="434"/>
      <c r="F42" s="434"/>
      <c r="G42" s="434"/>
      <c r="H42" s="65"/>
    </row>
    <row r="43" spans="2:10" ht="8.25" customHeight="1" x14ac:dyDescent="0.2">
      <c r="B43" s="98"/>
      <c r="C43" s="68"/>
      <c r="D43" s="68"/>
      <c r="E43" s="66"/>
      <c r="F43" s="77"/>
      <c r="G43" s="80"/>
      <c r="H43" s="80"/>
    </row>
    <row r="44" spans="2:10" x14ac:dyDescent="0.2">
      <c r="B44" s="289" t="s">
        <v>115</v>
      </c>
      <c r="C44" s="289" t="s">
        <v>116</v>
      </c>
      <c r="D44" s="393" t="s">
        <v>117</v>
      </c>
      <c r="E44" s="394"/>
      <c r="F44" s="393" t="s">
        <v>104</v>
      </c>
      <c r="G44" s="394"/>
      <c r="H44" s="80"/>
    </row>
    <row r="45" spans="2:10" x14ac:dyDescent="0.2">
      <c r="B45" s="156">
        <v>28</v>
      </c>
      <c r="C45" s="156">
        <v>0</v>
      </c>
      <c r="D45" s="430">
        <v>0</v>
      </c>
      <c r="E45" s="431"/>
      <c r="F45" s="432">
        <f>SUM(B45:E45)</f>
        <v>28</v>
      </c>
      <c r="G45" s="433"/>
      <c r="H45" s="80"/>
    </row>
  </sheetData>
  <customSheetViews>
    <customSheetView guid="{4BF6A69F-C29D-460A-9E84-5045F8F80EEB}" topLeftCell="A35">
      <selection activeCell="K39" sqref="K39"/>
      <pageMargins left="0.7" right="0.7" top="0.75" bottom="0.75" header="0.3" footer="0.3"/>
    </customSheetView>
  </customSheetViews>
  <mergeCells count="23">
    <mergeCell ref="A1:I1"/>
    <mergeCell ref="B3:G3"/>
    <mergeCell ref="B5:B13"/>
    <mergeCell ref="C5:C6"/>
    <mergeCell ref="D5:D6"/>
    <mergeCell ref="E5:H5"/>
    <mergeCell ref="C7:C9"/>
    <mergeCell ref="C10:C12"/>
    <mergeCell ref="C13:D13"/>
    <mergeCell ref="B19:G19"/>
    <mergeCell ref="B22:C24"/>
    <mergeCell ref="B25:C27"/>
    <mergeCell ref="B28:C30"/>
    <mergeCell ref="B16:B17"/>
    <mergeCell ref="B31:C33"/>
    <mergeCell ref="D45:E45"/>
    <mergeCell ref="F45:G45"/>
    <mergeCell ref="B35:G35"/>
    <mergeCell ref="B38:D38"/>
    <mergeCell ref="B39:D39"/>
    <mergeCell ref="B42:G42"/>
    <mergeCell ref="D44:E44"/>
    <mergeCell ref="F44:G44"/>
  </mergeCells>
  <pageMargins left="0.7" right="0.7" top="0.75" bottom="0.75" header="0.3" footer="0.3"/>
  <ignoredErrors>
    <ignoredError sqref="G24:G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2"/>
  <dimension ref="A1:AF45"/>
  <sheetViews>
    <sheetView showGridLines="0" workbookViewId="0">
      <selection activeCell="B3" sqref="B3:G3"/>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9" x14ac:dyDescent="0.2">
      <c r="A1" s="409" t="s">
        <v>176</v>
      </c>
      <c r="B1" s="409"/>
      <c r="C1" s="409"/>
      <c r="D1" s="409"/>
      <c r="E1" s="409"/>
      <c r="F1" s="409"/>
      <c r="G1" s="409"/>
      <c r="H1" s="409"/>
      <c r="I1" s="409"/>
    </row>
    <row r="2" spans="1:9" x14ac:dyDescent="0.2">
      <c r="A2" s="176"/>
      <c r="B2" s="176"/>
      <c r="C2" s="176"/>
      <c r="D2" s="176"/>
      <c r="E2" s="176"/>
      <c r="F2" s="176"/>
      <c r="G2" s="176"/>
      <c r="H2" s="176"/>
      <c r="I2" s="176"/>
    </row>
    <row r="3" spans="1:9" x14ac:dyDescent="0.2">
      <c r="A3" s="176"/>
      <c r="B3" s="399" t="s">
        <v>126</v>
      </c>
      <c r="C3" s="399"/>
      <c r="D3" s="399"/>
      <c r="E3" s="399"/>
      <c r="F3" s="399"/>
      <c r="G3" s="399"/>
      <c r="H3" s="147"/>
      <c r="I3" s="17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116</v>
      </c>
      <c r="F7" s="19">
        <v>13</v>
      </c>
      <c r="G7" s="2">
        <v>129</v>
      </c>
      <c r="H7" s="20">
        <v>0</v>
      </c>
    </row>
    <row r="8" spans="1:9" ht="15" x14ac:dyDescent="0.2">
      <c r="B8" s="382"/>
      <c r="C8" s="379"/>
      <c r="D8" s="149" t="s">
        <v>119</v>
      </c>
      <c r="E8" s="18">
        <v>450</v>
      </c>
      <c r="F8" s="19">
        <v>58</v>
      </c>
      <c r="G8" s="2">
        <v>508</v>
      </c>
      <c r="H8" s="20">
        <v>5</v>
      </c>
    </row>
    <row r="9" spans="1:9" x14ac:dyDescent="0.2">
      <c r="B9" s="382"/>
      <c r="C9" s="380"/>
      <c r="D9" s="15" t="s">
        <v>104</v>
      </c>
      <c r="E9" s="21">
        <f>E7+E8</f>
        <v>566</v>
      </c>
      <c r="F9" s="21">
        <f t="shared" ref="F9:H9" si="0">F7+F8</f>
        <v>71</v>
      </c>
      <c r="G9" s="21">
        <f t="shared" si="0"/>
        <v>637</v>
      </c>
      <c r="H9" s="21">
        <f t="shared" si="0"/>
        <v>5</v>
      </c>
    </row>
    <row r="10" spans="1:9" ht="15" customHeight="1" x14ac:dyDescent="0.2">
      <c r="B10" s="382"/>
      <c r="C10" s="378" t="s">
        <v>119</v>
      </c>
      <c r="D10" s="148" t="s">
        <v>118</v>
      </c>
      <c r="E10" s="18">
        <v>80</v>
      </c>
      <c r="F10" s="19">
        <v>10</v>
      </c>
      <c r="G10" s="2">
        <v>90</v>
      </c>
      <c r="H10" s="20">
        <v>0</v>
      </c>
    </row>
    <row r="11" spans="1:9" ht="15" x14ac:dyDescent="0.2">
      <c r="B11" s="382"/>
      <c r="C11" s="379"/>
      <c r="D11" s="149" t="s">
        <v>119</v>
      </c>
      <c r="E11" s="18">
        <v>293</v>
      </c>
      <c r="F11" s="19">
        <v>44</v>
      </c>
      <c r="G11" s="2">
        <v>337</v>
      </c>
      <c r="H11" s="20">
        <v>12</v>
      </c>
    </row>
    <row r="12" spans="1:9" ht="15" customHeight="1" x14ac:dyDescent="0.2">
      <c r="B12" s="382"/>
      <c r="C12" s="379"/>
      <c r="D12" s="15" t="s">
        <v>104</v>
      </c>
      <c r="E12" s="21">
        <f>E10+E11</f>
        <v>373</v>
      </c>
      <c r="F12" s="21">
        <f t="shared" ref="F12" si="1">F10+F11</f>
        <v>54</v>
      </c>
      <c r="G12" s="21">
        <f t="shared" ref="G12" si="2">G10+G11</f>
        <v>427</v>
      </c>
      <c r="H12" s="21">
        <f t="shared" ref="H12" si="3">H10+H11</f>
        <v>12</v>
      </c>
    </row>
    <row r="13" spans="1:9" x14ac:dyDescent="0.2">
      <c r="B13" s="383"/>
      <c r="C13" s="407" t="s">
        <v>104</v>
      </c>
      <c r="D13" s="408"/>
      <c r="E13" s="21">
        <f>E9+E12</f>
        <v>939</v>
      </c>
      <c r="F13" s="21">
        <f t="shared" ref="F13:H13" si="4">F9+F12</f>
        <v>125</v>
      </c>
      <c r="G13" s="21">
        <f t="shared" si="4"/>
        <v>1064</v>
      </c>
      <c r="H13" s="21">
        <f t="shared" si="4"/>
        <v>17</v>
      </c>
    </row>
    <row r="14" spans="1:9" x14ac:dyDescent="0.2">
      <c r="B14" s="163"/>
      <c r="C14" s="152"/>
      <c r="D14" s="152"/>
      <c r="E14" s="45"/>
      <c r="F14" s="45"/>
      <c r="G14" s="45"/>
      <c r="H14" s="45"/>
    </row>
    <row r="15" spans="1:9" x14ac:dyDescent="0.2">
      <c r="B15" s="8"/>
      <c r="C15" s="8"/>
      <c r="D15" s="8"/>
      <c r="E15" s="284" t="s">
        <v>107</v>
      </c>
      <c r="F15" s="284" t="s">
        <v>108</v>
      </c>
      <c r="G15" s="284" t="s">
        <v>104</v>
      </c>
    </row>
    <row r="16" spans="1:9" x14ac:dyDescent="0.2">
      <c r="B16" s="381" t="s">
        <v>98</v>
      </c>
      <c r="C16" s="49" t="s">
        <v>99</v>
      </c>
      <c r="D16" s="190"/>
      <c r="E16" s="22">
        <v>8</v>
      </c>
      <c r="F16" s="22">
        <v>2</v>
      </c>
      <c r="G16" s="355">
        <f>SUM(E16:F16)</f>
        <v>10</v>
      </c>
    </row>
    <row r="17" spans="2:8" x14ac:dyDescent="0.2">
      <c r="B17" s="383"/>
      <c r="C17" s="50" t="s">
        <v>100</v>
      </c>
      <c r="D17" s="191"/>
      <c r="E17" s="23">
        <v>0</v>
      </c>
      <c r="F17" s="23">
        <v>0</v>
      </c>
      <c r="G17" s="354">
        <f>SUM(E17:F17)</f>
        <v>0</v>
      </c>
    </row>
    <row r="18" spans="2:8" ht="17.25" customHeight="1" x14ac:dyDescent="0.2">
      <c r="B18" s="11"/>
    </row>
    <row r="19" spans="2:8" x14ac:dyDescent="0.2">
      <c r="B19" s="399" t="s">
        <v>123</v>
      </c>
      <c r="C19" s="399"/>
      <c r="D19" s="399"/>
      <c r="E19" s="399"/>
      <c r="F19" s="399"/>
      <c r="G19" s="399"/>
      <c r="H19" s="16"/>
    </row>
    <row r="20" spans="2:8" ht="8.25" customHeight="1" x14ac:dyDescent="0.2">
      <c r="B20" s="7"/>
      <c r="C20" s="12"/>
      <c r="D20" s="12"/>
      <c r="E20" s="6"/>
      <c r="F20" s="4"/>
      <c r="G20" s="4"/>
      <c r="H20" s="11"/>
    </row>
    <row r="21" spans="2:8" x14ac:dyDescent="0.2">
      <c r="B21" s="12"/>
      <c r="C21" s="12"/>
      <c r="D21" s="287" t="s">
        <v>121</v>
      </c>
      <c r="E21" s="287" t="s">
        <v>107</v>
      </c>
      <c r="F21" s="288" t="s">
        <v>108</v>
      </c>
      <c r="G21" s="287" t="s">
        <v>104</v>
      </c>
      <c r="H21" s="11"/>
    </row>
    <row r="22" spans="2:8" ht="15" x14ac:dyDescent="0.2">
      <c r="B22" s="387" t="s">
        <v>110</v>
      </c>
      <c r="C22" s="388"/>
      <c r="D22" s="148" t="s">
        <v>118</v>
      </c>
      <c r="E22" s="24">
        <v>235</v>
      </c>
      <c r="F22" s="25">
        <v>79</v>
      </c>
      <c r="G22" s="26">
        <f>SUM(E22:F22)</f>
        <v>314</v>
      </c>
      <c r="H22" s="11"/>
    </row>
    <row r="23" spans="2:8" ht="15" x14ac:dyDescent="0.2">
      <c r="B23" s="389"/>
      <c r="C23" s="390"/>
      <c r="D23" s="149" t="s">
        <v>119</v>
      </c>
      <c r="E23" s="19">
        <v>69</v>
      </c>
      <c r="F23" s="18">
        <v>7</v>
      </c>
      <c r="G23" s="2">
        <f>SUM(E23:F23)</f>
        <v>76</v>
      </c>
      <c r="H23" s="11"/>
    </row>
    <row r="24" spans="2:8" x14ac:dyDescent="0.2">
      <c r="B24" s="391"/>
      <c r="C24" s="392"/>
      <c r="D24" s="15" t="s">
        <v>104</v>
      </c>
      <c r="E24" s="26">
        <f>SUM(E22:E23)</f>
        <v>304</v>
      </c>
      <c r="F24" s="35">
        <f>SUM(F22:F23)</f>
        <v>86</v>
      </c>
      <c r="G24" s="26">
        <f>SUM(G22:G23)</f>
        <v>390</v>
      </c>
      <c r="H24" s="11"/>
    </row>
    <row r="25" spans="2:8" ht="15" x14ac:dyDescent="0.2">
      <c r="B25" s="387" t="s">
        <v>111</v>
      </c>
      <c r="C25" s="388"/>
      <c r="D25" s="148" t="s">
        <v>118</v>
      </c>
      <c r="E25" s="36">
        <v>234</v>
      </c>
      <c r="F25" s="24">
        <v>79</v>
      </c>
      <c r="G25" s="37">
        <f>SUM(E25:F25)</f>
        <v>313</v>
      </c>
      <c r="H25" s="12"/>
    </row>
    <row r="26" spans="2:8" ht="15" x14ac:dyDescent="0.2">
      <c r="B26" s="389"/>
      <c r="C26" s="390"/>
      <c r="D26" s="149" t="s">
        <v>119</v>
      </c>
      <c r="E26" s="38">
        <v>68</v>
      </c>
      <c r="F26" s="27">
        <v>7</v>
      </c>
      <c r="G26" s="39">
        <f>SUM(E26:F26)</f>
        <v>75</v>
      </c>
      <c r="H26" s="12"/>
    </row>
    <row r="27" spans="2:8" x14ac:dyDescent="0.2">
      <c r="B27" s="391"/>
      <c r="C27" s="392"/>
      <c r="D27" s="15" t="s">
        <v>104</v>
      </c>
      <c r="E27" s="21">
        <f>SUM(E25:E26)</f>
        <v>302</v>
      </c>
      <c r="F27" s="40">
        <f>SUM(F25:F26)</f>
        <v>86</v>
      </c>
      <c r="G27" s="21">
        <f>SUM(G25:G26)</f>
        <v>388</v>
      </c>
      <c r="H27" s="12"/>
    </row>
    <row r="28" spans="2:8" ht="12.75" customHeight="1" x14ac:dyDescent="0.2">
      <c r="B28" s="400" t="s">
        <v>112</v>
      </c>
      <c r="C28" s="402"/>
      <c r="D28" s="148" t="s">
        <v>118</v>
      </c>
      <c r="E28" s="117">
        <v>2</v>
      </c>
      <c r="F28" s="118">
        <v>0</v>
      </c>
      <c r="G28" s="111">
        <f>SUM(E28:F28)</f>
        <v>2</v>
      </c>
      <c r="H28" s="12"/>
    </row>
    <row r="29" spans="2:8" ht="12.75" customHeight="1" x14ac:dyDescent="0.2">
      <c r="B29" s="405"/>
      <c r="C29" s="406"/>
      <c r="D29" s="149" t="s">
        <v>119</v>
      </c>
      <c r="E29" s="119">
        <v>3</v>
      </c>
      <c r="F29" s="120">
        <v>1</v>
      </c>
      <c r="G29" s="115">
        <f>SUM(E29:F29)</f>
        <v>4</v>
      </c>
    </row>
    <row r="30" spans="2:8" ht="12.75" customHeight="1" x14ac:dyDescent="0.2">
      <c r="B30" s="384"/>
      <c r="C30" s="386"/>
      <c r="D30" s="15" t="s">
        <v>104</v>
      </c>
      <c r="E30" s="111">
        <f>SUM(E28:E29)</f>
        <v>5</v>
      </c>
      <c r="F30" s="121">
        <f>SUM(F28:F29)</f>
        <v>1</v>
      </c>
      <c r="G30" s="111">
        <f>SUM(G28:G29)</f>
        <v>6</v>
      </c>
    </row>
    <row r="31" spans="2:8" ht="12.75" customHeight="1" x14ac:dyDescent="0.2">
      <c r="B31" s="400" t="s">
        <v>113</v>
      </c>
      <c r="C31" s="402"/>
      <c r="D31" s="148" t="s">
        <v>118</v>
      </c>
      <c r="E31" s="117">
        <v>2</v>
      </c>
      <c r="F31" s="118">
        <v>0</v>
      </c>
      <c r="G31" s="111">
        <f>SUM(E31:F31)</f>
        <v>2</v>
      </c>
      <c r="H31" s="1"/>
    </row>
    <row r="32" spans="2:8" ht="12.75" customHeight="1" x14ac:dyDescent="0.2">
      <c r="B32" s="405"/>
      <c r="C32" s="406"/>
      <c r="D32" s="149" t="s">
        <v>119</v>
      </c>
      <c r="E32" s="119">
        <v>3</v>
      </c>
      <c r="F32" s="120">
        <v>1</v>
      </c>
      <c r="G32" s="115">
        <f>SUM(E32:F32)</f>
        <v>4</v>
      </c>
      <c r="H32" s="1"/>
    </row>
    <row r="33" spans="2:32" ht="12.75" customHeight="1" x14ac:dyDescent="0.2">
      <c r="B33" s="384"/>
      <c r="C33" s="386"/>
      <c r="D33" s="15" t="s">
        <v>104</v>
      </c>
      <c r="E33" s="112">
        <f>SUM(E31:E32)</f>
        <v>5</v>
      </c>
      <c r="F33" s="122">
        <f>SUM(F31:F32)</f>
        <v>1</v>
      </c>
      <c r="G33" s="112">
        <f>SUM(G31:G32)</f>
        <v>6</v>
      </c>
      <c r="H33" s="1"/>
    </row>
    <row r="34" spans="2:32" ht="17.25" customHeight="1" x14ac:dyDescent="0.2">
      <c r="B34" s="11"/>
      <c r="C34" s="11"/>
      <c r="D34" s="11"/>
      <c r="E34" s="13"/>
      <c r="F34" s="13"/>
      <c r="G34" s="13"/>
      <c r="H34" s="12"/>
    </row>
    <row r="35" spans="2:32" x14ac:dyDescent="0.2">
      <c r="B35" s="399" t="s">
        <v>124</v>
      </c>
      <c r="C35" s="399"/>
      <c r="D35" s="399"/>
      <c r="E35" s="399"/>
      <c r="F35" s="399"/>
      <c r="G35" s="399"/>
      <c r="H35" s="16"/>
    </row>
    <row r="36" spans="2:32" ht="8.25" customHeight="1" x14ac:dyDescent="0.2">
      <c r="B36" s="7"/>
      <c r="C36" s="12"/>
      <c r="D36" s="12"/>
      <c r="E36" s="12"/>
      <c r="F36" s="12"/>
      <c r="G36" s="12"/>
      <c r="H36" s="12"/>
    </row>
    <row r="37" spans="2:32" x14ac:dyDescent="0.2">
      <c r="B37" s="8"/>
      <c r="C37" s="8"/>
      <c r="D37" s="8"/>
      <c r="E37" s="287" t="s">
        <v>107</v>
      </c>
      <c r="F37" s="288" t="s">
        <v>108</v>
      </c>
      <c r="G37" s="287" t="s">
        <v>104</v>
      </c>
      <c r="H37" s="12"/>
    </row>
    <row r="38" spans="2:32" ht="27" customHeight="1" x14ac:dyDescent="0.2">
      <c r="B38" s="400" t="s">
        <v>155</v>
      </c>
      <c r="C38" s="401"/>
      <c r="D38" s="402"/>
      <c r="E38" s="22">
        <v>934</v>
      </c>
      <c r="F38" s="30">
        <v>149</v>
      </c>
      <c r="G38" s="124">
        <f>SUM(E38:F38)</f>
        <v>1083</v>
      </c>
      <c r="L38" s="160"/>
      <c r="M38" s="160"/>
      <c r="N38" s="134"/>
      <c r="O38" s="160"/>
      <c r="P38" s="160"/>
      <c r="Q38" s="160"/>
      <c r="R38" s="160"/>
      <c r="S38" s="160"/>
      <c r="T38" s="160"/>
      <c r="U38" s="160"/>
      <c r="V38" s="160"/>
      <c r="W38" s="160"/>
      <c r="X38" s="160"/>
      <c r="Y38" s="160"/>
      <c r="Z38" s="160"/>
      <c r="AA38" s="160"/>
      <c r="AB38" s="160"/>
      <c r="AC38" s="160"/>
      <c r="AD38" s="160"/>
      <c r="AE38" s="160"/>
      <c r="AF38" s="160"/>
    </row>
    <row r="39" spans="2:32" ht="12.75" customHeight="1" x14ac:dyDescent="0.2">
      <c r="B39" s="384" t="s">
        <v>114</v>
      </c>
      <c r="C39" s="385"/>
      <c r="D39" s="386"/>
      <c r="E39" s="23">
        <v>598</v>
      </c>
      <c r="F39" s="32">
        <v>78</v>
      </c>
      <c r="G39" s="125">
        <f>SUM(E39:F39)</f>
        <v>676</v>
      </c>
      <c r="L39" s="160"/>
      <c r="M39" s="160"/>
      <c r="N39" s="134"/>
      <c r="O39" s="160"/>
      <c r="P39" s="160"/>
      <c r="Q39" s="160"/>
      <c r="R39" s="160"/>
      <c r="S39" s="160"/>
      <c r="T39" s="160"/>
      <c r="U39" s="160"/>
      <c r="V39" s="160"/>
      <c r="W39" s="160"/>
      <c r="X39" s="160"/>
      <c r="Y39" s="160"/>
      <c r="Z39" s="160"/>
      <c r="AA39" s="160"/>
      <c r="AB39" s="160"/>
      <c r="AC39" s="160"/>
      <c r="AD39" s="160"/>
      <c r="AE39" s="160"/>
      <c r="AF39" s="160"/>
    </row>
    <row r="40" spans="2:32" x14ac:dyDescent="0.2">
      <c r="B40" s="11"/>
      <c r="C40" s="11"/>
      <c r="D40" s="11"/>
      <c r="E40" s="11"/>
      <c r="F40" s="11"/>
      <c r="G40" s="12"/>
      <c r="H40" s="12"/>
      <c r="L40" s="160"/>
      <c r="M40" s="160"/>
      <c r="N40" s="160"/>
      <c r="O40" s="160"/>
      <c r="P40" s="160"/>
      <c r="Q40" s="160"/>
      <c r="R40" s="160"/>
      <c r="S40" s="160"/>
      <c r="T40" s="160"/>
      <c r="U40" s="160"/>
      <c r="V40" s="160"/>
      <c r="W40" s="160"/>
      <c r="X40" s="160"/>
      <c r="Y40" s="160"/>
      <c r="Z40" s="160"/>
      <c r="AA40" s="160"/>
      <c r="AB40" s="160"/>
      <c r="AC40" s="160"/>
      <c r="AD40" s="160"/>
      <c r="AE40" s="160"/>
      <c r="AF40" s="160"/>
    </row>
    <row r="41" spans="2:32" ht="17.25" customHeight="1" x14ac:dyDescent="0.2">
      <c r="B41" s="11"/>
      <c r="C41" s="11"/>
      <c r="D41" s="11"/>
      <c r="E41" s="11"/>
      <c r="F41" s="11"/>
      <c r="G41" s="12"/>
      <c r="H41" s="12"/>
      <c r="L41" s="160"/>
      <c r="M41" s="160"/>
      <c r="N41" s="160"/>
      <c r="O41" s="160"/>
      <c r="P41" s="160"/>
      <c r="Q41" s="160"/>
      <c r="R41" s="160"/>
      <c r="S41" s="160"/>
      <c r="T41" s="160"/>
      <c r="U41" s="160"/>
      <c r="V41" s="160"/>
      <c r="W41" s="160"/>
      <c r="X41" s="160"/>
      <c r="Y41" s="160"/>
      <c r="Z41" s="160"/>
      <c r="AA41" s="160"/>
      <c r="AB41" s="160"/>
      <c r="AC41" s="160"/>
      <c r="AD41" s="160"/>
      <c r="AE41" s="160"/>
      <c r="AF41" s="160"/>
    </row>
    <row r="42" spans="2:32" x14ac:dyDescent="0.2">
      <c r="B42" s="399" t="s">
        <v>125</v>
      </c>
      <c r="C42" s="399"/>
      <c r="D42" s="399"/>
      <c r="E42" s="399"/>
      <c r="F42" s="399"/>
      <c r="G42" s="399"/>
      <c r="H42" s="16"/>
    </row>
    <row r="43" spans="2:32" ht="8.25" customHeight="1" x14ac:dyDescent="0.2">
      <c r="B43" s="14"/>
      <c r="C43" s="6"/>
      <c r="D43" s="6"/>
      <c r="E43" s="4"/>
      <c r="G43" s="12"/>
      <c r="H43" s="12"/>
    </row>
    <row r="44" spans="2:32" x14ac:dyDescent="0.2">
      <c r="B44" s="158" t="s">
        <v>115</v>
      </c>
      <c r="C44" s="158" t="s">
        <v>116</v>
      </c>
      <c r="D44" s="418" t="s">
        <v>117</v>
      </c>
      <c r="E44" s="419"/>
      <c r="F44" s="420" t="s">
        <v>104</v>
      </c>
      <c r="G44" s="421"/>
      <c r="H44" s="12"/>
    </row>
    <row r="45" spans="2:32" x14ac:dyDescent="0.2">
      <c r="B45" s="150">
        <v>22</v>
      </c>
      <c r="C45" s="150">
        <v>1</v>
      </c>
      <c r="D45" s="395">
        <v>1</v>
      </c>
      <c r="E45" s="396"/>
      <c r="F45" s="397">
        <f>SUM(B45:E45)</f>
        <v>24</v>
      </c>
      <c r="G45" s="398"/>
      <c r="H45" s="12"/>
    </row>
  </sheetData>
  <customSheetViews>
    <customSheetView guid="{4BF6A69F-C29D-460A-9E84-5045F8F80EEB}" showGridLines="0">
      <selection activeCell="J7" sqref="J7"/>
      <pageMargins left="0.19685039370078741" right="0.15748031496062992" top="0.19685039370078741" bottom="0.19685039370078741" header="0.31496062992125984" footer="0.31496062992125984"/>
      <pageSetup paperSize="9" orientation="portrait"/>
    </customSheetView>
  </customSheetViews>
  <mergeCells count="23">
    <mergeCell ref="A1:I1"/>
    <mergeCell ref="B3:G3"/>
    <mergeCell ref="B5:B13"/>
    <mergeCell ref="C5:C6"/>
    <mergeCell ref="D5:D6"/>
    <mergeCell ref="E5:H5"/>
    <mergeCell ref="C7:C9"/>
    <mergeCell ref="C10:C12"/>
    <mergeCell ref="C13:D13"/>
    <mergeCell ref="D45:E45"/>
    <mergeCell ref="F45:G45"/>
    <mergeCell ref="B35:G35"/>
    <mergeCell ref="B38:D38"/>
    <mergeCell ref="B39:D39"/>
    <mergeCell ref="B42:G42"/>
    <mergeCell ref="D44:E44"/>
    <mergeCell ref="F44:G44"/>
    <mergeCell ref="B16:B17"/>
    <mergeCell ref="B31:C33"/>
    <mergeCell ref="B19:G19"/>
    <mergeCell ref="B22:C24"/>
    <mergeCell ref="B25:C27"/>
    <mergeCell ref="B28:C30"/>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4:G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3"/>
  <sheetViews>
    <sheetView workbookViewId="0">
      <pane ySplit="1" topLeftCell="A2" activePane="bottomLeft" state="frozen"/>
      <selection activeCell="B42" sqref="B42"/>
      <selection pane="bottomLeft" activeCell="A14" sqref="A14"/>
    </sheetView>
  </sheetViews>
  <sheetFormatPr baseColWidth="10" defaultRowHeight="12.75" x14ac:dyDescent="0.2"/>
  <cols>
    <col min="1" max="1" width="19.28515625" style="322" customWidth="1"/>
    <col min="2" max="2" width="17.28515625" style="322" customWidth="1"/>
    <col min="3" max="3" width="20.42578125" style="322" customWidth="1"/>
    <col min="4" max="4" width="13.5703125" style="322" customWidth="1"/>
    <col min="5" max="5" width="82.85546875" style="322" customWidth="1"/>
    <col min="6" max="6" width="13.7109375" style="334" customWidth="1"/>
    <col min="7" max="255" width="11.42578125" style="334"/>
    <col min="256" max="256" width="9.85546875" style="334" customWidth="1"/>
    <col min="257" max="257" width="17.140625" style="334" customWidth="1"/>
    <col min="258" max="258" width="11.85546875" style="334" customWidth="1"/>
    <col min="259" max="259" width="15.5703125" style="334" customWidth="1"/>
    <col min="260" max="260" width="12.42578125" style="334" customWidth="1"/>
    <col min="261" max="261" width="76.5703125" style="334" customWidth="1"/>
    <col min="262" max="511" width="11.42578125" style="334"/>
    <col min="512" max="512" width="9.85546875" style="334" customWidth="1"/>
    <col min="513" max="513" width="17.140625" style="334" customWidth="1"/>
    <col min="514" max="514" width="11.85546875" style="334" customWidth="1"/>
    <col min="515" max="515" width="15.5703125" style="334" customWidth="1"/>
    <col min="516" max="516" width="12.42578125" style="334" customWidth="1"/>
    <col min="517" max="517" width="76.5703125" style="334" customWidth="1"/>
    <col min="518" max="767" width="11.42578125" style="334"/>
    <col min="768" max="768" width="9.85546875" style="334" customWidth="1"/>
    <col min="769" max="769" width="17.140625" style="334" customWidth="1"/>
    <col min="770" max="770" width="11.85546875" style="334" customWidth="1"/>
    <col min="771" max="771" width="15.5703125" style="334" customWidth="1"/>
    <col min="772" max="772" width="12.42578125" style="334" customWidth="1"/>
    <col min="773" max="773" width="76.5703125" style="334" customWidth="1"/>
    <col min="774" max="1023" width="11.42578125" style="334"/>
    <col min="1024" max="1024" width="9.85546875" style="334" customWidth="1"/>
    <col min="1025" max="1025" width="17.140625" style="334" customWidth="1"/>
    <col min="1026" max="1026" width="11.85546875" style="334" customWidth="1"/>
    <col min="1027" max="1027" width="15.5703125" style="334" customWidth="1"/>
    <col min="1028" max="1028" width="12.42578125" style="334" customWidth="1"/>
    <col min="1029" max="1029" width="76.5703125" style="334" customWidth="1"/>
    <col min="1030" max="1279" width="11.42578125" style="334"/>
    <col min="1280" max="1280" width="9.85546875" style="334" customWidth="1"/>
    <col min="1281" max="1281" width="17.140625" style="334" customWidth="1"/>
    <col min="1282" max="1282" width="11.85546875" style="334" customWidth="1"/>
    <col min="1283" max="1283" width="15.5703125" style="334" customWidth="1"/>
    <col min="1284" max="1284" width="12.42578125" style="334" customWidth="1"/>
    <col min="1285" max="1285" width="76.5703125" style="334" customWidth="1"/>
    <col min="1286" max="1535" width="11.42578125" style="334"/>
    <col min="1536" max="1536" width="9.85546875" style="334" customWidth="1"/>
    <col min="1537" max="1537" width="17.140625" style="334" customWidth="1"/>
    <col min="1538" max="1538" width="11.85546875" style="334" customWidth="1"/>
    <col min="1539" max="1539" width="15.5703125" style="334" customWidth="1"/>
    <col min="1540" max="1540" width="12.42578125" style="334" customWidth="1"/>
    <col min="1541" max="1541" width="76.5703125" style="334" customWidth="1"/>
    <col min="1542" max="1791" width="11.42578125" style="334"/>
    <col min="1792" max="1792" width="9.85546875" style="334" customWidth="1"/>
    <col min="1793" max="1793" width="17.140625" style="334" customWidth="1"/>
    <col min="1794" max="1794" width="11.85546875" style="334" customWidth="1"/>
    <col min="1795" max="1795" width="15.5703125" style="334" customWidth="1"/>
    <col min="1796" max="1796" width="12.42578125" style="334" customWidth="1"/>
    <col min="1797" max="1797" width="76.5703125" style="334" customWidth="1"/>
    <col min="1798" max="2047" width="11.42578125" style="334"/>
    <col min="2048" max="2048" width="9.85546875" style="334" customWidth="1"/>
    <col min="2049" max="2049" width="17.140625" style="334" customWidth="1"/>
    <col min="2050" max="2050" width="11.85546875" style="334" customWidth="1"/>
    <col min="2051" max="2051" width="15.5703125" style="334" customWidth="1"/>
    <col min="2052" max="2052" width="12.42578125" style="334" customWidth="1"/>
    <col min="2053" max="2053" width="76.5703125" style="334" customWidth="1"/>
    <col min="2054" max="2303" width="11.42578125" style="334"/>
    <col min="2304" max="2304" width="9.85546875" style="334" customWidth="1"/>
    <col min="2305" max="2305" width="17.140625" style="334" customWidth="1"/>
    <col min="2306" max="2306" width="11.85546875" style="334" customWidth="1"/>
    <col min="2307" max="2307" width="15.5703125" style="334" customWidth="1"/>
    <col min="2308" max="2308" width="12.42578125" style="334" customWidth="1"/>
    <col min="2309" max="2309" width="76.5703125" style="334" customWidth="1"/>
    <col min="2310" max="2559" width="11.42578125" style="334"/>
    <col min="2560" max="2560" width="9.85546875" style="334" customWidth="1"/>
    <col min="2561" max="2561" width="17.140625" style="334" customWidth="1"/>
    <col min="2562" max="2562" width="11.85546875" style="334" customWidth="1"/>
    <col min="2563" max="2563" width="15.5703125" style="334" customWidth="1"/>
    <col min="2564" max="2564" width="12.42578125" style="334" customWidth="1"/>
    <col min="2565" max="2565" width="76.5703125" style="334" customWidth="1"/>
    <col min="2566" max="2815" width="11.42578125" style="334"/>
    <col min="2816" max="2816" width="9.85546875" style="334" customWidth="1"/>
    <col min="2817" max="2817" width="17.140625" style="334" customWidth="1"/>
    <col min="2818" max="2818" width="11.85546875" style="334" customWidth="1"/>
    <col min="2819" max="2819" width="15.5703125" style="334" customWidth="1"/>
    <col min="2820" max="2820" width="12.42578125" style="334" customWidth="1"/>
    <col min="2821" max="2821" width="76.5703125" style="334" customWidth="1"/>
    <col min="2822" max="3071" width="11.42578125" style="334"/>
    <col min="3072" max="3072" width="9.85546875" style="334" customWidth="1"/>
    <col min="3073" max="3073" width="17.140625" style="334" customWidth="1"/>
    <col min="3074" max="3074" width="11.85546875" style="334" customWidth="1"/>
    <col min="3075" max="3075" width="15.5703125" style="334" customWidth="1"/>
    <col min="3076" max="3076" width="12.42578125" style="334" customWidth="1"/>
    <col min="3077" max="3077" width="76.5703125" style="334" customWidth="1"/>
    <col min="3078" max="3327" width="11.42578125" style="334"/>
    <col min="3328" max="3328" width="9.85546875" style="334" customWidth="1"/>
    <col min="3329" max="3329" width="17.140625" style="334" customWidth="1"/>
    <col min="3330" max="3330" width="11.85546875" style="334" customWidth="1"/>
    <col min="3331" max="3331" width="15.5703125" style="334" customWidth="1"/>
    <col min="3332" max="3332" width="12.42578125" style="334" customWidth="1"/>
    <col min="3333" max="3333" width="76.5703125" style="334" customWidth="1"/>
    <col min="3334" max="3583" width="11.42578125" style="334"/>
    <col min="3584" max="3584" width="9.85546875" style="334" customWidth="1"/>
    <col min="3585" max="3585" width="17.140625" style="334" customWidth="1"/>
    <col min="3586" max="3586" width="11.85546875" style="334" customWidth="1"/>
    <col min="3587" max="3587" width="15.5703125" style="334" customWidth="1"/>
    <col min="3588" max="3588" width="12.42578125" style="334" customWidth="1"/>
    <col min="3589" max="3589" width="76.5703125" style="334" customWidth="1"/>
    <col min="3590" max="3839" width="11.42578125" style="334"/>
    <col min="3840" max="3840" width="9.85546875" style="334" customWidth="1"/>
    <col min="3841" max="3841" width="17.140625" style="334" customWidth="1"/>
    <col min="3842" max="3842" width="11.85546875" style="334" customWidth="1"/>
    <col min="3843" max="3843" width="15.5703125" style="334" customWidth="1"/>
    <col min="3844" max="3844" width="12.42578125" style="334" customWidth="1"/>
    <col min="3845" max="3845" width="76.5703125" style="334" customWidth="1"/>
    <col min="3846" max="4095" width="11.42578125" style="334"/>
    <col min="4096" max="4096" width="9.85546875" style="334" customWidth="1"/>
    <col min="4097" max="4097" width="17.140625" style="334" customWidth="1"/>
    <col min="4098" max="4098" width="11.85546875" style="334" customWidth="1"/>
    <col min="4099" max="4099" width="15.5703125" style="334" customWidth="1"/>
    <col min="4100" max="4100" width="12.42578125" style="334" customWidth="1"/>
    <col min="4101" max="4101" width="76.5703125" style="334" customWidth="1"/>
    <col min="4102" max="4351" width="11.42578125" style="334"/>
    <col min="4352" max="4352" width="9.85546875" style="334" customWidth="1"/>
    <col min="4353" max="4353" width="17.140625" style="334" customWidth="1"/>
    <col min="4354" max="4354" width="11.85546875" style="334" customWidth="1"/>
    <col min="4355" max="4355" width="15.5703125" style="334" customWidth="1"/>
    <col min="4356" max="4356" width="12.42578125" style="334" customWidth="1"/>
    <col min="4357" max="4357" width="76.5703125" style="334" customWidth="1"/>
    <col min="4358" max="4607" width="11.42578125" style="334"/>
    <col min="4608" max="4608" width="9.85546875" style="334" customWidth="1"/>
    <col min="4609" max="4609" width="17.140625" style="334" customWidth="1"/>
    <col min="4610" max="4610" width="11.85546875" style="334" customWidth="1"/>
    <col min="4611" max="4611" width="15.5703125" style="334" customWidth="1"/>
    <col min="4612" max="4612" width="12.42578125" style="334" customWidth="1"/>
    <col min="4613" max="4613" width="76.5703125" style="334" customWidth="1"/>
    <col min="4614" max="4863" width="11.42578125" style="334"/>
    <col min="4864" max="4864" width="9.85546875" style="334" customWidth="1"/>
    <col min="4865" max="4865" width="17.140625" style="334" customWidth="1"/>
    <col min="4866" max="4866" width="11.85546875" style="334" customWidth="1"/>
    <col min="4867" max="4867" width="15.5703125" style="334" customWidth="1"/>
    <col min="4868" max="4868" width="12.42578125" style="334" customWidth="1"/>
    <col min="4869" max="4869" width="76.5703125" style="334" customWidth="1"/>
    <col min="4870" max="5119" width="11.42578125" style="334"/>
    <col min="5120" max="5120" width="9.85546875" style="334" customWidth="1"/>
    <col min="5121" max="5121" width="17.140625" style="334" customWidth="1"/>
    <col min="5122" max="5122" width="11.85546875" style="334" customWidth="1"/>
    <col min="5123" max="5123" width="15.5703125" style="334" customWidth="1"/>
    <col min="5124" max="5124" width="12.42578125" style="334" customWidth="1"/>
    <col min="5125" max="5125" width="76.5703125" style="334" customWidth="1"/>
    <col min="5126" max="5375" width="11.42578125" style="334"/>
    <col min="5376" max="5376" width="9.85546875" style="334" customWidth="1"/>
    <col min="5377" max="5377" width="17.140625" style="334" customWidth="1"/>
    <col min="5378" max="5378" width="11.85546875" style="334" customWidth="1"/>
    <col min="5379" max="5379" width="15.5703125" style="334" customWidth="1"/>
    <col min="5380" max="5380" width="12.42578125" style="334" customWidth="1"/>
    <col min="5381" max="5381" width="76.5703125" style="334" customWidth="1"/>
    <col min="5382" max="5631" width="11.42578125" style="334"/>
    <col min="5632" max="5632" width="9.85546875" style="334" customWidth="1"/>
    <col min="5633" max="5633" width="17.140625" style="334" customWidth="1"/>
    <col min="5634" max="5634" width="11.85546875" style="334" customWidth="1"/>
    <col min="5635" max="5635" width="15.5703125" style="334" customWidth="1"/>
    <col min="5636" max="5636" width="12.42578125" style="334" customWidth="1"/>
    <col min="5637" max="5637" width="76.5703125" style="334" customWidth="1"/>
    <col min="5638" max="5887" width="11.42578125" style="334"/>
    <col min="5888" max="5888" width="9.85546875" style="334" customWidth="1"/>
    <col min="5889" max="5889" width="17.140625" style="334" customWidth="1"/>
    <col min="5890" max="5890" width="11.85546875" style="334" customWidth="1"/>
    <col min="5891" max="5891" width="15.5703125" style="334" customWidth="1"/>
    <col min="5892" max="5892" width="12.42578125" style="334" customWidth="1"/>
    <col min="5893" max="5893" width="76.5703125" style="334" customWidth="1"/>
    <col min="5894" max="6143" width="11.42578125" style="334"/>
    <col min="6144" max="6144" width="9.85546875" style="334" customWidth="1"/>
    <col min="6145" max="6145" width="17.140625" style="334" customWidth="1"/>
    <col min="6146" max="6146" width="11.85546875" style="334" customWidth="1"/>
    <col min="6147" max="6147" width="15.5703125" style="334" customWidth="1"/>
    <col min="6148" max="6148" width="12.42578125" style="334" customWidth="1"/>
    <col min="6149" max="6149" width="76.5703125" style="334" customWidth="1"/>
    <col min="6150" max="6399" width="11.42578125" style="334"/>
    <col min="6400" max="6400" width="9.85546875" style="334" customWidth="1"/>
    <col min="6401" max="6401" width="17.140625" style="334" customWidth="1"/>
    <col min="6402" max="6402" width="11.85546875" style="334" customWidth="1"/>
    <col min="6403" max="6403" width="15.5703125" style="334" customWidth="1"/>
    <col min="6404" max="6404" width="12.42578125" style="334" customWidth="1"/>
    <col min="6405" max="6405" width="76.5703125" style="334" customWidth="1"/>
    <col min="6406" max="6655" width="11.42578125" style="334"/>
    <col min="6656" max="6656" width="9.85546875" style="334" customWidth="1"/>
    <col min="6657" max="6657" width="17.140625" style="334" customWidth="1"/>
    <col min="6658" max="6658" width="11.85546875" style="334" customWidth="1"/>
    <col min="6659" max="6659" width="15.5703125" style="334" customWidth="1"/>
    <col min="6660" max="6660" width="12.42578125" style="334" customWidth="1"/>
    <col min="6661" max="6661" width="76.5703125" style="334" customWidth="1"/>
    <col min="6662" max="6911" width="11.42578125" style="334"/>
    <col min="6912" max="6912" width="9.85546875" style="334" customWidth="1"/>
    <col min="6913" max="6913" width="17.140625" style="334" customWidth="1"/>
    <col min="6914" max="6914" width="11.85546875" style="334" customWidth="1"/>
    <col min="6915" max="6915" width="15.5703125" style="334" customWidth="1"/>
    <col min="6916" max="6916" width="12.42578125" style="334" customWidth="1"/>
    <col min="6917" max="6917" width="76.5703125" style="334" customWidth="1"/>
    <col min="6918" max="7167" width="11.42578125" style="334"/>
    <col min="7168" max="7168" width="9.85546875" style="334" customWidth="1"/>
    <col min="7169" max="7169" width="17.140625" style="334" customWidth="1"/>
    <col min="7170" max="7170" width="11.85546875" style="334" customWidth="1"/>
    <col min="7171" max="7171" width="15.5703125" style="334" customWidth="1"/>
    <col min="7172" max="7172" width="12.42578125" style="334" customWidth="1"/>
    <col min="7173" max="7173" width="76.5703125" style="334" customWidth="1"/>
    <col min="7174" max="7423" width="11.42578125" style="334"/>
    <col min="7424" max="7424" width="9.85546875" style="334" customWidth="1"/>
    <col min="7425" max="7425" width="17.140625" style="334" customWidth="1"/>
    <col min="7426" max="7426" width="11.85546875" style="334" customWidth="1"/>
    <col min="7427" max="7427" width="15.5703125" style="334" customWidth="1"/>
    <col min="7428" max="7428" width="12.42578125" style="334" customWidth="1"/>
    <col min="7429" max="7429" width="76.5703125" style="334" customWidth="1"/>
    <col min="7430" max="7679" width="11.42578125" style="334"/>
    <col min="7680" max="7680" width="9.85546875" style="334" customWidth="1"/>
    <col min="7681" max="7681" width="17.140625" style="334" customWidth="1"/>
    <col min="7682" max="7682" width="11.85546875" style="334" customWidth="1"/>
    <col min="7683" max="7683" width="15.5703125" style="334" customWidth="1"/>
    <col min="7684" max="7684" width="12.42578125" style="334" customWidth="1"/>
    <col min="7685" max="7685" width="76.5703125" style="334" customWidth="1"/>
    <col min="7686" max="7935" width="11.42578125" style="334"/>
    <col min="7936" max="7936" width="9.85546875" style="334" customWidth="1"/>
    <col min="7937" max="7937" width="17.140625" style="334" customWidth="1"/>
    <col min="7938" max="7938" width="11.85546875" style="334" customWidth="1"/>
    <col min="7939" max="7939" width="15.5703125" style="334" customWidth="1"/>
    <col min="7940" max="7940" width="12.42578125" style="334" customWidth="1"/>
    <col min="7941" max="7941" width="76.5703125" style="334" customWidth="1"/>
    <col min="7942" max="8191" width="11.42578125" style="334"/>
    <col min="8192" max="8192" width="9.85546875" style="334" customWidth="1"/>
    <col min="8193" max="8193" width="17.140625" style="334" customWidth="1"/>
    <col min="8194" max="8194" width="11.85546875" style="334" customWidth="1"/>
    <col min="8195" max="8195" width="15.5703125" style="334" customWidth="1"/>
    <col min="8196" max="8196" width="12.42578125" style="334" customWidth="1"/>
    <col min="8197" max="8197" width="76.5703125" style="334" customWidth="1"/>
    <col min="8198" max="8447" width="11.42578125" style="334"/>
    <col min="8448" max="8448" width="9.85546875" style="334" customWidth="1"/>
    <col min="8449" max="8449" width="17.140625" style="334" customWidth="1"/>
    <col min="8450" max="8450" width="11.85546875" style="334" customWidth="1"/>
    <col min="8451" max="8451" width="15.5703125" style="334" customWidth="1"/>
    <col min="8452" max="8452" width="12.42578125" style="334" customWidth="1"/>
    <col min="8453" max="8453" width="76.5703125" style="334" customWidth="1"/>
    <col min="8454" max="8703" width="11.42578125" style="334"/>
    <col min="8704" max="8704" width="9.85546875" style="334" customWidth="1"/>
    <col min="8705" max="8705" width="17.140625" style="334" customWidth="1"/>
    <col min="8706" max="8706" width="11.85546875" style="334" customWidth="1"/>
    <col min="8707" max="8707" width="15.5703125" style="334" customWidth="1"/>
    <col min="8708" max="8708" width="12.42578125" style="334" customWidth="1"/>
    <col min="8709" max="8709" width="76.5703125" style="334" customWidth="1"/>
    <col min="8710" max="8959" width="11.42578125" style="334"/>
    <col min="8960" max="8960" width="9.85546875" style="334" customWidth="1"/>
    <col min="8961" max="8961" width="17.140625" style="334" customWidth="1"/>
    <col min="8962" max="8962" width="11.85546875" style="334" customWidth="1"/>
    <col min="8963" max="8963" width="15.5703125" style="334" customWidth="1"/>
    <col min="8964" max="8964" width="12.42578125" style="334" customWidth="1"/>
    <col min="8965" max="8965" width="76.5703125" style="334" customWidth="1"/>
    <col min="8966" max="9215" width="11.42578125" style="334"/>
    <col min="9216" max="9216" width="9.85546875" style="334" customWidth="1"/>
    <col min="9217" max="9217" width="17.140625" style="334" customWidth="1"/>
    <col min="9218" max="9218" width="11.85546875" style="334" customWidth="1"/>
    <col min="9219" max="9219" width="15.5703125" style="334" customWidth="1"/>
    <col min="9220" max="9220" width="12.42578125" style="334" customWidth="1"/>
    <col min="9221" max="9221" width="76.5703125" style="334" customWidth="1"/>
    <col min="9222" max="9471" width="11.42578125" style="334"/>
    <col min="9472" max="9472" width="9.85546875" style="334" customWidth="1"/>
    <col min="9473" max="9473" width="17.140625" style="334" customWidth="1"/>
    <col min="9474" max="9474" width="11.85546875" style="334" customWidth="1"/>
    <col min="9475" max="9475" width="15.5703125" style="334" customWidth="1"/>
    <col min="9476" max="9476" width="12.42578125" style="334" customWidth="1"/>
    <col min="9477" max="9477" width="76.5703125" style="334" customWidth="1"/>
    <col min="9478" max="9727" width="11.42578125" style="334"/>
    <col min="9728" max="9728" width="9.85546875" style="334" customWidth="1"/>
    <col min="9729" max="9729" width="17.140625" style="334" customWidth="1"/>
    <col min="9730" max="9730" width="11.85546875" style="334" customWidth="1"/>
    <col min="9731" max="9731" width="15.5703125" style="334" customWidth="1"/>
    <col min="9732" max="9732" width="12.42578125" style="334" customWidth="1"/>
    <col min="9733" max="9733" width="76.5703125" style="334" customWidth="1"/>
    <col min="9734" max="9983" width="11.42578125" style="334"/>
    <col min="9984" max="9984" width="9.85546875" style="334" customWidth="1"/>
    <col min="9985" max="9985" width="17.140625" style="334" customWidth="1"/>
    <col min="9986" max="9986" width="11.85546875" style="334" customWidth="1"/>
    <col min="9987" max="9987" width="15.5703125" style="334" customWidth="1"/>
    <col min="9988" max="9988" width="12.42578125" style="334" customWidth="1"/>
    <col min="9989" max="9989" width="76.5703125" style="334" customWidth="1"/>
    <col min="9990" max="10239" width="11.42578125" style="334"/>
    <col min="10240" max="10240" width="9.85546875" style="334" customWidth="1"/>
    <col min="10241" max="10241" width="17.140625" style="334" customWidth="1"/>
    <col min="10242" max="10242" width="11.85546875" style="334" customWidth="1"/>
    <col min="10243" max="10243" width="15.5703125" style="334" customWidth="1"/>
    <col min="10244" max="10244" width="12.42578125" style="334" customWidth="1"/>
    <col min="10245" max="10245" width="76.5703125" style="334" customWidth="1"/>
    <col min="10246" max="10495" width="11.42578125" style="334"/>
    <col min="10496" max="10496" width="9.85546875" style="334" customWidth="1"/>
    <col min="10497" max="10497" width="17.140625" style="334" customWidth="1"/>
    <col min="10498" max="10498" width="11.85546875" style="334" customWidth="1"/>
    <col min="10499" max="10499" width="15.5703125" style="334" customWidth="1"/>
    <col min="10500" max="10500" width="12.42578125" style="334" customWidth="1"/>
    <col min="10501" max="10501" width="76.5703125" style="334" customWidth="1"/>
    <col min="10502" max="10751" width="11.42578125" style="334"/>
    <col min="10752" max="10752" width="9.85546875" style="334" customWidth="1"/>
    <col min="10753" max="10753" width="17.140625" style="334" customWidth="1"/>
    <col min="10754" max="10754" width="11.85546875" style="334" customWidth="1"/>
    <col min="10755" max="10755" width="15.5703125" style="334" customWidth="1"/>
    <col min="10756" max="10756" width="12.42578125" style="334" customWidth="1"/>
    <col min="10757" max="10757" width="76.5703125" style="334" customWidth="1"/>
    <col min="10758" max="11007" width="11.42578125" style="334"/>
    <col min="11008" max="11008" width="9.85546875" style="334" customWidth="1"/>
    <col min="11009" max="11009" width="17.140625" style="334" customWidth="1"/>
    <col min="11010" max="11010" width="11.85546875" style="334" customWidth="1"/>
    <col min="11011" max="11011" width="15.5703125" style="334" customWidth="1"/>
    <col min="11012" max="11012" width="12.42578125" style="334" customWidth="1"/>
    <col min="11013" max="11013" width="76.5703125" style="334" customWidth="1"/>
    <col min="11014" max="11263" width="11.42578125" style="334"/>
    <col min="11264" max="11264" width="9.85546875" style="334" customWidth="1"/>
    <col min="11265" max="11265" width="17.140625" style="334" customWidth="1"/>
    <col min="11266" max="11266" width="11.85546875" style="334" customWidth="1"/>
    <col min="11267" max="11267" width="15.5703125" style="334" customWidth="1"/>
    <col min="11268" max="11268" width="12.42578125" style="334" customWidth="1"/>
    <col min="11269" max="11269" width="76.5703125" style="334" customWidth="1"/>
    <col min="11270" max="11519" width="11.42578125" style="334"/>
    <col min="11520" max="11520" width="9.85546875" style="334" customWidth="1"/>
    <col min="11521" max="11521" width="17.140625" style="334" customWidth="1"/>
    <col min="11522" max="11522" width="11.85546875" style="334" customWidth="1"/>
    <col min="11523" max="11523" width="15.5703125" style="334" customWidth="1"/>
    <col min="11524" max="11524" width="12.42578125" style="334" customWidth="1"/>
    <col min="11525" max="11525" width="76.5703125" style="334" customWidth="1"/>
    <col min="11526" max="11775" width="11.42578125" style="334"/>
    <col min="11776" max="11776" width="9.85546875" style="334" customWidth="1"/>
    <col min="11777" max="11777" width="17.140625" style="334" customWidth="1"/>
    <col min="11778" max="11778" width="11.85546875" style="334" customWidth="1"/>
    <col min="11779" max="11779" width="15.5703125" style="334" customWidth="1"/>
    <col min="11780" max="11780" width="12.42578125" style="334" customWidth="1"/>
    <col min="11781" max="11781" width="76.5703125" style="334" customWidth="1"/>
    <col min="11782" max="12031" width="11.42578125" style="334"/>
    <col min="12032" max="12032" width="9.85546875" style="334" customWidth="1"/>
    <col min="12033" max="12033" width="17.140625" style="334" customWidth="1"/>
    <col min="12034" max="12034" width="11.85546875" style="334" customWidth="1"/>
    <col min="12035" max="12035" width="15.5703125" style="334" customWidth="1"/>
    <col min="12036" max="12036" width="12.42578125" style="334" customWidth="1"/>
    <col min="12037" max="12037" width="76.5703125" style="334" customWidth="1"/>
    <col min="12038" max="12287" width="11.42578125" style="334"/>
    <col min="12288" max="12288" width="9.85546875" style="334" customWidth="1"/>
    <col min="12289" max="12289" width="17.140625" style="334" customWidth="1"/>
    <col min="12290" max="12290" width="11.85546875" style="334" customWidth="1"/>
    <col min="12291" max="12291" width="15.5703125" style="334" customWidth="1"/>
    <col min="12292" max="12292" width="12.42578125" style="334" customWidth="1"/>
    <col min="12293" max="12293" width="76.5703125" style="334" customWidth="1"/>
    <col min="12294" max="12543" width="11.42578125" style="334"/>
    <col min="12544" max="12544" width="9.85546875" style="334" customWidth="1"/>
    <col min="12545" max="12545" width="17.140625" style="334" customWidth="1"/>
    <col min="12546" max="12546" width="11.85546875" style="334" customWidth="1"/>
    <col min="12547" max="12547" width="15.5703125" style="334" customWidth="1"/>
    <col min="12548" max="12548" width="12.42578125" style="334" customWidth="1"/>
    <col min="12549" max="12549" width="76.5703125" style="334" customWidth="1"/>
    <col min="12550" max="12799" width="11.42578125" style="334"/>
    <col min="12800" max="12800" width="9.85546875" style="334" customWidth="1"/>
    <col min="12801" max="12801" width="17.140625" style="334" customWidth="1"/>
    <col min="12802" max="12802" width="11.85546875" style="334" customWidth="1"/>
    <col min="12803" max="12803" width="15.5703125" style="334" customWidth="1"/>
    <col min="12804" max="12804" width="12.42578125" style="334" customWidth="1"/>
    <col min="12805" max="12805" width="76.5703125" style="334" customWidth="1"/>
    <col min="12806" max="13055" width="11.42578125" style="334"/>
    <col min="13056" max="13056" width="9.85546875" style="334" customWidth="1"/>
    <col min="13057" max="13057" width="17.140625" style="334" customWidth="1"/>
    <col min="13058" max="13058" width="11.85546875" style="334" customWidth="1"/>
    <col min="13059" max="13059" width="15.5703125" style="334" customWidth="1"/>
    <col min="13060" max="13060" width="12.42578125" style="334" customWidth="1"/>
    <col min="13061" max="13061" width="76.5703125" style="334" customWidth="1"/>
    <col min="13062" max="13311" width="11.42578125" style="334"/>
    <col min="13312" max="13312" width="9.85546875" style="334" customWidth="1"/>
    <col min="13313" max="13313" width="17.140625" style="334" customWidth="1"/>
    <col min="13314" max="13314" width="11.85546875" style="334" customWidth="1"/>
    <col min="13315" max="13315" width="15.5703125" style="334" customWidth="1"/>
    <col min="13316" max="13316" width="12.42578125" style="334" customWidth="1"/>
    <col min="13317" max="13317" width="76.5703125" style="334" customWidth="1"/>
    <col min="13318" max="13567" width="11.42578125" style="334"/>
    <col min="13568" max="13568" width="9.85546875" style="334" customWidth="1"/>
    <col min="13569" max="13569" width="17.140625" style="334" customWidth="1"/>
    <col min="13570" max="13570" width="11.85546875" style="334" customWidth="1"/>
    <col min="13571" max="13571" width="15.5703125" style="334" customWidth="1"/>
    <col min="13572" max="13572" width="12.42578125" style="334" customWidth="1"/>
    <col min="13573" max="13573" width="76.5703125" style="334" customWidth="1"/>
    <col min="13574" max="13823" width="11.42578125" style="334"/>
    <col min="13824" max="13824" width="9.85546875" style="334" customWidth="1"/>
    <col min="13825" max="13825" width="17.140625" style="334" customWidth="1"/>
    <col min="13826" max="13826" width="11.85546875" style="334" customWidth="1"/>
    <col min="13827" max="13827" width="15.5703125" style="334" customWidth="1"/>
    <col min="13828" max="13828" width="12.42578125" style="334" customWidth="1"/>
    <col min="13829" max="13829" width="76.5703125" style="334" customWidth="1"/>
    <col min="13830" max="14079" width="11.42578125" style="334"/>
    <col min="14080" max="14080" width="9.85546875" style="334" customWidth="1"/>
    <col min="14081" max="14081" width="17.140625" style="334" customWidth="1"/>
    <col min="14082" max="14082" width="11.85546875" style="334" customWidth="1"/>
    <col min="14083" max="14083" width="15.5703125" style="334" customWidth="1"/>
    <col min="14084" max="14084" width="12.42578125" style="334" customWidth="1"/>
    <col min="14085" max="14085" width="76.5703125" style="334" customWidth="1"/>
    <col min="14086" max="14335" width="11.42578125" style="334"/>
    <col min="14336" max="14336" width="9.85546875" style="334" customWidth="1"/>
    <col min="14337" max="14337" width="17.140625" style="334" customWidth="1"/>
    <col min="14338" max="14338" width="11.85546875" style="334" customWidth="1"/>
    <col min="14339" max="14339" width="15.5703125" style="334" customWidth="1"/>
    <col min="14340" max="14340" width="12.42578125" style="334" customWidth="1"/>
    <col min="14341" max="14341" width="76.5703125" style="334" customWidth="1"/>
    <col min="14342" max="14591" width="11.42578125" style="334"/>
    <col min="14592" max="14592" width="9.85546875" style="334" customWidth="1"/>
    <col min="14593" max="14593" width="17.140625" style="334" customWidth="1"/>
    <col min="14594" max="14594" width="11.85546875" style="334" customWidth="1"/>
    <col min="14595" max="14595" width="15.5703125" style="334" customWidth="1"/>
    <col min="14596" max="14596" width="12.42578125" style="334" customWidth="1"/>
    <col min="14597" max="14597" width="76.5703125" style="334" customWidth="1"/>
    <col min="14598" max="14847" width="11.42578125" style="334"/>
    <col min="14848" max="14848" width="9.85546875" style="334" customWidth="1"/>
    <col min="14849" max="14849" width="17.140625" style="334" customWidth="1"/>
    <col min="14850" max="14850" width="11.85546875" style="334" customWidth="1"/>
    <col min="14851" max="14851" width="15.5703125" style="334" customWidth="1"/>
    <col min="14852" max="14852" width="12.42578125" style="334" customWidth="1"/>
    <col min="14853" max="14853" width="76.5703125" style="334" customWidth="1"/>
    <col min="14854" max="15103" width="11.42578125" style="334"/>
    <col min="15104" max="15104" width="9.85546875" style="334" customWidth="1"/>
    <col min="15105" max="15105" width="17.140625" style="334" customWidth="1"/>
    <col min="15106" max="15106" width="11.85546875" style="334" customWidth="1"/>
    <col min="15107" max="15107" width="15.5703125" style="334" customWidth="1"/>
    <col min="15108" max="15108" width="12.42578125" style="334" customWidth="1"/>
    <col min="15109" max="15109" width="76.5703125" style="334" customWidth="1"/>
    <col min="15110" max="15359" width="11.42578125" style="334"/>
    <col min="15360" max="15360" width="9.85546875" style="334" customWidth="1"/>
    <col min="15361" max="15361" width="17.140625" style="334" customWidth="1"/>
    <col min="15362" max="15362" width="11.85546875" style="334" customWidth="1"/>
    <col min="15363" max="15363" width="15.5703125" style="334" customWidth="1"/>
    <col min="15364" max="15364" width="12.42578125" style="334" customWidth="1"/>
    <col min="15365" max="15365" width="76.5703125" style="334" customWidth="1"/>
    <col min="15366" max="15615" width="11.42578125" style="334"/>
    <col min="15616" max="15616" width="9.85546875" style="334" customWidth="1"/>
    <col min="15617" max="15617" width="17.140625" style="334" customWidth="1"/>
    <col min="15618" max="15618" width="11.85546875" style="334" customWidth="1"/>
    <col min="15619" max="15619" width="15.5703125" style="334" customWidth="1"/>
    <col min="15620" max="15620" width="12.42578125" style="334" customWidth="1"/>
    <col min="15621" max="15621" width="76.5703125" style="334" customWidth="1"/>
    <col min="15622" max="15871" width="11.42578125" style="334"/>
    <col min="15872" max="15872" width="9.85546875" style="334" customWidth="1"/>
    <col min="15873" max="15873" width="17.140625" style="334" customWidth="1"/>
    <col min="15874" max="15874" width="11.85546875" style="334" customWidth="1"/>
    <col min="15875" max="15875" width="15.5703125" style="334" customWidth="1"/>
    <col min="15876" max="15876" width="12.42578125" style="334" customWidth="1"/>
    <col min="15877" max="15877" width="76.5703125" style="334" customWidth="1"/>
    <col min="15878" max="16127" width="11.42578125" style="334"/>
    <col min="16128" max="16128" width="9.85546875" style="334" customWidth="1"/>
    <col min="16129" max="16129" width="17.140625" style="334" customWidth="1"/>
    <col min="16130" max="16130" width="11.85546875" style="334" customWidth="1"/>
    <col min="16131" max="16131" width="15.5703125" style="334" customWidth="1"/>
    <col min="16132" max="16132" width="12.42578125" style="334" customWidth="1"/>
    <col min="16133" max="16133" width="76.5703125" style="334" customWidth="1"/>
    <col min="16134" max="16384" width="11.42578125" style="334"/>
  </cols>
  <sheetData>
    <row r="1" spans="1:6" s="331" customFormat="1" ht="57" x14ac:dyDescent="0.2">
      <c r="A1" s="342" t="s">
        <v>210</v>
      </c>
      <c r="B1" s="330" t="s">
        <v>211</v>
      </c>
      <c r="C1" s="330" t="s">
        <v>212</v>
      </c>
      <c r="D1" s="330" t="s">
        <v>213</v>
      </c>
      <c r="E1" s="330" t="s">
        <v>214</v>
      </c>
      <c r="F1" s="339" t="s">
        <v>215</v>
      </c>
    </row>
    <row r="2" spans="1:6" ht="55.5" customHeight="1" x14ac:dyDescent="0.2">
      <c r="A2" s="332" t="s">
        <v>255</v>
      </c>
      <c r="B2" s="332" t="s">
        <v>254</v>
      </c>
      <c r="C2" s="333" t="s">
        <v>201</v>
      </c>
      <c r="D2" s="333" t="s">
        <v>216</v>
      </c>
      <c r="E2" s="332" t="s">
        <v>265</v>
      </c>
    </row>
    <row r="3" spans="1:6" ht="50.1" customHeight="1" x14ac:dyDescent="0.2">
      <c r="A3" s="332" t="s">
        <v>253</v>
      </c>
      <c r="B3" s="332" t="s">
        <v>267</v>
      </c>
      <c r="C3" s="333" t="s">
        <v>268</v>
      </c>
      <c r="D3" s="333" t="s">
        <v>216</v>
      </c>
      <c r="E3" s="332" t="s">
        <v>266</v>
      </c>
    </row>
    <row r="4" spans="1:6" ht="63.95" customHeight="1" x14ac:dyDescent="0.2">
      <c r="A4" s="332" t="s">
        <v>256</v>
      </c>
      <c r="B4" s="332" t="s">
        <v>254</v>
      </c>
      <c r="C4" s="333" t="s">
        <v>201</v>
      </c>
      <c r="D4" s="333" t="s">
        <v>216</v>
      </c>
      <c r="E4" s="335" t="s">
        <v>269</v>
      </c>
    </row>
    <row r="5" spans="1:6" ht="60" x14ac:dyDescent="0.2">
      <c r="A5" s="332" t="s">
        <v>257</v>
      </c>
      <c r="B5" s="332" t="s">
        <v>270</v>
      </c>
      <c r="C5" s="332" t="s">
        <v>217</v>
      </c>
      <c r="D5" s="333" t="s">
        <v>218</v>
      </c>
      <c r="E5" s="332" t="s">
        <v>271</v>
      </c>
    </row>
    <row r="6" spans="1:6" ht="48" x14ac:dyDescent="0.2">
      <c r="A6" s="332" t="s">
        <v>258</v>
      </c>
      <c r="B6" s="332" t="s">
        <v>270</v>
      </c>
      <c r="C6" s="332" t="s">
        <v>217</v>
      </c>
      <c r="D6" s="333" t="s">
        <v>218</v>
      </c>
      <c r="E6" s="332" t="s">
        <v>276</v>
      </c>
    </row>
    <row r="7" spans="1:6" ht="48" x14ac:dyDescent="0.2">
      <c r="A7" s="332" t="s">
        <v>296</v>
      </c>
      <c r="B7" s="332" t="s">
        <v>270</v>
      </c>
      <c r="C7" s="332" t="s">
        <v>217</v>
      </c>
      <c r="D7" s="333" t="s">
        <v>218</v>
      </c>
      <c r="E7" s="332" t="s">
        <v>298</v>
      </c>
    </row>
    <row r="8" spans="1:6" ht="24" x14ac:dyDescent="0.2">
      <c r="A8" s="332" t="s">
        <v>297</v>
      </c>
      <c r="B8" s="332" t="s">
        <v>270</v>
      </c>
      <c r="C8" s="332" t="s">
        <v>217</v>
      </c>
      <c r="D8" s="333" t="s">
        <v>219</v>
      </c>
      <c r="E8" s="332" t="s">
        <v>277</v>
      </c>
      <c r="F8" s="312"/>
    </row>
    <row r="9" spans="1:6" ht="36" x14ac:dyDescent="0.2">
      <c r="A9" s="332" t="s">
        <v>272</v>
      </c>
      <c r="B9" s="332" t="s">
        <v>270</v>
      </c>
      <c r="C9" s="332" t="s">
        <v>217</v>
      </c>
      <c r="D9" s="333" t="s">
        <v>219</v>
      </c>
      <c r="E9" s="332" t="s">
        <v>278</v>
      </c>
      <c r="F9" s="336"/>
    </row>
    <row r="10" spans="1:6" ht="36" x14ac:dyDescent="0.2">
      <c r="A10" s="332" t="s">
        <v>279</v>
      </c>
      <c r="B10" s="332" t="s">
        <v>270</v>
      </c>
      <c r="C10" s="332" t="s">
        <v>217</v>
      </c>
      <c r="D10" s="333" t="s">
        <v>219</v>
      </c>
      <c r="E10" s="332" t="s">
        <v>284</v>
      </c>
    </row>
    <row r="11" spans="1:6" ht="24" x14ac:dyDescent="0.2">
      <c r="A11" s="332" t="s">
        <v>259</v>
      </c>
      <c r="B11" s="332" t="s">
        <v>270</v>
      </c>
      <c r="C11" s="332" t="s">
        <v>217</v>
      </c>
      <c r="D11" s="333" t="s">
        <v>219</v>
      </c>
      <c r="E11" s="332" t="s">
        <v>300</v>
      </c>
    </row>
    <row r="12" spans="1:6" ht="50.25" customHeight="1" x14ac:dyDescent="0.2">
      <c r="A12" s="332" t="s">
        <v>260</v>
      </c>
      <c r="B12" s="332" t="s">
        <v>287</v>
      </c>
      <c r="C12" s="332" t="s">
        <v>288</v>
      </c>
      <c r="D12" s="333" t="s">
        <v>219</v>
      </c>
      <c r="E12" s="332" t="s">
        <v>280</v>
      </c>
    </row>
    <row r="13" spans="1:6" ht="72" x14ac:dyDescent="0.2">
      <c r="A13" s="332" t="s">
        <v>261</v>
      </c>
      <c r="B13" s="332" t="s">
        <v>273</v>
      </c>
      <c r="C13" s="332" t="s">
        <v>289</v>
      </c>
      <c r="D13" s="333" t="s">
        <v>220</v>
      </c>
      <c r="E13" s="332" t="s">
        <v>285</v>
      </c>
    </row>
    <row r="14" spans="1:6" ht="42.75" customHeight="1" x14ac:dyDescent="0.2">
      <c r="A14" s="332" t="s">
        <v>262</v>
      </c>
      <c r="B14" s="332" t="s">
        <v>254</v>
      </c>
      <c r="C14" s="332" t="s">
        <v>259</v>
      </c>
      <c r="D14" s="333" t="s">
        <v>220</v>
      </c>
      <c r="E14" s="332" t="s">
        <v>281</v>
      </c>
    </row>
    <row r="15" spans="1:6" ht="42.75" customHeight="1" x14ac:dyDescent="0.2">
      <c r="A15" s="332" t="s">
        <v>263</v>
      </c>
      <c r="B15" s="332" t="s">
        <v>274</v>
      </c>
      <c r="C15" s="332" t="s">
        <v>259</v>
      </c>
      <c r="D15" s="333" t="s">
        <v>220</v>
      </c>
      <c r="E15" s="332" t="s">
        <v>299</v>
      </c>
    </row>
    <row r="16" spans="1:6" ht="42.75" customHeight="1" x14ac:dyDescent="0.2">
      <c r="A16" s="332" t="s">
        <v>264</v>
      </c>
      <c r="B16" s="332" t="s">
        <v>275</v>
      </c>
      <c r="C16" s="332" t="s">
        <v>259</v>
      </c>
      <c r="D16" s="333" t="s">
        <v>220</v>
      </c>
      <c r="E16" s="332" t="s">
        <v>282</v>
      </c>
    </row>
    <row r="17" spans="1:5" ht="42.75" customHeight="1" x14ac:dyDescent="0.2">
      <c r="A17" s="332" t="s">
        <v>301</v>
      </c>
      <c r="B17" s="332" t="s">
        <v>254</v>
      </c>
      <c r="C17" s="332" t="s">
        <v>259</v>
      </c>
      <c r="D17" s="333" t="s">
        <v>220</v>
      </c>
      <c r="E17" s="332" t="s">
        <v>283</v>
      </c>
    </row>
    <row r="18" spans="1:5" ht="42.75" customHeight="1" x14ac:dyDescent="0.2">
      <c r="A18" s="340"/>
      <c r="B18" s="340"/>
      <c r="C18" s="340"/>
      <c r="D18" s="341"/>
      <c r="E18" s="340"/>
    </row>
    <row r="19" spans="1:5" ht="42.75" customHeight="1" x14ac:dyDescent="0.2">
      <c r="A19" s="340"/>
      <c r="B19" s="340"/>
      <c r="C19" s="340"/>
      <c r="D19" s="341"/>
      <c r="E19" s="340"/>
    </row>
    <row r="20" spans="1:5" ht="42.75" customHeight="1" x14ac:dyDescent="0.2">
      <c r="A20" s="340"/>
      <c r="B20" s="340"/>
      <c r="C20" s="340"/>
      <c r="D20" s="341"/>
      <c r="E20" s="340"/>
    </row>
    <row r="21" spans="1:5" s="337" customFormat="1" ht="18" customHeight="1" x14ac:dyDescent="0.2">
      <c r="A21" s="375"/>
      <c r="B21" s="375"/>
      <c r="C21" s="375"/>
      <c r="D21" s="375"/>
      <c r="E21" s="375"/>
    </row>
    <row r="22" spans="1:5" s="337" customFormat="1" ht="29.25" customHeight="1" x14ac:dyDescent="0.2">
      <c r="A22" s="375"/>
      <c r="B22" s="375"/>
      <c r="C22" s="375"/>
      <c r="D22" s="375"/>
      <c r="E22" s="375"/>
    </row>
    <row r="23" spans="1:5" s="324" customFormat="1" ht="18.75" customHeight="1" x14ac:dyDescent="0.2">
      <c r="A23" s="375"/>
      <c r="B23" s="375"/>
      <c r="C23" s="375"/>
      <c r="D23" s="375"/>
      <c r="E23" s="375"/>
    </row>
    <row r="24" spans="1:5" s="337" customFormat="1" ht="29.25" customHeight="1" x14ac:dyDescent="0.2">
      <c r="A24" s="376"/>
      <c r="B24" s="376"/>
      <c r="C24" s="376"/>
      <c r="D24" s="376"/>
      <c r="E24" s="376"/>
    </row>
    <row r="43" spans="2:2" x14ac:dyDescent="0.2">
      <c r="B43" s="322" t="s">
        <v>286</v>
      </c>
    </row>
  </sheetData>
  <mergeCells count="4">
    <mergeCell ref="A21:E21"/>
    <mergeCell ref="A22:E22"/>
    <mergeCell ref="A23:E23"/>
    <mergeCell ref="A24:E24"/>
  </mergeCells>
  <hyperlinks>
    <hyperlink ref="F1" location="Sommaire!A1" display="sommaire"/>
  </hyperlinks>
  <pageMargins left="0.25" right="0.25" top="0.75" bottom="0.75" header="0.3" footer="0.3"/>
  <pageSetup paperSize="8"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5"/>
  <dimension ref="A1:K40"/>
  <sheetViews>
    <sheetView showGridLines="0" workbookViewId="0">
      <selection activeCell="B3" sqref="B3:G3"/>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10" x14ac:dyDescent="0.2">
      <c r="A1" s="409" t="s">
        <v>177</v>
      </c>
      <c r="B1" s="409"/>
      <c r="C1" s="409"/>
      <c r="D1" s="409"/>
      <c r="E1" s="409"/>
      <c r="F1" s="409"/>
      <c r="G1" s="409"/>
      <c r="H1" s="409"/>
      <c r="I1" s="409"/>
    </row>
    <row r="2" spans="1:10" x14ac:dyDescent="0.2">
      <c r="A2" s="176"/>
      <c r="B2" s="176"/>
      <c r="C2" s="176"/>
      <c r="D2" s="176"/>
      <c r="E2" s="176"/>
      <c r="F2" s="176"/>
      <c r="G2" s="176"/>
      <c r="H2" s="176"/>
      <c r="I2" s="176"/>
    </row>
    <row r="3" spans="1:10" x14ac:dyDescent="0.2">
      <c r="A3" s="176"/>
      <c r="B3" s="399" t="s">
        <v>126</v>
      </c>
      <c r="C3" s="399"/>
      <c r="D3" s="399"/>
      <c r="E3" s="399"/>
      <c r="F3" s="399"/>
      <c r="G3" s="399"/>
      <c r="H3" s="147"/>
      <c r="I3" s="176"/>
    </row>
    <row r="4" spans="1:10" ht="8.25" customHeight="1" x14ac:dyDescent="0.2">
      <c r="B4" s="7"/>
      <c r="C4" s="4"/>
      <c r="D4" s="4"/>
      <c r="E4" s="5"/>
      <c r="F4" s="6"/>
      <c r="G4" s="4"/>
      <c r="H4" s="7"/>
    </row>
    <row r="5" spans="1:10" x14ac:dyDescent="0.2">
      <c r="B5" s="381" t="s">
        <v>105</v>
      </c>
      <c r="C5" s="403" t="s">
        <v>106</v>
      </c>
      <c r="D5" s="410" t="s">
        <v>105</v>
      </c>
      <c r="E5" s="411"/>
      <c r="F5" s="411"/>
      <c r="G5" s="412"/>
    </row>
    <row r="6" spans="1:10" ht="25.5" x14ac:dyDescent="0.2">
      <c r="B6" s="382"/>
      <c r="C6" s="404"/>
      <c r="D6" s="284" t="s">
        <v>107</v>
      </c>
      <c r="E6" s="284" t="s">
        <v>108</v>
      </c>
      <c r="F6" s="284" t="s">
        <v>104</v>
      </c>
      <c r="G6" s="286" t="s">
        <v>109</v>
      </c>
    </row>
    <row r="7" spans="1:10" ht="15" customHeight="1" x14ac:dyDescent="0.2">
      <c r="B7" s="382"/>
      <c r="C7" s="110" t="s">
        <v>118</v>
      </c>
      <c r="D7" s="18">
        <v>1127</v>
      </c>
      <c r="E7" s="19">
        <v>246</v>
      </c>
      <c r="F7" s="2">
        <v>1373</v>
      </c>
      <c r="G7" s="20">
        <v>1</v>
      </c>
      <c r="J7" s="169"/>
    </row>
    <row r="8" spans="1:10" x14ac:dyDescent="0.2">
      <c r="B8" s="383"/>
      <c r="C8" s="108" t="s">
        <v>104</v>
      </c>
      <c r="D8" s="21">
        <f>D7</f>
        <v>1127</v>
      </c>
      <c r="E8" s="21">
        <f t="shared" ref="E8:G8" si="0">E7</f>
        <v>246</v>
      </c>
      <c r="F8" s="21">
        <f t="shared" si="0"/>
        <v>1373</v>
      </c>
      <c r="G8" s="21">
        <f t="shared" si="0"/>
        <v>1</v>
      </c>
    </row>
    <row r="9" spans="1:10" x14ac:dyDescent="0.2">
      <c r="B9" s="163"/>
      <c r="C9" s="152"/>
      <c r="D9" s="152"/>
      <c r="E9" s="45"/>
      <c r="F9" s="45"/>
      <c r="G9" s="45"/>
      <c r="H9" s="45"/>
    </row>
    <row r="10" spans="1:10" x14ac:dyDescent="0.2">
      <c r="B10" s="8"/>
      <c r="C10" s="8"/>
      <c r="D10" s="8"/>
      <c r="E10" s="284" t="s">
        <v>107</v>
      </c>
      <c r="F10" s="284" t="s">
        <v>108</v>
      </c>
      <c r="G10" s="284" t="s">
        <v>104</v>
      </c>
    </row>
    <row r="11" spans="1:10" x14ac:dyDescent="0.2">
      <c r="B11" s="381" t="s">
        <v>98</v>
      </c>
      <c r="C11" s="49" t="s">
        <v>99</v>
      </c>
      <c r="D11" s="190"/>
      <c r="E11" s="22">
        <v>0</v>
      </c>
      <c r="F11" s="22">
        <v>0</v>
      </c>
      <c r="G11" s="355">
        <f>SUM(E11:F11)</f>
        <v>0</v>
      </c>
    </row>
    <row r="12" spans="1:10" x14ac:dyDescent="0.2">
      <c r="B12" s="383"/>
      <c r="C12" s="50" t="s">
        <v>100</v>
      </c>
      <c r="D12" s="191"/>
      <c r="E12" s="23">
        <v>2</v>
      </c>
      <c r="F12" s="23">
        <v>1</v>
      </c>
      <c r="G12" s="354">
        <f>SUM(E12:F12)</f>
        <v>3</v>
      </c>
    </row>
    <row r="13" spans="1:10" ht="17.25" customHeight="1" x14ac:dyDescent="0.2">
      <c r="B13" s="11"/>
    </row>
    <row r="14" spans="1:10" x14ac:dyDescent="0.2">
      <c r="B14" s="399" t="s">
        <v>123</v>
      </c>
      <c r="C14" s="399"/>
      <c r="D14" s="399"/>
      <c r="E14" s="399"/>
      <c r="F14" s="399"/>
      <c r="G14" s="399"/>
      <c r="H14" s="16"/>
    </row>
    <row r="15" spans="1:10" ht="8.25" customHeight="1" x14ac:dyDescent="0.2">
      <c r="B15" s="7"/>
      <c r="C15" s="12"/>
      <c r="D15" s="12"/>
      <c r="E15" s="6"/>
      <c r="F15" s="4"/>
      <c r="G15" s="4"/>
      <c r="H15" s="11"/>
    </row>
    <row r="16" spans="1:10" x14ac:dyDescent="0.2">
      <c r="B16" s="12"/>
      <c r="C16" s="12"/>
      <c r="D16" s="287" t="s">
        <v>121</v>
      </c>
      <c r="E16" s="287" t="s">
        <v>107</v>
      </c>
      <c r="F16" s="288" t="s">
        <v>108</v>
      </c>
      <c r="G16" s="287" t="s">
        <v>104</v>
      </c>
      <c r="H16" s="11"/>
    </row>
    <row r="17" spans="2:11" ht="15" x14ac:dyDescent="0.2">
      <c r="B17" s="387" t="s">
        <v>110</v>
      </c>
      <c r="C17" s="388"/>
      <c r="D17" s="148" t="s">
        <v>118</v>
      </c>
      <c r="E17" s="24">
        <v>1052</v>
      </c>
      <c r="F17" s="25">
        <v>210</v>
      </c>
      <c r="G17" s="26">
        <f>SUM(E17:F17)</f>
        <v>1262</v>
      </c>
      <c r="H17" s="11"/>
    </row>
    <row r="18" spans="2:11" ht="15" x14ac:dyDescent="0.2">
      <c r="B18" s="389"/>
      <c r="C18" s="390"/>
      <c r="D18" s="149" t="s">
        <v>119</v>
      </c>
      <c r="E18" s="19">
        <v>46</v>
      </c>
      <c r="F18" s="18">
        <v>7</v>
      </c>
      <c r="G18" s="2">
        <f>SUM(E18:F18)</f>
        <v>53</v>
      </c>
      <c r="H18" s="11"/>
    </row>
    <row r="19" spans="2:11" x14ac:dyDescent="0.2">
      <c r="B19" s="391"/>
      <c r="C19" s="392"/>
      <c r="D19" s="15" t="s">
        <v>104</v>
      </c>
      <c r="E19" s="26">
        <f>SUM(E17:E18)</f>
        <v>1098</v>
      </c>
      <c r="F19" s="35">
        <f>SUM(F17:F18)</f>
        <v>217</v>
      </c>
      <c r="G19" s="26">
        <f>SUM(G17:G18)</f>
        <v>1315</v>
      </c>
      <c r="H19" s="11"/>
    </row>
    <row r="20" spans="2:11" ht="15" x14ac:dyDescent="0.2">
      <c r="B20" s="387" t="s">
        <v>111</v>
      </c>
      <c r="C20" s="388"/>
      <c r="D20" s="148" t="s">
        <v>118</v>
      </c>
      <c r="E20" s="36">
        <v>1037</v>
      </c>
      <c r="F20" s="24">
        <v>203</v>
      </c>
      <c r="G20" s="37">
        <f>SUM(E20:F20)</f>
        <v>1240</v>
      </c>
      <c r="H20" s="12"/>
    </row>
    <row r="21" spans="2:11" ht="15" x14ac:dyDescent="0.2">
      <c r="B21" s="389"/>
      <c r="C21" s="390"/>
      <c r="D21" s="149" t="s">
        <v>119</v>
      </c>
      <c r="E21" s="38">
        <v>44</v>
      </c>
      <c r="F21" s="27">
        <v>7</v>
      </c>
      <c r="G21" s="39">
        <f>SUM(E21:F21)</f>
        <v>51</v>
      </c>
      <c r="H21" s="12"/>
    </row>
    <row r="22" spans="2:11" x14ac:dyDescent="0.2">
      <c r="B22" s="391"/>
      <c r="C22" s="392"/>
      <c r="D22" s="15" t="s">
        <v>104</v>
      </c>
      <c r="E22" s="21">
        <f>SUM(E20:E21)</f>
        <v>1081</v>
      </c>
      <c r="F22" s="40">
        <f>SUM(F20:F21)</f>
        <v>210</v>
      </c>
      <c r="G22" s="21">
        <f>SUM(G20:G21)</f>
        <v>1291</v>
      </c>
      <c r="H22" s="12"/>
    </row>
    <row r="23" spans="2:11" ht="12.75" customHeight="1" x14ac:dyDescent="0.2">
      <c r="B23" s="400" t="s">
        <v>112</v>
      </c>
      <c r="C23" s="402"/>
      <c r="D23" s="148" t="s">
        <v>118</v>
      </c>
      <c r="E23" s="24">
        <v>25</v>
      </c>
      <c r="F23" s="25">
        <v>3</v>
      </c>
      <c r="G23" s="26">
        <f>SUM(E23:F23)</f>
        <v>28</v>
      </c>
      <c r="H23" s="12"/>
    </row>
    <row r="24" spans="2:11" ht="12.75" customHeight="1" x14ac:dyDescent="0.2">
      <c r="B24" s="405"/>
      <c r="C24" s="406"/>
      <c r="D24" s="149" t="s">
        <v>119</v>
      </c>
      <c r="E24" s="19">
        <v>0</v>
      </c>
      <c r="F24" s="18">
        <v>0</v>
      </c>
      <c r="G24" s="2">
        <f>SUM(E24:F24)</f>
        <v>0</v>
      </c>
      <c r="H24" s="12"/>
    </row>
    <row r="25" spans="2:11" ht="12.75" customHeight="1" x14ac:dyDescent="0.2">
      <c r="B25" s="384"/>
      <c r="C25" s="386"/>
      <c r="D25" s="15" t="s">
        <v>104</v>
      </c>
      <c r="E25" s="26">
        <f>SUM(E23:E24)</f>
        <v>25</v>
      </c>
      <c r="F25" s="35">
        <f>SUM(F23:F24)</f>
        <v>3</v>
      </c>
      <c r="G25" s="26">
        <f>SUM(G23:G24)</f>
        <v>28</v>
      </c>
      <c r="H25" s="12"/>
    </row>
    <row r="26" spans="2:11" ht="12.75" customHeight="1" x14ac:dyDescent="0.2">
      <c r="B26" s="400" t="s">
        <v>113</v>
      </c>
      <c r="C26" s="402"/>
      <c r="D26" s="148" t="s">
        <v>118</v>
      </c>
      <c r="E26" s="24">
        <v>25</v>
      </c>
      <c r="F26" s="25">
        <v>3</v>
      </c>
      <c r="G26" s="26">
        <f>SUM(E26:F26)</f>
        <v>28</v>
      </c>
      <c r="H26" s="1"/>
      <c r="K26" s="170"/>
    </row>
    <row r="27" spans="2:11" ht="12.75" customHeight="1" x14ac:dyDescent="0.2">
      <c r="B27" s="405"/>
      <c r="C27" s="406"/>
      <c r="D27" s="149" t="s">
        <v>119</v>
      </c>
      <c r="E27" s="19">
        <v>0</v>
      </c>
      <c r="F27" s="18">
        <v>0</v>
      </c>
      <c r="G27" s="2">
        <f>SUM(E27:F27)</f>
        <v>0</v>
      </c>
      <c r="H27" s="1"/>
    </row>
    <row r="28" spans="2:11" ht="12.75" customHeight="1" x14ac:dyDescent="0.2">
      <c r="B28" s="384"/>
      <c r="C28" s="386"/>
      <c r="D28" s="15" t="s">
        <v>104</v>
      </c>
      <c r="E28" s="21">
        <f>SUM(E26:E27)</f>
        <v>25</v>
      </c>
      <c r="F28" s="40">
        <f>SUM(F26:F27)</f>
        <v>3</v>
      </c>
      <c r="G28" s="21">
        <f>SUM(G26:G27)</f>
        <v>28</v>
      </c>
      <c r="H28" s="1"/>
    </row>
    <row r="29" spans="2:11" ht="17.25" customHeight="1" x14ac:dyDescent="0.2">
      <c r="B29" s="11"/>
      <c r="C29" s="11"/>
      <c r="D29" s="11"/>
      <c r="E29" s="13"/>
      <c r="F29" s="13"/>
      <c r="G29" s="13"/>
      <c r="H29" s="12"/>
    </row>
    <row r="30" spans="2:11" x14ac:dyDescent="0.2">
      <c r="B30" s="399" t="s">
        <v>124</v>
      </c>
      <c r="C30" s="399"/>
      <c r="D30" s="399"/>
      <c r="E30" s="399"/>
      <c r="F30" s="399"/>
      <c r="G30" s="399"/>
      <c r="H30" s="16"/>
    </row>
    <row r="31" spans="2:11" ht="8.25" customHeight="1" x14ac:dyDescent="0.2">
      <c r="B31" s="7"/>
      <c r="C31" s="12"/>
      <c r="D31" s="12"/>
      <c r="E31" s="12"/>
      <c r="F31" s="12"/>
      <c r="G31" s="12"/>
      <c r="H31" s="12"/>
    </row>
    <row r="32" spans="2:11" x14ac:dyDescent="0.2">
      <c r="B32" s="8"/>
      <c r="C32" s="8"/>
      <c r="D32" s="8"/>
      <c r="E32" s="287" t="s">
        <v>107</v>
      </c>
      <c r="F32" s="288" t="s">
        <v>108</v>
      </c>
      <c r="G32" s="287" t="s">
        <v>104</v>
      </c>
      <c r="H32" s="12"/>
    </row>
    <row r="33" spans="2:8" ht="27" customHeight="1" x14ac:dyDescent="0.2">
      <c r="B33" s="400" t="s">
        <v>155</v>
      </c>
      <c r="C33" s="401"/>
      <c r="D33" s="402"/>
      <c r="E33" s="22">
        <v>2982</v>
      </c>
      <c r="F33" s="30">
        <v>745</v>
      </c>
      <c r="G33" s="31">
        <f>SUM(E33:F33)</f>
        <v>3727</v>
      </c>
      <c r="H33" s="12"/>
    </row>
    <row r="34" spans="2:8" ht="12.75" customHeight="1" x14ac:dyDescent="0.2">
      <c r="B34" s="384" t="s">
        <v>114</v>
      </c>
      <c r="C34" s="385"/>
      <c r="D34" s="386"/>
      <c r="E34" s="23">
        <v>1753</v>
      </c>
      <c r="F34" s="32">
        <v>356</v>
      </c>
      <c r="G34" s="33">
        <f>SUM(E34:F34)</f>
        <v>2109</v>
      </c>
      <c r="H34" s="12"/>
    </row>
    <row r="35" spans="2:8" x14ac:dyDescent="0.2">
      <c r="B35" s="11"/>
      <c r="C35" s="11"/>
      <c r="D35" s="11"/>
      <c r="E35" s="11"/>
      <c r="F35" s="11"/>
      <c r="G35" s="12"/>
      <c r="H35" s="12"/>
    </row>
    <row r="36" spans="2:8" ht="17.25" customHeight="1" x14ac:dyDescent="0.2">
      <c r="B36" s="11"/>
      <c r="C36" s="11"/>
      <c r="D36" s="11"/>
      <c r="E36" s="11"/>
      <c r="F36" s="11"/>
      <c r="G36" s="12"/>
      <c r="H36" s="12"/>
    </row>
    <row r="37" spans="2:8" x14ac:dyDescent="0.2">
      <c r="B37" s="399" t="s">
        <v>125</v>
      </c>
      <c r="C37" s="399"/>
      <c r="D37" s="399"/>
      <c r="E37" s="399"/>
      <c r="F37" s="399"/>
      <c r="G37" s="399"/>
      <c r="H37" s="16"/>
    </row>
    <row r="38" spans="2:8" ht="8.25" customHeight="1" x14ac:dyDescent="0.2">
      <c r="B38" s="14"/>
      <c r="C38" s="6"/>
      <c r="D38" s="6"/>
      <c r="E38" s="4"/>
      <c r="G38" s="12"/>
      <c r="H38" s="12"/>
    </row>
    <row r="39" spans="2:8" x14ac:dyDescent="0.2">
      <c r="B39" s="289" t="s">
        <v>115</v>
      </c>
      <c r="C39" s="289" t="s">
        <v>116</v>
      </c>
      <c r="D39" s="393" t="s">
        <v>117</v>
      </c>
      <c r="E39" s="394"/>
      <c r="F39" s="393" t="s">
        <v>104</v>
      </c>
      <c r="G39" s="394"/>
      <c r="H39" s="12"/>
    </row>
    <row r="40" spans="2:8" x14ac:dyDescent="0.2">
      <c r="B40" s="150">
        <v>31</v>
      </c>
      <c r="C40" s="150">
        <v>5</v>
      </c>
      <c r="D40" s="395">
        <v>1</v>
      </c>
      <c r="E40" s="396"/>
      <c r="F40" s="397">
        <f>SUM(B40:E40)</f>
        <v>37</v>
      </c>
      <c r="G40" s="398"/>
      <c r="H40" s="12"/>
    </row>
  </sheetData>
  <customSheetViews>
    <customSheetView guid="{4BF6A69F-C29D-460A-9E84-5045F8F80EEB}" showGridLines="0">
      <selection activeCell="J7" sqref="J7"/>
      <pageMargins left="0.19685039370078741" right="0.15748031496062992" top="0.19685039370078741" bottom="0.19685039370078741" header="0.31496062992125984" footer="0.31496062992125984"/>
      <pageSetup paperSize="9" orientation="portrait"/>
    </customSheetView>
  </customSheetViews>
  <mergeCells count="19">
    <mergeCell ref="A1:I1"/>
    <mergeCell ref="B3:G3"/>
    <mergeCell ref="B5:B8"/>
    <mergeCell ref="C5:C6"/>
    <mergeCell ref="D5:G5"/>
    <mergeCell ref="D40:E40"/>
    <mergeCell ref="F40:G40"/>
    <mergeCell ref="B30:G30"/>
    <mergeCell ref="B33:D33"/>
    <mergeCell ref="B34:D34"/>
    <mergeCell ref="B37:G37"/>
    <mergeCell ref="D39:E39"/>
    <mergeCell ref="F39:G39"/>
    <mergeCell ref="B11:B12"/>
    <mergeCell ref="B26:C28"/>
    <mergeCell ref="B14:G14"/>
    <mergeCell ref="B17:C19"/>
    <mergeCell ref="B20:C22"/>
    <mergeCell ref="B23:C25"/>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19:G28"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topLeftCell="C1" zoomScaleNormal="100" workbookViewId="0">
      <selection activeCell="L16" sqref="L16"/>
    </sheetView>
  </sheetViews>
  <sheetFormatPr baseColWidth="10" defaultColWidth="10.28515625" defaultRowHeight="12.75" x14ac:dyDescent="0.2"/>
  <cols>
    <col min="1" max="2" width="10.28515625" style="59" hidden="1" customWidth="1"/>
    <col min="3" max="3" width="2.42578125" style="59" customWidth="1"/>
    <col min="4" max="4" width="17.140625" style="59" customWidth="1"/>
    <col min="5" max="7" width="16.7109375" style="59" customWidth="1"/>
    <col min="8" max="8" width="8.7109375" style="59" customWidth="1"/>
    <col min="9" max="16384" width="10.28515625" style="59"/>
  </cols>
  <sheetData>
    <row r="1" spans="1:20" s="3" customFormat="1" ht="12.75" customHeight="1" x14ac:dyDescent="0.2">
      <c r="E1" s="1"/>
      <c r="F1" s="1"/>
      <c r="G1" s="1"/>
    </row>
    <row r="2" spans="1:20" s="3" customFormat="1" ht="16.5" customHeight="1" x14ac:dyDescent="0.2">
      <c r="A2" s="194"/>
      <c r="B2" s="194"/>
      <c r="C2" s="409" t="s">
        <v>14</v>
      </c>
      <c r="D2" s="409"/>
      <c r="E2" s="409"/>
      <c r="F2" s="409"/>
      <c r="G2" s="409"/>
      <c r="H2" s="194"/>
      <c r="I2" s="163"/>
      <c r="J2" s="163"/>
    </row>
    <row r="3" spans="1:20" s="3" customFormat="1" ht="12.75" customHeight="1" x14ac:dyDescent="0.2">
      <c r="C3" s="53"/>
      <c r="D3" s="53"/>
      <c r="E3" s="1"/>
      <c r="F3" s="1"/>
      <c r="G3" s="1"/>
    </row>
    <row r="4" spans="1:20" s="196" customFormat="1" ht="45" customHeight="1" x14ac:dyDescent="0.2">
      <c r="D4" s="290" t="s">
        <v>141</v>
      </c>
      <c r="E4" s="290" t="s">
        <v>59</v>
      </c>
      <c r="F4" s="290" t="s">
        <v>60</v>
      </c>
      <c r="G4" s="290" t="s">
        <v>61</v>
      </c>
    </row>
    <row r="5" spans="1:20" s="198" customFormat="1" x14ac:dyDescent="0.2">
      <c r="A5" s="200"/>
      <c r="B5" s="200"/>
      <c r="D5" s="280" t="s">
        <v>146</v>
      </c>
      <c r="E5" s="272">
        <v>191</v>
      </c>
      <c r="F5" s="272">
        <v>269</v>
      </c>
      <c r="G5" s="272">
        <v>83</v>
      </c>
      <c r="H5" s="273"/>
      <c r="I5" s="106"/>
    </row>
    <row r="6" spans="1:20" s="198" customFormat="1" x14ac:dyDescent="0.2">
      <c r="A6" s="200"/>
      <c r="B6" s="200"/>
      <c r="D6" s="281" t="s">
        <v>145</v>
      </c>
      <c r="E6" s="274">
        <v>42</v>
      </c>
      <c r="F6" s="274">
        <v>60</v>
      </c>
      <c r="G6" s="274">
        <v>24</v>
      </c>
      <c r="H6" s="273"/>
      <c r="I6" s="106"/>
    </row>
    <row r="7" spans="1:20" s="198" customFormat="1" x14ac:dyDescent="0.2">
      <c r="A7" s="200"/>
      <c r="B7" s="200"/>
      <c r="D7" s="220" t="s">
        <v>62</v>
      </c>
      <c r="E7" s="274">
        <v>18</v>
      </c>
      <c r="F7" s="274">
        <v>52</v>
      </c>
      <c r="G7" s="274">
        <v>16</v>
      </c>
      <c r="H7" s="200"/>
    </row>
    <row r="8" spans="1:20" s="198" customFormat="1" x14ac:dyDescent="0.2">
      <c r="A8" s="200"/>
      <c r="B8" s="200"/>
      <c r="D8" s="220" t="s">
        <v>63</v>
      </c>
      <c r="E8" s="274">
        <v>44</v>
      </c>
      <c r="F8" s="274">
        <v>79</v>
      </c>
      <c r="G8" s="274">
        <v>33</v>
      </c>
      <c r="H8" s="200"/>
    </row>
    <row r="9" spans="1:20" x14ac:dyDescent="0.2">
      <c r="A9" s="200"/>
      <c r="B9" s="200"/>
      <c r="D9" s="220" t="s">
        <v>64</v>
      </c>
      <c r="E9" s="275">
        <v>11</v>
      </c>
      <c r="F9" s="275">
        <v>10</v>
      </c>
      <c r="G9" s="275">
        <v>4</v>
      </c>
      <c r="H9" s="200"/>
      <c r="I9" s="106"/>
      <c r="J9" s="198"/>
      <c r="K9" s="198"/>
      <c r="L9" s="198"/>
      <c r="M9" s="198"/>
      <c r="N9" s="198"/>
      <c r="O9" s="198"/>
      <c r="P9" s="198"/>
      <c r="Q9" s="198"/>
      <c r="R9" s="198"/>
      <c r="S9" s="198"/>
      <c r="T9" s="198"/>
    </row>
    <row r="10" spans="1:20" x14ac:dyDescent="0.2">
      <c r="A10" s="200"/>
      <c r="B10" s="200"/>
      <c r="D10" s="220" t="s">
        <v>131</v>
      </c>
      <c r="E10" s="275">
        <v>59</v>
      </c>
      <c r="F10" s="275">
        <v>76</v>
      </c>
      <c r="G10" s="275">
        <v>43</v>
      </c>
      <c r="H10" s="200"/>
      <c r="I10" s="198"/>
      <c r="J10" s="198"/>
      <c r="K10" s="198"/>
      <c r="L10" s="198"/>
      <c r="M10" s="198"/>
      <c r="N10" s="198"/>
      <c r="O10" s="198"/>
      <c r="P10" s="198"/>
      <c r="Q10" s="198"/>
      <c r="R10" s="198"/>
      <c r="S10" s="198"/>
      <c r="T10" s="198"/>
    </row>
    <row r="11" spans="1:20" x14ac:dyDescent="0.2">
      <c r="A11" s="200"/>
      <c r="B11" s="200"/>
      <c r="D11" s="220" t="s">
        <v>134</v>
      </c>
      <c r="E11" s="275">
        <v>57</v>
      </c>
      <c r="F11" s="275">
        <v>113</v>
      </c>
      <c r="G11" s="275">
        <v>50</v>
      </c>
      <c r="H11" s="200"/>
      <c r="I11" s="198"/>
      <c r="J11" s="198"/>
      <c r="K11" s="198"/>
      <c r="L11" s="198"/>
      <c r="M11" s="198"/>
      <c r="N11" s="198"/>
      <c r="O11" s="198"/>
      <c r="P11" s="198"/>
      <c r="Q11" s="198"/>
      <c r="R11" s="198"/>
      <c r="S11" s="198"/>
      <c r="T11" s="198"/>
    </row>
    <row r="12" spans="1:20" x14ac:dyDescent="0.2">
      <c r="A12" s="198"/>
      <c r="B12" s="198"/>
      <c r="D12" s="220" t="s">
        <v>67</v>
      </c>
      <c r="E12" s="275">
        <v>60</v>
      </c>
      <c r="F12" s="275">
        <v>157</v>
      </c>
      <c r="G12" s="275">
        <v>80</v>
      </c>
      <c r="H12" s="198"/>
      <c r="I12" s="198"/>
      <c r="J12" s="198"/>
      <c r="K12" s="198"/>
      <c r="L12" s="198"/>
      <c r="M12" s="198"/>
      <c r="N12" s="198"/>
      <c r="O12" s="198"/>
      <c r="P12" s="198"/>
      <c r="Q12" s="198"/>
      <c r="R12" s="198"/>
      <c r="S12" s="198"/>
      <c r="T12" s="198"/>
    </row>
    <row r="13" spans="1:20" x14ac:dyDescent="0.2">
      <c r="A13" s="198"/>
      <c r="B13" s="198"/>
      <c r="D13" s="220" t="s">
        <v>65</v>
      </c>
      <c r="E13" s="275">
        <v>1</v>
      </c>
      <c r="F13" s="275">
        <v>18</v>
      </c>
      <c r="G13" s="275">
        <v>2</v>
      </c>
      <c r="H13" s="198"/>
      <c r="I13" s="198"/>
      <c r="J13" s="198"/>
      <c r="K13" s="198"/>
      <c r="L13" s="198"/>
      <c r="M13" s="198"/>
      <c r="N13" s="198"/>
      <c r="O13" s="198"/>
      <c r="P13" s="198"/>
      <c r="Q13" s="198"/>
      <c r="R13" s="198"/>
      <c r="S13" s="198"/>
      <c r="T13" s="198"/>
    </row>
    <row r="14" spans="1:20" x14ac:dyDescent="0.2">
      <c r="A14" s="198"/>
      <c r="B14" s="198"/>
      <c r="D14" s="220" t="s">
        <v>66</v>
      </c>
      <c r="E14" s="275">
        <v>0</v>
      </c>
      <c r="F14" s="275">
        <v>0</v>
      </c>
      <c r="G14" s="275">
        <v>0</v>
      </c>
      <c r="H14" s="198"/>
      <c r="I14" s="198"/>
      <c r="J14" s="198"/>
      <c r="K14" s="198"/>
      <c r="L14" s="198"/>
      <c r="M14" s="198"/>
      <c r="N14" s="198"/>
      <c r="O14" s="198"/>
      <c r="P14" s="198"/>
      <c r="Q14" s="198"/>
      <c r="R14" s="198"/>
      <c r="S14" s="198"/>
      <c r="T14" s="198"/>
    </row>
    <row r="15" spans="1:20" x14ac:dyDescent="0.2">
      <c r="A15" s="198"/>
      <c r="B15" s="198"/>
      <c r="D15" s="220" t="s">
        <v>68</v>
      </c>
      <c r="E15" s="275">
        <v>12</v>
      </c>
      <c r="F15" s="275">
        <v>11</v>
      </c>
      <c r="G15" s="275">
        <v>0</v>
      </c>
      <c r="H15" s="198"/>
      <c r="I15" s="198"/>
      <c r="J15" s="198"/>
      <c r="K15" s="198"/>
      <c r="L15" s="198"/>
      <c r="M15" s="198"/>
      <c r="N15" s="198"/>
      <c r="O15" s="198"/>
      <c r="P15" s="198"/>
      <c r="Q15" s="198"/>
      <c r="R15" s="198"/>
      <c r="S15" s="198"/>
      <c r="T15" s="198"/>
    </row>
    <row r="16" spans="1:20" x14ac:dyDescent="0.2">
      <c r="A16" s="198"/>
      <c r="B16" s="198"/>
      <c r="D16" s="220" t="s">
        <v>69</v>
      </c>
      <c r="E16" s="275">
        <v>0</v>
      </c>
      <c r="F16" s="275">
        <v>1</v>
      </c>
      <c r="G16" s="275">
        <v>1</v>
      </c>
      <c r="H16" s="198"/>
      <c r="I16" s="198"/>
      <c r="J16" s="198"/>
      <c r="K16" s="198"/>
      <c r="L16" s="198"/>
      <c r="M16" s="198"/>
      <c r="N16" s="198"/>
      <c r="O16" s="198"/>
      <c r="P16" s="198"/>
      <c r="Q16" s="198"/>
      <c r="R16" s="198"/>
      <c r="S16" s="198"/>
      <c r="T16" s="198"/>
    </row>
    <row r="17" spans="1:20" x14ac:dyDescent="0.2">
      <c r="A17" s="198"/>
      <c r="B17" s="198"/>
      <c r="D17" s="220" t="s">
        <v>132</v>
      </c>
      <c r="E17" s="275">
        <v>37</v>
      </c>
      <c r="F17" s="275">
        <v>87</v>
      </c>
      <c r="G17" s="275">
        <v>28</v>
      </c>
      <c r="H17" s="198"/>
      <c r="I17" s="198"/>
      <c r="J17" s="198"/>
      <c r="K17" s="198"/>
      <c r="L17" s="198"/>
      <c r="M17" s="198"/>
      <c r="N17" s="198"/>
      <c r="O17" s="198"/>
      <c r="P17" s="198"/>
      <c r="Q17" s="198"/>
      <c r="R17" s="198"/>
      <c r="S17" s="198"/>
      <c r="T17" s="198"/>
    </row>
    <row r="18" spans="1:20" x14ac:dyDescent="0.2">
      <c r="A18" s="198"/>
      <c r="B18" s="198"/>
      <c r="D18" s="220" t="s">
        <v>135</v>
      </c>
      <c r="E18" s="275">
        <v>74</v>
      </c>
      <c r="F18" s="275">
        <v>135</v>
      </c>
      <c r="G18" s="275">
        <v>59</v>
      </c>
      <c r="H18" s="198"/>
      <c r="I18" s="198"/>
      <c r="J18" s="198"/>
      <c r="K18" s="198"/>
      <c r="L18" s="198"/>
      <c r="M18" s="198"/>
      <c r="N18" s="198"/>
      <c r="O18" s="198"/>
      <c r="P18" s="198"/>
      <c r="Q18" s="198"/>
      <c r="R18" s="198"/>
      <c r="S18" s="198"/>
      <c r="T18" s="198"/>
    </row>
    <row r="19" spans="1:20" x14ac:dyDescent="0.2">
      <c r="A19" s="198"/>
      <c r="B19" s="198"/>
      <c r="D19" s="220" t="s">
        <v>133</v>
      </c>
      <c r="E19" s="275">
        <v>82</v>
      </c>
      <c r="F19" s="275">
        <v>184</v>
      </c>
      <c r="G19" s="275">
        <v>96</v>
      </c>
      <c r="H19" s="198"/>
      <c r="I19" s="198"/>
      <c r="J19" s="198"/>
      <c r="K19" s="198"/>
      <c r="L19" s="198"/>
      <c r="M19" s="198"/>
      <c r="N19" s="198"/>
      <c r="O19" s="198"/>
      <c r="P19" s="198"/>
      <c r="Q19" s="198"/>
      <c r="R19" s="198"/>
      <c r="S19" s="198"/>
      <c r="T19" s="198"/>
    </row>
    <row r="20" spans="1:20" x14ac:dyDescent="0.2">
      <c r="A20" s="198"/>
      <c r="B20" s="198"/>
      <c r="D20" s="220" t="s">
        <v>70</v>
      </c>
      <c r="E20" s="275">
        <v>30</v>
      </c>
      <c r="F20" s="275">
        <v>55</v>
      </c>
      <c r="G20" s="275">
        <v>22</v>
      </c>
      <c r="H20" s="198"/>
      <c r="I20" s="198"/>
      <c r="J20" s="198"/>
      <c r="K20" s="198"/>
      <c r="L20" s="198"/>
      <c r="M20" s="198"/>
      <c r="N20" s="198"/>
      <c r="O20" s="198"/>
      <c r="P20" s="198"/>
      <c r="Q20" s="198"/>
      <c r="R20" s="198"/>
      <c r="S20" s="198"/>
      <c r="T20" s="198"/>
    </row>
    <row r="21" spans="1:20" x14ac:dyDescent="0.2">
      <c r="A21" s="198"/>
      <c r="B21" s="198"/>
      <c r="D21" s="220" t="s">
        <v>71</v>
      </c>
      <c r="E21" s="275">
        <v>61</v>
      </c>
      <c r="F21" s="275">
        <v>89</v>
      </c>
      <c r="G21" s="275">
        <v>90</v>
      </c>
      <c r="H21" s="198"/>
      <c r="I21" s="198"/>
      <c r="J21" s="198"/>
      <c r="K21" s="198"/>
      <c r="L21" s="198"/>
      <c r="M21" s="198"/>
      <c r="N21" s="198"/>
      <c r="O21" s="198"/>
      <c r="P21" s="198"/>
      <c r="Q21" s="198"/>
      <c r="R21" s="198"/>
      <c r="S21" s="198"/>
      <c r="T21" s="198"/>
    </row>
    <row r="22" spans="1:20" x14ac:dyDescent="0.2">
      <c r="D22" s="220" t="s">
        <v>72</v>
      </c>
      <c r="E22" s="275">
        <v>10</v>
      </c>
      <c r="F22" s="275">
        <v>23</v>
      </c>
      <c r="G22" s="275">
        <v>8</v>
      </c>
    </row>
    <row r="23" spans="1:20" x14ac:dyDescent="0.2">
      <c r="D23" s="276" t="s">
        <v>73</v>
      </c>
      <c r="E23" s="278">
        <v>789</v>
      </c>
      <c r="F23" s="278">
        <v>1419</v>
      </c>
      <c r="G23" s="278">
        <v>639</v>
      </c>
    </row>
    <row r="24" spans="1:20" x14ac:dyDescent="0.2">
      <c r="D24" s="198"/>
      <c r="E24" s="173"/>
      <c r="F24" s="173"/>
      <c r="G24" s="173"/>
    </row>
    <row r="25" spans="1:20" x14ac:dyDescent="0.2">
      <c r="D25" s="456" t="s">
        <v>178</v>
      </c>
      <c r="E25" s="456"/>
      <c r="F25" s="456"/>
      <c r="G25" s="456"/>
    </row>
    <row r="26" spans="1:20" x14ac:dyDescent="0.2">
      <c r="D26" s="456"/>
      <c r="E26" s="456"/>
      <c r="F26" s="456"/>
      <c r="G26" s="456"/>
    </row>
    <row r="27" spans="1:20" x14ac:dyDescent="0.2">
      <c r="D27" s="198"/>
      <c r="E27" s="174"/>
      <c r="F27" s="173"/>
      <c r="G27" s="173"/>
    </row>
    <row r="28" spans="1:20" ht="12.75" customHeight="1" x14ac:dyDescent="0.2">
      <c r="D28" s="454" t="s">
        <v>74</v>
      </c>
      <c r="E28" s="454"/>
      <c r="F28" s="454"/>
      <c r="G28" s="454"/>
    </row>
    <row r="29" spans="1:20" x14ac:dyDescent="0.2">
      <c r="D29" s="454"/>
      <c r="E29" s="454"/>
      <c r="F29" s="454"/>
      <c r="G29" s="454"/>
    </row>
    <row r="30" spans="1:20" x14ac:dyDescent="0.2">
      <c r="D30" s="454"/>
      <c r="E30" s="454"/>
      <c r="F30" s="454"/>
      <c r="G30" s="454"/>
    </row>
    <row r="31" spans="1:20" x14ac:dyDescent="0.2">
      <c r="D31" s="198"/>
      <c r="E31" s="173"/>
      <c r="F31" s="173"/>
      <c r="G31" s="173"/>
    </row>
    <row r="32" spans="1:20" ht="12.75" customHeight="1" x14ac:dyDescent="0.2">
      <c r="D32" s="454" t="s">
        <v>75</v>
      </c>
      <c r="E32" s="454"/>
      <c r="F32" s="454"/>
      <c r="G32" s="454"/>
    </row>
    <row r="33" spans="4:7" x14ac:dyDescent="0.2">
      <c r="D33" s="454"/>
      <c r="E33" s="454"/>
      <c r="F33" s="454"/>
      <c r="G33" s="454"/>
    </row>
    <row r="34" spans="4:7" ht="12.75" customHeight="1" x14ac:dyDescent="0.2">
      <c r="D34" s="102"/>
      <c r="E34" s="102"/>
      <c r="F34" s="102"/>
      <c r="G34" s="102"/>
    </row>
    <row r="35" spans="4:7" ht="12.75" customHeight="1" x14ac:dyDescent="0.2">
      <c r="D35" s="454" t="s">
        <v>1</v>
      </c>
      <c r="E35" s="454"/>
      <c r="F35" s="454"/>
      <c r="G35" s="454"/>
    </row>
    <row r="36" spans="4:7" x14ac:dyDescent="0.2">
      <c r="D36" s="454"/>
      <c r="E36" s="454"/>
      <c r="F36" s="454"/>
      <c r="G36" s="454"/>
    </row>
    <row r="37" spans="4:7" ht="12.75" customHeight="1" x14ac:dyDescent="0.2">
      <c r="D37" s="454"/>
      <c r="E37" s="454"/>
      <c r="F37" s="454"/>
      <c r="G37" s="454"/>
    </row>
    <row r="38" spans="4:7" x14ac:dyDescent="0.2">
      <c r="D38" s="175"/>
      <c r="E38" s="175"/>
      <c r="F38" s="175"/>
      <c r="G38" s="175"/>
    </row>
    <row r="39" spans="4:7" x14ac:dyDescent="0.2">
      <c r="D39" s="175"/>
      <c r="E39" s="175"/>
      <c r="F39" s="175"/>
      <c r="G39" s="175"/>
    </row>
    <row r="40" spans="4:7" x14ac:dyDescent="0.2">
      <c r="D40" s="175"/>
      <c r="E40" s="175"/>
      <c r="F40" s="175"/>
      <c r="G40" s="175"/>
    </row>
    <row r="41" spans="4:7" ht="33.75" customHeight="1" x14ac:dyDescent="0.2">
      <c r="D41" s="454"/>
      <c r="E41" s="454"/>
      <c r="F41" s="454"/>
      <c r="G41" s="454"/>
    </row>
    <row r="43" spans="4:7" ht="18" customHeight="1" x14ac:dyDescent="0.2">
      <c r="D43" s="455"/>
      <c r="E43" s="455"/>
      <c r="F43" s="455"/>
      <c r="G43" s="455"/>
    </row>
    <row r="44" spans="4:7" ht="18" customHeight="1" x14ac:dyDescent="0.2">
      <c r="D44" s="455"/>
      <c r="E44" s="455"/>
      <c r="F44" s="455"/>
      <c r="G44" s="455"/>
    </row>
    <row r="45" spans="4:7" x14ac:dyDescent="0.2">
      <c r="D45" s="3"/>
    </row>
    <row r="46" spans="4:7" x14ac:dyDescent="0.2">
      <c r="D46" s="3"/>
    </row>
    <row r="47" spans="4:7" x14ac:dyDescent="0.2">
      <c r="D47" s="3"/>
    </row>
  </sheetData>
  <customSheetViews>
    <customSheetView guid="{4BF6A69F-C29D-460A-9E84-5045F8F80EEB}" showGridLines="0" hiddenColumns="1" topLeftCell="A10">
      <selection activeCell="B24" sqref="B24:D25"/>
      <pageMargins left="0.7" right="0.7" top="0.75" bottom="0.75" header="0.3" footer="0.3"/>
      <pageSetup paperSize="9" orientation="portrait" verticalDpi="0" r:id="rId1"/>
    </customSheetView>
  </customSheetViews>
  <mergeCells count="7">
    <mergeCell ref="C2:G2"/>
    <mergeCell ref="D41:G41"/>
    <mergeCell ref="D43:G44"/>
    <mergeCell ref="D28:G30"/>
    <mergeCell ref="D25:G26"/>
    <mergeCell ref="D32:G33"/>
    <mergeCell ref="D35:G37"/>
  </mergeCells>
  <phoneticPr fontId="10" type="noConversion"/>
  <pageMargins left="0.7" right="0.7" top="0.75" bottom="0.75" header="0.3" footer="0.3"/>
  <pageSetup paperSize="9" orientation="portrait" verticalDpi="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topLeftCell="C1" workbookViewId="0">
      <selection activeCell="E5" sqref="E5:G23"/>
    </sheetView>
  </sheetViews>
  <sheetFormatPr baseColWidth="10" defaultColWidth="10.28515625" defaultRowHeight="12.75" x14ac:dyDescent="0.2"/>
  <cols>
    <col min="1" max="2" width="10.28515625" style="59" hidden="1" customWidth="1"/>
    <col min="3" max="3" width="2.42578125" style="59" customWidth="1"/>
    <col min="4" max="4" width="17.140625" style="59" customWidth="1"/>
    <col min="5" max="7" width="16.7109375" style="59" customWidth="1"/>
    <col min="8" max="16384" width="10.28515625" style="59"/>
  </cols>
  <sheetData>
    <row r="1" spans="1:20" s="3" customFormat="1" ht="12.75" customHeight="1" x14ac:dyDescent="0.2">
      <c r="E1" s="1"/>
      <c r="F1" s="1"/>
      <c r="G1" s="1"/>
    </row>
    <row r="2" spans="1:20" s="3" customFormat="1" ht="16.5" customHeight="1" x14ac:dyDescent="0.2">
      <c r="A2" s="194"/>
      <c r="B2" s="194"/>
      <c r="C2" s="409" t="s">
        <v>76</v>
      </c>
      <c r="D2" s="409"/>
      <c r="E2" s="409"/>
      <c r="F2" s="409"/>
      <c r="G2" s="409"/>
      <c r="H2" s="163"/>
      <c r="I2" s="163"/>
      <c r="J2" s="163"/>
    </row>
    <row r="3" spans="1:20" s="3" customFormat="1" ht="12.75" customHeight="1" x14ac:dyDescent="0.2">
      <c r="C3" s="53"/>
      <c r="D3" s="53"/>
      <c r="E3" s="1"/>
      <c r="F3" s="1"/>
      <c r="G3" s="1"/>
    </row>
    <row r="4" spans="1:20" s="196" customFormat="1" ht="45" customHeight="1" x14ac:dyDescent="0.2">
      <c r="D4" s="290" t="s">
        <v>141</v>
      </c>
      <c r="E4" s="290" t="s">
        <v>59</v>
      </c>
      <c r="F4" s="290" t="s">
        <v>60</v>
      </c>
      <c r="G4" s="290" t="s">
        <v>61</v>
      </c>
    </row>
    <row r="5" spans="1:20" s="198" customFormat="1" x14ac:dyDescent="0.2">
      <c r="A5" s="200"/>
      <c r="B5" s="200"/>
      <c r="D5" s="205" t="s">
        <v>146</v>
      </c>
      <c r="E5" s="272">
        <v>41</v>
      </c>
      <c r="F5" s="272">
        <v>69</v>
      </c>
      <c r="G5" s="272">
        <v>9</v>
      </c>
    </row>
    <row r="6" spans="1:20" s="198" customFormat="1" x14ac:dyDescent="0.2">
      <c r="A6" s="200"/>
      <c r="B6" s="200"/>
      <c r="D6" s="220" t="s">
        <v>145</v>
      </c>
      <c r="E6" s="274">
        <v>10</v>
      </c>
      <c r="F6" s="274">
        <v>31</v>
      </c>
      <c r="G6" s="274">
        <v>8</v>
      </c>
    </row>
    <row r="7" spans="1:20" s="198" customFormat="1" x14ac:dyDescent="0.2">
      <c r="A7" s="200"/>
      <c r="B7" s="200"/>
      <c r="D7" s="220" t="s">
        <v>62</v>
      </c>
      <c r="E7" s="274">
        <v>6</v>
      </c>
      <c r="F7" s="274">
        <v>27</v>
      </c>
      <c r="G7" s="274">
        <v>10</v>
      </c>
    </row>
    <row r="8" spans="1:20" s="198" customFormat="1" x14ac:dyDescent="0.2">
      <c r="A8" s="200"/>
      <c r="B8" s="200"/>
      <c r="D8" s="220" t="s">
        <v>63</v>
      </c>
      <c r="E8" s="274">
        <v>9</v>
      </c>
      <c r="F8" s="274">
        <v>23</v>
      </c>
      <c r="G8" s="274">
        <v>19</v>
      </c>
    </row>
    <row r="9" spans="1:20" x14ac:dyDescent="0.2">
      <c r="A9" s="200"/>
      <c r="B9" s="200"/>
      <c r="D9" s="220" t="s">
        <v>64</v>
      </c>
      <c r="E9" s="275">
        <v>1</v>
      </c>
      <c r="F9" s="275">
        <v>3</v>
      </c>
      <c r="G9" s="275">
        <v>3</v>
      </c>
      <c r="H9" s="198"/>
      <c r="I9" s="198"/>
      <c r="J9" s="198"/>
      <c r="K9" s="198"/>
      <c r="L9" s="198"/>
      <c r="M9" s="198"/>
      <c r="N9" s="198"/>
      <c r="O9" s="198"/>
      <c r="P9" s="198"/>
      <c r="Q9" s="198"/>
      <c r="R9" s="198"/>
      <c r="S9" s="198"/>
      <c r="T9" s="198"/>
    </row>
    <row r="10" spans="1:20" x14ac:dyDescent="0.2">
      <c r="A10" s="200"/>
      <c r="B10" s="200"/>
      <c r="D10" s="220" t="s">
        <v>131</v>
      </c>
      <c r="E10" s="275">
        <v>41</v>
      </c>
      <c r="F10" s="275">
        <v>39</v>
      </c>
      <c r="G10" s="275">
        <v>9</v>
      </c>
      <c r="H10" s="198"/>
      <c r="I10" s="198"/>
      <c r="J10" s="198"/>
      <c r="K10" s="198"/>
      <c r="L10" s="198"/>
      <c r="M10" s="198"/>
      <c r="N10" s="198"/>
      <c r="O10" s="198"/>
      <c r="P10" s="198"/>
      <c r="Q10" s="198"/>
      <c r="R10" s="198"/>
      <c r="S10" s="198"/>
      <c r="T10" s="198"/>
    </row>
    <row r="11" spans="1:20" x14ac:dyDescent="0.2">
      <c r="A11" s="200"/>
      <c r="B11" s="200"/>
      <c r="D11" s="220" t="s">
        <v>134</v>
      </c>
      <c r="E11" s="275">
        <v>12</v>
      </c>
      <c r="F11" s="275">
        <v>63</v>
      </c>
      <c r="G11" s="275">
        <v>12</v>
      </c>
      <c r="H11" s="198"/>
      <c r="I11" s="198"/>
      <c r="J11" s="198"/>
      <c r="K11" s="198"/>
      <c r="L11" s="198"/>
      <c r="M11" s="198"/>
      <c r="N11" s="198"/>
      <c r="O11" s="198"/>
      <c r="P11" s="198"/>
      <c r="Q11" s="198"/>
      <c r="R11" s="198"/>
      <c r="S11" s="198"/>
      <c r="T11" s="198"/>
    </row>
    <row r="12" spans="1:20" x14ac:dyDescent="0.2">
      <c r="A12" s="198"/>
      <c r="B12" s="198"/>
      <c r="D12" s="220" t="s">
        <v>67</v>
      </c>
      <c r="E12" s="275">
        <v>132</v>
      </c>
      <c r="F12" s="275">
        <v>232</v>
      </c>
      <c r="G12" s="275">
        <v>63</v>
      </c>
      <c r="H12" s="198"/>
      <c r="I12" s="198"/>
      <c r="J12" s="198"/>
      <c r="K12" s="198"/>
      <c r="L12" s="198"/>
      <c r="M12" s="198"/>
      <c r="N12" s="198"/>
      <c r="O12" s="198"/>
      <c r="P12" s="198"/>
      <c r="Q12" s="198"/>
      <c r="R12" s="198"/>
      <c r="S12" s="198"/>
      <c r="T12" s="198"/>
    </row>
    <row r="13" spans="1:20" x14ac:dyDescent="0.2">
      <c r="A13" s="198"/>
      <c r="B13" s="198"/>
      <c r="D13" s="220" t="s">
        <v>65</v>
      </c>
      <c r="E13" s="275">
        <v>1</v>
      </c>
      <c r="F13" s="275">
        <v>9</v>
      </c>
      <c r="G13" s="275">
        <v>1</v>
      </c>
      <c r="H13" s="198"/>
      <c r="I13" s="198"/>
      <c r="J13" s="198"/>
      <c r="K13" s="198"/>
      <c r="L13" s="198"/>
      <c r="M13" s="198"/>
      <c r="N13" s="198"/>
      <c r="O13" s="198"/>
      <c r="P13" s="198"/>
      <c r="Q13" s="198"/>
      <c r="R13" s="198"/>
      <c r="S13" s="198"/>
      <c r="T13" s="198"/>
    </row>
    <row r="14" spans="1:20" x14ac:dyDescent="0.2">
      <c r="A14" s="198"/>
      <c r="B14" s="198"/>
      <c r="D14" s="220" t="s">
        <v>66</v>
      </c>
      <c r="E14" s="275">
        <v>0</v>
      </c>
      <c r="F14" s="275">
        <v>1</v>
      </c>
      <c r="G14" s="275">
        <v>0</v>
      </c>
      <c r="H14" s="198"/>
      <c r="I14" s="198"/>
      <c r="J14" s="198"/>
      <c r="K14" s="198"/>
      <c r="L14" s="198"/>
      <c r="M14" s="198"/>
      <c r="N14" s="198"/>
      <c r="O14" s="198"/>
      <c r="P14" s="198"/>
      <c r="Q14" s="198"/>
      <c r="R14" s="198"/>
      <c r="S14" s="198"/>
      <c r="T14" s="198"/>
    </row>
    <row r="15" spans="1:20" x14ac:dyDescent="0.2">
      <c r="A15" s="198"/>
      <c r="B15" s="198"/>
      <c r="D15" s="220" t="s">
        <v>68</v>
      </c>
      <c r="E15" s="275">
        <v>19</v>
      </c>
      <c r="F15" s="275">
        <v>9</v>
      </c>
      <c r="G15" s="275">
        <v>0</v>
      </c>
      <c r="H15" s="198"/>
      <c r="I15" s="198"/>
      <c r="J15" s="198"/>
      <c r="K15" s="198"/>
      <c r="L15" s="198"/>
      <c r="M15" s="198"/>
      <c r="N15" s="198"/>
      <c r="O15" s="198"/>
      <c r="P15" s="198"/>
      <c r="Q15" s="198"/>
      <c r="R15" s="198"/>
      <c r="S15" s="198"/>
      <c r="T15" s="198"/>
    </row>
    <row r="16" spans="1:20" x14ac:dyDescent="0.2">
      <c r="A16" s="198"/>
      <c r="B16" s="198"/>
      <c r="D16" s="220" t="s">
        <v>69</v>
      </c>
      <c r="E16" s="275">
        <v>0</v>
      </c>
      <c r="F16" s="275">
        <v>0</v>
      </c>
      <c r="G16" s="275">
        <v>0</v>
      </c>
      <c r="H16" s="198"/>
      <c r="I16" s="198"/>
      <c r="J16" s="198"/>
      <c r="K16" s="198"/>
      <c r="L16" s="198"/>
      <c r="M16" s="198"/>
      <c r="N16" s="198"/>
      <c r="O16" s="198"/>
      <c r="P16" s="198"/>
      <c r="Q16" s="198"/>
      <c r="R16" s="198"/>
      <c r="S16" s="198"/>
      <c r="T16" s="198"/>
    </row>
    <row r="17" spans="1:20" x14ac:dyDescent="0.2">
      <c r="A17" s="198"/>
      <c r="B17" s="198"/>
      <c r="D17" s="220" t="s">
        <v>132</v>
      </c>
      <c r="E17" s="275">
        <v>11</v>
      </c>
      <c r="F17" s="275">
        <v>24</v>
      </c>
      <c r="G17" s="275">
        <v>7</v>
      </c>
      <c r="H17" s="198"/>
      <c r="I17" s="198"/>
      <c r="J17" s="198"/>
      <c r="K17" s="198"/>
      <c r="L17" s="198"/>
      <c r="M17" s="198"/>
      <c r="N17" s="198"/>
      <c r="O17" s="198"/>
      <c r="P17" s="198"/>
      <c r="Q17" s="198"/>
      <c r="R17" s="198"/>
      <c r="S17" s="198"/>
      <c r="T17" s="198"/>
    </row>
    <row r="18" spans="1:20" x14ac:dyDescent="0.2">
      <c r="A18" s="198"/>
      <c r="B18" s="198"/>
      <c r="D18" s="220" t="s">
        <v>135</v>
      </c>
      <c r="E18" s="275">
        <v>16</v>
      </c>
      <c r="F18" s="275">
        <v>54</v>
      </c>
      <c r="G18" s="275">
        <v>16</v>
      </c>
      <c r="H18" s="198"/>
      <c r="I18" s="198"/>
      <c r="J18" s="198"/>
      <c r="K18" s="198"/>
      <c r="L18" s="198"/>
      <c r="M18" s="198"/>
      <c r="N18" s="198"/>
      <c r="O18" s="198"/>
      <c r="P18" s="198"/>
      <c r="Q18" s="198"/>
      <c r="R18" s="198"/>
      <c r="S18" s="198"/>
      <c r="T18" s="198"/>
    </row>
    <row r="19" spans="1:20" x14ac:dyDescent="0.2">
      <c r="A19" s="198"/>
      <c r="B19" s="198"/>
      <c r="D19" s="220" t="s">
        <v>133</v>
      </c>
      <c r="E19" s="275">
        <v>18</v>
      </c>
      <c r="F19" s="275">
        <v>95</v>
      </c>
      <c r="G19" s="275">
        <v>37</v>
      </c>
      <c r="H19" s="198"/>
      <c r="I19" s="198"/>
      <c r="J19" s="198"/>
      <c r="K19" s="198"/>
      <c r="L19" s="198"/>
      <c r="M19" s="198"/>
      <c r="N19" s="198"/>
      <c r="O19" s="198"/>
      <c r="P19" s="198"/>
      <c r="Q19" s="198"/>
      <c r="R19" s="198"/>
      <c r="S19" s="198"/>
      <c r="T19" s="198"/>
    </row>
    <row r="20" spans="1:20" x14ac:dyDescent="0.2">
      <c r="A20" s="198"/>
      <c r="B20" s="198"/>
      <c r="D20" s="220" t="s">
        <v>70</v>
      </c>
      <c r="E20" s="275">
        <v>3</v>
      </c>
      <c r="F20" s="275">
        <v>26</v>
      </c>
      <c r="G20" s="275">
        <v>2</v>
      </c>
      <c r="H20" s="198"/>
      <c r="I20" s="198"/>
      <c r="J20" s="198"/>
      <c r="K20" s="198"/>
      <c r="L20" s="198"/>
      <c r="M20" s="198"/>
      <c r="N20" s="198"/>
      <c r="O20" s="198"/>
      <c r="P20" s="198"/>
      <c r="Q20" s="198"/>
      <c r="R20" s="198"/>
      <c r="S20" s="198"/>
      <c r="T20" s="198"/>
    </row>
    <row r="21" spans="1:20" x14ac:dyDescent="0.2">
      <c r="A21" s="198"/>
      <c r="B21" s="198"/>
      <c r="D21" s="220" t="s">
        <v>71</v>
      </c>
      <c r="E21" s="275">
        <v>100</v>
      </c>
      <c r="F21" s="275">
        <v>68</v>
      </c>
      <c r="G21" s="275">
        <v>68</v>
      </c>
      <c r="H21" s="198"/>
      <c r="I21" s="198"/>
      <c r="J21" s="198"/>
      <c r="K21" s="198"/>
      <c r="L21" s="198"/>
      <c r="M21" s="198"/>
      <c r="N21" s="198"/>
      <c r="O21" s="198"/>
      <c r="P21" s="198"/>
      <c r="Q21" s="198"/>
      <c r="R21" s="198"/>
      <c r="S21" s="198"/>
      <c r="T21" s="198"/>
    </row>
    <row r="22" spans="1:20" x14ac:dyDescent="0.2">
      <c r="D22" s="220" t="s">
        <v>72</v>
      </c>
      <c r="E22" s="275">
        <v>7</v>
      </c>
      <c r="F22" s="275">
        <v>22</v>
      </c>
      <c r="G22" s="275">
        <v>14</v>
      </c>
    </row>
    <row r="23" spans="1:20" x14ac:dyDescent="0.2">
      <c r="D23" s="276" t="s">
        <v>73</v>
      </c>
      <c r="E23" s="278">
        <v>427</v>
      </c>
      <c r="F23" s="278">
        <v>795</v>
      </c>
      <c r="G23" s="278">
        <v>278</v>
      </c>
    </row>
    <row r="24" spans="1:20" x14ac:dyDescent="0.2">
      <c r="D24" s="198"/>
      <c r="E24" s="173"/>
      <c r="F24" s="173"/>
      <c r="G24" s="173"/>
    </row>
    <row r="25" spans="1:20" x14ac:dyDescent="0.2">
      <c r="D25" s="456" t="s">
        <v>178</v>
      </c>
      <c r="E25" s="456"/>
      <c r="F25" s="456"/>
      <c r="G25" s="456"/>
    </row>
    <row r="26" spans="1:20" x14ac:dyDescent="0.2">
      <c r="D26" s="456"/>
      <c r="E26" s="456"/>
      <c r="F26" s="456"/>
      <c r="G26" s="456"/>
    </row>
    <row r="27" spans="1:20" x14ac:dyDescent="0.2">
      <c r="D27" s="198"/>
      <c r="E27" s="174"/>
      <c r="F27" s="173"/>
      <c r="G27" s="173"/>
    </row>
    <row r="28" spans="1:20" x14ac:dyDescent="0.2">
      <c r="D28" s="454" t="s">
        <v>74</v>
      </c>
      <c r="E28" s="454"/>
      <c r="F28" s="454"/>
      <c r="G28" s="454"/>
    </row>
    <row r="29" spans="1:20" x14ac:dyDescent="0.2">
      <c r="D29" s="454"/>
      <c r="E29" s="454"/>
      <c r="F29" s="454"/>
      <c r="G29" s="454"/>
    </row>
    <row r="30" spans="1:20" x14ac:dyDescent="0.2">
      <c r="D30" s="454"/>
      <c r="E30" s="454"/>
      <c r="F30" s="454"/>
      <c r="G30" s="454"/>
    </row>
    <row r="31" spans="1:20" x14ac:dyDescent="0.2">
      <c r="D31" s="198"/>
      <c r="E31" s="173"/>
      <c r="F31" s="173"/>
      <c r="G31" s="173"/>
    </row>
    <row r="32" spans="1:20" ht="12.75" customHeight="1" x14ac:dyDescent="0.2">
      <c r="D32" s="454" t="s">
        <v>139</v>
      </c>
      <c r="E32" s="454"/>
      <c r="F32" s="454"/>
      <c r="G32" s="454"/>
    </row>
    <row r="33" spans="4:7" x14ac:dyDescent="0.2">
      <c r="D33" s="454"/>
      <c r="E33" s="454"/>
      <c r="F33" s="454"/>
      <c r="G33" s="454"/>
    </row>
    <row r="34" spans="4:7" ht="12.75" customHeight="1" x14ac:dyDescent="0.2">
      <c r="D34" s="175"/>
      <c r="E34" s="175"/>
      <c r="F34" s="175"/>
      <c r="G34" s="175"/>
    </row>
    <row r="35" spans="4:7" x14ac:dyDescent="0.2">
      <c r="D35" s="175"/>
      <c r="E35" s="175"/>
      <c r="F35" s="175"/>
      <c r="G35" s="175"/>
    </row>
    <row r="36" spans="4:7" x14ac:dyDescent="0.2">
      <c r="D36" s="175"/>
      <c r="E36" s="175"/>
      <c r="F36" s="175"/>
      <c r="G36" s="175"/>
    </row>
    <row r="37" spans="4:7" ht="12.75" customHeight="1" x14ac:dyDescent="0.2">
      <c r="D37" s="175"/>
      <c r="E37" s="175"/>
      <c r="F37" s="175"/>
      <c r="G37" s="175"/>
    </row>
    <row r="38" spans="4:7" x14ac:dyDescent="0.2">
      <c r="D38" s="175"/>
      <c r="E38" s="175"/>
      <c r="F38" s="175"/>
      <c r="G38" s="175"/>
    </row>
    <row r="40" spans="4:7" x14ac:dyDescent="0.2">
      <c r="D40" s="455" t="s">
        <v>136</v>
      </c>
      <c r="E40" s="455"/>
      <c r="F40" s="455"/>
      <c r="G40" s="455"/>
    </row>
    <row r="41" spans="4:7" ht="28.5" customHeight="1" x14ac:dyDescent="0.2">
      <c r="D41" s="455"/>
      <c r="E41" s="455"/>
      <c r="F41" s="455"/>
      <c r="G41" s="455"/>
    </row>
    <row r="42" spans="4:7" x14ac:dyDescent="0.2">
      <c r="D42" s="3"/>
    </row>
    <row r="43" spans="4:7" x14ac:dyDescent="0.2">
      <c r="D43" s="3"/>
    </row>
    <row r="44" spans="4:7" x14ac:dyDescent="0.2">
      <c r="D44" s="3"/>
    </row>
  </sheetData>
  <customSheetViews>
    <customSheetView guid="{4BF6A69F-C29D-460A-9E84-5045F8F80EEB}" showGridLines="0" hiddenColumns="1" topLeftCell="A4">
      <selection activeCell="K20" sqref="K20"/>
      <pageMargins left="0.7" right="0.7" top="0.75" bottom="0.75" header="0.3" footer="0.3"/>
    </customSheetView>
  </customSheetViews>
  <mergeCells count="5">
    <mergeCell ref="D40:G41"/>
    <mergeCell ref="D25:G26"/>
    <mergeCell ref="D28:G30"/>
    <mergeCell ref="D32:G33"/>
    <mergeCell ref="C2:G2"/>
  </mergeCells>
  <phoneticPr fontId="10"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topLeftCell="C1" workbookViewId="0">
      <selection activeCell="N17" sqref="N17"/>
    </sheetView>
  </sheetViews>
  <sheetFormatPr baseColWidth="10" defaultColWidth="10.28515625" defaultRowHeight="12.75" x14ac:dyDescent="0.2"/>
  <cols>
    <col min="1" max="2" width="10.28515625" style="59" hidden="1" customWidth="1"/>
    <col min="3" max="3" width="2.42578125" style="59" customWidth="1"/>
    <col min="4" max="4" width="17.140625" style="59" customWidth="1"/>
    <col min="5" max="7" width="16.7109375" style="59" customWidth="1"/>
    <col min="8" max="16384" width="10.28515625" style="59"/>
  </cols>
  <sheetData>
    <row r="1" spans="1:20" s="3" customFormat="1" ht="12.75" customHeight="1" x14ac:dyDescent="0.2">
      <c r="E1" s="1"/>
      <c r="F1" s="1"/>
      <c r="G1" s="1"/>
    </row>
    <row r="2" spans="1:20" s="3" customFormat="1" ht="15" customHeight="1" x14ac:dyDescent="0.2">
      <c r="A2" s="279"/>
      <c r="B2" s="279"/>
      <c r="C2" s="409" t="s">
        <v>77</v>
      </c>
      <c r="D2" s="409"/>
      <c r="E2" s="409"/>
      <c r="F2" s="409"/>
      <c r="G2" s="409"/>
      <c r="H2" s="163"/>
      <c r="I2" s="163"/>
      <c r="J2" s="163"/>
    </row>
    <row r="3" spans="1:20" s="3" customFormat="1" ht="12.75" customHeight="1" x14ac:dyDescent="0.2">
      <c r="C3" s="53"/>
      <c r="D3" s="53"/>
      <c r="E3" s="1"/>
      <c r="F3" s="1"/>
      <c r="G3" s="1"/>
    </row>
    <row r="4" spans="1:20" s="196" customFormat="1" ht="45" customHeight="1" x14ac:dyDescent="0.2">
      <c r="D4" s="290" t="s">
        <v>141</v>
      </c>
      <c r="E4" s="290" t="s">
        <v>59</v>
      </c>
      <c r="F4" s="290" t="s">
        <v>60</v>
      </c>
      <c r="G4" s="290" t="s">
        <v>61</v>
      </c>
    </row>
    <row r="5" spans="1:20" s="198" customFormat="1" x14ac:dyDescent="0.2">
      <c r="A5" s="200"/>
      <c r="B5" s="200"/>
      <c r="D5" s="205" t="s">
        <v>146</v>
      </c>
      <c r="E5" s="272">
        <v>0</v>
      </c>
      <c r="F5" s="272">
        <v>20</v>
      </c>
      <c r="G5" s="272">
        <v>0</v>
      </c>
    </row>
    <row r="6" spans="1:20" s="198" customFormat="1" x14ac:dyDescent="0.2">
      <c r="A6" s="200"/>
      <c r="B6" s="200"/>
      <c r="D6" s="220" t="s">
        <v>145</v>
      </c>
      <c r="E6" s="274">
        <v>0</v>
      </c>
      <c r="F6" s="274">
        <v>0</v>
      </c>
      <c r="G6" s="274">
        <v>0</v>
      </c>
    </row>
    <row r="7" spans="1:20" s="198" customFormat="1" x14ac:dyDescent="0.2">
      <c r="A7" s="200"/>
      <c r="B7" s="200"/>
      <c r="D7" s="220" t="s">
        <v>62</v>
      </c>
      <c r="E7" s="274">
        <v>0</v>
      </c>
      <c r="F7" s="274">
        <v>0</v>
      </c>
      <c r="G7" s="274">
        <v>0</v>
      </c>
    </row>
    <row r="8" spans="1:20" s="198" customFormat="1" x14ac:dyDescent="0.2">
      <c r="A8" s="200"/>
      <c r="B8" s="200"/>
      <c r="D8" s="220" t="s">
        <v>63</v>
      </c>
      <c r="E8" s="274">
        <v>3</v>
      </c>
      <c r="F8" s="274">
        <v>15</v>
      </c>
      <c r="G8" s="274">
        <v>0</v>
      </c>
    </row>
    <row r="9" spans="1:20" x14ac:dyDescent="0.2">
      <c r="A9" s="200"/>
      <c r="B9" s="200"/>
      <c r="D9" s="220" t="s">
        <v>64</v>
      </c>
      <c r="E9" s="275">
        <v>0</v>
      </c>
      <c r="F9" s="275">
        <v>0</v>
      </c>
      <c r="G9" s="275">
        <v>0</v>
      </c>
      <c r="H9" s="198"/>
      <c r="I9" s="198"/>
      <c r="J9" s="198"/>
      <c r="K9" s="198"/>
      <c r="L9" s="198"/>
      <c r="M9" s="198"/>
      <c r="N9" s="198"/>
      <c r="O9" s="198"/>
      <c r="P9" s="198"/>
      <c r="Q9" s="198"/>
      <c r="R9" s="198"/>
      <c r="S9" s="198"/>
      <c r="T9" s="198"/>
    </row>
    <row r="10" spans="1:20" x14ac:dyDescent="0.2">
      <c r="A10" s="200"/>
      <c r="B10" s="200"/>
      <c r="D10" s="220" t="s">
        <v>131</v>
      </c>
      <c r="E10" s="275">
        <v>0</v>
      </c>
      <c r="F10" s="275">
        <v>4</v>
      </c>
      <c r="G10" s="275">
        <v>1</v>
      </c>
      <c r="H10" s="198"/>
      <c r="I10" s="198"/>
      <c r="J10" s="198"/>
      <c r="K10" s="198"/>
      <c r="L10" s="198"/>
      <c r="M10" s="198"/>
      <c r="N10" s="198"/>
      <c r="O10" s="198"/>
      <c r="P10" s="198"/>
      <c r="Q10" s="198"/>
      <c r="R10" s="198"/>
      <c r="S10" s="198"/>
      <c r="T10" s="198"/>
    </row>
    <row r="11" spans="1:20" x14ac:dyDescent="0.2">
      <c r="A11" s="200"/>
      <c r="B11" s="200"/>
      <c r="D11" s="220" t="s">
        <v>134</v>
      </c>
      <c r="E11" s="275">
        <v>0</v>
      </c>
      <c r="F11" s="275">
        <v>7</v>
      </c>
      <c r="G11" s="275">
        <v>1</v>
      </c>
      <c r="H11" s="198"/>
      <c r="I11" s="198"/>
      <c r="J11" s="198"/>
      <c r="K11" s="198"/>
      <c r="L11" s="198"/>
      <c r="M11" s="198"/>
      <c r="N11" s="198"/>
      <c r="O11" s="198"/>
      <c r="P11" s="198"/>
      <c r="Q11" s="198"/>
      <c r="R11" s="198"/>
      <c r="S11" s="198"/>
      <c r="T11" s="198"/>
    </row>
    <row r="12" spans="1:20" x14ac:dyDescent="0.2">
      <c r="A12" s="198"/>
      <c r="B12" s="198"/>
      <c r="D12" s="220" t="s">
        <v>67</v>
      </c>
      <c r="E12" s="275">
        <v>3</v>
      </c>
      <c r="F12" s="275">
        <v>35</v>
      </c>
      <c r="G12" s="275">
        <v>4</v>
      </c>
      <c r="H12" s="198"/>
      <c r="I12" s="198"/>
      <c r="J12" s="198"/>
      <c r="K12" s="198"/>
      <c r="L12" s="198"/>
      <c r="M12" s="198"/>
      <c r="N12" s="198"/>
      <c r="O12" s="198"/>
      <c r="P12" s="198"/>
      <c r="Q12" s="198"/>
      <c r="R12" s="198"/>
      <c r="S12" s="198"/>
      <c r="T12" s="198"/>
    </row>
    <row r="13" spans="1:20" x14ac:dyDescent="0.2">
      <c r="A13" s="198"/>
      <c r="B13" s="198"/>
      <c r="D13" s="220" t="s">
        <v>65</v>
      </c>
      <c r="E13" s="275">
        <v>0</v>
      </c>
      <c r="F13" s="275">
        <v>0</v>
      </c>
      <c r="G13" s="275">
        <v>0</v>
      </c>
      <c r="H13" s="198"/>
      <c r="I13" s="198"/>
      <c r="J13" s="198"/>
      <c r="K13" s="198"/>
      <c r="L13" s="198"/>
      <c r="M13" s="198"/>
      <c r="N13" s="198"/>
      <c r="O13" s="198"/>
      <c r="P13" s="198"/>
      <c r="Q13" s="198"/>
      <c r="R13" s="198"/>
      <c r="S13" s="198"/>
      <c r="T13" s="198"/>
    </row>
    <row r="14" spans="1:20" x14ac:dyDescent="0.2">
      <c r="A14" s="198"/>
      <c r="B14" s="198"/>
      <c r="D14" s="220" t="s">
        <v>66</v>
      </c>
      <c r="E14" s="275">
        <v>0</v>
      </c>
      <c r="F14" s="275">
        <v>0</v>
      </c>
      <c r="G14" s="275">
        <v>0</v>
      </c>
      <c r="H14" s="198"/>
      <c r="I14" s="198"/>
      <c r="J14" s="198"/>
      <c r="K14" s="198"/>
      <c r="L14" s="198"/>
      <c r="M14" s="198"/>
      <c r="N14" s="198"/>
      <c r="O14" s="198"/>
      <c r="P14" s="198"/>
      <c r="Q14" s="198"/>
      <c r="R14" s="198"/>
      <c r="S14" s="198"/>
      <c r="T14" s="198"/>
    </row>
    <row r="15" spans="1:20" x14ac:dyDescent="0.2">
      <c r="A15" s="198"/>
      <c r="B15" s="198"/>
      <c r="D15" s="220" t="s">
        <v>68</v>
      </c>
      <c r="E15" s="275">
        <v>0</v>
      </c>
      <c r="F15" s="275">
        <v>0</v>
      </c>
      <c r="G15" s="275">
        <v>0</v>
      </c>
      <c r="H15" s="198"/>
      <c r="I15" s="198"/>
      <c r="J15" s="198"/>
      <c r="K15" s="198"/>
      <c r="L15" s="198"/>
      <c r="M15" s="198"/>
      <c r="N15" s="198"/>
      <c r="O15" s="198"/>
      <c r="P15" s="198"/>
      <c r="Q15" s="198"/>
      <c r="R15" s="198"/>
      <c r="S15" s="198"/>
      <c r="T15" s="198"/>
    </row>
    <row r="16" spans="1:20" x14ac:dyDescent="0.2">
      <c r="A16" s="198"/>
      <c r="B16" s="198"/>
      <c r="D16" s="220" t="s">
        <v>69</v>
      </c>
      <c r="E16" s="275">
        <v>0</v>
      </c>
      <c r="F16" s="275">
        <v>0</v>
      </c>
      <c r="G16" s="275">
        <v>0</v>
      </c>
      <c r="H16" s="198"/>
      <c r="I16" s="198"/>
      <c r="J16" s="198"/>
      <c r="K16" s="198"/>
      <c r="L16" s="198"/>
      <c r="M16" s="198"/>
      <c r="N16" s="198"/>
      <c r="O16" s="198"/>
      <c r="P16" s="198"/>
      <c r="Q16" s="198"/>
      <c r="R16" s="198"/>
      <c r="S16" s="198"/>
      <c r="T16" s="198"/>
    </row>
    <row r="17" spans="1:20" x14ac:dyDescent="0.2">
      <c r="A17" s="198"/>
      <c r="B17" s="198"/>
      <c r="D17" s="220" t="s">
        <v>132</v>
      </c>
      <c r="E17" s="275">
        <v>0</v>
      </c>
      <c r="F17" s="275">
        <v>0</v>
      </c>
      <c r="G17" s="275">
        <v>0</v>
      </c>
      <c r="H17" s="198"/>
      <c r="I17" s="198"/>
      <c r="J17" s="198"/>
      <c r="K17" s="198"/>
      <c r="L17" s="198"/>
      <c r="M17" s="198"/>
      <c r="N17" s="198"/>
      <c r="O17" s="198"/>
      <c r="P17" s="198"/>
      <c r="Q17" s="198"/>
      <c r="R17" s="198"/>
      <c r="S17" s="198"/>
      <c r="T17" s="198"/>
    </row>
    <row r="18" spans="1:20" x14ac:dyDescent="0.2">
      <c r="A18" s="198"/>
      <c r="B18" s="198"/>
      <c r="D18" s="220" t="s">
        <v>135</v>
      </c>
      <c r="E18" s="275">
        <v>0</v>
      </c>
      <c r="F18" s="275">
        <v>13</v>
      </c>
      <c r="G18" s="275">
        <v>2</v>
      </c>
      <c r="H18" s="198"/>
      <c r="I18" s="198"/>
      <c r="J18" s="198"/>
      <c r="K18" s="198"/>
      <c r="L18" s="198"/>
      <c r="M18" s="198"/>
      <c r="N18" s="198"/>
      <c r="O18" s="198"/>
      <c r="P18" s="198"/>
      <c r="Q18" s="198"/>
      <c r="R18" s="198"/>
      <c r="S18" s="198"/>
      <c r="T18" s="198"/>
    </row>
    <row r="19" spans="1:20" x14ac:dyDescent="0.2">
      <c r="A19" s="198"/>
      <c r="B19" s="198"/>
      <c r="D19" s="220" t="s">
        <v>133</v>
      </c>
      <c r="E19" s="275">
        <v>1</v>
      </c>
      <c r="F19" s="275">
        <v>9</v>
      </c>
      <c r="G19" s="275">
        <v>0</v>
      </c>
      <c r="H19" s="198"/>
      <c r="I19" s="198"/>
      <c r="J19" s="198"/>
      <c r="K19" s="198"/>
      <c r="L19" s="198"/>
      <c r="M19" s="198"/>
      <c r="N19" s="198"/>
      <c r="O19" s="198"/>
      <c r="P19" s="198"/>
      <c r="Q19" s="198"/>
      <c r="R19" s="198"/>
      <c r="S19" s="198"/>
      <c r="T19" s="198"/>
    </row>
    <row r="20" spans="1:20" x14ac:dyDescent="0.2">
      <c r="A20" s="198"/>
      <c r="B20" s="198"/>
      <c r="D20" s="220" t="s">
        <v>70</v>
      </c>
      <c r="E20" s="275">
        <v>0</v>
      </c>
      <c r="F20" s="275">
        <v>0</v>
      </c>
      <c r="G20" s="275">
        <v>0</v>
      </c>
      <c r="H20" s="198"/>
      <c r="I20" s="198"/>
      <c r="J20" s="198"/>
      <c r="K20" s="198"/>
      <c r="L20" s="198"/>
      <c r="M20" s="198"/>
      <c r="N20" s="198"/>
      <c r="O20" s="198"/>
      <c r="P20" s="198"/>
      <c r="Q20" s="198"/>
      <c r="R20" s="198"/>
      <c r="S20" s="198"/>
      <c r="T20" s="198"/>
    </row>
    <row r="21" spans="1:20" x14ac:dyDescent="0.2">
      <c r="A21" s="198"/>
      <c r="B21" s="198"/>
      <c r="D21" s="220" t="s">
        <v>71</v>
      </c>
      <c r="E21" s="275">
        <v>5</v>
      </c>
      <c r="F21" s="275">
        <v>11</v>
      </c>
      <c r="G21" s="275">
        <v>0</v>
      </c>
      <c r="H21" s="198"/>
      <c r="I21" s="198"/>
      <c r="J21" s="198"/>
      <c r="K21" s="198"/>
      <c r="L21" s="198"/>
      <c r="M21" s="198"/>
      <c r="N21" s="198"/>
      <c r="O21" s="198"/>
      <c r="P21" s="198"/>
      <c r="Q21" s="198"/>
      <c r="R21" s="198"/>
      <c r="S21" s="198"/>
      <c r="T21" s="198"/>
    </row>
    <row r="22" spans="1:20" x14ac:dyDescent="0.2">
      <c r="D22" s="220" t="s">
        <v>72</v>
      </c>
      <c r="E22" s="275">
        <v>0</v>
      </c>
      <c r="F22" s="275">
        <v>0</v>
      </c>
      <c r="G22" s="275">
        <v>0</v>
      </c>
    </row>
    <row r="23" spans="1:20" x14ac:dyDescent="0.2">
      <c r="D23" s="276" t="s">
        <v>73</v>
      </c>
      <c r="E23" s="278">
        <v>12</v>
      </c>
      <c r="F23" s="278">
        <v>114</v>
      </c>
      <c r="G23" s="278">
        <v>8</v>
      </c>
    </row>
    <row r="24" spans="1:20" x14ac:dyDescent="0.2">
      <c r="D24" s="198"/>
      <c r="E24" s="173"/>
      <c r="F24" s="173"/>
      <c r="G24" s="173"/>
    </row>
    <row r="25" spans="1:20" x14ac:dyDescent="0.2">
      <c r="D25" s="456" t="s">
        <v>178</v>
      </c>
      <c r="E25" s="456"/>
      <c r="F25" s="456"/>
      <c r="G25" s="456"/>
    </row>
    <row r="26" spans="1:20" x14ac:dyDescent="0.2">
      <c r="D26" s="456"/>
      <c r="E26" s="456"/>
      <c r="F26" s="456"/>
      <c r="G26" s="456"/>
    </row>
    <row r="27" spans="1:20" x14ac:dyDescent="0.2">
      <c r="D27" s="198"/>
      <c r="E27" s="174"/>
      <c r="F27" s="173"/>
      <c r="G27" s="173"/>
    </row>
    <row r="28" spans="1:20" x14ac:dyDescent="0.2">
      <c r="D28" s="454" t="s">
        <v>74</v>
      </c>
      <c r="E28" s="454"/>
      <c r="F28" s="454"/>
      <c r="G28" s="454"/>
    </row>
    <row r="29" spans="1:20" x14ac:dyDescent="0.2">
      <c r="D29" s="454"/>
      <c r="E29" s="454"/>
      <c r="F29" s="454"/>
      <c r="G29" s="454"/>
    </row>
    <row r="30" spans="1:20" x14ac:dyDescent="0.2">
      <c r="D30" s="454"/>
      <c r="E30" s="454"/>
      <c r="F30" s="454"/>
      <c r="G30" s="454"/>
    </row>
    <row r="31" spans="1:20" x14ac:dyDescent="0.2">
      <c r="D31" s="198"/>
      <c r="E31" s="173"/>
      <c r="F31" s="173"/>
      <c r="G31" s="173"/>
    </row>
    <row r="32" spans="1:20" x14ac:dyDescent="0.2">
      <c r="D32" s="454" t="s">
        <v>140</v>
      </c>
      <c r="E32" s="454"/>
      <c r="F32" s="454"/>
      <c r="G32" s="454"/>
    </row>
    <row r="33" spans="4:7" x14ac:dyDescent="0.2">
      <c r="D33" s="454"/>
      <c r="E33" s="454"/>
      <c r="F33" s="454"/>
      <c r="G33" s="454"/>
    </row>
    <row r="34" spans="4:7" ht="12.75" customHeight="1" x14ac:dyDescent="0.2">
      <c r="D34" s="102"/>
      <c r="E34" s="102"/>
      <c r="F34" s="102"/>
      <c r="G34" s="102"/>
    </row>
    <row r="35" spans="4:7" x14ac:dyDescent="0.2">
      <c r="D35" s="102"/>
      <c r="E35" s="102"/>
      <c r="F35" s="102"/>
      <c r="G35" s="102"/>
    </row>
    <row r="37" spans="4:7" ht="12.75" customHeight="1" x14ac:dyDescent="0.2">
      <c r="D37" s="175"/>
      <c r="E37" s="175"/>
      <c r="F37" s="175"/>
      <c r="G37" s="175"/>
    </row>
    <row r="38" spans="4:7" x14ac:dyDescent="0.2">
      <c r="D38" s="175"/>
      <c r="E38" s="175"/>
      <c r="F38" s="175"/>
      <c r="G38" s="175"/>
    </row>
    <row r="39" spans="4:7" x14ac:dyDescent="0.2">
      <c r="D39" s="175"/>
      <c r="E39" s="175"/>
      <c r="F39" s="175"/>
      <c r="G39" s="175"/>
    </row>
    <row r="40" spans="4:7" x14ac:dyDescent="0.2">
      <c r="D40" s="175"/>
      <c r="E40" s="175"/>
      <c r="F40" s="175"/>
      <c r="G40" s="175"/>
    </row>
    <row r="41" spans="4:7" ht="28.5" customHeight="1" x14ac:dyDescent="0.2">
      <c r="D41" s="175"/>
      <c r="E41" s="175"/>
      <c r="F41" s="175"/>
      <c r="G41" s="175"/>
    </row>
    <row r="43" spans="4:7" x14ac:dyDescent="0.2">
      <c r="D43" s="103"/>
      <c r="E43" s="103"/>
      <c r="F43" s="103"/>
      <c r="G43" s="103"/>
    </row>
    <row r="44" spans="4:7" x14ac:dyDescent="0.2">
      <c r="D44" s="103"/>
      <c r="E44" s="103"/>
      <c r="F44" s="103"/>
      <c r="G44" s="103"/>
    </row>
    <row r="45" spans="4:7" x14ac:dyDescent="0.2">
      <c r="D45" s="3"/>
    </row>
    <row r="46" spans="4:7" x14ac:dyDescent="0.2">
      <c r="D46" s="3"/>
    </row>
    <row r="47" spans="4:7" x14ac:dyDescent="0.2">
      <c r="D47" s="3"/>
    </row>
  </sheetData>
  <customSheetViews>
    <customSheetView guid="{4BF6A69F-C29D-460A-9E84-5045F8F80EEB}" showGridLines="0" hiddenColumns="1">
      <selection activeCell="I2" sqref="I2:M34"/>
      <pageMargins left="0.7" right="0.7" top="0.75" bottom="0.75" header="0.3" footer="0.3"/>
    </customSheetView>
  </customSheetViews>
  <mergeCells count="4">
    <mergeCell ref="C2:G2"/>
    <mergeCell ref="D25:G26"/>
    <mergeCell ref="D28:G30"/>
    <mergeCell ref="D32:G33"/>
  </mergeCells>
  <phoneticPr fontId="10"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topLeftCell="C1" workbookViewId="0">
      <selection activeCell="C2" sqref="C2:G2"/>
    </sheetView>
  </sheetViews>
  <sheetFormatPr baseColWidth="10" defaultColWidth="10.28515625" defaultRowHeight="12.75" x14ac:dyDescent="0.2"/>
  <cols>
    <col min="1" max="2" width="10.28515625" style="59" hidden="1" customWidth="1"/>
    <col min="3" max="3" width="2.42578125" style="59" customWidth="1"/>
    <col min="4" max="4" width="17.140625" style="59" customWidth="1"/>
    <col min="5" max="7" width="16.7109375" style="59" customWidth="1"/>
    <col min="8" max="16384" width="10.28515625" style="59"/>
  </cols>
  <sheetData>
    <row r="1" spans="1:20" s="3" customFormat="1" ht="12.75" customHeight="1" x14ac:dyDescent="0.2">
      <c r="E1" s="1"/>
      <c r="F1" s="1"/>
      <c r="G1" s="1"/>
    </row>
    <row r="2" spans="1:20" s="3" customFormat="1" ht="15.75" customHeight="1" x14ac:dyDescent="0.2">
      <c r="A2" s="194"/>
      <c r="B2" s="194"/>
      <c r="C2" s="409" t="s">
        <v>78</v>
      </c>
      <c r="D2" s="409"/>
      <c r="E2" s="409"/>
      <c r="F2" s="409"/>
      <c r="G2" s="409"/>
      <c r="H2" s="163"/>
      <c r="I2" s="163"/>
      <c r="J2" s="163"/>
    </row>
    <row r="3" spans="1:20" s="3" customFormat="1" ht="12.75" customHeight="1" x14ac:dyDescent="0.2">
      <c r="C3" s="53"/>
      <c r="D3" s="53"/>
      <c r="E3" s="1"/>
      <c r="F3" s="1"/>
      <c r="G3" s="1"/>
    </row>
    <row r="4" spans="1:20" s="196" customFormat="1" ht="45" customHeight="1" x14ac:dyDescent="0.2">
      <c r="D4" s="290" t="s">
        <v>141</v>
      </c>
      <c r="E4" s="290" t="s">
        <v>59</v>
      </c>
      <c r="F4" s="290" t="s">
        <v>60</v>
      </c>
      <c r="G4" s="290" t="s">
        <v>61</v>
      </c>
    </row>
    <row r="5" spans="1:20" s="198" customFormat="1" x14ac:dyDescent="0.2">
      <c r="A5" s="200"/>
      <c r="B5" s="200"/>
      <c r="D5" s="205" t="s">
        <v>146</v>
      </c>
      <c r="E5" s="272">
        <v>0</v>
      </c>
      <c r="F5" s="272">
        <v>0</v>
      </c>
      <c r="G5" s="272">
        <v>0</v>
      </c>
    </row>
    <row r="6" spans="1:20" s="198" customFormat="1" x14ac:dyDescent="0.2">
      <c r="A6" s="200"/>
      <c r="B6" s="200"/>
      <c r="D6" s="220" t="s">
        <v>145</v>
      </c>
      <c r="E6" s="274">
        <v>0</v>
      </c>
      <c r="F6" s="274">
        <v>0</v>
      </c>
      <c r="G6" s="274">
        <v>0</v>
      </c>
    </row>
    <row r="7" spans="1:20" s="198" customFormat="1" x14ac:dyDescent="0.2">
      <c r="A7" s="200"/>
      <c r="B7" s="200"/>
      <c r="D7" s="220" t="s">
        <v>62</v>
      </c>
      <c r="E7" s="274">
        <v>0</v>
      </c>
      <c r="F7" s="274">
        <v>0</v>
      </c>
      <c r="G7" s="274">
        <v>0</v>
      </c>
    </row>
    <row r="8" spans="1:20" s="198" customFormat="1" x14ac:dyDescent="0.2">
      <c r="A8" s="200"/>
      <c r="B8" s="200"/>
      <c r="D8" s="220" t="s">
        <v>63</v>
      </c>
      <c r="E8" s="274">
        <v>0</v>
      </c>
      <c r="F8" s="274">
        <v>0</v>
      </c>
      <c r="G8" s="274">
        <v>0</v>
      </c>
    </row>
    <row r="9" spans="1:20" x14ac:dyDescent="0.2">
      <c r="A9" s="200"/>
      <c r="B9" s="200"/>
      <c r="D9" s="220" t="s">
        <v>64</v>
      </c>
      <c r="E9" s="275">
        <v>0</v>
      </c>
      <c r="F9" s="275">
        <v>0</v>
      </c>
      <c r="G9" s="275">
        <v>0</v>
      </c>
      <c r="H9" s="198"/>
      <c r="I9" s="198"/>
      <c r="J9" s="198"/>
      <c r="K9" s="198"/>
      <c r="L9" s="198"/>
      <c r="M9" s="198"/>
      <c r="N9" s="198"/>
      <c r="O9" s="198"/>
      <c r="P9" s="198"/>
      <c r="Q9" s="198"/>
      <c r="R9" s="198"/>
      <c r="S9" s="198"/>
      <c r="T9" s="198"/>
    </row>
    <row r="10" spans="1:20" x14ac:dyDescent="0.2">
      <c r="A10" s="200"/>
      <c r="B10" s="200"/>
      <c r="D10" s="220" t="s">
        <v>131</v>
      </c>
      <c r="E10" s="275">
        <v>0</v>
      </c>
      <c r="F10" s="275">
        <v>0</v>
      </c>
      <c r="G10" s="275">
        <v>0</v>
      </c>
      <c r="H10" s="198"/>
      <c r="I10" s="198"/>
      <c r="J10" s="198"/>
      <c r="K10" s="198"/>
      <c r="L10" s="198"/>
      <c r="M10" s="198"/>
      <c r="N10" s="198"/>
      <c r="O10" s="198"/>
      <c r="P10" s="198"/>
      <c r="Q10" s="198"/>
      <c r="R10" s="198"/>
      <c r="S10" s="198"/>
      <c r="T10" s="198"/>
    </row>
    <row r="11" spans="1:20" x14ac:dyDescent="0.2">
      <c r="A11" s="200"/>
      <c r="B11" s="200"/>
      <c r="D11" s="220" t="s">
        <v>134</v>
      </c>
      <c r="E11" s="275">
        <v>0</v>
      </c>
      <c r="F11" s="275">
        <v>0</v>
      </c>
      <c r="G11" s="275">
        <v>0</v>
      </c>
      <c r="H11" s="198"/>
      <c r="I11" s="198"/>
      <c r="J11" s="198"/>
      <c r="K11" s="198"/>
      <c r="L11" s="198"/>
      <c r="M11" s="198"/>
      <c r="N11" s="198"/>
      <c r="O11" s="198"/>
      <c r="P11" s="198"/>
      <c r="Q11" s="198"/>
      <c r="R11" s="198"/>
      <c r="S11" s="198"/>
      <c r="T11" s="198"/>
    </row>
    <row r="12" spans="1:20" x14ac:dyDescent="0.2">
      <c r="A12" s="198"/>
      <c r="B12" s="198"/>
      <c r="D12" s="220" t="s">
        <v>67</v>
      </c>
      <c r="E12" s="275">
        <v>0</v>
      </c>
      <c r="F12" s="275">
        <v>0</v>
      </c>
      <c r="G12" s="275">
        <v>0</v>
      </c>
      <c r="H12" s="198"/>
      <c r="I12" s="198"/>
      <c r="J12" s="198"/>
      <c r="K12" s="198"/>
      <c r="L12" s="198"/>
      <c r="M12" s="198"/>
      <c r="N12" s="198"/>
      <c r="O12" s="198"/>
      <c r="P12" s="198"/>
      <c r="Q12" s="198"/>
      <c r="R12" s="198"/>
      <c r="S12" s="198"/>
      <c r="T12" s="198"/>
    </row>
    <row r="13" spans="1:20" x14ac:dyDescent="0.2">
      <c r="A13" s="198"/>
      <c r="B13" s="198"/>
      <c r="D13" s="220" t="s">
        <v>65</v>
      </c>
      <c r="E13" s="275">
        <v>0</v>
      </c>
      <c r="F13" s="275">
        <v>0</v>
      </c>
      <c r="G13" s="275">
        <v>0</v>
      </c>
      <c r="H13" s="198"/>
      <c r="I13" s="198"/>
      <c r="J13" s="198"/>
      <c r="K13" s="198"/>
      <c r="L13" s="198"/>
      <c r="M13" s="198"/>
      <c r="N13" s="198"/>
      <c r="O13" s="198"/>
      <c r="P13" s="198"/>
      <c r="Q13" s="198"/>
      <c r="R13" s="198"/>
      <c r="S13" s="198"/>
      <c r="T13" s="198"/>
    </row>
    <row r="14" spans="1:20" x14ac:dyDescent="0.2">
      <c r="A14" s="198"/>
      <c r="B14" s="198"/>
      <c r="D14" s="220" t="s">
        <v>66</v>
      </c>
      <c r="E14" s="275">
        <v>0</v>
      </c>
      <c r="F14" s="275">
        <v>0</v>
      </c>
      <c r="G14" s="275">
        <v>0</v>
      </c>
      <c r="H14" s="198"/>
      <c r="I14" s="198"/>
      <c r="J14" s="198"/>
      <c r="K14" s="198"/>
      <c r="L14" s="198"/>
      <c r="M14" s="198"/>
      <c r="N14" s="198"/>
      <c r="O14" s="198"/>
      <c r="P14" s="198"/>
      <c r="Q14" s="198"/>
      <c r="R14" s="198"/>
      <c r="S14" s="198"/>
      <c r="T14" s="198"/>
    </row>
    <row r="15" spans="1:20" x14ac:dyDescent="0.2">
      <c r="A15" s="198"/>
      <c r="B15" s="198"/>
      <c r="D15" s="220" t="s">
        <v>68</v>
      </c>
      <c r="E15" s="275">
        <v>0</v>
      </c>
      <c r="F15" s="275">
        <v>0</v>
      </c>
      <c r="G15" s="275">
        <v>0</v>
      </c>
      <c r="H15" s="198"/>
      <c r="I15" s="198"/>
      <c r="J15" s="198"/>
      <c r="K15" s="198"/>
      <c r="L15" s="198"/>
      <c r="M15" s="198"/>
      <c r="N15" s="198"/>
      <c r="O15" s="198"/>
      <c r="P15" s="198"/>
      <c r="Q15" s="198"/>
      <c r="R15" s="198"/>
      <c r="S15" s="198"/>
      <c r="T15" s="198"/>
    </row>
    <row r="16" spans="1:20" x14ac:dyDescent="0.2">
      <c r="A16" s="198"/>
      <c r="B16" s="198"/>
      <c r="D16" s="220" t="s">
        <v>69</v>
      </c>
      <c r="E16" s="275">
        <v>0</v>
      </c>
      <c r="F16" s="275">
        <v>0</v>
      </c>
      <c r="G16" s="275">
        <v>0</v>
      </c>
      <c r="H16" s="198"/>
      <c r="I16" s="198"/>
      <c r="J16" s="198"/>
      <c r="K16" s="198"/>
      <c r="L16" s="198"/>
      <c r="M16" s="198"/>
      <c r="N16" s="198"/>
      <c r="O16" s="198"/>
      <c r="P16" s="198"/>
      <c r="Q16" s="198"/>
      <c r="R16" s="198"/>
      <c r="S16" s="198"/>
      <c r="T16" s="198"/>
    </row>
    <row r="17" spans="1:20" x14ac:dyDescent="0.2">
      <c r="A17" s="198"/>
      <c r="B17" s="198"/>
      <c r="D17" s="220" t="s">
        <v>132</v>
      </c>
      <c r="E17" s="275">
        <v>0</v>
      </c>
      <c r="F17" s="275">
        <v>0</v>
      </c>
      <c r="G17" s="275">
        <v>0</v>
      </c>
      <c r="H17" s="198"/>
      <c r="I17" s="198"/>
      <c r="J17" s="198"/>
      <c r="K17" s="198"/>
      <c r="L17" s="198"/>
      <c r="M17" s="198"/>
      <c r="N17" s="198"/>
      <c r="O17" s="198"/>
      <c r="P17" s="198"/>
      <c r="Q17" s="198"/>
      <c r="R17" s="198"/>
      <c r="S17" s="198"/>
      <c r="T17" s="198"/>
    </row>
    <row r="18" spans="1:20" x14ac:dyDescent="0.2">
      <c r="A18" s="198"/>
      <c r="B18" s="198"/>
      <c r="D18" s="220" t="s">
        <v>135</v>
      </c>
      <c r="E18" s="275">
        <v>0</v>
      </c>
      <c r="F18" s="275">
        <v>0</v>
      </c>
      <c r="G18" s="275">
        <v>0</v>
      </c>
      <c r="H18" s="198"/>
      <c r="I18" s="198"/>
      <c r="J18" s="198"/>
      <c r="K18" s="198"/>
      <c r="L18" s="198"/>
      <c r="M18" s="198"/>
      <c r="N18" s="198"/>
      <c r="O18" s="198"/>
      <c r="P18" s="198"/>
      <c r="Q18" s="198"/>
      <c r="R18" s="198"/>
      <c r="S18" s="198"/>
      <c r="T18" s="198"/>
    </row>
    <row r="19" spans="1:20" x14ac:dyDescent="0.2">
      <c r="A19" s="198"/>
      <c r="B19" s="198"/>
      <c r="D19" s="220" t="s">
        <v>133</v>
      </c>
      <c r="E19" s="275">
        <v>0</v>
      </c>
      <c r="F19" s="275">
        <v>0</v>
      </c>
      <c r="G19" s="275">
        <v>0</v>
      </c>
      <c r="H19" s="198"/>
      <c r="I19" s="198"/>
      <c r="J19" s="198"/>
      <c r="K19" s="198"/>
      <c r="L19" s="198"/>
      <c r="M19" s="198"/>
      <c r="N19" s="198"/>
      <c r="O19" s="198"/>
      <c r="P19" s="198"/>
      <c r="Q19" s="198"/>
      <c r="R19" s="198"/>
      <c r="S19" s="198"/>
      <c r="T19" s="198"/>
    </row>
    <row r="20" spans="1:20" x14ac:dyDescent="0.2">
      <c r="A20" s="198"/>
      <c r="B20" s="198"/>
      <c r="D20" s="220" t="s">
        <v>70</v>
      </c>
      <c r="E20" s="275">
        <v>0</v>
      </c>
      <c r="F20" s="275">
        <v>0</v>
      </c>
      <c r="G20" s="275">
        <v>0</v>
      </c>
      <c r="H20" s="198"/>
      <c r="I20" s="198"/>
      <c r="J20" s="198"/>
      <c r="K20" s="198"/>
      <c r="L20" s="198"/>
      <c r="M20" s="198"/>
      <c r="N20" s="198"/>
      <c r="O20" s="198"/>
      <c r="P20" s="198"/>
      <c r="Q20" s="198"/>
      <c r="R20" s="198"/>
      <c r="S20" s="198"/>
      <c r="T20" s="198"/>
    </row>
    <row r="21" spans="1:20" x14ac:dyDescent="0.2">
      <c r="A21" s="198"/>
      <c r="B21" s="198"/>
      <c r="D21" s="220" t="s">
        <v>71</v>
      </c>
      <c r="E21" s="275">
        <v>0</v>
      </c>
      <c r="F21" s="275">
        <v>0</v>
      </c>
      <c r="G21" s="275">
        <v>1</v>
      </c>
      <c r="H21" s="198"/>
      <c r="I21" s="198"/>
      <c r="J21" s="198"/>
      <c r="K21" s="198"/>
      <c r="L21" s="198"/>
      <c r="M21" s="198"/>
      <c r="N21" s="198"/>
      <c r="O21" s="198"/>
      <c r="P21" s="198"/>
      <c r="Q21" s="198"/>
      <c r="R21" s="198"/>
      <c r="S21" s="198"/>
      <c r="T21" s="198"/>
    </row>
    <row r="22" spans="1:20" x14ac:dyDescent="0.2">
      <c r="D22" s="220" t="s">
        <v>72</v>
      </c>
      <c r="E22" s="275">
        <v>0</v>
      </c>
      <c r="F22" s="275">
        <v>0</v>
      </c>
      <c r="G22" s="275">
        <v>0</v>
      </c>
    </row>
    <row r="23" spans="1:20" x14ac:dyDescent="0.2">
      <c r="D23" s="276" t="s">
        <v>73</v>
      </c>
      <c r="E23" s="278">
        <v>0</v>
      </c>
      <c r="F23" s="278">
        <v>0</v>
      </c>
      <c r="G23" s="278">
        <v>1</v>
      </c>
    </row>
    <row r="24" spans="1:20" x14ac:dyDescent="0.2">
      <c r="D24" s="198"/>
      <c r="E24" s="173"/>
      <c r="F24" s="173"/>
      <c r="G24" s="173"/>
    </row>
    <row r="25" spans="1:20" x14ac:dyDescent="0.2">
      <c r="D25" s="456" t="s">
        <v>178</v>
      </c>
      <c r="E25" s="456"/>
      <c r="F25" s="456"/>
      <c r="G25" s="456"/>
    </row>
    <row r="26" spans="1:20" x14ac:dyDescent="0.2">
      <c r="D26" s="456"/>
      <c r="E26" s="456"/>
      <c r="F26" s="456"/>
      <c r="G26" s="456"/>
    </row>
    <row r="27" spans="1:20" x14ac:dyDescent="0.2">
      <c r="D27" s="198"/>
      <c r="E27" s="174"/>
      <c r="F27" s="173"/>
      <c r="G27" s="173"/>
    </row>
    <row r="28" spans="1:20" x14ac:dyDescent="0.2">
      <c r="D28" s="454" t="s">
        <v>74</v>
      </c>
      <c r="E28" s="454"/>
      <c r="F28" s="454"/>
      <c r="G28" s="454"/>
    </row>
    <row r="29" spans="1:20" x14ac:dyDescent="0.2">
      <c r="D29" s="454"/>
      <c r="E29" s="454"/>
      <c r="F29" s="454"/>
      <c r="G29" s="454"/>
    </row>
    <row r="30" spans="1:20" x14ac:dyDescent="0.2">
      <c r="D30" s="454"/>
      <c r="E30" s="454"/>
      <c r="F30" s="454"/>
      <c r="G30" s="454"/>
    </row>
    <row r="31" spans="1:20" x14ac:dyDescent="0.2">
      <c r="D31" s="198"/>
      <c r="E31" s="173"/>
      <c r="F31" s="173"/>
      <c r="G31" s="173"/>
    </row>
    <row r="32" spans="1:20" ht="12.75" customHeight="1" x14ac:dyDescent="0.2">
      <c r="D32" s="454" t="s">
        <v>309</v>
      </c>
      <c r="E32" s="454"/>
      <c r="F32" s="454"/>
      <c r="G32" s="454"/>
    </row>
    <row r="33" spans="4:7" x14ac:dyDescent="0.2">
      <c r="D33" s="454"/>
      <c r="E33" s="454"/>
      <c r="F33" s="454"/>
      <c r="G33" s="454"/>
    </row>
    <row r="34" spans="4:7" ht="12.75" customHeight="1" x14ac:dyDescent="0.2">
      <c r="D34" s="102"/>
      <c r="E34" s="102"/>
      <c r="F34" s="102"/>
      <c r="G34" s="102"/>
    </row>
    <row r="35" spans="4:7" x14ac:dyDescent="0.2">
      <c r="D35" s="102"/>
      <c r="E35" s="102"/>
      <c r="F35" s="102"/>
      <c r="G35" s="102"/>
    </row>
    <row r="37" spans="4:7" ht="12.75" customHeight="1" x14ac:dyDescent="0.2">
      <c r="D37" s="175"/>
      <c r="E37" s="175"/>
      <c r="F37" s="175"/>
      <c r="G37" s="175"/>
    </row>
    <row r="38" spans="4:7" x14ac:dyDescent="0.2">
      <c r="D38" s="175"/>
      <c r="E38" s="175"/>
      <c r="F38" s="175"/>
      <c r="G38" s="175"/>
    </row>
    <row r="39" spans="4:7" x14ac:dyDescent="0.2">
      <c r="D39" s="175"/>
      <c r="E39" s="175"/>
      <c r="F39" s="175"/>
      <c r="G39" s="175"/>
    </row>
    <row r="40" spans="4:7" x14ac:dyDescent="0.2">
      <c r="D40" s="175"/>
      <c r="E40" s="175"/>
      <c r="F40" s="175"/>
      <c r="G40" s="175"/>
    </row>
    <row r="41" spans="4:7" ht="28.5" customHeight="1" x14ac:dyDescent="0.2">
      <c r="D41" s="175"/>
      <c r="E41" s="175"/>
      <c r="F41" s="175"/>
      <c r="G41" s="175"/>
    </row>
    <row r="43" spans="4:7" x14ac:dyDescent="0.2">
      <c r="D43" s="455" t="s">
        <v>136</v>
      </c>
      <c r="E43" s="455"/>
      <c r="F43" s="455"/>
      <c r="G43" s="455"/>
    </row>
    <row r="44" spans="4:7" x14ac:dyDescent="0.2">
      <c r="D44" s="455"/>
      <c r="E44" s="455"/>
      <c r="F44" s="455"/>
      <c r="G44" s="455"/>
    </row>
    <row r="45" spans="4:7" x14ac:dyDescent="0.2">
      <c r="D45" s="3"/>
    </row>
    <row r="46" spans="4:7" x14ac:dyDescent="0.2">
      <c r="D46" s="3"/>
    </row>
    <row r="47" spans="4:7" x14ac:dyDescent="0.2">
      <c r="D47" s="3"/>
    </row>
  </sheetData>
  <customSheetViews>
    <customSheetView guid="{4BF6A69F-C29D-460A-9E84-5045F8F80EEB}" showGridLines="0" hiddenColumns="1" topLeftCell="A7">
      <selection activeCell="I2" sqref="I2:M34"/>
      <pageMargins left="0.7" right="0.7" top="0.75" bottom="0.75" header="0.3" footer="0.3"/>
    </customSheetView>
  </customSheetViews>
  <mergeCells count="5">
    <mergeCell ref="D43:G44"/>
    <mergeCell ref="D25:G26"/>
    <mergeCell ref="D28:G30"/>
    <mergeCell ref="D32:G33"/>
    <mergeCell ref="C2:G2"/>
  </mergeCells>
  <phoneticPr fontId="10"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topLeftCell="C1" workbookViewId="0">
      <selection activeCell="J37" sqref="J37"/>
    </sheetView>
  </sheetViews>
  <sheetFormatPr baseColWidth="10" defaultColWidth="10.28515625" defaultRowHeight="12.75" x14ac:dyDescent="0.2"/>
  <cols>
    <col min="1" max="2" width="10.28515625" style="59" hidden="1" customWidth="1"/>
    <col min="3" max="3" width="2.42578125" style="59" customWidth="1"/>
    <col min="4" max="4" width="17.140625" style="59" customWidth="1"/>
    <col min="5" max="7" width="16.7109375" style="59" customWidth="1"/>
    <col min="8" max="16384" width="10.28515625" style="59"/>
  </cols>
  <sheetData>
    <row r="1" spans="1:20" s="3" customFormat="1" ht="12.75" customHeight="1" x14ac:dyDescent="0.2">
      <c r="E1" s="1"/>
      <c r="F1" s="1"/>
      <c r="G1" s="1"/>
    </row>
    <row r="2" spans="1:20" s="3" customFormat="1" ht="15.75" customHeight="1" x14ac:dyDescent="0.2">
      <c r="A2" s="194"/>
      <c r="B2" s="194"/>
      <c r="C2" s="409" t="s">
        <v>143</v>
      </c>
      <c r="D2" s="409"/>
      <c r="E2" s="409"/>
      <c r="F2" s="409"/>
      <c r="G2" s="409"/>
      <c r="H2" s="163"/>
      <c r="I2" s="163"/>
      <c r="J2" s="163"/>
    </row>
    <row r="3" spans="1:20" s="3" customFormat="1" ht="12.75" customHeight="1" x14ac:dyDescent="0.2">
      <c r="C3" s="53"/>
      <c r="D3" s="53"/>
      <c r="E3" s="1"/>
      <c r="F3" s="1"/>
      <c r="G3" s="1"/>
    </row>
    <row r="4" spans="1:20" s="196" customFormat="1" ht="45" customHeight="1" x14ac:dyDescent="0.2">
      <c r="D4" s="290" t="s">
        <v>141</v>
      </c>
      <c r="E4" s="290" t="s">
        <v>59</v>
      </c>
      <c r="F4" s="290" t="s">
        <v>60</v>
      </c>
      <c r="G4" s="290" t="s">
        <v>61</v>
      </c>
    </row>
    <row r="5" spans="1:20" s="198" customFormat="1" x14ac:dyDescent="0.2">
      <c r="A5" s="200"/>
      <c r="B5" s="200"/>
      <c r="D5" s="205" t="s">
        <v>146</v>
      </c>
      <c r="E5" s="272">
        <v>14</v>
      </c>
      <c r="F5" s="272">
        <v>89</v>
      </c>
      <c r="G5" s="272">
        <v>3</v>
      </c>
    </row>
    <row r="6" spans="1:20" s="198" customFormat="1" x14ac:dyDescent="0.2">
      <c r="A6" s="200"/>
      <c r="B6" s="200"/>
      <c r="D6" s="220" t="s">
        <v>145</v>
      </c>
      <c r="E6" s="274">
        <v>0</v>
      </c>
      <c r="F6" s="274">
        <v>3</v>
      </c>
      <c r="G6" s="274">
        <v>0</v>
      </c>
    </row>
    <row r="7" spans="1:20" s="198" customFormat="1" x14ac:dyDescent="0.2">
      <c r="A7" s="200"/>
      <c r="B7" s="200"/>
      <c r="D7" s="220" t="s">
        <v>62</v>
      </c>
      <c r="E7" s="274">
        <v>2</v>
      </c>
      <c r="F7" s="274">
        <v>8</v>
      </c>
      <c r="G7" s="274">
        <v>3</v>
      </c>
    </row>
    <row r="8" spans="1:20" s="198" customFormat="1" x14ac:dyDescent="0.2">
      <c r="A8" s="200"/>
      <c r="B8" s="200"/>
      <c r="D8" s="220" t="s">
        <v>63</v>
      </c>
      <c r="E8" s="274">
        <v>0</v>
      </c>
      <c r="F8" s="274">
        <v>3</v>
      </c>
      <c r="G8" s="274">
        <v>0</v>
      </c>
    </row>
    <row r="9" spans="1:20" x14ac:dyDescent="0.2">
      <c r="A9" s="200"/>
      <c r="B9" s="200"/>
      <c r="D9" s="220" t="s">
        <v>64</v>
      </c>
      <c r="E9" s="275">
        <v>0</v>
      </c>
      <c r="F9" s="275">
        <v>0</v>
      </c>
      <c r="G9" s="275">
        <v>0</v>
      </c>
      <c r="H9" s="198"/>
      <c r="I9" s="198"/>
      <c r="J9" s="198"/>
      <c r="K9" s="198"/>
      <c r="L9" s="198"/>
      <c r="M9" s="198"/>
      <c r="N9" s="198"/>
      <c r="O9" s="198"/>
      <c r="P9" s="198"/>
      <c r="Q9" s="198"/>
      <c r="R9" s="198"/>
      <c r="S9" s="198"/>
      <c r="T9" s="198"/>
    </row>
    <row r="10" spans="1:20" x14ac:dyDescent="0.2">
      <c r="A10" s="200"/>
      <c r="B10" s="200"/>
      <c r="D10" s="220" t="s">
        <v>131</v>
      </c>
      <c r="E10" s="275">
        <v>0</v>
      </c>
      <c r="F10" s="275">
        <v>29</v>
      </c>
      <c r="G10" s="275">
        <v>1</v>
      </c>
      <c r="H10" s="198"/>
      <c r="I10" s="198"/>
      <c r="J10" s="198"/>
      <c r="K10" s="198"/>
      <c r="L10" s="198"/>
      <c r="M10" s="198"/>
      <c r="N10" s="198"/>
      <c r="O10" s="198"/>
      <c r="P10" s="198"/>
      <c r="Q10" s="198"/>
      <c r="R10" s="198"/>
      <c r="S10" s="198"/>
      <c r="T10" s="198"/>
    </row>
    <row r="11" spans="1:20" x14ac:dyDescent="0.2">
      <c r="A11" s="200"/>
      <c r="B11" s="200"/>
      <c r="D11" s="220" t="s">
        <v>134</v>
      </c>
      <c r="E11" s="275">
        <v>0</v>
      </c>
      <c r="F11" s="275">
        <v>28</v>
      </c>
      <c r="G11" s="275">
        <v>2</v>
      </c>
      <c r="H11" s="198"/>
      <c r="I11" s="198"/>
      <c r="J11" s="198"/>
      <c r="K11" s="198"/>
      <c r="L11" s="198"/>
      <c r="M11" s="198"/>
      <c r="N11" s="198"/>
      <c r="O11" s="198"/>
      <c r="P11" s="198"/>
      <c r="Q11" s="198"/>
      <c r="R11" s="198"/>
      <c r="S11" s="198"/>
      <c r="T11" s="198"/>
    </row>
    <row r="12" spans="1:20" x14ac:dyDescent="0.2">
      <c r="A12" s="198"/>
      <c r="B12" s="198"/>
      <c r="D12" s="220" t="s">
        <v>67</v>
      </c>
      <c r="E12" s="275">
        <v>8</v>
      </c>
      <c r="F12" s="275">
        <v>21</v>
      </c>
      <c r="G12" s="275">
        <v>1</v>
      </c>
      <c r="H12" s="198"/>
      <c r="I12" s="198"/>
      <c r="J12" s="198"/>
      <c r="K12" s="198"/>
      <c r="L12" s="198"/>
      <c r="M12" s="198"/>
      <c r="N12" s="198"/>
      <c r="O12" s="198"/>
      <c r="P12" s="198"/>
      <c r="Q12" s="198"/>
      <c r="R12" s="198"/>
      <c r="S12" s="198"/>
      <c r="T12" s="198"/>
    </row>
    <row r="13" spans="1:20" x14ac:dyDescent="0.2">
      <c r="A13" s="198"/>
      <c r="B13" s="198"/>
      <c r="D13" s="220" t="s">
        <v>65</v>
      </c>
      <c r="E13" s="275">
        <v>0</v>
      </c>
      <c r="F13" s="275">
        <v>0</v>
      </c>
      <c r="G13" s="275">
        <v>0</v>
      </c>
      <c r="H13" s="198"/>
      <c r="I13" s="198"/>
      <c r="J13" s="198"/>
      <c r="K13" s="198"/>
      <c r="L13" s="198"/>
      <c r="M13" s="198"/>
      <c r="N13" s="198"/>
      <c r="O13" s="198"/>
      <c r="P13" s="198"/>
      <c r="Q13" s="198"/>
      <c r="R13" s="198"/>
      <c r="S13" s="198"/>
      <c r="T13" s="198"/>
    </row>
    <row r="14" spans="1:20" x14ac:dyDescent="0.2">
      <c r="A14" s="198"/>
      <c r="B14" s="198"/>
      <c r="D14" s="220" t="s">
        <v>66</v>
      </c>
      <c r="E14" s="275">
        <v>0</v>
      </c>
      <c r="F14" s="275">
        <v>0</v>
      </c>
      <c r="G14" s="275">
        <v>0</v>
      </c>
      <c r="H14" s="198"/>
      <c r="I14" s="198"/>
      <c r="J14" s="198"/>
      <c r="K14" s="198"/>
      <c r="L14" s="198"/>
      <c r="M14" s="198"/>
      <c r="N14" s="198"/>
      <c r="O14" s="198"/>
      <c r="P14" s="198"/>
      <c r="Q14" s="198"/>
      <c r="R14" s="198"/>
      <c r="S14" s="198"/>
      <c r="T14" s="198"/>
    </row>
    <row r="15" spans="1:20" x14ac:dyDescent="0.2">
      <c r="A15" s="198"/>
      <c r="B15" s="198"/>
      <c r="D15" s="220" t="s">
        <v>68</v>
      </c>
      <c r="E15" s="275">
        <v>0</v>
      </c>
      <c r="F15" s="275">
        <v>0</v>
      </c>
      <c r="G15" s="275">
        <v>0</v>
      </c>
      <c r="H15" s="198"/>
      <c r="I15" s="198"/>
      <c r="J15" s="198"/>
      <c r="K15" s="198"/>
      <c r="L15" s="198"/>
      <c r="M15" s="198"/>
      <c r="N15" s="198"/>
      <c r="O15" s="198"/>
      <c r="P15" s="198"/>
      <c r="Q15" s="198"/>
      <c r="R15" s="198"/>
      <c r="S15" s="198"/>
      <c r="T15" s="198"/>
    </row>
    <row r="16" spans="1:20" x14ac:dyDescent="0.2">
      <c r="A16" s="198"/>
      <c r="B16" s="198"/>
      <c r="D16" s="220" t="s">
        <v>69</v>
      </c>
      <c r="E16" s="275">
        <v>0</v>
      </c>
      <c r="F16" s="275">
        <v>0</v>
      </c>
      <c r="G16" s="275">
        <v>0</v>
      </c>
      <c r="H16" s="198"/>
      <c r="I16" s="198"/>
      <c r="J16" s="198"/>
      <c r="K16" s="198"/>
      <c r="L16" s="198"/>
      <c r="M16" s="198"/>
      <c r="N16" s="198"/>
      <c r="O16" s="198"/>
      <c r="P16" s="198"/>
      <c r="Q16" s="198"/>
      <c r="R16" s="198"/>
      <c r="S16" s="198"/>
      <c r="T16" s="198"/>
    </row>
    <row r="17" spans="1:20" x14ac:dyDescent="0.2">
      <c r="A17" s="198"/>
      <c r="B17" s="198"/>
      <c r="D17" s="220" t="s">
        <v>132</v>
      </c>
      <c r="E17" s="275">
        <v>2</v>
      </c>
      <c r="F17" s="275">
        <v>3</v>
      </c>
      <c r="G17" s="275">
        <v>2</v>
      </c>
      <c r="H17" s="198"/>
      <c r="I17" s="198"/>
      <c r="J17" s="198"/>
      <c r="K17" s="198"/>
      <c r="L17" s="198"/>
      <c r="M17" s="198"/>
      <c r="N17" s="198"/>
      <c r="O17" s="198"/>
      <c r="P17" s="198"/>
      <c r="Q17" s="198"/>
      <c r="R17" s="198"/>
      <c r="S17" s="198"/>
      <c r="T17" s="198"/>
    </row>
    <row r="18" spans="1:20" x14ac:dyDescent="0.2">
      <c r="A18" s="198"/>
      <c r="B18" s="198"/>
      <c r="D18" s="220" t="s">
        <v>135</v>
      </c>
      <c r="E18" s="275">
        <v>6</v>
      </c>
      <c r="F18" s="275">
        <v>29</v>
      </c>
      <c r="G18" s="275">
        <v>0</v>
      </c>
      <c r="H18" s="198"/>
      <c r="I18" s="198"/>
      <c r="J18" s="198"/>
      <c r="K18" s="198"/>
      <c r="L18" s="198"/>
      <c r="M18" s="198"/>
      <c r="N18" s="198"/>
      <c r="O18" s="198"/>
      <c r="P18" s="198"/>
      <c r="Q18" s="198"/>
      <c r="R18" s="198"/>
      <c r="S18" s="198"/>
      <c r="T18" s="198"/>
    </row>
    <row r="19" spans="1:20" x14ac:dyDescent="0.2">
      <c r="A19" s="198"/>
      <c r="B19" s="198"/>
      <c r="D19" s="220" t="s">
        <v>133</v>
      </c>
      <c r="E19" s="275">
        <v>8</v>
      </c>
      <c r="F19" s="275">
        <v>21</v>
      </c>
      <c r="G19" s="275">
        <v>2</v>
      </c>
      <c r="H19" s="198"/>
      <c r="I19" s="198"/>
      <c r="J19" s="198"/>
      <c r="K19" s="198"/>
      <c r="L19" s="198"/>
      <c r="M19" s="198"/>
      <c r="N19" s="198"/>
      <c r="O19" s="198"/>
      <c r="P19" s="198"/>
      <c r="Q19" s="198"/>
      <c r="R19" s="198"/>
      <c r="S19" s="198"/>
      <c r="T19" s="198"/>
    </row>
    <row r="20" spans="1:20" x14ac:dyDescent="0.2">
      <c r="A20" s="198"/>
      <c r="B20" s="198"/>
      <c r="D20" s="220" t="s">
        <v>70</v>
      </c>
      <c r="E20" s="275">
        <v>0</v>
      </c>
      <c r="F20" s="275">
        <v>14</v>
      </c>
      <c r="G20" s="275">
        <v>0</v>
      </c>
      <c r="H20" s="198"/>
      <c r="I20" s="198"/>
      <c r="J20" s="198"/>
      <c r="K20" s="198"/>
      <c r="L20" s="198"/>
      <c r="M20" s="198"/>
      <c r="N20" s="198"/>
      <c r="O20" s="198"/>
      <c r="P20" s="198"/>
      <c r="Q20" s="198"/>
      <c r="R20" s="198"/>
      <c r="S20" s="198"/>
      <c r="T20" s="198"/>
    </row>
    <row r="21" spans="1:20" x14ac:dyDescent="0.2">
      <c r="A21" s="198"/>
      <c r="B21" s="198"/>
      <c r="D21" s="220" t="s">
        <v>71</v>
      </c>
      <c r="E21" s="275">
        <v>5</v>
      </c>
      <c r="F21" s="275">
        <v>12</v>
      </c>
      <c r="G21" s="275">
        <v>4</v>
      </c>
      <c r="H21" s="198"/>
      <c r="I21" s="198"/>
      <c r="J21" s="198"/>
      <c r="K21" s="198"/>
      <c r="L21" s="198"/>
      <c r="M21" s="198"/>
      <c r="N21" s="198"/>
      <c r="O21" s="198"/>
      <c r="P21" s="198"/>
      <c r="Q21" s="198"/>
      <c r="R21" s="198"/>
      <c r="S21" s="198"/>
      <c r="T21" s="198"/>
    </row>
    <row r="22" spans="1:20" x14ac:dyDescent="0.2">
      <c r="D22" s="220" t="s">
        <v>72</v>
      </c>
      <c r="E22" s="275">
        <v>0</v>
      </c>
      <c r="F22" s="275">
        <v>0</v>
      </c>
      <c r="G22" s="275">
        <v>0</v>
      </c>
    </row>
    <row r="23" spans="1:20" x14ac:dyDescent="0.2">
      <c r="D23" s="276" t="s">
        <v>73</v>
      </c>
      <c r="E23" s="277">
        <v>45</v>
      </c>
      <c r="F23" s="277">
        <v>260</v>
      </c>
      <c r="G23" s="277">
        <v>18</v>
      </c>
      <c r="H23" s="172"/>
    </row>
    <row r="24" spans="1:20" x14ac:dyDescent="0.2">
      <c r="D24" s="198"/>
      <c r="E24" s="173"/>
      <c r="F24" s="173"/>
      <c r="G24" s="173"/>
      <c r="H24" s="132"/>
    </row>
    <row r="25" spans="1:20" x14ac:dyDescent="0.2">
      <c r="D25" s="456" t="s">
        <v>178</v>
      </c>
      <c r="E25" s="456"/>
      <c r="F25" s="456"/>
      <c r="G25" s="456"/>
    </row>
    <row r="26" spans="1:20" x14ac:dyDescent="0.2">
      <c r="D26" s="456"/>
      <c r="E26" s="456"/>
      <c r="F26" s="456"/>
      <c r="G26" s="456"/>
    </row>
    <row r="27" spans="1:20" x14ac:dyDescent="0.2">
      <c r="D27" s="198"/>
      <c r="E27" s="174"/>
      <c r="F27" s="173"/>
      <c r="G27" s="173"/>
    </row>
    <row r="28" spans="1:20" x14ac:dyDescent="0.2">
      <c r="D28" s="454" t="s">
        <v>74</v>
      </c>
      <c r="E28" s="454"/>
      <c r="F28" s="454"/>
      <c r="G28" s="454"/>
    </row>
    <row r="29" spans="1:20" x14ac:dyDescent="0.2">
      <c r="D29" s="454"/>
      <c r="E29" s="454"/>
      <c r="F29" s="454"/>
      <c r="G29" s="454"/>
    </row>
    <row r="30" spans="1:20" x14ac:dyDescent="0.2">
      <c r="D30" s="454"/>
      <c r="E30" s="454"/>
      <c r="F30" s="454"/>
      <c r="G30" s="454"/>
    </row>
    <row r="31" spans="1:20" x14ac:dyDescent="0.2">
      <c r="D31" s="198"/>
      <c r="E31" s="173"/>
      <c r="F31" s="173"/>
      <c r="G31" s="173"/>
    </row>
    <row r="32" spans="1:20" x14ac:dyDescent="0.2">
      <c r="D32" s="454" t="s">
        <v>144</v>
      </c>
      <c r="E32" s="454"/>
      <c r="F32" s="454"/>
      <c r="G32" s="454"/>
    </row>
    <row r="33" spans="4:7" x14ac:dyDescent="0.2">
      <c r="D33" s="454"/>
      <c r="E33" s="454"/>
      <c r="F33" s="454"/>
      <c r="G33" s="454"/>
    </row>
    <row r="34" spans="4:7" ht="12.75" customHeight="1" x14ac:dyDescent="0.2">
      <c r="D34" s="102"/>
      <c r="E34" s="102"/>
      <c r="F34" s="102"/>
      <c r="G34" s="102"/>
    </row>
    <row r="35" spans="4:7" x14ac:dyDescent="0.2">
      <c r="D35" s="102"/>
      <c r="E35" s="102"/>
      <c r="F35" s="102"/>
      <c r="G35" s="102"/>
    </row>
    <row r="37" spans="4:7" ht="12.75" customHeight="1" x14ac:dyDescent="0.2">
      <c r="D37" s="175"/>
      <c r="E37" s="175"/>
      <c r="F37" s="175"/>
      <c r="G37" s="175"/>
    </row>
    <row r="38" spans="4:7" x14ac:dyDescent="0.2">
      <c r="D38" s="175"/>
      <c r="E38" s="175"/>
      <c r="F38" s="175"/>
      <c r="G38" s="175"/>
    </row>
    <row r="39" spans="4:7" x14ac:dyDescent="0.2">
      <c r="D39" s="175"/>
      <c r="E39" s="175"/>
      <c r="F39" s="175"/>
      <c r="G39" s="175"/>
    </row>
    <row r="40" spans="4:7" x14ac:dyDescent="0.2">
      <c r="D40" s="175"/>
      <c r="E40" s="175"/>
      <c r="F40" s="175"/>
      <c r="G40" s="175"/>
    </row>
    <row r="41" spans="4:7" ht="28.5" customHeight="1" x14ac:dyDescent="0.2">
      <c r="D41" s="175"/>
      <c r="E41" s="175"/>
      <c r="F41" s="175"/>
      <c r="G41" s="175"/>
    </row>
    <row r="43" spans="4:7" x14ac:dyDescent="0.2">
      <c r="D43" s="455" t="s">
        <v>136</v>
      </c>
      <c r="E43" s="455"/>
      <c r="F43" s="455"/>
      <c r="G43" s="455"/>
    </row>
    <row r="44" spans="4:7" x14ac:dyDescent="0.2">
      <c r="D44" s="455"/>
      <c r="E44" s="455"/>
      <c r="F44" s="455"/>
      <c r="G44" s="455"/>
    </row>
    <row r="45" spans="4:7" x14ac:dyDescent="0.2">
      <c r="D45" s="3"/>
    </row>
    <row r="46" spans="4:7" x14ac:dyDescent="0.2">
      <c r="D46" s="3"/>
    </row>
    <row r="47" spans="4:7" x14ac:dyDescent="0.2">
      <c r="D47" s="3"/>
    </row>
  </sheetData>
  <mergeCells count="5">
    <mergeCell ref="D43:G44"/>
    <mergeCell ref="C2:G2"/>
    <mergeCell ref="D25:G26"/>
    <mergeCell ref="D28:G30"/>
    <mergeCell ref="D32:G33"/>
  </mergeCell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25"/>
  <sheetViews>
    <sheetView showGridLines="0" zoomScaleNormal="100" workbookViewId="0"/>
  </sheetViews>
  <sheetFormatPr baseColWidth="10" defaultRowHeight="12.75" x14ac:dyDescent="0.2"/>
  <cols>
    <col min="1" max="1" width="22.28515625" style="3" customWidth="1"/>
    <col min="2" max="2" width="8.7109375" style="3" customWidth="1"/>
    <col min="3" max="3" width="12.28515625" style="3" customWidth="1"/>
    <col min="4" max="13" width="8.140625" style="3" customWidth="1"/>
    <col min="14" max="14" width="9.140625" style="3" customWidth="1"/>
    <col min="15" max="15" width="8.140625" style="3" customWidth="1"/>
    <col min="16" max="16" width="6.85546875" style="3" customWidth="1"/>
    <col min="17" max="17" width="7.28515625" style="3" customWidth="1"/>
    <col min="18" max="18" width="6.85546875" style="3" customWidth="1"/>
    <col min="19" max="19" width="1.7109375" style="3" customWidth="1"/>
    <col min="20" max="16384" width="11.42578125" style="3"/>
  </cols>
  <sheetData>
    <row r="1" spans="1:19" ht="12.75" customHeight="1" x14ac:dyDescent="0.2">
      <c r="A1" s="1"/>
      <c r="B1" s="1"/>
      <c r="C1" s="1"/>
      <c r="D1" s="1"/>
      <c r="E1" s="1"/>
      <c r="F1" s="1"/>
      <c r="G1" s="1"/>
      <c r="H1" s="1"/>
      <c r="I1" s="1"/>
      <c r="J1" s="1"/>
      <c r="K1" s="1"/>
      <c r="L1" s="1"/>
      <c r="M1" s="1"/>
      <c r="N1" s="1"/>
      <c r="O1" s="1"/>
      <c r="P1" s="1"/>
      <c r="Q1" s="1"/>
      <c r="R1" s="1"/>
      <c r="S1" s="57"/>
    </row>
    <row r="2" spans="1:19" ht="12.75" customHeight="1" x14ac:dyDescent="0.2">
      <c r="A2" s="409" t="s">
        <v>179</v>
      </c>
      <c r="B2" s="409"/>
      <c r="C2" s="409"/>
      <c r="D2" s="409"/>
      <c r="E2" s="409"/>
      <c r="F2" s="409"/>
      <c r="G2" s="409"/>
      <c r="H2" s="409"/>
      <c r="I2" s="409"/>
      <c r="J2" s="409"/>
      <c r="K2" s="409"/>
      <c r="L2" s="409"/>
      <c r="M2" s="409"/>
      <c r="N2" s="409"/>
      <c r="O2" s="409"/>
      <c r="P2" s="409"/>
      <c r="Q2" s="409"/>
      <c r="R2" s="409"/>
      <c r="S2" s="57"/>
    </row>
    <row r="3" spans="1:19" ht="12.75" customHeight="1" x14ac:dyDescent="0.2">
      <c r="A3" s="1"/>
      <c r="B3" s="1"/>
      <c r="C3" s="1"/>
      <c r="D3" s="1"/>
      <c r="E3" s="1"/>
      <c r="F3" s="1"/>
      <c r="G3" s="1"/>
      <c r="H3" s="1"/>
      <c r="I3" s="1"/>
      <c r="J3" s="1"/>
      <c r="K3" s="1"/>
      <c r="L3" s="1"/>
      <c r="M3" s="1"/>
      <c r="N3" s="1"/>
      <c r="O3" s="1"/>
      <c r="P3" s="1"/>
      <c r="Q3" s="1"/>
      <c r="R3" s="1"/>
      <c r="S3" s="57"/>
    </row>
    <row r="4" spans="1:19" ht="37.5" customHeight="1" x14ac:dyDescent="0.2">
      <c r="A4" s="257"/>
      <c r="B4" s="291" t="s">
        <v>79</v>
      </c>
      <c r="C4" s="290" t="s">
        <v>80</v>
      </c>
      <c r="D4" s="290" t="s">
        <v>81</v>
      </c>
      <c r="E4" s="290" t="s">
        <v>82</v>
      </c>
      <c r="F4" s="290" t="s">
        <v>58</v>
      </c>
      <c r="G4" s="290" t="s">
        <v>83</v>
      </c>
      <c r="H4" s="290" t="s">
        <v>84</v>
      </c>
      <c r="I4" s="290" t="s">
        <v>85</v>
      </c>
      <c r="J4" s="290" t="s">
        <v>86</v>
      </c>
      <c r="K4" s="290" t="s">
        <v>87</v>
      </c>
      <c r="L4" s="290" t="s">
        <v>88</v>
      </c>
      <c r="M4" s="290" t="s">
        <v>89</v>
      </c>
      <c r="N4" s="290" t="s">
        <v>90</v>
      </c>
      <c r="O4" s="290" t="s">
        <v>91</v>
      </c>
      <c r="P4" s="290" t="s">
        <v>92</v>
      </c>
      <c r="Q4" s="290" t="s">
        <v>93</v>
      </c>
      <c r="R4" s="290" t="s">
        <v>104</v>
      </c>
    </row>
    <row r="5" spans="1:19" x14ac:dyDescent="0.2">
      <c r="A5" s="271" t="s">
        <v>147</v>
      </c>
      <c r="B5" s="261">
        <v>62</v>
      </c>
      <c r="C5" s="261">
        <v>10</v>
      </c>
      <c r="D5" s="261">
        <v>13</v>
      </c>
      <c r="E5" s="261">
        <v>4</v>
      </c>
      <c r="F5" s="261">
        <v>2</v>
      </c>
      <c r="G5" s="261">
        <v>3</v>
      </c>
      <c r="H5" s="261">
        <v>2</v>
      </c>
      <c r="I5" s="261">
        <v>3</v>
      </c>
      <c r="J5" s="261">
        <v>36</v>
      </c>
      <c r="K5" s="261">
        <v>3</v>
      </c>
      <c r="L5" s="261">
        <v>5</v>
      </c>
      <c r="M5" s="261">
        <v>1</v>
      </c>
      <c r="N5" s="261">
        <v>1</v>
      </c>
      <c r="O5" s="261">
        <v>0</v>
      </c>
      <c r="P5" s="261">
        <v>4</v>
      </c>
      <c r="Q5" s="261">
        <v>1</v>
      </c>
      <c r="R5" s="262">
        <v>150</v>
      </c>
    </row>
    <row r="6" spans="1:19" x14ac:dyDescent="0.2">
      <c r="A6" s="258" t="s">
        <v>148</v>
      </c>
      <c r="B6" s="261">
        <v>25</v>
      </c>
      <c r="C6" s="261">
        <v>3</v>
      </c>
      <c r="D6" s="261">
        <v>5</v>
      </c>
      <c r="E6" s="261">
        <v>2</v>
      </c>
      <c r="F6" s="261">
        <v>1</v>
      </c>
      <c r="G6" s="261">
        <v>2</v>
      </c>
      <c r="H6" s="261">
        <v>1</v>
      </c>
      <c r="I6" s="261">
        <v>2</v>
      </c>
      <c r="J6" s="261">
        <v>18</v>
      </c>
      <c r="K6" s="261">
        <v>0</v>
      </c>
      <c r="L6" s="261">
        <v>3</v>
      </c>
      <c r="M6" s="261">
        <v>0</v>
      </c>
      <c r="N6" s="261">
        <v>0</v>
      </c>
      <c r="O6" s="261">
        <v>0</v>
      </c>
      <c r="P6" s="261">
        <v>2</v>
      </c>
      <c r="Q6" s="261">
        <v>0</v>
      </c>
      <c r="R6" s="262">
        <v>64</v>
      </c>
    </row>
    <row r="7" spans="1:19" x14ac:dyDescent="0.2">
      <c r="A7" s="258" t="s">
        <v>94</v>
      </c>
      <c r="B7" s="261">
        <v>30</v>
      </c>
      <c r="C7" s="261">
        <v>6</v>
      </c>
      <c r="D7" s="261">
        <v>1</v>
      </c>
      <c r="E7" s="261">
        <v>2</v>
      </c>
      <c r="F7" s="261">
        <v>1</v>
      </c>
      <c r="G7" s="261">
        <v>2</v>
      </c>
      <c r="H7" s="261">
        <v>2</v>
      </c>
      <c r="I7" s="261">
        <v>1</v>
      </c>
      <c r="J7" s="261">
        <v>14</v>
      </c>
      <c r="K7" s="261">
        <v>1</v>
      </c>
      <c r="L7" s="261">
        <v>2</v>
      </c>
      <c r="M7" s="261">
        <v>0</v>
      </c>
      <c r="N7" s="261">
        <v>0</v>
      </c>
      <c r="O7" s="261">
        <v>1</v>
      </c>
      <c r="P7" s="261">
        <v>2</v>
      </c>
      <c r="Q7" s="261">
        <v>0</v>
      </c>
      <c r="R7" s="262">
        <v>65</v>
      </c>
    </row>
    <row r="8" spans="1:19" x14ac:dyDescent="0.2">
      <c r="A8" s="258" t="s">
        <v>138</v>
      </c>
      <c r="B8" s="261">
        <v>18</v>
      </c>
      <c r="C8" s="261">
        <v>2</v>
      </c>
      <c r="D8" s="261">
        <v>3</v>
      </c>
      <c r="E8" s="261">
        <v>1</v>
      </c>
      <c r="F8" s="261">
        <v>1</v>
      </c>
      <c r="G8" s="261">
        <v>1</v>
      </c>
      <c r="H8" s="261">
        <v>2</v>
      </c>
      <c r="I8" s="261">
        <v>2</v>
      </c>
      <c r="J8" s="261">
        <v>13</v>
      </c>
      <c r="K8" s="261">
        <v>1</v>
      </c>
      <c r="L8" s="261">
        <v>1</v>
      </c>
      <c r="M8" s="261">
        <v>1</v>
      </c>
      <c r="N8" s="261">
        <v>1</v>
      </c>
      <c r="O8" s="261">
        <v>0</v>
      </c>
      <c r="P8" s="261">
        <v>1</v>
      </c>
      <c r="Q8" s="261">
        <v>1</v>
      </c>
      <c r="R8" s="262">
        <v>49</v>
      </c>
    </row>
    <row r="9" spans="1:19" x14ac:dyDescent="0.2">
      <c r="A9" s="258" t="s">
        <v>95</v>
      </c>
      <c r="B9" s="261">
        <v>2</v>
      </c>
      <c r="C9" s="261">
        <v>2</v>
      </c>
      <c r="D9" s="261">
        <v>2</v>
      </c>
      <c r="E9" s="261">
        <v>0</v>
      </c>
      <c r="F9" s="261">
        <v>0</v>
      </c>
      <c r="G9" s="261">
        <v>0</v>
      </c>
      <c r="H9" s="261">
        <v>0</v>
      </c>
      <c r="I9" s="261">
        <v>0</v>
      </c>
      <c r="J9" s="261">
        <v>2</v>
      </c>
      <c r="K9" s="261">
        <v>0</v>
      </c>
      <c r="L9" s="261">
        <v>0</v>
      </c>
      <c r="M9" s="261">
        <v>0</v>
      </c>
      <c r="N9" s="261">
        <v>0</v>
      </c>
      <c r="O9" s="261">
        <v>0</v>
      </c>
      <c r="P9" s="261">
        <v>0</v>
      </c>
      <c r="Q9" s="261">
        <v>0</v>
      </c>
      <c r="R9" s="262">
        <v>8</v>
      </c>
    </row>
    <row r="10" spans="1:19" x14ac:dyDescent="0.2">
      <c r="A10" s="258" t="s">
        <v>127</v>
      </c>
      <c r="B10" s="261">
        <v>39</v>
      </c>
      <c r="C10" s="261">
        <v>7</v>
      </c>
      <c r="D10" s="261">
        <v>10</v>
      </c>
      <c r="E10" s="261">
        <v>3</v>
      </c>
      <c r="F10" s="261">
        <v>2</v>
      </c>
      <c r="G10" s="261">
        <v>3</v>
      </c>
      <c r="H10" s="261">
        <v>3</v>
      </c>
      <c r="I10" s="261">
        <v>4</v>
      </c>
      <c r="J10" s="261">
        <v>34</v>
      </c>
      <c r="K10" s="261">
        <v>2</v>
      </c>
      <c r="L10" s="261">
        <v>3</v>
      </c>
      <c r="M10" s="261">
        <v>1</v>
      </c>
      <c r="N10" s="261">
        <v>1</v>
      </c>
      <c r="O10" s="261">
        <v>0</v>
      </c>
      <c r="P10" s="261">
        <v>4</v>
      </c>
      <c r="Q10" s="261">
        <v>0</v>
      </c>
      <c r="R10" s="262">
        <v>116</v>
      </c>
    </row>
    <row r="11" spans="1:19" x14ac:dyDescent="0.2">
      <c r="A11" s="258" t="s">
        <v>128</v>
      </c>
      <c r="B11" s="261">
        <v>41</v>
      </c>
      <c r="C11" s="261">
        <v>6</v>
      </c>
      <c r="D11" s="261">
        <v>8</v>
      </c>
      <c r="E11" s="261">
        <v>6</v>
      </c>
      <c r="F11" s="261">
        <v>3</v>
      </c>
      <c r="G11" s="261">
        <v>2</v>
      </c>
      <c r="H11" s="261">
        <v>2</v>
      </c>
      <c r="I11" s="261">
        <v>4</v>
      </c>
      <c r="J11" s="261">
        <v>34</v>
      </c>
      <c r="K11" s="261">
        <v>1</v>
      </c>
      <c r="L11" s="261">
        <v>4</v>
      </c>
      <c r="M11" s="261">
        <v>1</v>
      </c>
      <c r="N11" s="261">
        <v>1</v>
      </c>
      <c r="O11" s="261">
        <v>1</v>
      </c>
      <c r="P11" s="261">
        <v>3</v>
      </c>
      <c r="Q11" s="261">
        <v>1</v>
      </c>
      <c r="R11" s="262">
        <v>118</v>
      </c>
    </row>
    <row r="12" spans="1:19" x14ac:dyDescent="0.2">
      <c r="A12" s="258" t="s">
        <v>96</v>
      </c>
      <c r="B12" s="261">
        <v>85</v>
      </c>
      <c r="C12" s="261">
        <v>7</v>
      </c>
      <c r="D12" s="261">
        <v>58</v>
      </c>
      <c r="E12" s="261">
        <v>5</v>
      </c>
      <c r="F12" s="261">
        <v>3</v>
      </c>
      <c r="G12" s="261">
        <v>3</v>
      </c>
      <c r="H12" s="261">
        <v>1</v>
      </c>
      <c r="I12" s="261">
        <v>5</v>
      </c>
      <c r="J12" s="261">
        <v>58</v>
      </c>
      <c r="K12" s="261">
        <v>3</v>
      </c>
      <c r="L12" s="261">
        <v>11</v>
      </c>
      <c r="M12" s="261">
        <v>1</v>
      </c>
      <c r="N12" s="261">
        <v>3</v>
      </c>
      <c r="O12" s="261">
        <v>5</v>
      </c>
      <c r="P12" s="261">
        <v>4</v>
      </c>
      <c r="Q12" s="261">
        <v>1</v>
      </c>
      <c r="R12" s="262">
        <v>253</v>
      </c>
    </row>
    <row r="13" spans="1:19" x14ac:dyDescent="0.2">
      <c r="A13" s="258" t="s">
        <v>129</v>
      </c>
      <c r="B13" s="261">
        <v>28</v>
      </c>
      <c r="C13" s="261">
        <v>3</v>
      </c>
      <c r="D13" s="261">
        <v>5</v>
      </c>
      <c r="E13" s="261">
        <v>2</v>
      </c>
      <c r="F13" s="261">
        <v>3</v>
      </c>
      <c r="G13" s="261">
        <v>2</v>
      </c>
      <c r="H13" s="261">
        <v>2</v>
      </c>
      <c r="I13" s="261">
        <v>2</v>
      </c>
      <c r="J13" s="261">
        <v>17</v>
      </c>
      <c r="K13" s="261">
        <v>1</v>
      </c>
      <c r="L13" s="261">
        <v>3</v>
      </c>
      <c r="M13" s="261">
        <v>0</v>
      </c>
      <c r="N13" s="261">
        <v>2</v>
      </c>
      <c r="O13" s="261">
        <v>1</v>
      </c>
      <c r="P13" s="261">
        <v>2</v>
      </c>
      <c r="Q13" s="261">
        <v>0</v>
      </c>
      <c r="R13" s="262">
        <v>73</v>
      </c>
    </row>
    <row r="14" spans="1:19" x14ac:dyDescent="0.2">
      <c r="A14" s="258" t="s">
        <v>137</v>
      </c>
      <c r="B14" s="261">
        <v>44</v>
      </c>
      <c r="C14" s="261">
        <v>6</v>
      </c>
      <c r="D14" s="261">
        <v>7</v>
      </c>
      <c r="E14" s="261">
        <v>4</v>
      </c>
      <c r="F14" s="261">
        <v>3</v>
      </c>
      <c r="G14" s="261">
        <v>3</v>
      </c>
      <c r="H14" s="261">
        <v>2</v>
      </c>
      <c r="I14" s="261">
        <v>1</v>
      </c>
      <c r="J14" s="261">
        <v>28</v>
      </c>
      <c r="K14" s="261">
        <v>2</v>
      </c>
      <c r="L14" s="261">
        <v>7</v>
      </c>
      <c r="M14" s="261">
        <v>1</v>
      </c>
      <c r="N14" s="261">
        <v>1</v>
      </c>
      <c r="O14" s="261">
        <v>1</v>
      </c>
      <c r="P14" s="261">
        <v>3</v>
      </c>
      <c r="Q14" s="261">
        <v>0</v>
      </c>
      <c r="R14" s="262">
        <v>113</v>
      </c>
    </row>
    <row r="15" spans="1:19" x14ac:dyDescent="0.2">
      <c r="A15" s="258" t="s">
        <v>130</v>
      </c>
      <c r="B15" s="261">
        <v>33</v>
      </c>
      <c r="C15" s="261">
        <v>5</v>
      </c>
      <c r="D15" s="261">
        <v>6</v>
      </c>
      <c r="E15" s="261">
        <v>2</v>
      </c>
      <c r="F15" s="261">
        <v>2</v>
      </c>
      <c r="G15" s="261">
        <v>2</v>
      </c>
      <c r="H15" s="261">
        <v>2</v>
      </c>
      <c r="I15" s="261">
        <v>3</v>
      </c>
      <c r="J15" s="261">
        <v>24</v>
      </c>
      <c r="K15" s="261">
        <v>2</v>
      </c>
      <c r="L15" s="261">
        <v>2</v>
      </c>
      <c r="M15" s="261">
        <v>1</v>
      </c>
      <c r="N15" s="261">
        <v>1</v>
      </c>
      <c r="O15" s="261">
        <v>1</v>
      </c>
      <c r="P15" s="261">
        <v>3</v>
      </c>
      <c r="Q15" s="261">
        <v>0</v>
      </c>
      <c r="R15" s="262">
        <v>89</v>
      </c>
    </row>
    <row r="16" spans="1:19" x14ac:dyDescent="0.2">
      <c r="A16" s="258" t="s">
        <v>20</v>
      </c>
      <c r="B16" s="261">
        <v>29</v>
      </c>
      <c r="C16" s="261">
        <v>4</v>
      </c>
      <c r="D16" s="261">
        <v>2</v>
      </c>
      <c r="E16" s="261">
        <v>2</v>
      </c>
      <c r="F16" s="261">
        <v>1</v>
      </c>
      <c r="G16" s="261">
        <v>1</v>
      </c>
      <c r="H16" s="261">
        <v>1</v>
      </c>
      <c r="I16" s="261">
        <v>2</v>
      </c>
      <c r="J16" s="261">
        <v>14</v>
      </c>
      <c r="K16" s="261">
        <v>1</v>
      </c>
      <c r="L16" s="261">
        <v>2</v>
      </c>
      <c r="M16" s="261">
        <v>0</v>
      </c>
      <c r="N16" s="261">
        <v>0</v>
      </c>
      <c r="O16" s="261">
        <v>1</v>
      </c>
      <c r="P16" s="261">
        <v>2</v>
      </c>
      <c r="Q16" s="261">
        <v>0</v>
      </c>
      <c r="R16" s="262">
        <v>62</v>
      </c>
    </row>
    <row r="17" spans="1:104" ht="13.5" thickBot="1" x14ac:dyDescent="0.25">
      <c r="A17" s="265" t="s">
        <v>142</v>
      </c>
      <c r="B17" s="259">
        <v>40</v>
      </c>
      <c r="C17" s="259">
        <v>5</v>
      </c>
      <c r="D17" s="259">
        <v>11</v>
      </c>
      <c r="E17" s="259">
        <v>3</v>
      </c>
      <c r="F17" s="259">
        <v>2</v>
      </c>
      <c r="G17" s="259">
        <v>2</v>
      </c>
      <c r="H17" s="259">
        <v>1</v>
      </c>
      <c r="I17" s="259">
        <v>2</v>
      </c>
      <c r="J17" s="259">
        <v>26</v>
      </c>
      <c r="K17" s="259">
        <v>1</v>
      </c>
      <c r="L17" s="259">
        <v>2</v>
      </c>
      <c r="M17" s="259">
        <v>1</v>
      </c>
      <c r="N17" s="259">
        <v>2</v>
      </c>
      <c r="O17" s="259">
        <v>1</v>
      </c>
      <c r="P17" s="259">
        <v>2</v>
      </c>
      <c r="Q17" s="259">
        <v>0</v>
      </c>
      <c r="R17" s="260">
        <v>101</v>
      </c>
    </row>
    <row r="18" spans="1:104" s="258" customFormat="1" x14ac:dyDescent="0.2">
      <c r="A18" s="266" t="s">
        <v>21</v>
      </c>
      <c r="B18" s="262">
        <v>476</v>
      </c>
      <c r="C18" s="262">
        <v>66</v>
      </c>
      <c r="D18" s="262">
        <v>131</v>
      </c>
      <c r="E18" s="262">
        <v>36</v>
      </c>
      <c r="F18" s="262">
        <v>24</v>
      </c>
      <c r="G18" s="262">
        <v>26</v>
      </c>
      <c r="H18" s="262">
        <v>21</v>
      </c>
      <c r="I18" s="262">
        <v>31</v>
      </c>
      <c r="J18" s="262">
        <v>318</v>
      </c>
      <c r="K18" s="262">
        <v>18</v>
      </c>
      <c r="L18" s="262">
        <v>45</v>
      </c>
      <c r="M18" s="262">
        <v>8</v>
      </c>
      <c r="N18" s="262">
        <v>13</v>
      </c>
      <c r="O18" s="262">
        <v>12</v>
      </c>
      <c r="P18" s="262">
        <v>32</v>
      </c>
      <c r="Q18" s="262">
        <v>4</v>
      </c>
      <c r="R18" s="263">
        <v>1261</v>
      </c>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row>
    <row r="19" spans="1:104" x14ac:dyDescent="0.2">
      <c r="A19" s="258" t="s">
        <v>22</v>
      </c>
      <c r="B19" s="261">
        <v>3</v>
      </c>
      <c r="C19" s="261">
        <v>1</v>
      </c>
      <c r="D19" s="261">
        <v>4</v>
      </c>
      <c r="E19" s="261">
        <v>1</v>
      </c>
      <c r="F19" s="261">
        <v>0</v>
      </c>
      <c r="G19" s="261">
        <v>1</v>
      </c>
      <c r="H19" s="261">
        <v>2</v>
      </c>
      <c r="I19" s="261">
        <v>1</v>
      </c>
      <c r="J19" s="261">
        <v>3</v>
      </c>
      <c r="K19" s="261">
        <v>0</v>
      </c>
      <c r="L19" s="261">
        <v>1</v>
      </c>
      <c r="M19" s="261">
        <v>0</v>
      </c>
      <c r="N19" s="261">
        <v>0</v>
      </c>
      <c r="O19" s="261">
        <v>0</v>
      </c>
      <c r="P19" s="261">
        <v>1</v>
      </c>
      <c r="Q19" s="261">
        <v>0</v>
      </c>
      <c r="R19" s="262">
        <v>18</v>
      </c>
    </row>
    <row r="20" spans="1:104" ht="13.5" thickBot="1" x14ac:dyDescent="0.25">
      <c r="A20" s="265" t="s">
        <v>17</v>
      </c>
      <c r="B20" s="259">
        <v>5</v>
      </c>
      <c r="C20" s="259">
        <v>1</v>
      </c>
      <c r="D20" s="259">
        <v>3</v>
      </c>
      <c r="E20" s="259">
        <v>0</v>
      </c>
      <c r="F20" s="259">
        <v>1</v>
      </c>
      <c r="G20" s="259">
        <v>1</v>
      </c>
      <c r="H20" s="259">
        <v>1</v>
      </c>
      <c r="I20" s="259">
        <v>2</v>
      </c>
      <c r="J20" s="259">
        <v>3</v>
      </c>
      <c r="K20" s="259">
        <v>0</v>
      </c>
      <c r="L20" s="259">
        <v>1</v>
      </c>
      <c r="M20" s="259">
        <v>0</v>
      </c>
      <c r="N20" s="259">
        <v>1</v>
      </c>
      <c r="O20" s="259">
        <v>0</v>
      </c>
      <c r="P20" s="259">
        <v>1</v>
      </c>
      <c r="Q20" s="259">
        <v>0</v>
      </c>
      <c r="R20" s="260">
        <v>20</v>
      </c>
    </row>
    <row r="21" spans="1:104" x14ac:dyDescent="0.2">
      <c r="A21" s="268" t="s">
        <v>23</v>
      </c>
      <c r="B21" s="263">
        <v>484</v>
      </c>
      <c r="C21" s="263">
        <v>68</v>
      </c>
      <c r="D21" s="263">
        <v>138</v>
      </c>
      <c r="E21" s="263">
        <v>37</v>
      </c>
      <c r="F21" s="263">
        <v>25</v>
      </c>
      <c r="G21" s="263">
        <v>28</v>
      </c>
      <c r="H21" s="263">
        <v>24</v>
      </c>
      <c r="I21" s="263">
        <v>34</v>
      </c>
      <c r="J21" s="263">
        <v>324</v>
      </c>
      <c r="K21" s="263">
        <v>18</v>
      </c>
      <c r="L21" s="263">
        <v>47</v>
      </c>
      <c r="M21" s="263">
        <v>8</v>
      </c>
      <c r="N21" s="263">
        <v>14</v>
      </c>
      <c r="O21" s="263">
        <v>12</v>
      </c>
      <c r="P21" s="263">
        <v>34</v>
      </c>
      <c r="Q21" s="263">
        <v>4</v>
      </c>
      <c r="R21" s="263">
        <v>1299</v>
      </c>
    </row>
    <row r="24" spans="1:104" x14ac:dyDescent="0.2">
      <c r="B24" s="345"/>
      <c r="C24" s="345"/>
      <c r="D24" s="345"/>
      <c r="E24" s="345"/>
      <c r="F24" s="345"/>
      <c r="G24" s="345"/>
      <c r="H24" s="345"/>
      <c r="I24" s="345"/>
      <c r="J24" s="345"/>
      <c r="K24" s="345"/>
      <c r="L24" s="345"/>
      <c r="M24" s="345"/>
      <c r="N24" s="345"/>
      <c r="O24" s="345"/>
      <c r="P24" s="345"/>
      <c r="Q24" s="345"/>
      <c r="R24" s="345"/>
    </row>
    <row r="25" spans="1:104" x14ac:dyDescent="0.2">
      <c r="B25" s="345"/>
      <c r="C25" s="345"/>
      <c r="D25" s="345"/>
      <c r="E25" s="345"/>
      <c r="F25" s="345"/>
      <c r="G25" s="345"/>
      <c r="H25" s="345"/>
      <c r="I25" s="345"/>
      <c r="J25" s="345"/>
      <c r="K25" s="345"/>
      <c r="L25" s="345"/>
      <c r="M25" s="345"/>
      <c r="N25" s="345"/>
      <c r="O25" s="345"/>
      <c r="P25" s="345"/>
      <c r="Q25" s="345"/>
      <c r="R25" s="345"/>
    </row>
  </sheetData>
  <customSheetViews>
    <customSheetView guid="{4BF6A69F-C29D-460A-9E84-5045F8F80EEB}" showGridLines="0" topLeftCell="A25">
      <selection activeCell="W41" sqref="W41"/>
      <pageMargins left="0.7" right="0.7" top="0.75" bottom="0.75" header="0.3" footer="0.3"/>
      <pageSetup paperSize="9" orientation="landscape" verticalDpi="0"/>
    </customSheetView>
  </customSheetViews>
  <mergeCells count="1">
    <mergeCell ref="A2:R2"/>
  </mergeCells>
  <phoneticPr fontId="10" type="noConversion"/>
  <pageMargins left="0.7" right="0.7" top="0.75" bottom="0.75" header="0.3" footer="0.3"/>
  <pageSetup paperSize="9" orientation="landscape"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23"/>
  <sheetViews>
    <sheetView showGridLines="0" zoomScaleNormal="100" workbookViewId="0"/>
  </sheetViews>
  <sheetFormatPr baseColWidth="10" defaultRowHeight="12.75" x14ac:dyDescent="0.2"/>
  <cols>
    <col min="1" max="1" width="21.85546875" style="3" customWidth="1"/>
    <col min="2" max="2" width="9.28515625" style="3" customWidth="1"/>
    <col min="3" max="3" width="11.140625" style="3" customWidth="1"/>
    <col min="4" max="18" width="9.28515625" style="3" customWidth="1"/>
    <col min="19" max="19" width="3.7109375" style="3" customWidth="1"/>
    <col min="20" max="16384" width="11.42578125" style="3"/>
  </cols>
  <sheetData>
    <row r="1" spans="1:18" ht="12.75" customHeight="1" x14ac:dyDescent="0.2">
      <c r="A1" s="1"/>
      <c r="B1" s="1"/>
      <c r="C1" s="1"/>
      <c r="D1" s="1"/>
      <c r="E1" s="1"/>
      <c r="F1" s="1"/>
      <c r="G1" s="1"/>
      <c r="H1" s="1"/>
      <c r="I1" s="1"/>
      <c r="J1" s="1"/>
      <c r="K1" s="1"/>
      <c r="L1" s="1"/>
      <c r="M1" s="1"/>
      <c r="N1" s="1"/>
      <c r="O1" s="1"/>
      <c r="P1" s="1"/>
      <c r="Q1" s="1"/>
      <c r="R1" s="57"/>
    </row>
    <row r="2" spans="1:18" ht="15.75" customHeight="1" x14ac:dyDescent="0.2">
      <c r="A2" s="409" t="s">
        <v>180</v>
      </c>
      <c r="B2" s="409"/>
      <c r="C2" s="409"/>
      <c r="D2" s="409"/>
      <c r="E2" s="409"/>
      <c r="F2" s="409"/>
      <c r="G2" s="409"/>
      <c r="H2" s="409"/>
      <c r="I2" s="409"/>
      <c r="J2" s="409"/>
      <c r="K2" s="409"/>
      <c r="L2" s="409"/>
      <c r="M2" s="409"/>
      <c r="N2" s="409"/>
      <c r="O2" s="409"/>
      <c r="P2" s="409"/>
      <c r="Q2" s="409"/>
      <c r="R2" s="409"/>
    </row>
    <row r="3" spans="1:18" ht="12.75" customHeight="1" x14ac:dyDescent="0.2">
      <c r="A3" s="1"/>
      <c r="B3" s="1"/>
      <c r="C3" s="1"/>
      <c r="D3" s="1"/>
      <c r="E3" s="1"/>
      <c r="F3" s="1"/>
      <c r="G3" s="1"/>
      <c r="H3" s="1"/>
      <c r="I3" s="1"/>
      <c r="J3" s="1"/>
      <c r="K3" s="1"/>
      <c r="L3" s="1"/>
      <c r="M3" s="1"/>
      <c r="N3" s="1"/>
      <c r="O3" s="1"/>
      <c r="P3" s="1"/>
      <c r="Q3" s="1"/>
      <c r="R3" s="57"/>
    </row>
    <row r="4" spans="1:18" ht="37.5" customHeight="1" x14ac:dyDescent="0.2">
      <c r="A4" s="257"/>
      <c r="B4" s="291" t="s">
        <v>79</v>
      </c>
      <c r="C4" s="290" t="s">
        <v>80</v>
      </c>
      <c r="D4" s="290" t="s">
        <v>81</v>
      </c>
      <c r="E4" s="290" t="s">
        <v>82</v>
      </c>
      <c r="F4" s="290" t="s">
        <v>153</v>
      </c>
      <c r="G4" s="290" t="s">
        <v>83</v>
      </c>
      <c r="H4" s="290" t="s">
        <v>84</v>
      </c>
      <c r="I4" s="290" t="s">
        <v>85</v>
      </c>
      <c r="J4" s="290" t="s">
        <v>86</v>
      </c>
      <c r="K4" s="290" t="s">
        <v>87</v>
      </c>
      <c r="L4" s="290" t="s">
        <v>88</v>
      </c>
      <c r="M4" s="290" t="s">
        <v>89</v>
      </c>
      <c r="N4" s="290" t="s">
        <v>154</v>
      </c>
      <c r="O4" s="290" t="s">
        <v>91</v>
      </c>
      <c r="P4" s="290" t="s">
        <v>92</v>
      </c>
      <c r="Q4" s="290" t="s">
        <v>93</v>
      </c>
      <c r="R4" s="290" t="s">
        <v>104</v>
      </c>
    </row>
    <row r="5" spans="1:18" x14ac:dyDescent="0.2">
      <c r="A5" s="258" t="s">
        <v>147</v>
      </c>
      <c r="B5" s="261">
        <v>3382</v>
      </c>
      <c r="C5" s="261">
        <v>471</v>
      </c>
      <c r="D5" s="261">
        <v>776</v>
      </c>
      <c r="E5" s="261">
        <v>179</v>
      </c>
      <c r="F5" s="261">
        <v>94</v>
      </c>
      <c r="G5" s="261">
        <v>78</v>
      </c>
      <c r="H5" s="261">
        <v>123</v>
      </c>
      <c r="I5" s="261">
        <v>139</v>
      </c>
      <c r="J5" s="261">
        <v>3746</v>
      </c>
      <c r="K5" s="261">
        <v>124</v>
      </c>
      <c r="L5" s="261">
        <v>343</v>
      </c>
      <c r="M5" s="261">
        <v>67</v>
      </c>
      <c r="N5" s="261">
        <v>130</v>
      </c>
      <c r="O5" s="261">
        <v>0</v>
      </c>
      <c r="P5" s="261">
        <v>130</v>
      </c>
      <c r="Q5" s="261">
        <v>53</v>
      </c>
      <c r="R5" s="262">
        <v>9835</v>
      </c>
    </row>
    <row r="6" spans="1:18" x14ac:dyDescent="0.2">
      <c r="A6" s="258" t="s">
        <v>148</v>
      </c>
      <c r="B6" s="261">
        <v>1095</v>
      </c>
      <c r="C6" s="261">
        <v>123</v>
      </c>
      <c r="D6" s="261">
        <v>143</v>
      </c>
      <c r="E6" s="261">
        <v>55</v>
      </c>
      <c r="F6" s="261">
        <v>31</v>
      </c>
      <c r="G6" s="261">
        <v>33</v>
      </c>
      <c r="H6" s="261">
        <v>0</v>
      </c>
      <c r="I6" s="261">
        <v>42</v>
      </c>
      <c r="J6" s="261">
        <v>1348</v>
      </c>
      <c r="K6" s="261">
        <v>0</v>
      </c>
      <c r="L6" s="261">
        <v>171</v>
      </c>
      <c r="M6" s="261">
        <v>0</v>
      </c>
      <c r="N6" s="261">
        <v>0</v>
      </c>
      <c r="O6" s="261">
        <v>0</v>
      </c>
      <c r="P6" s="261">
        <v>54</v>
      </c>
      <c r="Q6" s="261">
        <v>0</v>
      </c>
      <c r="R6" s="262">
        <v>3095</v>
      </c>
    </row>
    <row r="7" spans="1:18" x14ac:dyDescent="0.2">
      <c r="A7" s="258" t="s">
        <v>94</v>
      </c>
      <c r="B7" s="261">
        <v>1489</v>
      </c>
      <c r="C7" s="261">
        <v>268</v>
      </c>
      <c r="D7" s="261">
        <v>156</v>
      </c>
      <c r="E7" s="261">
        <v>51</v>
      </c>
      <c r="F7" s="261">
        <v>77</v>
      </c>
      <c r="G7" s="261">
        <v>36</v>
      </c>
      <c r="H7" s="261">
        <v>35</v>
      </c>
      <c r="I7" s="261">
        <v>30</v>
      </c>
      <c r="J7" s="261">
        <v>1212</v>
      </c>
      <c r="K7" s="261">
        <v>31</v>
      </c>
      <c r="L7" s="261">
        <v>126</v>
      </c>
      <c r="M7" s="261">
        <v>0</v>
      </c>
      <c r="N7" s="261">
        <v>0</v>
      </c>
      <c r="O7" s="261">
        <v>42</v>
      </c>
      <c r="P7" s="261">
        <v>58</v>
      </c>
      <c r="Q7" s="261">
        <v>0</v>
      </c>
      <c r="R7" s="262">
        <v>3611</v>
      </c>
    </row>
    <row r="8" spans="1:18" x14ac:dyDescent="0.2">
      <c r="A8" s="258" t="s">
        <v>138</v>
      </c>
      <c r="B8" s="261">
        <v>1146</v>
      </c>
      <c r="C8" s="261">
        <v>102</v>
      </c>
      <c r="D8" s="261">
        <v>71</v>
      </c>
      <c r="E8" s="261">
        <v>36</v>
      </c>
      <c r="F8" s="261">
        <v>32</v>
      </c>
      <c r="G8" s="261">
        <v>20</v>
      </c>
      <c r="H8" s="261">
        <v>42</v>
      </c>
      <c r="I8" s="261">
        <v>45</v>
      </c>
      <c r="J8" s="261">
        <v>1142</v>
      </c>
      <c r="K8" s="261">
        <v>41</v>
      </c>
      <c r="L8" s="261">
        <v>90</v>
      </c>
      <c r="M8" s="261">
        <v>62</v>
      </c>
      <c r="N8" s="261">
        <v>25</v>
      </c>
      <c r="O8" s="261">
        <v>0</v>
      </c>
      <c r="P8" s="261">
        <v>32</v>
      </c>
      <c r="Q8" s="261">
        <v>28</v>
      </c>
      <c r="R8" s="262">
        <v>2914</v>
      </c>
    </row>
    <row r="9" spans="1:18" x14ac:dyDescent="0.2">
      <c r="A9" s="258" t="s">
        <v>95</v>
      </c>
      <c r="B9" s="261">
        <v>128</v>
      </c>
      <c r="C9" s="261">
        <v>50</v>
      </c>
      <c r="D9" s="261">
        <v>31</v>
      </c>
      <c r="E9" s="261">
        <v>0</v>
      </c>
      <c r="F9" s="261">
        <v>0</v>
      </c>
      <c r="G9" s="261">
        <v>0</v>
      </c>
      <c r="H9" s="261">
        <v>0</v>
      </c>
      <c r="I9" s="261">
        <v>0</v>
      </c>
      <c r="J9" s="261">
        <v>128</v>
      </c>
      <c r="K9" s="261">
        <v>0</v>
      </c>
      <c r="L9" s="261">
        <v>0</v>
      </c>
      <c r="M9" s="261">
        <v>0</v>
      </c>
      <c r="N9" s="261">
        <v>0</v>
      </c>
      <c r="O9" s="261">
        <v>0</v>
      </c>
      <c r="P9" s="261">
        <v>0</v>
      </c>
      <c r="Q9" s="261">
        <v>0</v>
      </c>
      <c r="R9" s="262">
        <v>337</v>
      </c>
    </row>
    <row r="10" spans="1:18" x14ac:dyDescent="0.2">
      <c r="A10" s="258" t="s">
        <v>127</v>
      </c>
      <c r="B10" s="261">
        <v>2227</v>
      </c>
      <c r="C10" s="261">
        <v>369</v>
      </c>
      <c r="D10" s="261">
        <v>459</v>
      </c>
      <c r="E10" s="261">
        <v>115</v>
      </c>
      <c r="F10" s="261">
        <v>73</v>
      </c>
      <c r="G10" s="261">
        <v>63</v>
      </c>
      <c r="H10" s="261">
        <v>72</v>
      </c>
      <c r="I10" s="261">
        <v>150</v>
      </c>
      <c r="J10" s="261">
        <v>2714</v>
      </c>
      <c r="K10" s="261">
        <v>82</v>
      </c>
      <c r="L10" s="261">
        <v>228</v>
      </c>
      <c r="M10" s="261">
        <v>57</v>
      </c>
      <c r="N10" s="261">
        <v>25</v>
      </c>
      <c r="O10" s="261">
        <v>0</v>
      </c>
      <c r="P10" s="261">
        <v>109</v>
      </c>
      <c r="Q10" s="261">
        <v>0</v>
      </c>
      <c r="R10" s="262">
        <v>6743</v>
      </c>
    </row>
    <row r="11" spans="1:18" x14ac:dyDescent="0.2">
      <c r="A11" s="258" t="s">
        <v>128</v>
      </c>
      <c r="B11" s="261">
        <v>2171</v>
      </c>
      <c r="C11" s="261">
        <v>318</v>
      </c>
      <c r="D11" s="261">
        <v>226</v>
      </c>
      <c r="E11" s="261">
        <v>148</v>
      </c>
      <c r="F11" s="261">
        <v>119</v>
      </c>
      <c r="G11" s="261">
        <v>49</v>
      </c>
      <c r="H11" s="261">
        <v>60</v>
      </c>
      <c r="I11" s="261">
        <v>231</v>
      </c>
      <c r="J11" s="261">
        <v>3792</v>
      </c>
      <c r="K11" s="261">
        <v>34</v>
      </c>
      <c r="L11" s="261">
        <v>313</v>
      </c>
      <c r="M11" s="261">
        <v>44</v>
      </c>
      <c r="N11" s="261">
        <v>73</v>
      </c>
      <c r="O11" s="261">
        <v>59</v>
      </c>
      <c r="P11" s="261">
        <v>111</v>
      </c>
      <c r="Q11" s="261">
        <v>28</v>
      </c>
      <c r="R11" s="262">
        <v>7776</v>
      </c>
    </row>
    <row r="12" spans="1:18" x14ac:dyDescent="0.2">
      <c r="A12" s="258" t="s">
        <v>96</v>
      </c>
      <c r="B12" s="261">
        <v>3882</v>
      </c>
      <c r="C12" s="261">
        <v>545</v>
      </c>
      <c r="D12" s="261">
        <v>2534</v>
      </c>
      <c r="E12" s="261">
        <v>313</v>
      </c>
      <c r="F12" s="261">
        <v>184</v>
      </c>
      <c r="G12" s="261">
        <v>138</v>
      </c>
      <c r="H12" s="261">
        <v>88</v>
      </c>
      <c r="I12" s="261">
        <v>282</v>
      </c>
      <c r="J12" s="261">
        <v>5394</v>
      </c>
      <c r="K12" s="261">
        <v>180</v>
      </c>
      <c r="L12" s="261">
        <v>805</v>
      </c>
      <c r="M12" s="261">
        <v>59</v>
      </c>
      <c r="N12" s="261">
        <v>391</v>
      </c>
      <c r="O12" s="261">
        <v>220</v>
      </c>
      <c r="P12" s="261">
        <v>154</v>
      </c>
      <c r="Q12" s="261">
        <v>0</v>
      </c>
      <c r="R12" s="262">
        <v>15169</v>
      </c>
    </row>
    <row r="13" spans="1:18" x14ac:dyDescent="0.2">
      <c r="A13" s="258" t="s">
        <v>129</v>
      </c>
      <c r="B13" s="261">
        <v>1608</v>
      </c>
      <c r="C13" s="261">
        <v>146</v>
      </c>
      <c r="D13" s="261">
        <v>135</v>
      </c>
      <c r="E13" s="261">
        <v>57</v>
      </c>
      <c r="F13" s="261">
        <v>101</v>
      </c>
      <c r="G13" s="261">
        <v>38</v>
      </c>
      <c r="H13" s="261">
        <v>58</v>
      </c>
      <c r="I13" s="261">
        <v>67</v>
      </c>
      <c r="J13" s="261">
        <v>1447</v>
      </c>
      <c r="K13" s="261">
        <v>28</v>
      </c>
      <c r="L13" s="261">
        <v>198</v>
      </c>
      <c r="M13" s="261">
        <v>0</v>
      </c>
      <c r="N13" s="261">
        <v>60</v>
      </c>
      <c r="O13" s="261">
        <v>20</v>
      </c>
      <c r="P13" s="261">
        <v>51</v>
      </c>
      <c r="Q13" s="261">
        <v>0</v>
      </c>
      <c r="R13" s="262">
        <v>4014</v>
      </c>
    </row>
    <row r="14" spans="1:18" x14ac:dyDescent="0.2">
      <c r="A14" s="258" t="s">
        <v>137</v>
      </c>
      <c r="B14" s="261">
        <v>2697</v>
      </c>
      <c r="C14" s="261">
        <v>360</v>
      </c>
      <c r="D14" s="261">
        <v>254</v>
      </c>
      <c r="E14" s="261">
        <v>108</v>
      </c>
      <c r="F14" s="261">
        <v>93</v>
      </c>
      <c r="G14" s="261">
        <v>58</v>
      </c>
      <c r="H14" s="261">
        <v>24</v>
      </c>
      <c r="I14" s="261">
        <v>42</v>
      </c>
      <c r="J14" s="261">
        <v>2722</v>
      </c>
      <c r="K14" s="261">
        <v>75</v>
      </c>
      <c r="L14" s="261">
        <v>276</v>
      </c>
      <c r="M14" s="261">
        <v>30</v>
      </c>
      <c r="N14" s="261">
        <v>54</v>
      </c>
      <c r="O14" s="261">
        <v>30</v>
      </c>
      <c r="P14" s="261">
        <v>67</v>
      </c>
      <c r="Q14" s="261">
        <v>0</v>
      </c>
      <c r="R14" s="262">
        <v>6890</v>
      </c>
    </row>
    <row r="15" spans="1:18" x14ac:dyDescent="0.2">
      <c r="A15" s="258" t="s">
        <v>130</v>
      </c>
      <c r="B15" s="261">
        <v>1972</v>
      </c>
      <c r="C15" s="261">
        <v>397</v>
      </c>
      <c r="D15" s="261">
        <v>273</v>
      </c>
      <c r="E15" s="261">
        <v>78</v>
      </c>
      <c r="F15" s="261">
        <v>113</v>
      </c>
      <c r="G15" s="261">
        <v>49</v>
      </c>
      <c r="H15" s="261">
        <v>64</v>
      </c>
      <c r="I15" s="261">
        <v>133</v>
      </c>
      <c r="J15" s="261">
        <v>2244</v>
      </c>
      <c r="K15" s="261">
        <v>87</v>
      </c>
      <c r="L15" s="261">
        <v>187</v>
      </c>
      <c r="M15" s="261">
        <v>52</v>
      </c>
      <c r="N15" s="261">
        <v>57</v>
      </c>
      <c r="O15" s="261">
        <v>27</v>
      </c>
      <c r="P15" s="261">
        <v>108</v>
      </c>
      <c r="Q15" s="261">
        <v>0</v>
      </c>
      <c r="R15" s="262">
        <v>5841</v>
      </c>
    </row>
    <row r="16" spans="1:18" x14ac:dyDescent="0.2">
      <c r="A16" s="258" t="s">
        <v>20</v>
      </c>
      <c r="B16" s="261">
        <v>1630</v>
      </c>
      <c r="C16" s="261">
        <v>138</v>
      </c>
      <c r="D16" s="261">
        <v>88</v>
      </c>
      <c r="E16" s="261">
        <v>72</v>
      </c>
      <c r="F16" s="261">
        <v>20</v>
      </c>
      <c r="G16" s="261">
        <v>20</v>
      </c>
      <c r="H16" s="261">
        <v>0</v>
      </c>
      <c r="I16" s="261">
        <v>60</v>
      </c>
      <c r="J16" s="261">
        <v>1357</v>
      </c>
      <c r="K16" s="261">
        <v>30</v>
      </c>
      <c r="L16" s="261">
        <v>142</v>
      </c>
      <c r="M16" s="261">
        <v>0</v>
      </c>
      <c r="N16" s="261">
        <v>0</v>
      </c>
      <c r="O16" s="261">
        <v>30</v>
      </c>
      <c r="P16" s="261">
        <v>58</v>
      </c>
      <c r="Q16" s="261">
        <v>0</v>
      </c>
      <c r="R16" s="262">
        <v>3645</v>
      </c>
    </row>
    <row r="17" spans="1:106" ht="13.5" thickBot="1" x14ac:dyDescent="0.25">
      <c r="A17" s="265" t="s">
        <v>142</v>
      </c>
      <c r="B17" s="259">
        <v>2558</v>
      </c>
      <c r="C17" s="259">
        <v>378</v>
      </c>
      <c r="D17" s="259">
        <v>800</v>
      </c>
      <c r="E17" s="259">
        <v>154</v>
      </c>
      <c r="F17" s="259">
        <v>63</v>
      </c>
      <c r="G17" s="259">
        <v>52</v>
      </c>
      <c r="H17" s="259">
        <v>40</v>
      </c>
      <c r="I17" s="259">
        <v>96</v>
      </c>
      <c r="J17" s="259">
        <v>2416</v>
      </c>
      <c r="K17" s="259">
        <v>49</v>
      </c>
      <c r="L17" s="259">
        <v>218</v>
      </c>
      <c r="M17" s="259">
        <v>46</v>
      </c>
      <c r="N17" s="259">
        <v>140</v>
      </c>
      <c r="O17" s="259">
        <v>37</v>
      </c>
      <c r="P17" s="259">
        <v>71</v>
      </c>
      <c r="Q17" s="259">
        <v>0</v>
      </c>
      <c r="R17" s="260">
        <v>7118</v>
      </c>
    </row>
    <row r="18" spans="1:106" s="258" customFormat="1" x14ac:dyDescent="0.2">
      <c r="A18" s="266" t="s">
        <v>21</v>
      </c>
      <c r="B18" s="262">
        <v>25985</v>
      </c>
      <c r="C18" s="262">
        <v>3665</v>
      </c>
      <c r="D18" s="262">
        <v>5946</v>
      </c>
      <c r="E18" s="262">
        <v>1366</v>
      </c>
      <c r="F18" s="262">
        <v>1000</v>
      </c>
      <c r="G18" s="262">
        <v>634</v>
      </c>
      <c r="H18" s="262">
        <v>606</v>
      </c>
      <c r="I18" s="262">
        <v>1317</v>
      </c>
      <c r="J18" s="262">
        <v>29662</v>
      </c>
      <c r="K18" s="262">
        <v>761</v>
      </c>
      <c r="L18" s="262">
        <v>3097</v>
      </c>
      <c r="M18" s="262">
        <v>417</v>
      </c>
      <c r="N18" s="262">
        <v>955</v>
      </c>
      <c r="O18" s="262">
        <v>465</v>
      </c>
      <c r="P18" s="262">
        <v>1003</v>
      </c>
      <c r="Q18" s="262">
        <v>109</v>
      </c>
      <c r="R18" s="263">
        <v>76988</v>
      </c>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row>
    <row r="19" spans="1:106" x14ac:dyDescent="0.2">
      <c r="A19" s="258" t="s">
        <v>22</v>
      </c>
      <c r="B19" s="261">
        <v>141</v>
      </c>
      <c r="C19" s="261">
        <v>28</v>
      </c>
      <c r="D19" s="261">
        <v>94</v>
      </c>
      <c r="E19" s="261">
        <v>7</v>
      </c>
      <c r="F19" s="261">
        <v>0</v>
      </c>
      <c r="G19" s="261">
        <v>15</v>
      </c>
      <c r="H19" s="261">
        <v>18</v>
      </c>
      <c r="I19" s="261">
        <v>22</v>
      </c>
      <c r="J19" s="261">
        <v>274</v>
      </c>
      <c r="K19" s="261">
        <v>0</v>
      </c>
      <c r="L19" s="261">
        <v>24</v>
      </c>
      <c r="M19" s="261">
        <v>0</v>
      </c>
      <c r="N19" s="261">
        <v>0</v>
      </c>
      <c r="O19" s="261">
        <v>0</v>
      </c>
      <c r="P19" s="261">
        <v>19</v>
      </c>
      <c r="Q19" s="261">
        <v>0</v>
      </c>
      <c r="R19" s="262">
        <v>642</v>
      </c>
    </row>
    <row r="20" spans="1:106" ht="13.5" thickBot="1" x14ac:dyDescent="0.25">
      <c r="A20" s="265" t="s">
        <v>17</v>
      </c>
      <c r="B20" s="259">
        <v>111</v>
      </c>
      <c r="C20" s="259">
        <v>48</v>
      </c>
      <c r="D20" s="259">
        <v>56</v>
      </c>
      <c r="E20" s="259">
        <v>0</v>
      </c>
      <c r="F20" s="259">
        <v>15</v>
      </c>
      <c r="G20" s="259">
        <v>0</v>
      </c>
      <c r="H20" s="259">
        <v>13</v>
      </c>
      <c r="I20" s="259">
        <v>37</v>
      </c>
      <c r="J20" s="259">
        <v>246</v>
      </c>
      <c r="K20" s="259">
        <v>0</v>
      </c>
      <c r="L20" s="259">
        <v>22</v>
      </c>
      <c r="M20" s="259">
        <v>0</v>
      </c>
      <c r="N20" s="259">
        <v>25</v>
      </c>
      <c r="O20" s="259">
        <v>0</v>
      </c>
      <c r="P20" s="259">
        <v>22</v>
      </c>
      <c r="Q20" s="259">
        <v>0</v>
      </c>
      <c r="R20" s="260">
        <v>595</v>
      </c>
    </row>
    <row r="21" spans="1:106" x14ac:dyDescent="0.2">
      <c r="A21" s="268" t="s">
        <v>23</v>
      </c>
      <c r="B21" s="263">
        <v>26237</v>
      </c>
      <c r="C21" s="263">
        <v>3741</v>
      </c>
      <c r="D21" s="263">
        <v>6096</v>
      </c>
      <c r="E21" s="263">
        <v>1373</v>
      </c>
      <c r="F21" s="270">
        <v>1015</v>
      </c>
      <c r="G21" s="263">
        <v>649</v>
      </c>
      <c r="H21" s="263">
        <v>637</v>
      </c>
      <c r="I21" s="263">
        <v>1376</v>
      </c>
      <c r="J21" s="263">
        <v>30182</v>
      </c>
      <c r="K21" s="263">
        <v>761</v>
      </c>
      <c r="L21" s="263">
        <v>3143</v>
      </c>
      <c r="M21" s="263">
        <v>417</v>
      </c>
      <c r="N21" s="263">
        <v>980</v>
      </c>
      <c r="O21" s="263">
        <v>465</v>
      </c>
      <c r="P21" s="263">
        <v>1044</v>
      </c>
      <c r="Q21" s="263">
        <v>109</v>
      </c>
      <c r="R21" s="263">
        <v>78225</v>
      </c>
    </row>
    <row r="23" spans="1:106" x14ac:dyDescent="0.2">
      <c r="B23" s="170"/>
      <c r="C23" s="170"/>
      <c r="D23" s="170"/>
      <c r="E23" s="170"/>
      <c r="F23" s="170"/>
      <c r="G23" s="170"/>
      <c r="H23" s="170"/>
      <c r="I23" s="170"/>
      <c r="J23" s="170"/>
      <c r="K23" s="170"/>
      <c r="L23" s="170"/>
      <c r="M23" s="170"/>
      <c r="N23" s="170"/>
      <c r="O23" s="170"/>
      <c r="P23" s="170"/>
      <c r="Q23" s="170"/>
      <c r="R23" s="170"/>
    </row>
  </sheetData>
  <customSheetViews>
    <customSheetView guid="{4BF6A69F-C29D-460A-9E84-5045F8F80EEB}" showGridLines="0">
      <selection activeCell="T12" sqref="T12:V17"/>
      <pageMargins left="0.7" right="0.7" top="0.75" bottom="0.75" header="0.3" footer="0.3"/>
      <pageSetup paperSize="9" orientation="landscape" verticalDpi="0"/>
    </customSheetView>
  </customSheetViews>
  <mergeCells count="1">
    <mergeCell ref="A2:R2"/>
  </mergeCells>
  <phoneticPr fontId="10" type="noConversion"/>
  <pageMargins left="0.7" right="0.7" top="0.75" bottom="0.75" header="0.3" footer="0.3"/>
  <pageSetup paperSize="9" scale="7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23"/>
  <sheetViews>
    <sheetView showGridLines="0" zoomScaleNormal="100" workbookViewId="0">
      <selection activeCell="J21" activeCellId="2" sqref="B21:D21 F21 J21:Q21"/>
    </sheetView>
  </sheetViews>
  <sheetFormatPr baseColWidth="10" defaultRowHeight="12.75" x14ac:dyDescent="0.2"/>
  <cols>
    <col min="1" max="1" width="21.85546875" style="3" customWidth="1"/>
    <col min="2" max="2" width="9" style="3" customWidth="1"/>
    <col min="3" max="3" width="11.42578125" style="3" customWidth="1"/>
    <col min="4" max="4" width="7.140625" style="3" customWidth="1"/>
    <col min="5" max="5" width="6" style="3" customWidth="1"/>
    <col min="6" max="6" width="8.7109375" style="3" customWidth="1"/>
    <col min="7" max="17" width="8.85546875" style="3" customWidth="1"/>
    <col min="18" max="18" width="7.42578125" style="3" customWidth="1"/>
    <col min="19" max="19" width="3.42578125" style="3" customWidth="1"/>
    <col min="20" max="16384" width="11.42578125" style="3"/>
  </cols>
  <sheetData>
    <row r="1" spans="1:18" ht="12.75" customHeight="1" x14ac:dyDescent="0.2">
      <c r="A1" s="1"/>
      <c r="B1" s="1"/>
      <c r="C1" s="1"/>
      <c r="D1" s="1"/>
      <c r="E1" s="1"/>
      <c r="F1" s="1"/>
      <c r="G1" s="1"/>
      <c r="H1" s="1"/>
      <c r="I1" s="1"/>
      <c r="J1" s="1"/>
      <c r="K1" s="1"/>
      <c r="L1" s="1"/>
      <c r="M1" s="1"/>
      <c r="N1" s="1"/>
      <c r="O1" s="1"/>
      <c r="P1" s="1"/>
      <c r="Q1" s="1"/>
      <c r="R1" s="57"/>
    </row>
    <row r="2" spans="1:18" ht="12.75" customHeight="1" x14ac:dyDescent="0.2">
      <c r="A2" s="409" t="s">
        <v>181</v>
      </c>
      <c r="B2" s="409"/>
      <c r="C2" s="409"/>
      <c r="D2" s="409"/>
      <c r="E2" s="409"/>
      <c r="F2" s="409"/>
      <c r="G2" s="409"/>
      <c r="H2" s="409"/>
      <c r="I2" s="409"/>
      <c r="J2" s="409"/>
      <c r="K2" s="409"/>
      <c r="L2" s="409"/>
      <c r="M2" s="409"/>
      <c r="N2" s="409"/>
      <c r="O2" s="409"/>
      <c r="P2" s="409"/>
      <c r="Q2" s="409"/>
      <c r="R2" s="409"/>
    </row>
    <row r="3" spans="1:18" ht="12.75" customHeight="1" x14ac:dyDescent="0.2">
      <c r="A3" s="1"/>
      <c r="B3" s="1"/>
      <c r="C3" s="1"/>
      <c r="D3" s="1"/>
      <c r="E3" s="1"/>
      <c r="F3" s="1"/>
      <c r="G3" s="1"/>
      <c r="H3" s="1"/>
      <c r="I3" s="1"/>
      <c r="J3" s="1"/>
      <c r="K3" s="1"/>
      <c r="L3" s="1"/>
      <c r="M3" s="1"/>
      <c r="N3" s="1"/>
      <c r="O3" s="1"/>
      <c r="P3" s="1"/>
      <c r="Q3" s="1"/>
      <c r="R3" s="57"/>
    </row>
    <row r="4" spans="1:18" ht="37.5" customHeight="1" x14ac:dyDescent="0.2">
      <c r="A4" s="257"/>
      <c r="B4" s="291" t="s">
        <v>79</v>
      </c>
      <c r="C4" s="290" t="s">
        <v>80</v>
      </c>
      <c r="D4" s="290" t="s">
        <v>81</v>
      </c>
      <c r="E4" s="290" t="s">
        <v>82</v>
      </c>
      <c r="F4" s="290" t="s">
        <v>153</v>
      </c>
      <c r="G4" s="290" t="s">
        <v>83</v>
      </c>
      <c r="H4" s="290" t="s">
        <v>84</v>
      </c>
      <c r="I4" s="290" t="s">
        <v>85</v>
      </c>
      <c r="J4" s="290" t="s">
        <v>86</v>
      </c>
      <c r="K4" s="290" t="s">
        <v>87</v>
      </c>
      <c r="L4" s="290" t="s">
        <v>88</v>
      </c>
      <c r="M4" s="290" t="s">
        <v>89</v>
      </c>
      <c r="N4" s="290" t="s">
        <v>154</v>
      </c>
      <c r="O4" s="290" t="s">
        <v>91</v>
      </c>
      <c r="P4" s="290" t="s">
        <v>92</v>
      </c>
      <c r="Q4" s="290" t="s">
        <v>93</v>
      </c>
      <c r="R4" s="290" t="s">
        <v>104</v>
      </c>
    </row>
    <row r="5" spans="1:18" x14ac:dyDescent="0.2">
      <c r="A5" s="258" t="s">
        <v>147</v>
      </c>
      <c r="B5" s="261">
        <v>3382</v>
      </c>
      <c r="C5" s="261">
        <v>471</v>
      </c>
      <c r="D5" s="261">
        <v>776</v>
      </c>
      <c r="E5" s="261">
        <v>179</v>
      </c>
      <c r="F5" s="261">
        <v>295</v>
      </c>
      <c r="G5" s="261">
        <v>159</v>
      </c>
      <c r="H5" s="261">
        <v>136</v>
      </c>
      <c r="I5" s="261">
        <v>139</v>
      </c>
      <c r="J5" s="261">
        <v>11189</v>
      </c>
      <c r="K5" s="261">
        <v>298</v>
      </c>
      <c r="L5" s="261">
        <v>1252</v>
      </c>
      <c r="M5" s="261">
        <v>67</v>
      </c>
      <c r="N5" s="261">
        <v>396</v>
      </c>
      <c r="O5" s="261">
        <v>0</v>
      </c>
      <c r="P5" s="261">
        <v>516</v>
      </c>
      <c r="Q5" s="261">
        <v>140</v>
      </c>
      <c r="R5" s="262">
        <v>19395</v>
      </c>
    </row>
    <row r="6" spans="1:18" x14ac:dyDescent="0.2">
      <c r="A6" s="258" t="s">
        <v>148</v>
      </c>
      <c r="B6" s="261">
        <v>1095</v>
      </c>
      <c r="C6" s="261">
        <v>123</v>
      </c>
      <c r="D6" s="261">
        <v>143</v>
      </c>
      <c r="E6" s="261">
        <v>55</v>
      </c>
      <c r="F6" s="261">
        <v>60</v>
      </c>
      <c r="G6" s="261">
        <v>62</v>
      </c>
      <c r="H6" s="261">
        <v>24</v>
      </c>
      <c r="I6" s="261">
        <v>42</v>
      </c>
      <c r="J6" s="261">
        <v>3939</v>
      </c>
      <c r="K6" s="261">
        <v>0</v>
      </c>
      <c r="L6" s="261">
        <v>632</v>
      </c>
      <c r="M6" s="261">
        <v>0</v>
      </c>
      <c r="N6" s="261">
        <v>0</v>
      </c>
      <c r="O6" s="261">
        <v>0</v>
      </c>
      <c r="P6" s="261">
        <v>208</v>
      </c>
      <c r="Q6" s="261">
        <v>0</v>
      </c>
      <c r="R6" s="262">
        <v>6383</v>
      </c>
    </row>
    <row r="7" spans="1:18" x14ac:dyDescent="0.2">
      <c r="A7" s="258" t="s">
        <v>94</v>
      </c>
      <c r="B7" s="261">
        <v>1489</v>
      </c>
      <c r="C7" s="261">
        <v>268</v>
      </c>
      <c r="D7" s="261">
        <v>156</v>
      </c>
      <c r="E7" s="261">
        <v>51</v>
      </c>
      <c r="F7" s="261">
        <v>232</v>
      </c>
      <c r="G7" s="261">
        <v>67</v>
      </c>
      <c r="H7" s="261">
        <v>66</v>
      </c>
      <c r="I7" s="261">
        <v>30</v>
      </c>
      <c r="J7" s="261">
        <v>3635</v>
      </c>
      <c r="K7" s="261">
        <v>102</v>
      </c>
      <c r="L7" s="261">
        <v>499</v>
      </c>
      <c r="M7" s="261">
        <v>0</v>
      </c>
      <c r="N7" s="261">
        <v>0</v>
      </c>
      <c r="O7" s="261">
        <v>128</v>
      </c>
      <c r="P7" s="261">
        <v>213</v>
      </c>
      <c r="Q7" s="261">
        <v>0</v>
      </c>
      <c r="R7" s="262">
        <v>6936</v>
      </c>
    </row>
    <row r="8" spans="1:18" x14ac:dyDescent="0.2">
      <c r="A8" s="258" t="s">
        <v>138</v>
      </c>
      <c r="B8" s="261">
        <v>1146</v>
      </c>
      <c r="C8" s="261">
        <v>102</v>
      </c>
      <c r="D8" s="261">
        <v>71</v>
      </c>
      <c r="E8" s="261">
        <v>36</v>
      </c>
      <c r="F8" s="261">
        <v>101</v>
      </c>
      <c r="G8" s="261">
        <v>40</v>
      </c>
      <c r="H8" s="261">
        <v>81</v>
      </c>
      <c r="I8" s="261">
        <v>45</v>
      </c>
      <c r="J8" s="261">
        <v>3299</v>
      </c>
      <c r="K8" s="261">
        <v>98</v>
      </c>
      <c r="L8" s="261">
        <v>374</v>
      </c>
      <c r="M8" s="261">
        <v>62</v>
      </c>
      <c r="N8" s="261">
        <v>73</v>
      </c>
      <c r="O8" s="261">
        <v>0</v>
      </c>
      <c r="P8" s="261">
        <v>127</v>
      </c>
      <c r="Q8" s="261">
        <v>63</v>
      </c>
      <c r="R8" s="262">
        <v>5718</v>
      </c>
    </row>
    <row r="9" spans="1:18" x14ac:dyDescent="0.2">
      <c r="A9" s="258" t="s">
        <v>95</v>
      </c>
      <c r="B9" s="261">
        <v>128</v>
      </c>
      <c r="C9" s="261">
        <v>50</v>
      </c>
      <c r="D9" s="261">
        <v>31</v>
      </c>
      <c r="E9" s="261">
        <v>0</v>
      </c>
      <c r="F9" s="261">
        <v>0</v>
      </c>
      <c r="G9" s="261">
        <v>0</v>
      </c>
      <c r="H9" s="261">
        <v>0</v>
      </c>
      <c r="I9" s="261">
        <v>0</v>
      </c>
      <c r="J9" s="261">
        <v>437</v>
      </c>
      <c r="K9" s="261">
        <v>0</v>
      </c>
      <c r="L9" s="261">
        <v>0</v>
      </c>
      <c r="M9" s="261">
        <v>0</v>
      </c>
      <c r="N9" s="261">
        <v>0</v>
      </c>
      <c r="O9" s="261">
        <v>0</v>
      </c>
      <c r="P9" s="261">
        <v>0</v>
      </c>
      <c r="Q9" s="261">
        <v>0</v>
      </c>
      <c r="R9" s="262">
        <v>646</v>
      </c>
    </row>
    <row r="10" spans="1:18" x14ac:dyDescent="0.2">
      <c r="A10" s="258" t="s">
        <v>127</v>
      </c>
      <c r="B10" s="261">
        <v>2227</v>
      </c>
      <c r="C10" s="261">
        <v>369</v>
      </c>
      <c r="D10" s="261">
        <v>459</v>
      </c>
      <c r="E10" s="261">
        <v>115</v>
      </c>
      <c r="F10" s="261">
        <v>224</v>
      </c>
      <c r="G10" s="261">
        <v>116</v>
      </c>
      <c r="H10" s="261">
        <v>136</v>
      </c>
      <c r="I10" s="261">
        <v>150</v>
      </c>
      <c r="J10" s="261">
        <v>7859</v>
      </c>
      <c r="K10" s="261">
        <v>209</v>
      </c>
      <c r="L10" s="261">
        <v>857</v>
      </c>
      <c r="M10" s="261">
        <v>57</v>
      </c>
      <c r="N10" s="261">
        <v>74</v>
      </c>
      <c r="O10" s="261">
        <v>0</v>
      </c>
      <c r="P10" s="261">
        <v>474</v>
      </c>
      <c r="Q10" s="261">
        <v>0</v>
      </c>
      <c r="R10" s="262">
        <v>13326</v>
      </c>
    </row>
    <row r="11" spans="1:18" x14ac:dyDescent="0.2">
      <c r="A11" s="258" t="s">
        <v>128</v>
      </c>
      <c r="B11" s="261">
        <v>2171</v>
      </c>
      <c r="C11" s="261">
        <v>318</v>
      </c>
      <c r="D11" s="261">
        <v>226</v>
      </c>
      <c r="E11" s="261">
        <v>148</v>
      </c>
      <c r="F11" s="261">
        <v>356</v>
      </c>
      <c r="G11" s="261">
        <v>94</v>
      </c>
      <c r="H11" s="261">
        <v>75</v>
      </c>
      <c r="I11" s="261">
        <v>231</v>
      </c>
      <c r="J11" s="261">
        <v>10622</v>
      </c>
      <c r="K11" s="261">
        <v>87</v>
      </c>
      <c r="L11" s="261">
        <v>1213</v>
      </c>
      <c r="M11" s="261">
        <v>44</v>
      </c>
      <c r="N11" s="261">
        <v>217</v>
      </c>
      <c r="O11" s="261">
        <v>168</v>
      </c>
      <c r="P11" s="261">
        <v>426</v>
      </c>
      <c r="Q11" s="261">
        <v>62</v>
      </c>
      <c r="R11" s="262">
        <v>16458</v>
      </c>
    </row>
    <row r="12" spans="1:18" x14ac:dyDescent="0.2">
      <c r="A12" s="258" t="s">
        <v>96</v>
      </c>
      <c r="B12" s="261">
        <v>3882</v>
      </c>
      <c r="C12" s="261">
        <v>545</v>
      </c>
      <c r="D12" s="261">
        <v>2534</v>
      </c>
      <c r="E12" s="261">
        <v>313</v>
      </c>
      <c r="F12" s="261">
        <v>546</v>
      </c>
      <c r="G12" s="261">
        <v>274</v>
      </c>
      <c r="H12" s="261">
        <v>161</v>
      </c>
      <c r="I12" s="261">
        <v>282</v>
      </c>
      <c r="J12" s="261">
        <v>16277</v>
      </c>
      <c r="K12" s="261">
        <v>410</v>
      </c>
      <c r="L12" s="261">
        <v>2903</v>
      </c>
      <c r="M12" s="261">
        <v>59</v>
      </c>
      <c r="N12" s="261">
        <v>1282</v>
      </c>
      <c r="O12" s="261">
        <v>849</v>
      </c>
      <c r="P12" s="261">
        <v>628</v>
      </c>
      <c r="Q12" s="261">
        <v>0</v>
      </c>
      <c r="R12" s="262">
        <v>30945</v>
      </c>
    </row>
    <row r="13" spans="1:18" x14ac:dyDescent="0.2">
      <c r="A13" s="258" t="s">
        <v>129</v>
      </c>
      <c r="B13" s="261">
        <v>1608</v>
      </c>
      <c r="C13" s="261">
        <v>146</v>
      </c>
      <c r="D13" s="261">
        <v>135</v>
      </c>
      <c r="E13" s="261">
        <v>57</v>
      </c>
      <c r="F13" s="261">
        <v>296</v>
      </c>
      <c r="G13" s="261">
        <v>62</v>
      </c>
      <c r="H13" s="261">
        <v>70</v>
      </c>
      <c r="I13" s="261">
        <v>67</v>
      </c>
      <c r="J13" s="261">
        <v>4499</v>
      </c>
      <c r="K13" s="261">
        <v>75</v>
      </c>
      <c r="L13" s="261">
        <v>708</v>
      </c>
      <c r="M13" s="261">
        <v>0</v>
      </c>
      <c r="N13" s="261">
        <v>139</v>
      </c>
      <c r="O13" s="261">
        <v>39</v>
      </c>
      <c r="P13" s="261">
        <v>212</v>
      </c>
      <c r="Q13" s="261">
        <v>0</v>
      </c>
      <c r="R13" s="262">
        <v>8113</v>
      </c>
    </row>
    <row r="14" spans="1:18" x14ac:dyDescent="0.2">
      <c r="A14" s="258" t="s">
        <v>137</v>
      </c>
      <c r="B14" s="261">
        <v>2697</v>
      </c>
      <c r="C14" s="261">
        <v>360</v>
      </c>
      <c r="D14" s="261">
        <v>254</v>
      </c>
      <c r="E14" s="261">
        <v>108</v>
      </c>
      <c r="F14" s="261">
        <v>285</v>
      </c>
      <c r="G14" s="261">
        <v>122</v>
      </c>
      <c r="H14" s="261">
        <v>55</v>
      </c>
      <c r="I14" s="261">
        <v>42</v>
      </c>
      <c r="J14" s="261">
        <v>7927</v>
      </c>
      <c r="K14" s="261">
        <v>182</v>
      </c>
      <c r="L14" s="261">
        <v>1064</v>
      </c>
      <c r="M14" s="261">
        <v>30</v>
      </c>
      <c r="N14" s="261">
        <v>183</v>
      </c>
      <c r="O14" s="261">
        <v>89</v>
      </c>
      <c r="P14" s="261">
        <v>288</v>
      </c>
      <c r="Q14" s="261">
        <v>0</v>
      </c>
      <c r="R14" s="262">
        <v>13686</v>
      </c>
    </row>
    <row r="15" spans="1:18" x14ac:dyDescent="0.2">
      <c r="A15" s="258" t="s">
        <v>130</v>
      </c>
      <c r="B15" s="261">
        <v>1972</v>
      </c>
      <c r="C15" s="261">
        <v>397</v>
      </c>
      <c r="D15" s="261">
        <v>273</v>
      </c>
      <c r="E15" s="261">
        <v>78</v>
      </c>
      <c r="F15" s="261">
        <v>341</v>
      </c>
      <c r="G15" s="261">
        <v>96</v>
      </c>
      <c r="H15" s="261">
        <v>117</v>
      </c>
      <c r="I15" s="261">
        <v>133</v>
      </c>
      <c r="J15" s="261">
        <v>6772</v>
      </c>
      <c r="K15" s="261">
        <v>219</v>
      </c>
      <c r="L15" s="261">
        <v>730</v>
      </c>
      <c r="M15" s="261">
        <v>52</v>
      </c>
      <c r="N15" s="261">
        <v>164</v>
      </c>
      <c r="O15" s="261">
        <v>80</v>
      </c>
      <c r="P15" s="261">
        <v>389</v>
      </c>
      <c r="Q15" s="261">
        <v>0</v>
      </c>
      <c r="R15" s="262">
        <v>11813</v>
      </c>
    </row>
    <row r="16" spans="1:18" x14ac:dyDescent="0.2">
      <c r="A16" s="258" t="s">
        <v>20</v>
      </c>
      <c r="B16" s="261">
        <v>1630</v>
      </c>
      <c r="C16" s="261">
        <v>138</v>
      </c>
      <c r="D16" s="261">
        <v>88</v>
      </c>
      <c r="E16" s="261">
        <v>72</v>
      </c>
      <c r="F16" s="261">
        <v>59</v>
      </c>
      <c r="G16" s="261">
        <v>40</v>
      </c>
      <c r="H16" s="261">
        <v>22</v>
      </c>
      <c r="I16" s="261">
        <v>60</v>
      </c>
      <c r="J16" s="261">
        <v>3960</v>
      </c>
      <c r="K16" s="261">
        <v>72</v>
      </c>
      <c r="L16" s="261">
        <v>543</v>
      </c>
      <c r="M16" s="261">
        <v>0</v>
      </c>
      <c r="N16" s="261">
        <v>0</v>
      </c>
      <c r="O16" s="261">
        <v>88</v>
      </c>
      <c r="P16" s="261">
        <v>212</v>
      </c>
      <c r="Q16" s="261">
        <v>0</v>
      </c>
      <c r="R16" s="262">
        <v>6984</v>
      </c>
    </row>
    <row r="17" spans="1:106" ht="13.5" thickBot="1" x14ac:dyDescent="0.25">
      <c r="A17" s="265" t="s">
        <v>142</v>
      </c>
      <c r="B17" s="259">
        <v>2558</v>
      </c>
      <c r="C17" s="259">
        <v>378</v>
      </c>
      <c r="D17" s="259">
        <v>800</v>
      </c>
      <c r="E17" s="259">
        <v>154</v>
      </c>
      <c r="F17" s="259">
        <v>192</v>
      </c>
      <c r="G17" s="259">
        <v>100</v>
      </c>
      <c r="H17" s="259">
        <v>80</v>
      </c>
      <c r="I17" s="259">
        <v>96</v>
      </c>
      <c r="J17" s="259">
        <v>7542</v>
      </c>
      <c r="K17" s="259">
        <v>109</v>
      </c>
      <c r="L17" s="259">
        <v>843</v>
      </c>
      <c r="M17" s="259">
        <v>46</v>
      </c>
      <c r="N17" s="259">
        <v>457</v>
      </c>
      <c r="O17" s="259">
        <v>99</v>
      </c>
      <c r="P17" s="259">
        <v>265</v>
      </c>
      <c r="Q17" s="259">
        <v>0</v>
      </c>
      <c r="R17" s="260">
        <v>13719</v>
      </c>
    </row>
    <row r="18" spans="1:106" s="258" customFormat="1" x14ac:dyDescent="0.2">
      <c r="A18" s="266" t="s">
        <v>21</v>
      </c>
      <c r="B18" s="262">
        <v>25985</v>
      </c>
      <c r="C18" s="262">
        <v>3665</v>
      </c>
      <c r="D18" s="262">
        <v>5946</v>
      </c>
      <c r="E18" s="262">
        <v>1366</v>
      </c>
      <c r="F18" s="262">
        <v>2987</v>
      </c>
      <c r="G18" s="262">
        <v>1232</v>
      </c>
      <c r="H18" s="262">
        <v>1023</v>
      </c>
      <c r="I18" s="262">
        <v>1317</v>
      </c>
      <c r="J18" s="262">
        <v>87957</v>
      </c>
      <c r="K18" s="262">
        <v>1861</v>
      </c>
      <c r="L18" s="262">
        <v>11618</v>
      </c>
      <c r="M18" s="262">
        <v>417</v>
      </c>
      <c r="N18" s="262">
        <v>2985</v>
      </c>
      <c r="O18" s="262">
        <v>1540</v>
      </c>
      <c r="P18" s="262">
        <v>3958</v>
      </c>
      <c r="Q18" s="262">
        <v>265</v>
      </c>
      <c r="R18" s="263">
        <v>154122</v>
      </c>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row>
    <row r="19" spans="1:106" x14ac:dyDescent="0.2">
      <c r="A19" s="258" t="s">
        <v>22</v>
      </c>
      <c r="B19" s="261">
        <v>141</v>
      </c>
      <c r="C19" s="261">
        <v>28</v>
      </c>
      <c r="D19" s="261">
        <v>94</v>
      </c>
      <c r="E19" s="261">
        <v>7</v>
      </c>
      <c r="F19" s="261">
        <v>0</v>
      </c>
      <c r="G19" s="261">
        <v>30</v>
      </c>
      <c r="H19" s="261">
        <v>28</v>
      </c>
      <c r="I19" s="261">
        <v>22</v>
      </c>
      <c r="J19" s="261">
        <v>816</v>
      </c>
      <c r="K19" s="261">
        <v>0</v>
      </c>
      <c r="L19" s="261">
        <v>89</v>
      </c>
      <c r="M19" s="261">
        <v>0</v>
      </c>
      <c r="N19" s="261">
        <v>0</v>
      </c>
      <c r="O19" s="261">
        <v>0</v>
      </c>
      <c r="P19" s="261">
        <v>83</v>
      </c>
      <c r="Q19" s="261">
        <v>0</v>
      </c>
      <c r="R19" s="262">
        <v>1338</v>
      </c>
    </row>
    <row r="20" spans="1:106" ht="13.5" thickBot="1" x14ac:dyDescent="0.25">
      <c r="A20" s="265" t="s">
        <v>17</v>
      </c>
      <c r="B20" s="259">
        <v>111</v>
      </c>
      <c r="C20" s="259">
        <v>48</v>
      </c>
      <c r="D20" s="259">
        <v>56</v>
      </c>
      <c r="E20" s="259">
        <v>0</v>
      </c>
      <c r="F20" s="259">
        <v>48</v>
      </c>
      <c r="G20" s="259">
        <v>10</v>
      </c>
      <c r="H20" s="259">
        <v>13</v>
      </c>
      <c r="I20" s="259">
        <v>37</v>
      </c>
      <c r="J20" s="259">
        <v>800</v>
      </c>
      <c r="K20" s="259">
        <v>0</v>
      </c>
      <c r="L20" s="259">
        <v>83</v>
      </c>
      <c r="M20" s="259">
        <v>0</v>
      </c>
      <c r="N20" s="259">
        <v>79</v>
      </c>
      <c r="O20" s="259">
        <v>0</v>
      </c>
      <c r="P20" s="259">
        <v>105</v>
      </c>
      <c r="Q20" s="259">
        <v>0</v>
      </c>
      <c r="R20" s="260">
        <v>1390</v>
      </c>
    </row>
    <row r="21" spans="1:106" x14ac:dyDescent="0.2">
      <c r="A21" s="268" t="s">
        <v>23</v>
      </c>
      <c r="B21" s="263">
        <v>26237</v>
      </c>
      <c r="C21" s="263">
        <v>3741</v>
      </c>
      <c r="D21" s="263">
        <v>6096</v>
      </c>
      <c r="E21" s="263">
        <v>1373</v>
      </c>
      <c r="F21" s="263">
        <v>3035</v>
      </c>
      <c r="G21" s="263">
        <v>1272</v>
      </c>
      <c r="H21" s="263">
        <v>1064</v>
      </c>
      <c r="I21" s="263">
        <v>1376</v>
      </c>
      <c r="J21" s="263">
        <v>89573</v>
      </c>
      <c r="K21" s="263">
        <v>1861</v>
      </c>
      <c r="L21" s="263">
        <v>11790</v>
      </c>
      <c r="M21" s="263">
        <v>417</v>
      </c>
      <c r="N21" s="263">
        <v>3064</v>
      </c>
      <c r="O21" s="263">
        <v>1540</v>
      </c>
      <c r="P21" s="263">
        <v>4146</v>
      </c>
      <c r="Q21" s="263">
        <v>265</v>
      </c>
      <c r="R21" s="263">
        <v>156850</v>
      </c>
    </row>
    <row r="23" spans="1:106" x14ac:dyDescent="0.2">
      <c r="B23" s="170"/>
    </row>
  </sheetData>
  <customSheetViews>
    <customSheetView guid="{4BF6A69F-C29D-460A-9E84-5045F8F80EEB}" showGridLines="0">
      <selection activeCell="R16" sqref="A16:R16"/>
      <pageMargins left="0.7" right="0.7" top="0.75" bottom="0.75" header="0.3" footer="0.3"/>
      <pageSetup paperSize="9" orientation="landscape" verticalDpi="0"/>
    </customSheetView>
  </customSheetViews>
  <mergeCells count="1">
    <mergeCell ref="A2:R2"/>
  </mergeCells>
  <phoneticPr fontId="10" type="noConversion"/>
  <pageMargins left="0.7" right="0.7" top="0.75" bottom="0.75" header="0.3" footer="0.3"/>
  <pageSetup paperSize="9" orientation="landscape"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21"/>
  <sheetViews>
    <sheetView showGridLines="0" workbookViewId="0">
      <selection sqref="A1:R1"/>
    </sheetView>
  </sheetViews>
  <sheetFormatPr baseColWidth="10" defaultRowHeight="12.75" x14ac:dyDescent="0.2"/>
  <cols>
    <col min="1" max="1" width="22.7109375" style="3" bestFit="1" customWidth="1"/>
    <col min="2" max="2" width="8.5703125" style="3" customWidth="1"/>
    <col min="3" max="3" width="11.85546875" style="3" customWidth="1"/>
    <col min="4" max="16" width="8.5703125" style="3" customWidth="1"/>
    <col min="17" max="17" width="7" style="3" bestFit="1" customWidth="1"/>
    <col min="18" max="18" width="7.28515625" style="3" customWidth="1"/>
    <col min="19" max="19" width="3.28515625" style="3" customWidth="1"/>
    <col min="20" max="16384" width="11.42578125" style="3"/>
  </cols>
  <sheetData>
    <row r="1" spans="1:19" ht="18" customHeight="1" x14ac:dyDescent="0.2">
      <c r="A1" s="409" t="s">
        <v>184</v>
      </c>
      <c r="B1" s="409"/>
      <c r="C1" s="409"/>
      <c r="D1" s="409"/>
      <c r="E1" s="409"/>
      <c r="F1" s="409"/>
      <c r="G1" s="409"/>
      <c r="H1" s="409"/>
      <c r="I1" s="409"/>
      <c r="J1" s="409"/>
      <c r="K1" s="409"/>
      <c r="L1" s="409"/>
      <c r="M1" s="409"/>
      <c r="N1" s="409"/>
      <c r="O1" s="409"/>
      <c r="P1" s="409"/>
      <c r="Q1" s="409"/>
      <c r="R1" s="409"/>
      <c r="S1" s="57"/>
    </row>
    <row r="2" spans="1:19" ht="12.75" customHeight="1" x14ac:dyDescent="0.2">
      <c r="A2" s="1"/>
      <c r="B2" s="1"/>
      <c r="C2" s="1"/>
      <c r="D2" s="1"/>
      <c r="E2" s="1"/>
      <c r="F2" s="1"/>
      <c r="G2" s="1"/>
      <c r="H2" s="1"/>
      <c r="I2" s="1"/>
      <c r="J2" s="1"/>
      <c r="K2" s="1"/>
      <c r="L2" s="1"/>
      <c r="M2" s="1"/>
      <c r="N2" s="1"/>
      <c r="O2" s="1"/>
      <c r="P2" s="1"/>
      <c r="Q2" s="1"/>
      <c r="R2" s="1"/>
      <c r="S2" s="57"/>
    </row>
    <row r="3" spans="1:19" ht="37.5" customHeight="1" x14ac:dyDescent="0.2">
      <c r="A3" s="257"/>
      <c r="B3" s="291" t="s">
        <v>79</v>
      </c>
      <c r="C3" s="290" t="s">
        <v>80</v>
      </c>
      <c r="D3" s="290" t="s">
        <v>81</v>
      </c>
      <c r="E3" s="290" t="s">
        <v>82</v>
      </c>
      <c r="F3" s="290" t="s">
        <v>153</v>
      </c>
      <c r="G3" s="290" t="s">
        <v>83</v>
      </c>
      <c r="H3" s="290" t="s">
        <v>84</v>
      </c>
      <c r="I3" s="290" t="s">
        <v>85</v>
      </c>
      <c r="J3" s="290" t="s">
        <v>86</v>
      </c>
      <c r="K3" s="290" t="s">
        <v>87</v>
      </c>
      <c r="L3" s="290" t="s">
        <v>88</v>
      </c>
      <c r="M3" s="290" t="s">
        <v>89</v>
      </c>
      <c r="N3" s="290" t="s">
        <v>154</v>
      </c>
      <c r="O3" s="290" t="s">
        <v>91</v>
      </c>
      <c r="P3" s="290" t="s">
        <v>92</v>
      </c>
      <c r="Q3" s="290" t="s">
        <v>93</v>
      </c>
      <c r="R3" s="290" t="s">
        <v>104</v>
      </c>
    </row>
    <row r="4" spans="1:19" x14ac:dyDescent="0.2">
      <c r="A4" s="258" t="s">
        <v>147</v>
      </c>
      <c r="B4" s="261">
        <v>3035</v>
      </c>
      <c r="C4" s="261">
        <v>392</v>
      </c>
      <c r="D4" s="261">
        <v>695</v>
      </c>
      <c r="E4" s="261">
        <v>175</v>
      </c>
      <c r="F4" s="261">
        <v>67</v>
      </c>
      <c r="G4" s="261">
        <v>66</v>
      </c>
      <c r="H4" s="261">
        <v>68</v>
      </c>
      <c r="I4" s="261">
        <v>130</v>
      </c>
      <c r="J4" s="261">
        <v>3218</v>
      </c>
      <c r="K4" s="261">
        <v>87</v>
      </c>
      <c r="L4" s="261">
        <v>17</v>
      </c>
      <c r="M4" s="261">
        <v>58</v>
      </c>
      <c r="N4" s="261">
        <v>46</v>
      </c>
      <c r="O4" s="261">
        <v>0</v>
      </c>
      <c r="P4" s="261">
        <v>128</v>
      </c>
      <c r="Q4" s="261">
        <v>33</v>
      </c>
      <c r="R4" s="262">
        <v>8215</v>
      </c>
    </row>
    <row r="5" spans="1:19" x14ac:dyDescent="0.2">
      <c r="A5" s="258" t="s">
        <v>148</v>
      </c>
      <c r="B5" s="261">
        <v>1005</v>
      </c>
      <c r="C5" s="261">
        <v>133</v>
      </c>
      <c r="D5" s="261">
        <v>126</v>
      </c>
      <c r="E5" s="261">
        <v>53</v>
      </c>
      <c r="F5" s="261">
        <v>0</v>
      </c>
      <c r="G5" s="261">
        <v>27</v>
      </c>
      <c r="H5" s="261">
        <v>0</v>
      </c>
      <c r="I5" s="261">
        <v>41</v>
      </c>
      <c r="J5" s="261">
        <v>1190</v>
      </c>
      <c r="K5" s="261">
        <v>0</v>
      </c>
      <c r="L5" s="261">
        <v>0</v>
      </c>
      <c r="M5" s="261">
        <v>0</v>
      </c>
      <c r="N5" s="261">
        <v>0</v>
      </c>
      <c r="O5" s="261">
        <v>0</v>
      </c>
      <c r="P5" s="261">
        <v>49</v>
      </c>
      <c r="Q5" s="261">
        <v>0</v>
      </c>
      <c r="R5" s="262">
        <v>2624</v>
      </c>
    </row>
    <row r="6" spans="1:19" x14ac:dyDescent="0.2">
      <c r="A6" s="258" t="s">
        <v>94</v>
      </c>
      <c r="B6" s="261">
        <v>1329</v>
      </c>
      <c r="C6" s="261">
        <v>275</v>
      </c>
      <c r="D6" s="261">
        <v>124</v>
      </c>
      <c r="E6" s="261">
        <v>52</v>
      </c>
      <c r="F6" s="261">
        <v>80</v>
      </c>
      <c r="G6" s="261">
        <v>31</v>
      </c>
      <c r="H6" s="261">
        <v>36</v>
      </c>
      <c r="I6" s="261">
        <v>28</v>
      </c>
      <c r="J6" s="261">
        <v>1064</v>
      </c>
      <c r="K6" s="261">
        <v>22</v>
      </c>
      <c r="L6" s="261">
        <v>4</v>
      </c>
      <c r="M6" s="261">
        <v>0</v>
      </c>
      <c r="N6" s="261">
        <v>0</v>
      </c>
      <c r="O6" s="261">
        <v>37</v>
      </c>
      <c r="P6" s="261">
        <v>51</v>
      </c>
      <c r="Q6" s="261">
        <v>0</v>
      </c>
      <c r="R6" s="262">
        <v>3133</v>
      </c>
    </row>
    <row r="7" spans="1:19" x14ac:dyDescent="0.2">
      <c r="A7" s="258" t="s">
        <v>138</v>
      </c>
      <c r="B7" s="261">
        <v>996</v>
      </c>
      <c r="C7" s="261">
        <v>95</v>
      </c>
      <c r="D7" s="261">
        <v>64</v>
      </c>
      <c r="E7" s="261">
        <v>33</v>
      </c>
      <c r="F7" s="261">
        <v>31</v>
      </c>
      <c r="G7" s="261">
        <v>15</v>
      </c>
      <c r="H7" s="261">
        <v>38</v>
      </c>
      <c r="I7" s="261">
        <v>41</v>
      </c>
      <c r="J7" s="261">
        <v>997</v>
      </c>
      <c r="K7" s="261">
        <v>37</v>
      </c>
      <c r="L7" s="261">
        <v>0</v>
      </c>
      <c r="M7" s="261">
        <v>47</v>
      </c>
      <c r="N7" s="261">
        <v>23</v>
      </c>
      <c r="O7" s="261">
        <v>0</v>
      </c>
      <c r="P7" s="261">
        <v>30</v>
      </c>
      <c r="Q7" s="261">
        <v>14</v>
      </c>
      <c r="R7" s="262">
        <v>2461</v>
      </c>
    </row>
    <row r="8" spans="1:19" x14ac:dyDescent="0.2">
      <c r="A8" s="258" t="s">
        <v>95</v>
      </c>
      <c r="B8" s="261">
        <v>83</v>
      </c>
      <c r="C8" s="261">
        <v>52</v>
      </c>
      <c r="D8" s="261">
        <v>32</v>
      </c>
      <c r="E8" s="261">
        <v>0</v>
      </c>
      <c r="F8" s="261">
        <v>0</v>
      </c>
      <c r="G8" s="261">
        <v>0</v>
      </c>
      <c r="H8" s="261">
        <v>0</v>
      </c>
      <c r="I8" s="261">
        <v>0</v>
      </c>
      <c r="J8" s="261">
        <v>118</v>
      </c>
      <c r="K8" s="261">
        <v>0</v>
      </c>
      <c r="L8" s="261">
        <v>0</v>
      </c>
      <c r="M8" s="261">
        <v>0</v>
      </c>
      <c r="N8" s="261">
        <v>0</v>
      </c>
      <c r="O8" s="261">
        <v>0</v>
      </c>
      <c r="P8" s="261">
        <v>0</v>
      </c>
      <c r="Q8" s="261">
        <v>0</v>
      </c>
      <c r="R8" s="262">
        <v>285</v>
      </c>
    </row>
    <row r="9" spans="1:19" x14ac:dyDescent="0.2">
      <c r="A9" s="258" t="s">
        <v>127</v>
      </c>
      <c r="B9" s="261">
        <v>1912</v>
      </c>
      <c r="C9" s="261">
        <v>323</v>
      </c>
      <c r="D9" s="261">
        <v>404</v>
      </c>
      <c r="E9" s="261">
        <v>94</v>
      </c>
      <c r="F9" s="261">
        <v>68</v>
      </c>
      <c r="G9" s="261">
        <v>54</v>
      </c>
      <c r="H9" s="261">
        <v>28</v>
      </c>
      <c r="I9" s="261">
        <v>58</v>
      </c>
      <c r="J9" s="261">
        <v>2293</v>
      </c>
      <c r="K9" s="261">
        <v>50</v>
      </c>
      <c r="L9" s="261">
        <v>2</v>
      </c>
      <c r="M9" s="261">
        <v>53</v>
      </c>
      <c r="N9" s="261">
        <v>25</v>
      </c>
      <c r="O9" s="261">
        <v>0</v>
      </c>
      <c r="P9" s="261">
        <v>91</v>
      </c>
      <c r="Q9" s="261">
        <v>0</v>
      </c>
      <c r="R9" s="262">
        <v>5455</v>
      </c>
    </row>
    <row r="10" spans="1:19" x14ac:dyDescent="0.2">
      <c r="A10" s="258" t="s">
        <v>128</v>
      </c>
      <c r="B10" s="261">
        <v>1672</v>
      </c>
      <c r="C10" s="261">
        <v>282</v>
      </c>
      <c r="D10" s="261">
        <v>204</v>
      </c>
      <c r="E10" s="261">
        <v>146</v>
      </c>
      <c r="F10" s="261">
        <v>91</v>
      </c>
      <c r="G10" s="261">
        <v>45</v>
      </c>
      <c r="H10" s="261">
        <v>44</v>
      </c>
      <c r="I10" s="261">
        <v>122</v>
      </c>
      <c r="J10" s="261">
        <v>2706</v>
      </c>
      <c r="K10" s="261">
        <v>32</v>
      </c>
      <c r="L10" s="261">
        <v>5</v>
      </c>
      <c r="M10" s="261">
        <v>36</v>
      </c>
      <c r="N10" s="261">
        <v>72</v>
      </c>
      <c r="O10" s="261">
        <v>53</v>
      </c>
      <c r="P10" s="261">
        <v>97</v>
      </c>
      <c r="Q10" s="261">
        <v>15</v>
      </c>
      <c r="R10" s="262">
        <v>5622</v>
      </c>
    </row>
    <row r="11" spans="1:19" x14ac:dyDescent="0.2">
      <c r="A11" s="258" t="s">
        <v>96</v>
      </c>
      <c r="B11" s="261">
        <v>3225</v>
      </c>
      <c r="C11" s="261">
        <v>436</v>
      </c>
      <c r="D11" s="261">
        <v>2003</v>
      </c>
      <c r="E11" s="261">
        <v>316</v>
      </c>
      <c r="F11" s="261">
        <v>158</v>
      </c>
      <c r="G11" s="261">
        <v>141</v>
      </c>
      <c r="H11" s="261">
        <v>56</v>
      </c>
      <c r="I11" s="261">
        <v>252</v>
      </c>
      <c r="J11" s="261">
        <v>4722</v>
      </c>
      <c r="K11" s="261">
        <v>68</v>
      </c>
      <c r="L11" s="261">
        <v>39</v>
      </c>
      <c r="M11" s="261">
        <v>73</v>
      </c>
      <c r="N11" s="261">
        <v>448</v>
      </c>
      <c r="O11" s="261">
        <v>377</v>
      </c>
      <c r="P11" s="261">
        <v>126</v>
      </c>
      <c r="Q11" s="261">
        <v>24</v>
      </c>
      <c r="R11" s="262">
        <v>12464</v>
      </c>
    </row>
    <row r="12" spans="1:19" x14ac:dyDescent="0.2">
      <c r="A12" s="258" t="s">
        <v>129</v>
      </c>
      <c r="B12" s="261">
        <v>1213</v>
      </c>
      <c r="C12" s="261">
        <v>107</v>
      </c>
      <c r="D12" s="261">
        <v>131</v>
      </c>
      <c r="E12" s="261">
        <v>60</v>
      </c>
      <c r="F12" s="261">
        <v>80</v>
      </c>
      <c r="G12" s="261">
        <v>25</v>
      </c>
      <c r="H12" s="261">
        <v>12</v>
      </c>
      <c r="I12" s="261">
        <v>43</v>
      </c>
      <c r="J12" s="261">
        <v>1306</v>
      </c>
      <c r="K12" s="261">
        <v>15</v>
      </c>
      <c r="L12" s="261">
        <v>0</v>
      </c>
      <c r="M12" s="261">
        <v>0</v>
      </c>
      <c r="N12" s="261">
        <v>20</v>
      </c>
      <c r="O12" s="261">
        <v>0</v>
      </c>
      <c r="P12" s="261">
        <v>40</v>
      </c>
      <c r="Q12" s="261">
        <v>0</v>
      </c>
      <c r="R12" s="262">
        <v>3052</v>
      </c>
    </row>
    <row r="13" spans="1:19" x14ac:dyDescent="0.2">
      <c r="A13" s="258" t="s">
        <v>137</v>
      </c>
      <c r="B13" s="261">
        <v>2196</v>
      </c>
      <c r="C13" s="261">
        <v>287</v>
      </c>
      <c r="D13" s="261">
        <v>240</v>
      </c>
      <c r="E13" s="261">
        <v>108</v>
      </c>
      <c r="F13" s="261">
        <v>78</v>
      </c>
      <c r="G13" s="261">
        <v>55</v>
      </c>
      <c r="H13" s="261">
        <v>21</v>
      </c>
      <c r="I13" s="261">
        <v>40</v>
      </c>
      <c r="J13" s="261">
        <v>2358</v>
      </c>
      <c r="K13" s="261">
        <v>38</v>
      </c>
      <c r="L13" s="261">
        <v>5</v>
      </c>
      <c r="M13" s="261">
        <v>32</v>
      </c>
      <c r="N13" s="261">
        <v>57</v>
      </c>
      <c r="O13" s="261">
        <v>26</v>
      </c>
      <c r="P13" s="261">
        <v>57</v>
      </c>
      <c r="Q13" s="261">
        <v>0</v>
      </c>
      <c r="R13" s="262">
        <v>5598</v>
      </c>
    </row>
    <row r="14" spans="1:19" x14ac:dyDescent="0.2">
      <c r="A14" s="258" t="s">
        <v>130</v>
      </c>
      <c r="B14" s="261">
        <v>1589</v>
      </c>
      <c r="C14" s="261">
        <v>342</v>
      </c>
      <c r="D14" s="261">
        <v>250</v>
      </c>
      <c r="E14" s="261">
        <v>72</v>
      </c>
      <c r="F14" s="261">
        <v>72</v>
      </c>
      <c r="G14" s="261">
        <v>47</v>
      </c>
      <c r="H14" s="261">
        <v>43</v>
      </c>
      <c r="I14" s="261">
        <v>128</v>
      </c>
      <c r="J14" s="261">
        <v>1929</v>
      </c>
      <c r="K14" s="261">
        <v>55</v>
      </c>
      <c r="L14" s="261">
        <v>2</v>
      </c>
      <c r="M14" s="261">
        <v>52</v>
      </c>
      <c r="N14" s="261">
        <v>47</v>
      </c>
      <c r="O14" s="261">
        <v>26</v>
      </c>
      <c r="P14" s="261">
        <v>78</v>
      </c>
      <c r="Q14" s="261">
        <v>0</v>
      </c>
      <c r="R14" s="262">
        <v>4732</v>
      </c>
    </row>
    <row r="15" spans="1:19" x14ac:dyDescent="0.2">
      <c r="A15" s="258" t="s">
        <v>20</v>
      </c>
      <c r="B15" s="261">
        <v>1194</v>
      </c>
      <c r="C15" s="261">
        <v>124</v>
      </c>
      <c r="D15" s="261">
        <v>79</v>
      </c>
      <c r="E15" s="261">
        <v>61</v>
      </c>
      <c r="F15" s="261">
        <v>15</v>
      </c>
      <c r="G15" s="261">
        <v>19</v>
      </c>
      <c r="H15" s="261">
        <v>0</v>
      </c>
      <c r="I15" s="261">
        <v>54</v>
      </c>
      <c r="J15" s="261">
        <v>1157</v>
      </c>
      <c r="K15" s="261">
        <v>14</v>
      </c>
      <c r="L15" s="261">
        <v>3</v>
      </c>
      <c r="M15" s="261">
        <v>0</v>
      </c>
      <c r="N15" s="261">
        <v>0</v>
      </c>
      <c r="O15" s="261">
        <v>31</v>
      </c>
      <c r="P15" s="261">
        <v>46</v>
      </c>
      <c r="Q15" s="261">
        <v>0</v>
      </c>
      <c r="R15" s="262">
        <v>2797</v>
      </c>
    </row>
    <row r="16" spans="1:19" ht="13.5" thickBot="1" x14ac:dyDescent="0.25">
      <c r="A16" s="265" t="s">
        <v>142</v>
      </c>
      <c r="B16" s="259">
        <v>2090</v>
      </c>
      <c r="C16" s="259">
        <v>342</v>
      </c>
      <c r="D16" s="259">
        <v>653</v>
      </c>
      <c r="E16" s="259">
        <v>149</v>
      </c>
      <c r="F16" s="259">
        <v>55</v>
      </c>
      <c r="G16" s="259">
        <v>53</v>
      </c>
      <c r="H16" s="259">
        <v>27</v>
      </c>
      <c r="I16" s="259">
        <v>83</v>
      </c>
      <c r="J16" s="259">
        <v>2270</v>
      </c>
      <c r="K16" s="259">
        <v>26</v>
      </c>
      <c r="L16" s="259">
        <v>2</v>
      </c>
      <c r="M16" s="259">
        <v>45</v>
      </c>
      <c r="N16" s="259">
        <v>155</v>
      </c>
      <c r="O16" s="259">
        <v>28</v>
      </c>
      <c r="P16" s="259">
        <v>57</v>
      </c>
      <c r="Q16" s="259">
        <v>0</v>
      </c>
      <c r="R16" s="260">
        <v>6035</v>
      </c>
    </row>
    <row r="17" spans="1:106" s="258" customFormat="1" x14ac:dyDescent="0.2">
      <c r="A17" s="266" t="s">
        <v>21</v>
      </c>
      <c r="B17" s="262">
        <v>21539</v>
      </c>
      <c r="C17" s="262">
        <v>3190</v>
      </c>
      <c r="D17" s="262">
        <v>5005</v>
      </c>
      <c r="E17" s="262">
        <v>1319</v>
      </c>
      <c r="F17" s="262">
        <v>795</v>
      </c>
      <c r="G17" s="262">
        <v>578</v>
      </c>
      <c r="H17" s="262">
        <v>373</v>
      </c>
      <c r="I17" s="262">
        <v>1020</v>
      </c>
      <c r="J17" s="262">
        <v>25328</v>
      </c>
      <c r="K17" s="262">
        <v>444</v>
      </c>
      <c r="L17" s="262">
        <v>79</v>
      </c>
      <c r="M17" s="262">
        <v>396</v>
      </c>
      <c r="N17" s="262">
        <v>893</v>
      </c>
      <c r="O17" s="262">
        <v>578</v>
      </c>
      <c r="P17" s="262">
        <v>850</v>
      </c>
      <c r="Q17" s="262">
        <v>86</v>
      </c>
      <c r="R17" s="263">
        <v>62473</v>
      </c>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row>
    <row r="18" spans="1:106" x14ac:dyDescent="0.2">
      <c r="A18" s="258" t="s">
        <v>22</v>
      </c>
      <c r="B18" s="261">
        <v>121</v>
      </c>
      <c r="C18" s="261">
        <v>28</v>
      </c>
      <c r="D18" s="261">
        <v>81</v>
      </c>
      <c r="E18" s="261">
        <v>0</v>
      </c>
      <c r="F18" s="261">
        <v>0</v>
      </c>
      <c r="G18" s="261">
        <v>11</v>
      </c>
      <c r="H18" s="261">
        <v>10</v>
      </c>
      <c r="I18" s="261">
        <v>19</v>
      </c>
      <c r="J18" s="261">
        <v>223</v>
      </c>
      <c r="K18" s="261">
        <v>0</v>
      </c>
      <c r="L18" s="261">
        <v>0</v>
      </c>
      <c r="M18" s="261">
        <v>0</v>
      </c>
      <c r="N18" s="261">
        <v>0</v>
      </c>
      <c r="O18" s="261">
        <v>0</v>
      </c>
      <c r="P18" s="261">
        <v>16</v>
      </c>
      <c r="Q18" s="261">
        <v>0</v>
      </c>
      <c r="R18" s="262">
        <v>509</v>
      </c>
    </row>
    <row r="19" spans="1:106" ht="13.5" thickBot="1" x14ac:dyDescent="0.25">
      <c r="A19" s="265" t="s">
        <v>17</v>
      </c>
      <c r="B19" s="259">
        <v>102</v>
      </c>
      <c r="C19" s="259">
        <v>43</v>
      </c>
      <c r="D19" s="259">
        <v>61</v>
      </c>
      <c r="E19" s="259">
        <v>0</v>
      </c>
      <c r="F19" s="259">
        <v>15</v>
      </c>
      <c r="G19" s="259">
        <v>0</v>
      </c>
      <c r="H19" s="259">
        <v>11</v>
      </c>
      <c r="I19" s="259">
        <v>20</v>
      </c>
      <c r="J19" s="259">
        <v>206</v>
      </c>
      <c r="K19" s="259">
        <v>0</v>
      </c>
      <c r="L19" s="259">
        <v>0</v>
      </c>
      <c r="M19" s="259">
        <v>0</v>
      </c>
      <c r="N19" s="259">
        <v>20</v>
      </c>
      <c r="O19" s="259">
        <v>0</v>
      </c>
      <c r="P19" s="259">
        <v>10</v>
      </c>
      <c r="Q19" s="259">
        <v>0</v>
      </c>
      <c r="R19" s="260">
        <v>488</v>
      </c>
    </row>
    <row r="20" spans="1:106" x14ac:dyDescent="0.2">
      <c r="A20" s="268" t="s">
        <v>23</v>
      </c>
      <c r="B20" s="263">
        <v>21762</v>
      </c>
      <c r="C20" s="263">
        <v>3261</v>
      </c>
      <c r="D20" s="263">
        <v>5147</v>
      </c>
      <c r="E20" s="263">
        <v>1319</v>
      </c>
      <c r="F20" s="263">
        <v>810</v>
      </c>
      <c r="G20" s="263">
        <v>589</v>
      </c>
      <c r="H20" s="263">
        <v>394</v>
      </c>
      <c r="I20" s="263">
        <v>1059</v>
      </c>
      <c r="J20" s="263">
        <v>25757</v>
      </c>
      <c r="K20" s="263">
        <v>444</v>
      </c>
      <c r="L20" s="263">
        <v>79</v>
      </c>
      <c r="M20" s="263">
        <v>396</v>
      </c>
      <c r="N20" s="263">
        <v>913</v>
      </c>
      <c r="O20" s="263">
        <v>578</v>
      </c>
      <c r="P20" s="263">
        <v>876</v>
      </c>
      <c r="Q20" s="263">
        <v>86</v>
      </c>
      <c r="R20" s="263">
        <v>63470</v>
      </c>
    </row>
    <row r="21" spans="1:106" x14ac:dyDescent="0.2">
      <c r="A21" s="269" t="s">
        <v>189</v>
      </c>
    </row>
  </sheetData>
  <customSheetViews>
    <customSheetView guid="{4BF6A69F-C29D-460A-9E84-5045F8F80EEB}" showGridLines="0" topLeftCell="A37">
      <selection activeCell="U47" sqref="U47"/>
      <pageMargins left="0.7" right="0.7" top="0.75" bottom="0.75" header="0.3" footer="0.3"/>
      <pageSetup paperSize="9" orientation="landscape" verticalDpi="0"/>
    </customSheetView>
  </customSheetViews>
  <mergeCells count="1">
    <mergeCell ref="A1:R1"/>
  </mergeCells>
  <phoneticPr fontId="10" type="noConversion"/>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U64"/>
  <sheetViews>
    <sheetView showGridLines="0" workbookViewId="0">
      <selection sqref="A1:I59"/>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10" width="2.7109375" style="3" customWidth="1"/>
    <col min="11" max="21" width="11.42578125" style="160"/>
    <col min="22" max="16384" width="11.42578125" style="3"/>
  </cols>
  <sheetData>
    <row r="1" spans="1:12" x14ac:dyDescent="0.2">
      <c r="A1" s="409" t="s">
        <v>159</v>
      </c>
      <c r="B1" s="409"/>
      <c r="C1" s="409"/>
      <c r="D1" s="409"/>
      <c r="E1" s="409"/>
      <c r="F1" s="409"/>
      <c r="G1" s="409"/>
      <c r="H1" s="409"/>
      <c r="I1" s="409"/>
      <c r="J1" s="189"/>
    </row>
    <row r="3" spans="1:12" x14ac:dyDescent="0.2">
      <c r="B3" s="399" t="s">
        <v>126</v>
      </c>
      <c r="C3" s="399"/>
      <c r="D3" s="399"/>
      <c r="E3" s="399"/>
      <c r="F3" s="399"/>
      <c r="G3" s="399"/>
      <c r="H3" s="16"/>
      <c r="K3" s="353"/>
      <c r="L3" s="353"/>
    </row>
    <row r="4" spans="1:12" ht="8.25" customHeight="1" x14ac:dyDescent="0.2">
      <c r="B4" s="7"/>
      <c r="C4" s="4"/>
      <c r="D4" s="4"/>
      <c r="E4" s="5"/>
      <c r="F4" s="6"/>
      <c r="G4" s="4"/>
      <c r="H4" s="7"/>
      <c r="K4" s="353"/>
      <c r="L4" s="353"/>
    </row>
    <row r="5" spans="1:12" x14ac:dyDescent="0.2">
      <c r="B5" s="381" t="s">
        <v>105</v>
      </c>
      <c r="C5" s="403" t="s">
        <v>106</v>
      </c>
      <c r="D5" s="403" t="s">
        <v>121</v>
      </c>
      <c r="E5" s="410" t="s">
        <v>105</v>
      </c>
      <c r="F5" s="411"/>
      <c r="G5" s="411"/>
      <c r="H5" s="412"/>
      <c r="K5" s="353"/>
      <c r="L5" s="353"/>
    </row>
    <row r="6" spans="1:12" ht="25.5" x14ac:dyDescent="0.2">
      <c r="B6" s="382"/>
      <c r="C6" s="404"/>
      <c r="D6" s="404"/>
      <c r="E6" s="284" t="s">
        <v>107</v>
      </c>
      <c r="F6" s="284" t="s">
        <v>108</v>
      </c>
      <c r="G6" s="284" t="s">
        <v>104</v>
      </c>
      <c r="H6" s="286" t="s">
        <v>109</v>
      </c>
      <c r="K6" s="353"/>
      <c r="L6" s="353"/>
    </row>
    <row r="7" spans="1:12" ht="15" customHeight="1" x14ac:dyDescent="0.2">
      <c r="B7" s="382"/>
      <c r="C7" s="378" t="s">
        <v>118</v>
      </c>
      <c r="D7" s="148" t="s">
        <v>118</v>
      </c>
      <c r="E7" s="18">
        <v>9910</v>
      </c>
      <c r="F7" s="19">
        <v>2378</v>
      </c>
      <c r="G7" s="2">
        <v>12288</v>
      </c>
      <c r="H7" s="20">
        <v>583</v>
      </c>
      <c r="K7" s="353"/>
      <c r="L7" s="353"/>
    </row>
    <row r="8" spans="1:12" ht="15" x14ac:dyDescent="0.2">
      <c r="B8" s="382"/>
      <c r="C8" s="379"/>
      <c r="D8" s="149" t="s">
        <v>119</v>
      </c>
      <c r="E8" s="18">
        <v>52805</v>
      </c>
      <c r="F8" s="19">
        <v>9097</v>
      </c>
      <c r="G8" s="2">
        <v>61902</v>
      </c>
      <c r="H8" s="20">
        <v>1379</v>
      </c>
      <c r="K8" s="134"/>
    </row>
    <row r="9" spans="1:12" x14ac:dyDescent="0.2">
      <c r="B9" s="382"/>
      <c r="C9" s="380"/>
      <c r="D9" s="15" t="s">
        <v>104</v>
      </c>
      <c r="E9" s="21">
        <f>E7+E8</f>
        <v>62715</v>
      </c>
      <c r="F9" s="21">
        <f t="shared" ref="F9:H9" si="0">F7+F8</f>
        <v>11475</v>
      </c>
      <c r="G9" s="21">
        <f t="shared" si="0"/>
        <v>74190</v>
      </c>
      <c r="H9" s="21">
        <f t="shared" si="0"/>
        <v>1962</v>
      </c>
      <c r="K9" s="358"/>
    </row>
    <row r="10" spans="1:12" ht="15" customHeight="1" x14ac:dyDescent="0.2">
      <c r="B10" s="382"/>
      <c r="C10" s="378" t="s">
        <v>119</v>
      </c>
      <c r="D10" s="148" t="s">
        <v>118</v>
      </c>
      <c r="E10" s="18">
        <v>1918</v>
      </c>
      <c r="F10" s="19">
        <v>445</v>
      </c>
      <c r="G10" s="2">
        <v>2363</v>
      </c>
      <c r="H10" s="20">
        <v>44</v>
      </c>
    </row>
    <row r="11" spans="1:12" ht="15" x14ac:dyDescent="0.2">
      <c r="B11" s="382"/>
      <c r="C11" s="379"/>
      <c r="D11" s="149" t="s">
        <v>119</v>
      </c>
      <c r="E11" s="18">
        <v>27744</v>
      </c>
      <c r="F11" s="19">
        <v>5819</v>
      </c>
      <c r="G11" s="2">
        <v>33563</v>
      </c>
      <c r="H11" s="20">
        <v>353</v>
      </c>
    </row>
    <row r="12" spans="1:12" ht="15" customHeight="1" x14ac:dyDescent="0.2">
      <c r="B12" s="382"/>
      <c r="C12" s="379"/>
      <c r="D12" s="15" t="s">
        <v>104</v>
      </c>
      <c r="E12" s="21">
        <f>E10+E11</f>
        <v>29662</v>
      </c>
      <c r="F12" s="21">
        <f t="shared" ref="F12" si="1">F10+F11</f>
        <v>6264</v>
      </c>
      <c r="G12" s="21">
        <f t="shared" ref="G12" si="2">G10+G11</f>
        <v>35926</v>
      </c>
      <c r="H12" s="21">
        <f t="shared" ref="H12" si="3">H10+H11</f>
        <v>397</v>
      </c>
      <c r="K12" s="358"/>
    </row>
    <row r="13" spans="1:12" ht="15" customHeight="1" x14ac:dyDescent="0.2">
      <c r="B13" s="382"/>
      <c r="C13" s="378" t="s">
        <v>120</v>
      </c>
      <c r="D13" s="148" t="s">
        <v>118</v>
      </c>
      <c r="E13" s="18">
        <v>2002</v>
      </c>
      <c r="F13" s="19">
        <v>475</v>
      </c>
      <c r="G13" s="2">
        <v>2477</v>
      </c>
      <c r="H13" s="20">
        <v>52</v>
      </c>
    </row>
    <row r="14" spans="1:12" ht="15" x14ac:dyDescent="0.2">
      <c r="B14" s="382"/>
      <c r="C14" s="379"/>
      <c r="D14" s="149" t="s">
        <v>119</v>
      </c>
      <c r="E14" s="18">
        <v>28673</v>
      </c>
      <c r="F14" s="19">
        <v>6670</v>
      </c>
      <c r="G14" s="2">
        <v>35343</v>
      </c>
      <c r="H14" s="20">
        <v>343</v>
      </c>
    </row>
    <row r="15" spans="1:12" x14ac:dyDescent="0.2">
      <c r="B15" s="382"/>
      <c r="C15" s="380"/>
      <c r="D15" s="17" t="s">
        <v>104</v>
      </c>
      <c r="E15" s="21">
        <f>E13+E14</f>
        <v>30675</v>
      </c>
      <c r="F15" s="21">
        <f t="shared" ref="F15" si="4">F13+F14</f>
        <v>7145</v>
      </c>
      <c r="G15" s="21">
        <f t="shared" ref="G15" si="5">G13+G14</f>
        <v>37820</v>
      </c>
      <c r="H15" s="21">
        <f t="shared" ref="H15" si="6">H13+H14</f>
        <v>395</v>
      </c>
      <c r="K15" s="358"/>
    </row>
    <row r="16" spans="1:12" ht="15" x14ac:dyDescent="0.2">
      <c r="B16" s="382"/>
      <c r="C16" s="387" t="s">
        <v>122</v>
      </c>
      <c r="D16" s="148" t="s">
        <v>118</v>
      </c>
      <c r="E16" s="25">
        <v>146</v>
      </c>
      <c r="F16" s="24">
        <v>88</v>
      </c>
      <c r="G16" s="26">
        <v>234</v>
      </c>
      <c r="H16" s="42">
        <v>0</v>
      </c>
    </row>
    <row r="17" spans="2:15" ht="15" x14ac:dyDescent="0.2">
      <c r="B17" s="382"/>
      <c r="C17" s="389"/>
      <c r="D17" s="149" t="s">
        <v>119</v>
      </c>
      <c r="E17" s="28">
        <v>2430</v>
      </c>
      <c r="F17" s="27">
        <v>1165</v>
      </c>
      <c r="G17" s="29">
        <v>3595</v>
      </c>
      <c r="H17" s="43">
        <v>6</v>
      </c>
    </row>
    <row r="18" spans="2:15" x14ac:dyDescent="0.2">
      <c r="B18" s="382"/>
      <c r="C18" s="380"/>
      <c r="D18" s="15" t="s">
        <v>104</v>
      </c>
      <c r="E18" s="21">
        <f>E16+E17</f>
        <v>2576</v>
      </c>
      <c r="F18" s="21">
        <f t="shared" ref="F18" si="7">F16+F17</f>
        <v>1253</v>
      </c>
      <c r="G18" s="21">
        <f t="shared" ref="G18" si="8">G16+G17</f>
        <v>3829</v>
      </c>
      <c r="H18" s="21">
        <f t="shared" ref="H18" si="9">H16+H17</f>
        <v>6</v>
      </c>
      <c r="K18" s="359"/>
      <c r="L18" s="99"/>
      <c r="M18" s="99"/>
      <c r="N18" s="99"/>
      <c r="O18" s="99"/>
    </row>
    <row r="19" spans="2:15" x14ac:dyDescent="0.2">
      <c r="B19" s="383"/>
      <c r="C19" s="407" t="s">
        <v>104</v>
      </c>
      <c r="D19" s="408"/>
      <c r="E19" s="21">
        <f>E18+E15+E12+E9</f>
        <v>125628</v>
      </c>
      <c r="F19" s="21">
        <f t="shared" ref="F19:H19" si="10">F18+F15+F12+F9</f>
        <v>26137</v>
      </c>
      <c r="G19" s="112">
        <f>G18+G15+G12+G9</f>
        <v>151765</v>
      </c>
      <c r="H19" s="21">
        <f t="shared" si="10"/>
        <v>2760</v>
      </c>
      <c r="K19" s="99"/>
      <c r="L19" s="161"/>
      <c r="M19" s="162"/>
      <c r="N19" s="161"/>
      <c r="O19" s="161"/>
    </row>
    <row r="20" spans="2:15" x14ac:dyDescent="0.2">
      <c r="B20" s="151"/>
      <c r="C20" s="152"/>
      <c r="D20" s="152"/>
      <c r="E20" s="45"/>
      <c r="F20" s="45"/>
      <c r="G20" s="45"/>
      <c r="H20" s="45"/>
      <c r="K20" s="99"/>
      <c r="L20" s="161"/>
      <c r="M20" s="162"/>
      <c r="N20" s="162"/>
      <c r="O20" s="162"/>
    </row>
    <row r="21" spans="2:15" ht="16.5" customHeight="1" x14ac:dyDescent="0.2">
      <c r="B21" s="8"/>
      <c r="C21" s="8"/>
      <c r="D21" s="8"/>
      <c r="E21" s="287" t="s">
        <v>107</v>
      </c>
      <c r="F21" s="287" t="s">
        <v>108</v>
      </c>
      <c r="G21" s="287" t="s">
        <v>104</v>
      </c>
      <c r="H21" s="9"/>
      <c r="K21" s="99"/>
      <c r="L21" s="161"/>
      <c r="M21" s="162"/>
      <c r="N21" s="162"/>
      <c r="O21" s="162"/>
    </row>
    <row r="22" spans="2:15" ht="18" customHeight="1" x14ac:dyDescent="0.2">
      <c r="B22" s="381" t="s">
        <v>98</v>
      </c>
      <c r="C22" s="49" t="s">
        <v>99</v>
      </c>
      <c r="D22" s="190"/>
      <c r="E22" s="47">
        <v>566</v>
      </c>
      <c r="F22" s="22">
        <v>38</v>
      </c>
      <c r="G22" s="31">
        <f>E22+F22</f>
        <v>604</v>
      </c>
      <c r="H22" s="10"/>
      <c r="K22" s="99"/>
      <c r="L22" s="161"/>
      <c r="M22" s="162"/>
      <c r="N22" s="162"/>
      <c r="O22" s="162"/>
    </row>
    <row r="23" spans="2:15" x14ac:dyDescent="0.2">
      <c r="B23" s="383"/>
      <c r="C23" s="50" t="s">
        <v>100</v>
      </c>
      <c r="D23" s="191"/>
      <c r="E23" s="48">
        <v>10226</v>
      </c>
      <c r="F23" s="23">
        <v>904</v>
      </c>
      <c r="G23" s="33">
        <f>E23+F23</f>
        <v>11130</v>
      </c>
      <c r="H23" s="10"/>
      <c r="K23" s="99"/>
      <c r="L23" s="162"/>
      <c r="M23" s="162"/>
      <c r="N23" s="162"/>
      <c r="O23" s="162"/>
    </row>
    <row r="24" spans="2:15" ht="17.25" customHeight="1" x14ac:dyDescent="0.2">
      <c r="B24" s="163"/>
      <c r="C24" s="11"/>
      <c r="D24" s="11"/>
      <c r="E24" s="51"/>
      <c r="F24" s="51"/>
      <c r="G24" s="52"/>
      <c r="H24" s="11"/>
      <c r="K24" s="99"/>
      <c r="L24" s="162"/>
      <c r="M24" s="162"/>
      <c r="N24" s="162"/>
      <c r="O24" s="162"/>
    </row>
    <row r="25" spans="2:15" x14ac:dyDescent="0.2">
      <c r="B25" s="399" t="s">
        <v>123</v>
      </c>
      <c r="C25" s="399"/>
      <c r="D25" s="399"/>
      <c r="E25" s="399"/>
      <c r="F25" s="399"/>
      <c r="G25" s="399"/>
      <c r="H25" s="16"/>
      <c r="K25" s="99"/>
      <c r="L25" s="161"/>
      <c r="M25" s="164"/>
      <c r="N25" s="164"/>
      <c r="O25" s="164"/>
    </row>
    <row r="26" spans="2:15" ht="8.25" customHeight="1" x14ac:dyDescent="0.2">
      <c r="B26" s="7"/>
      <c r="C26" s="12"/>
      <c r="D26" s="12"/>
      <c r="E26" s="6"/>
      <c r="F26" s="4"/>
      <c r="G26" s="4"/>
      <c r="H26" s="11"/>
      <c r="K26" s="99"/>
      <c r="L26" s="99"/>
      <c r="M26" s="99"/>
      <c r="N26" s="99"/>
      <c r="O26" s="99"/>
    </row>
    <row r="27" spans="2:15" ht="16.5" customHeight="1" x14ac:dyDescent="0.2">
      <c r="B27" s="12"/>
      <c r="C27" s="12"/>
      <c r="D27" s="287" t="s">
        <v>121</v>
      </c>
      <c r="E27" s="287" t="s">
        <v>107</v>
      </c>
      <c r="F27" s="288" t="s">
        <v>108</v>
      </c>
      <c r="G27" s="287" t="s">
        <v>104</v>
      </c>
      <c r="H27" s="11"/>
      <c r="K27" s="99"/>
      <c r="L27" s="161"/>
      <c r="M27" s="162"/>
      <c r="N27" s="162"/>
      <c r="O27" s="162"/>
    </row>
    <row r="28" spans="2:15" ht="15" x14ac:dyDescent="0.2">
      <c r="B28" s="387" t="s">
        <v>110</v>
      </c>
      <c r="C28" s="388"/>
      <c r="D28" s="148" t="s">
        <v>118</v>
      </c>
      <c r="E28" s="24">
        <v>40312</v>
      </c>
      <c r="F28" s="25">
        <v>7393</v>
      </c>
      <c r="G28" s="26">
        <v>47705</v>
      </c>
      <c r="H28" s="298"/>
    </row>
    <row r="29" spans="2:15" ht="15" x14ac:dyDescent="0.2">
      <c r="B29" s="389"/>
      <c r="C29" s="390"/>
      <c r="D29" s="149" t="s">
        <v>119</v>
      </c>
      <c r="E29" s="19">
        <v>8203</v>
      </c>
      <c r="F29" s="18">
        <v>1597</v>
      </c>
      <c r="G29" s="2">
        <v>9800</v>
      </c>
      <c r="H29" s="298"/>
    </row>
    <row r="30" spans="2:15" x14ac:dyDescent="0.2">
      <c r="B30" s="391"/>
      <c r="C30" s="392"/>
      <c r="D30" s="15" t="s">
        <v>104</v>
      </c>
      <c r="E30" s="26">
        <f>E28+E29</f>
        <v>48515</v>
      </c>
      <c r="F30" s="35">
        <f>F28+F29</f>
        <v>8990</v>
      </c>
      <c r="G30" s="26">
        <f>G28+G29</f>
        <v>57505</v>
      </c>
      <c r="H30" s="298"/>
      <c r="J30" s="170"/>
    </row>
    <row r="31" spans="2:15" ht="15" x14ac:dyDescent="0.2">
      <c r="B31" s="387" t="s">
        <v>111</v>
      </c>
      <c r="C31" s="388"/>
      <c r="D31" s="148" t="s">
        <v>118</v>
      </c>
      <c r="E31" s="36">
        <v>37529</v>
      </c>
      <c r="F31" s="24">
        <v>6609</v>
      </c>
      <c r="G31" s="37">
        <v>44138</v>
      </c>
      <c r="H31" s="12"/>
    </row>
    <row r="32" spans="2:15" ht="15" x14ac:dyDescent="0.2">
      <c r="B32" s="389"/>
      <c r="C32" s="390"/>
      <c r="D32" s="149" t="s">
        <v>119</v>
      </c>
      <c r="E32" s="38">
        <v>7420</v>
      </c>
      <c r="F32" s="27">
        <v>1425</v>
      </c>
      <c r="G32" s="39">
        <v>8845</v>
      </c>
      <c r="H32" s="12"/>
    </row>
    <row r="33" spans="2:12" x14ac:dyDescent="0.2">
      <c r="B33" s="391"/>
      <c r="C33" s="392"/>
      <c r="D33" s="15" t="s">
        <v>104</v>
      </c>
      <c r="E33" s="26">
        <f>E31+E32</f>
        <v>44949</v>
      </c>
      <c r="F33" s="35">
        <f>F31+F32</f>
        <v>8034</v>
      </c>
      <c r="G33" s="26">
        <f>G31+G32</f>
        <v>52983</v>
      </c>
      <c r="H33" s="298"/>
    </row>
    <row r="34" spans="2:12" ht="12.75" customHeight="1" x14ac:dyDescent="0.2">
      <c r="B34" s="400" t="s">
        <v>112</v>
      </c>
      <c r="C34" s="402"/>
      <c r="D34" s="148" t="s">
        <v>118</v>
      </c>
      <c r="E34" s="24">
        <v>5799</v>
      </c>
      <c r="F34" s="25">
        <v>402</v>
      </c>
      <c r="G34" s="111">
        <v>6201</v>
      </c>
      <c r="H34" s="114"/>
    </row>
    <row r="35" spans="2:12" ht="12.75" customHeight="1" x14ac:dyDescent="0.2">
      <c r="B35" s="405"/>
      <c r="C35" s="406"/>
      <c r="D35" s="149" t="s">
        <v>119</v>
      </c>
      <c r="E35" s="19">
        <v>1563</v>
      </c>
      <c r="F35" s="18">
        <v>185</v>
      </c>
      <c r="G35" s="115">
        <v>1748</v>
      </c>
      <c r="H35" s="114"/>
    </row>
    <row r="36" spans="2:12" ht="12.75" customHeight="1" x14ac:dyDescent="0.2">
      <c r="B36" s="384"/>
      <c r="C36" s="386"/>
      <c r="D36" s="15" t="s">
        <v>104</v>
      </c>
      <c r="E36" s="26">
        <f>E34+E35</f>
        <v>7362</v>
      </c>
      <c r="F36" s="35">
        <f>F34+F35</f>
        <v>587</v>
      </c>
      <c r="G36" s="26">
        <f>G34+G35</f>
        <v>7949</v>
      </c>
      <c r="H36" s="298"/>
    </row>
    <row r="37" spans="2:12" ht="12.75" customHeight="1" x14ac:dyDescent="0.2">
      <c r="B37" s="400" t="s">
        <v>113</v>
      </c>
      <c r="C37" s="402"/>
      <c r="D37" s="148" t="s">
        <v>118</v>
      </c>
      <c r="E37" s="24">
        <v>5269</v>
      </c>
      <c r="F37" s="25">
        <v>351</v>
      </c>
      <c r="G37" s="111">
        <v>5620</v>
      </c>
      <c r="H37" s="116"/>
    </row>
    <row r="38" spans="2:12" ht="12.75" customHeight="1" x14ac:dyDescent="0.2">
      <c r="B38" s="405"/>
      <c r="C38" s="406"/>
      <c r="D38" s="149" t="s">
        <v>119</v>
      </c>
      <c r="E38" s="19">
        <v>1347</v>
      </c>
      <c r="F38" s="18">
        <v>159</v>
      </c>
      <c r="G38" s="115">
        <v>1506</v>
      </c>
      <c r="H38" s="114"/>
    </row>
    <row r="39" spans="2:12" ht="12.75" customHeight="1" x14ac:dyDescent="0.2">
      <c r="B39" s="384"/>
      <c r="C39" s="386"/>
      <c r="D39" s="15" t="s">
        <v>104</v>
      </c>
      <c r="E39" s="21">
        <f>E37+E38</f>
        <v>6616</v>
      </c>
      <c r="F39" s="40">
        <f>F37+F38</f>
        <v>510</v>
      </c>
      <c r="G39" s="21">
        <f>G37+G38</f>
        <v>7126</v>
      </c>
      <c r="H39" s="298"/>
    </row>
    <row r="40" spans="2:12" ht="17.25" customHeight="1" x14ac:dyDescent="0.2">
      <c r="B40" s="11"/>
      <c r="C40" s="11"/>
      <c r="D40" s="11"/>
      <c r="E40" s="13"/>
      <c r="F40" s="13"/>
      <c r="G40" s="13"/>
      <c r="H40" s="12"/>
    </row>
    <row r="41" spans="2:12" x14ac:dyDescent="0.2">
      <c r="B41" s="399" t="s">
        <v>124</v>
      </c>
      <c r="C41" s="399"/>
      <c r="D41" s="399"/>
      <c r="E41" s="399"/>
      <c r="F41" s="399"/>
      <c r="G41" s="399"/>
      <c r="H41" s="16"/>
    </row>
    <row r="42" spans="2:12" ht="8.25" customHeight="1" x14ac:dyDescent="0.2">
      <c r="B42" s="7"/>
      <c r="C42" s="12"/>
      <c r="D42" s="12"/>
      <c r="E42" s="12"/>
      <c r="F42" s="12"/>
      <c r="G42" s="12"/>
      <c r="H42" s="12"/>
    </row>
    <row r="43" spans="2:12" ht="17.25" customHeight="1" x14ac:dyDescent="0.2">
      <c r="B43" s="8"/>
      <c r="C43" s="8"/>
      <c r="D43" s="8"/>
      <c r="E43" s="287" t="s">
        <v>107</v>
      </c>
      <c r="F43" s="288" t="s">
        <v>108</v>
      </c>
      <c r="G43" s="287" t="s">
        <v>104</v>
      </c>
      <c r="H43" s="12"/>
    </row>
    <row r="44" spans="2:12" ht="27" customHeight="1" x14ac:dyDescent="0.2">
      <c r="B44" s="400" t="s">
        <v>155</v>
      </c>
      <c r="C44" s="401"/>
      <c r="D44" s="402"/>
      <c r="E44" s="22">
        <v>264685</v>
      </c>
      <c r="F44" s="30">
        <v>46475</v>
      </c>
      <c r="G44" s="31">
        <v>311160</v>
      </c>
      <c r="H44" s="360"/>
    </row>
    <row r="45" spans="2:12" ht="12.75" customHeight="1" x14ac:dyDescent="0.2">
      <c r="B45" s="384" t="s">
        <v>114</v>
      </c>
      <c r="C45" s="385"/>
      <c r="D45" s="386"/>
      <c r="E45" s="23">
        <v>95891</v>
      </c>
      <c r="F45" s="32">
        <v>15410</v>
      </c>
      <c r="G45" s="125">
        <v>111301</v>
      </c>
      <c r="H45" s="360"/>
      <c r="I45" s="165"/>
      <c r="J45" s="165"/>
      <c r="L45" s="135"/>
    </row>
    <row r="46" spans="2:12" x14ac:dyDescent="0.2">
      <c r="B46" s="11"/>
      <c r="C46" s="11"/>
      <c r="D46" s="11"/>
      <c r="E46" s="11"/>
      <c r="F46" s="11"/>
      <c r="G46" s="133"/>
      <c r="I46" s="165"/>
      <c r="J46" s="165"/>
      <c r="L46" s="135"/>
    </row>
    <row r="47" spans="2:12" ht="12" customHeight="1" x14ac:dyDescent="0.2">
      <c r="B47" s="293"/>
      <c r="C47" s="11"/>
      <c r="D47" s="11"/>
      <c r="E47" s="11"/>
      <c r="F47" s="11"/>
      <c r="G47" s="12"/>
      <c r="H47" s="107"/>
      <c r="L47" s="136"/>
    </row>
    <row r="48" spans="2:12" ht="12" customHeight="1" x14ac:dyDescent="0.2">
      <c r="B48" s="293"/>
      <c r="C48" s="11"/>
      <c r="D48" s="11"/>
      <c r="E48" s="11"/>
      <c r="F48" s="11"/>
      <c r="G48" s="12"/>
      <c r="H48" s="107"/>
      <c r="L48" s="136"/>
    </row>
    <row r="49" spans="1:21" ht="12" customHeight="1" x14ac:dyDescent="0.2">
      <c r="B49" s="293"/>
      <c r="C49" s="11"/>
      <c r="D49" s="11"/>
      <c r="E49" s="11"/>
      <c r="F49" s="11"/>
      <c r="G49" s="12"/>
      <c r="H49" s="107"/>
      <c r="L49" s="136"/>
    </row>
    <row r="50" spans="1:21" ht="12" customHeight="1" x14ac:dyDescent="0.2">
      <c r="B50" s="11"/>
      <c r="C50" s="11"/>
      <c r="D50" s="11"/>
      <c r="E50" s="11"/>
      <c r="F50" s="11"/>
      <c r="G50" s="12"/>
      <c r="H50" s="107"/>
      <c r="L50" s="136"/>
    </row>
    <row r="51" spans="1:21" x14ac:dyDescent="0.2">
      <c r="B51" s="399" t="s">
        <v>125</v>
      </c>
      <c r="C51" s="399"/>
      <c r="D51" s="399"/>
      <c r="E51" s="399"/>
      <c r="F51" s="399"/>
      <c r="G51" s="399"/>
      <c r="H51" s="107"/>
      <c r="L51" s="136"/>
    </row>
    <row r="52" spans="1:21" ht="8.25" customHeight="1" x14ac:dyDescent="0.2">
      <c r="B52" s="14"/>
      <c r="C52" s="6"/>
      <c r="D52" s="6"/>
      <c r="E52" s="4"/>
      <c r="G52" s="12"/>
      <c r="H52" s="107"/>
      <c r="L52" s="136"/>
    </row>
    <row r="53" spans="1:21" x14ac:dyDescent="0.2">
      <c r="B53" s="289" t="s">
        <v>115</v>
      </c>
      <c r="C53" s="289" t="s">
        <v>116</v>
      </c>
      <c r="D53" s="393" t="s">
        <v>117</v>
      </c>
      <c r="E53" s="394"/>
      <c r="F53" s="393" t="s">
        <v>104</v>
      </c>
      <c r="G53" s="394"/>
      <c r="H53" s="107"/>
      <c r="L53" s="136"/>
    </row>
    <row r="54" spans="1:21" x14ac:dyDescent="0.2">
      <c r="B54" s="150">
        <v>863</v>
      </c>
      <c r="C54" s="150">
        <v>298</v>
      </c>
      <c r="D54" s="395">
        <v>15</v>
      </c>
      <c r="E54" s="396"/>
      <c r="F54" s="397">
        <f>SUM(B54:E54)</f>
        <v>1176</v>
      </c>
      <c r="G54" s="398"/>
      <c r="H54" s="361"/>
      <c r="L54" s="136"/>
    </row>
    <row r="55" spans="1:21" x14ac:dyDescent="0.2">
      <c r="B55" s="170"/>
      <c r="C55" s="170"/>
      <c r="D55" s="170"/>
      <c r="E55" s="170"/>
    </row>
    <row r="56" spans="1:21" ht="12.75" customHeight="1" x14ac:dyDescent="0.2">
      <c r="B56" s="377" t="s">
        <v>15</v>
      </c>
      <c r="C56" s="377"/>
      <c r="D56" s="377"/>
      <c r="E56" s="377"/>
      <c r="F56" s="377"/>
      <c r="G56" s="377"/>
      <c r="H56" s="377"/>
    </row>
    <row r="57" spans="1:21" x14ac:dyDescent="0.2">
      <c r="A57" s="46"/>
      <c r="B57" s="377"/>
      <c r="C57" s="377"/>
      <c r="D57" s="377"/>
      <c r="E57" s="377"/>
      <c r="F57" s="377"/>
      <c r="G57" s="377"/>
      <c r="H57" s="377"/>
    </row>
    <row r="58" spans="1:21" x14ac:dyDescent="0.2">
      <c r="A58" s="46"/>
      <c r="B58" s="377"/>
      <c r="C58" s="377"/>
      <c r="D58" s="377"/>
      <c r="E58" s="377"/>
      <c r="F58" s="377"/>
      <c r="G58" s="377"/>
      <c r="H58" s="377"/>
    </row>
    <row r="61" spans="1:21" x14ac:dyDescent="0.2">
      <c r="T61" s="3"/>
      <c r="U61" s="3"/>
    </row>
    <row r="62" spans="1:21" x14ac:dyDescent="0.2">
      <c r="K62" s="3"/>
      <c r="L62" s="3"/>
      <c r="M62" s="3"/>
      <c r="N62" s="3"/>
      <c r="O62" s="3"/>
      <c r="P62" s="3"/>
      <c r="Q62" s="3"/>
      <c r="R62" s="3"/>
      <c r="S62" s="3"/>
      <c r="T62" s="3"/>
      <c r="U62" s="3"/>
    </row>
    <row r="63" spans="1:21" x14ac:dyDescent="0.2">
      <c r="K63" s="3"/>
      <c r="L63" s="3"/>
      <c r="M63" s="3"/>
      <c r="N63" s="3"/>
      <c r="O63" s="3"/>
      <c r="P63" s="3"/>
      <c r="Q63" s="3"/>
      <c r="R63" s="3"/>
      <c r="S63" s="3"/>
      <c r="T63" s="3"/>
      <c r="U63" s="3"/>
    </row>
    <row r="64" spans="1:21" x14ac:dyDescent="0.2">
      <c r="K64" s="3"/>
      <c r="L64" s="3"/>
      <c r="M64" s="3"/>
      <c r="N64" s="3"/>
      <c r="O64" s="3"/>
      <c r="P64" s="3"/>
      <c r="Q64" s="3"/>
      <c r="R64" s="3"/>
      <c r="S64" s="3"/>
      <c r="T64" s="3"/>
      <c r="U64" s="3"/>
    </row>
  </sheetData>
  <customSheetViews>
    <customSheetView guid="{4BF6A69F-C29D-460A-9E84-5045F8F80EEB}" showGridLines="0">
      <selection activeCell="K38" sqref="K38"/>
      <pageMargins left="0.19685039370078741" right="0.15748031496062992" top="0.19685039370078741" bottom="0.19685039370078741" header="0.31496062992125984" footer="0.31496062992125984"/>
      <pageSetup paperSize="9" orientation="portrait" r:id="rId1"/>
    </customSheetView>
  </customSheetViews>
  <mergeCells count="26">
    <mergeCell ref="A1:I1"/>
    <mergeCell ref="B3:G3"/>
    <mergeCell ref="B25:G25"/>
    <mergeCell ref="B41:G41"/>
    <mergeCell ref="E5:H5"/>
    <mergeCell ref="D5:D6"/>
    <mergeCell ref="C7:C9"/>
    <mergeCell ref="C16:C18"/>
    <mergeCell ref="B22:B23"/>
    <mergeCell ref="B37:C39"/>
    <mergeCell ref="B56:H58"/>
    <mergeCell ref="C13:C15"/>
    <mergeCell ref="C10:C12"/>
    <mergeCell ref="B5:B19"/>
    <mergeCell ref="B45:D45"/>
    <mergeCell ref="B28:C30"/>
    <mergeCell ref="D53:E53"/>
    <mergeCell ref="D54:E54"/>
    <mergeCell ref="F53:G53"/>
    <mergeCell ref="F54:G54"/>
    <mergeCell ref="B51:G51"/>
    <mergeCell ref="B44:D44"/>
    <mergeCell ref="C5:C6"/>
    <mergeCell ref="B31:C33"/>
    <mergeCell ref="B34:C36"/>
    <mergeCell ref="C19:D19"/>
  </mergeCells>
  <phoneticPr fontId="10" type="noConversion"/>
  <pageMargins left="0.19685039370078741" right="0.15748031496062992" top="0.19685039370078741" bottom="0.19685039370078741" header="0.31496062992125984" footer="0.31496062992125984"/>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24"/>
  <sheetViews>
    <sheetView showGridLines="0" workbookViewId="0">
      <selection activeCell="A25" sqref="A25:R26"/>
    </sheetView>
  </sheetViews>
  <sheetFormatPr baseColWidth="10" defaultRowHeight="12.75" x14ac:dyDescent="0.2"/>
  <cols>
    <col min="1" max="1" width="21.28515625" style="3" customWidth="1"/>
    <col min="2" max="2" width="8.28515625" style="3" customWidth="1"/>
    <col min="3" max="3" width="11.85546875" style="3" customWidth="1"/>
    <col min="4" max="4" width="5.85546875" style="3" bestFit="1" customWidth="1"/>
    <col min="5" max="5" width="6.5703125" style="3" bestFit="1" customWidth="1"/>
    <col min="6" max="6" width="8.5703125" style="3" customWidth="1"/>
    <col min="7" max="9" width="6.28515625" style="3" customWidth="1"/>
    <col min="10" max="10" width="6.42578125" style="3" bestFit="1" customWidth="1"/>
    <col min="11" max="11" width="6.28515625" style="3" customWidth="1"/>
    <col min="12" max="12" width="8.28515625" style="3" customWidth="1"/>
    <col min="13" max="13" width="6.42578125" style="3" customWidth="1"/>
    <col min="14" max="14" width="9.28515625" style="3" customWidth="1"/>
    <col min="15" max="15" width="8.42578125" style="3" customWidth="1"/>
    <col min="16" max="16" width="7.42578125" style="3" customWidth="1"/>
    <col min="17" max="17" width="7.140625" style="3" bestFit="1" customWidth="1"/>
    <col min="18" max="18" width="7.140625" style="3" customWidth="1"/>
    <col min="19" max="19" width="2.85546875" style="3" customWidth="1"/>
    <col min="20" max="16384" width="11.42578125" style="3"/>
  </cols>
  <sheetData>
    <row r="1" spans="1:19" ht="19.5" customHeight="1" x14ac:dyDescent="0.2">
      <c r="A1" s="409" t="s">
        <v>290</v>
      </c>
      <c r="B1" s="409"/>
      <c r="C1" s="409"/>
      <c r="D1" s="409"/>
      <c r="E1" s="409"/>
      <c r="F1" s="409"/>
      <c r="G1" s="409"/>
      <c r="H1" s="409"/>
      <c r="I1" s="409"/>
      <c r="J1" s="409"/>
      <c r="K1" s="409"/>
      <c r="L1" s="409"/>
      <c r="M1" s="409"/>
      <c r="N1" s="409"/>
      <c r="O1" s="409"/>
      <c r="P1" s="409"/>
      <c r="Q1" s="409"/>
      <c r="R1" s="409"/>
      <c r="S1" s="57"/>
    </row>
    <row r="2" spans="1:19" ht="12.75" customHeight="1" x14ac:dyDescent="0.2">
      <c r="A2" s="1"/>
      <c r="B2" s="1"/>
      <c r="C2" s="1"/>
      <c r="D2" s="1"/>
      <c r="E2" s="1"/>
      <c r="F2" s="1"/>
      <c r="G2" s="1"/>
      <c r="H2" s="1"/>
      <c r="I2" s="1"/>
      <c r="J2" s="1"/>
      <c r="K2" s="1"/>
      <c r="L2" s="1"/>
      <c r="M2" s="1"/>
      <c r="N2" s="1"/>
      <c r="O2" s="1"/>
      <c r="P2" s="1"/>
      <c r="Q2" s="1"/>
      <c r="R2" s="1"/>
      <c r="S2" s="57"/>
    </row>
    <row r="3" spans="1:19" ht="37.5" customHeight="1" x14ac:dyDescent="0.2">
      <c r="A3" s="257"/>
      <c r="B3" s="291" t="s">
        <v>79</v>
      </c>
      <c r="C3" s="290" t="s">
        <v>80</v>
      </c>
      <c r="D3" s="290" t="s">
        <v>81</v>
      </c>
      <c r="E3" s="290" t="s">
        <v>82</v>
      </c>
      <c r="F3" s="290" t="s">
        <v>153</v>
      </c>
      <c r="G3" s="290" t="s">
        <v>83</v>
      </c>
      <c r="H3" s="290" t="s">
        <v>84</v>
      </c>
      <c r="I3" s="290" t="s">
        <v>85</v>
      </c>
      <c r="J3" s="290" t="s">
        <v>86</v>
      </c>
      <c r="K3" s="290" t="s">
        <v>87</v>
      </c>
      <c r="L3" s="290" t="s">
        <v>88</v>
      </c>
      <c r="M3" s="290" t="s">
        <v>89</v>
      </c>
      <c r="N3" s="290" t="s">
        <v>154</v>
      </c>
      <c r="O3" s="290" t="s">
        <v>91</v>
      </c>
      <c r="P3" s="290" t="s">
        <v>92</v>
      </c>
      <c r="Q3" s="290" t="s">
        <v>93</v>
      </c>
      <c r="R3" s="290" t="s">
        <v>104</v>
      </c>
    </row>
    <row r="4" spans="1:19" x14ac:dyDescent="0.2">
      <c r="A4" s="258" t="s">
        <v>147</v>
      </c>
      <c r="B4" s="261">
        <v>90.444810543657326</v>
      </c>
      <c r="C4" s="261">
        <v>32.653061224489797</v>
      </c>
      <c r="D4" s="261">
        <v>99.136690647482013</v>
      </c>
      <c r="E4" s="261">
        <v>83.428571428571431</v>
      </c>
      <c r="F4" s="261">
        <v>83.582089552238813</v>
      </c>
      <c r="G4" s="261">
        <v>57.575757575757578</v>
      </c>
      <c r="H4" s="261">
        <v>30.882352941176471</v>
      </c>
      <c r="I4" s="261">
        <v>98.461538461538467</v>
      </c>
      <c r="J4" s="261">
        <v>86.482287134866382</v>
      </c>
      <c r="K4" s="261">
        <v>74.712643678160916</v>
      </c>
      <c r="L4" s="261">
        <v>41.176470588235297</v>
      </c>
      <c r="M4" s="261">
        <v>91.379310344827587</v>
      </c>
      <c r="N4" s="261">
        <v>91.304347826086953</v>
      </c>
      <c r="O4" s="261" t="s">
        <v>27</v>
      </c>
      <c r="P4" s="261">
        <v>99.21875</v>
      </c>
      <c r="Q4" s="261">
        <v>81.818181818181813</v>
      </c>
      <c r="R4" s="262">
        <v>85.879488740109551</v>
      </c>
    </row>
    <row r="5" spans="1:19" x14ac:dyDescent="0.2">
      <c r="A5" s="258" t="s">
        <v>148</v>
      </c>
      <c r="B5" s="261">
        <v>92.537313432835816</v>
      </c>
      <c r="C5" s="261">
        <v>39.097744360902254</v>
      </c>
      <c r="D5" s="261">
        <v>99.206349206349202</v>
      </c>
      <c r="E5" s="261">
        <v>88.679245283018872</v>
      </c>
      <c r="F5" s="261" t="s">
        <v>27</v>
      </c>
      <c r="G5" s="261">
        <v>70.370370370370367</v>
      </c>
      <c r="H5" s="261" t="s">
        <v>27</v>
      </c>
      <c r="I5" s="261">
        <v>100</v>
      </c>
      <c r="J5" s="261">
        <v>88.319327731092443</v>
      </c>
      <c r="K5" s="261" t="s">
        <v>27</v>
      </c>
      <c r="L5" s="261" t="s">
        <v>27</v>
      </c>
      <c r="M5" s="261" t="s">
        <v>27</v>
      </c>
      <c r="N5" s="261" t="s">
        <v>27</v>
      </c>
      <c r="O5" s="261" t="s">
        <v>27</v>
      </c>
      <c r="P5" s="261">
        <v>100</v>
      </c>
      <c r="Q5" s="261" t="s">
        <v>27</v>
      </c>
      <c r="R5" s="262">
        <v>88.185975609756099</v>
      </c>
    </row>
    <row r="6" spans="1:19" x14ac:dyDescent="0.2">
      <c r="A6" s="258" t="s">
        <v>94</v>
      </c>
      <c r="B6" s="261">
        <v>93.077501881113619</v>
      </c>
      <c r="C6" s="261">
        <v>43.636363636363633</v>
      </c>
      <c r="D6" s="261">
        <v>98.387096774193552</v>
      </c>
      <c r="E6" s="261">
        <v>88.461538461538467</v>
      </c>
      <c r="F6" s="261">
        <v>91.25</v>
      </c>
      <c r="G6" s="261">
        <v>51.612903225806448</v>
      </c>
      <c r="H6" s="261">
        <v>94.444444444444443</v>
      </c>
      <c r="I6" s="261">
        <v>96.428571428571431</v>
      </c>
      <c r="J6" s="261">
        <v>87.687969924812023</v>
      </c>
      <c r="K6" s="261">
        <v>72.727272727272734</v>
      </c>
      <c r="L6" s="261">
        <v>25</v>
      </c>
      <c r="M6" s="261" t="s">
        <v>27</v>
      </c>
      <c r="N6" s="261" t="s">
        <v>27</v>
      </c>
      <c r="O6" s="261">
        <v>48.648648648648646</v>
      </c>
      <c r="P6" s="261">
        <v>100</v>
      </c>
      <c r="Q6" s="261" t="s">
        <v>27</v>
      </c>
      <c r="R6" s="262">
        <v>85.987871050111707</v>
      </c>
    </row>
    <row r="7" spans="1:19" x14ac:dyDescent="0.2">
      <c r="A7" s="258" t="s">
        <v>138</v>
      </c>
      <c r="B7" s="261">
        <v>94.277108433734938</v>
      </c>
      <c r="C7" s="261">
        <v>38.94736842105263</v>
      </c>
      <c r="D7" s="261">
        <v>100</v>
      </c>
      <c r="E7" s="261">
        <v>90.909090909090907</v>
      </c>
      <c r="F7" s="261">
        <v>87.096774193548384</v>
      </c>
      <c r="G7" s="261">
        <v>46.666666666666664</v>
      </c>
      <c r="H7" s="261">
        <v>86.84210526315789</v>
      </c>
      <c r="I7" s="261">
        <v>100</v>
      </c>
      <c r="J7" s="261">
        <v>87.462387161484457</v>
      </c>
      <c r="K7" s="261">
        <v>67.567567567567565</v>
      </c>
      <c r="L7" s="261" t="s">
        <v>27</v>
      </c>
      <c r="M7" s="261">
        <v>91.489361702127653</v>
      </c>
      <c r="N7" s="261">
        <v>69.565217391304344</v>
      </c>
      <c r="O7" s="261" t="s">
        <v>27</v>
      </c>
      <c r="P7" s="261">
        <v>100</v>
      </c>
      <c r="Q7" s="261">
        <v>57.142857142857146</v>
      </c>
      <c r="R7" s="262">
        <v>88.256806176351077</v>
      </c>
    </row>
    <row r="8" spans="1:19" x14ac:dyDescent="0.2">
      <c r="A8" s="258" t="s">
        <v>95</v>
      </c>
      <c r="B8" s="261">
        <v>91.566265060240966</v>
      </c>
      <c r="C8" s="261">
        <v>25</v>
      </c>
      <c r="D8" s="261">
        <v>100</v>
      </c>
      <c r="E8" s="261" t="s">
        <v>27</v>
      </c>
      <c r="F8" s="261" t="s">
        <v>27</v>
      </c>
      <c r="G8" s="261" t="s">
        <v>27</v>
      </c>
      <c r="H8" s="261" t="s">
        <v>27</v>
      </c>
      <c r="I8" s="261" t="s">
        <v>27</v>
      </c>
      <c r="J8" s="261">
        <v>79.66101694915254</v>
      </c>
      <c r="K8" s="261" t="s">
        <v>27</v>
      </c>
      <c r="L8" s="261" t="s">
        <v>27</v>
      </c>
      <c r="M8" s="261" t="s">
        <v>27</v>
      </c>
      <c r="N8" s="261" t="s">
        <v>27</v>
      </c>
      <c r="O8" s="261" t="s">
        <v>27</v>
      </c>
      <c r="P8" s="261" t="s">
        <v>27</v>
      </c>
      <c r="Q8" s="261" t="s">
        <v>27</v>
      </c>
      <c r="R8" s="262">
        <v>75.438596491228068</v>
      </c>
    </row>
    <row r="9" spans="1:19" x14ac:dyDescent="0.2">
      <c r="A9" s="258" t="s">
        <v>127</v>
      </c>
      <c r="B9" s="261">
        <v>91.370292887029294</v>
      </c>
      <c r="C9" s="261">
        <v>36.222910216718269</v>
      </c>
      <c r="D9" s="261">
        <v>100</v>
      </c>
      <c r="E9" s="261">
        <v>80.851063829787236</v>
      </c>
      <c r="F9" s="261">
        <v>76.470588235294116</v>
      </c>
      <c r="G9" s="261">
        <v>72.222222222222229</v>
      </c>
      <c r="H9" s="261">
        <v>92.857142857142861</v>
      </c>
      <c r="I9" s="261">
        <v>100</v>
      </c>
      <c r="J9" s="261">
        <v>83.733100741386835</v>
      </c>
      <c r="K9" s="261">
        <v>74</v>
      </c>
      <c r="L9" s="261">
        <v>50</v>
      </c>
      <c r="M9" s="261">
        <v>90.566037735849051</v>
      </c>
      <c r="N9" s="261">
        <v>80</v>
      </c>
      <c r="O9" s="261" t="s">
        <v>27</v>
      </c>
      <c r="P9" s="261">
        <v>95.604395604395606</v>
      </c>
      <c r="Q9" s="261" t="s">
        <v>27</v>
      </c>
      <c r="R9" s="262">
        <v>84.912923923006417</v>
      </c>
    </row>
    <row r="10" spans="1:19" x14ac:dyDescent="0.2">
      <c r="A10" s="258" t="s">
        <v>128</v>
      </c>
      <c r="B10" s="261">
        <v>89.473684210526315</v>
      </c>
      <c r="C10" s="261">
        <v>32.269503546099294</v>
      </c>
      <c r="D10" s="261">
        <v>98.039215686274517</v>
      </c>
      <c r="E10" s="261">
        <v>76.027397260273972</v>
      </c>
      <c r="F10" s="261">
        <v>89.010989010989007</v>
      </c>
      <c r="G10" s="261">
        <v>64.444444444444443</v>
      </c>
      <c r="H10" s="261">
        <v>77.272727272727266</v>
      </c>
      <c r="I10" s="261">
        <v>98.360655737704917</v>
      </c>
      <c r="J10" s="261">
        <v>83.296378418329638</v>
      </c>
      <c r="K10" s="261">
        <v>65.625</v>
      </c>
      <c r="L10" s="261">
        <v>20</v>
      </c>
      <c r="M10" s="261">
        <v>77.777777777777771</v>
      </c>
      <c r="N10" s="261">
        <v>95.833333333333329</v>
      </c>
      <c r="O10" s="261">
        <v>69.811320754716988</v>
      </c>
      <c r="P10" s="261">
        <v>97.9381443298969</v>
      </c>
      <c r="Q10" s="261">
        <v>73.333333333333329</v>
      </c>
      <c r="R10" s="262">
        <v>83.208822483102097</v>
      </c>
    </row>
    <row r="11" spans="1:19" x14ac:dyDescent="0.2">
      <c r="A11" s="258" t="s">
        <v>96</v>
      </c>
      <c r="B11" s="261">
        <v>91.038759689922486</v>
      </c>
      <c r="C11" s="261">
        <v>17.889908256880734</v>
      </c>
      <c r="D11" s="261">
        <v>99.450823764353473</v>
      </c>
      <c r="E11" s="261">
        <v>84.810126582278485</v>
      </c>
      <c r="F11" s="261">
        <v>90.506329113924053</v>
      </c>
      <c r="G11" s="261">
        <v>64.539007092198588</v>
      </c>
      <c r="H11" s="261">
        <v>89.285714285714292</v>
      </c>
      <c r="I11" s="261">
        <v>97.61904761904762</v>
      </c>
      <c r="J11" s="261">
        <v>86.594663278271923</v>
      </c>
      <c r="K11" s="261">
        <v>72.058823529411768</v>
      </c>
      <c r="L11" s="261">
        <v>38.46153846153846</v>
      </c>
      <c r="M11" s="261">
        <v>87.671232876712324</v>
      </c>
      <c r="N11" s="261">
        <v>93.303571428571431</v>
      </c>
      <c r="O11" s="261">
        <v>65.251989389920425</v>
      </c>
      <c r="P11" s="261">
        <v>94.444444444444443</v>
      </c>
      <c r="Q11" s="261">
        <v>75</v>
      </c>
      <c r="R11" s="262">
        <v>86.826059050064188</v>
      </c>
    </row>
    <row r="12" spans="1:19" x14ac:dyDescent="0.2">
      <c r="A12" s="258" t="s">
        <v>129</v>
      </c>
      <c r="B12" s="261">
        <v>92.827699917559769</v>
      </c>
      <c r="C12" s="261">
        <v>46.728971962616825</v>
      </c>
      <c r="D12" s="261">
        <v>99.236641221374043</v>
      </c>
      <c r="E12" s="261">
        <v>83.333333333333329</v>
      </c>
      <c r="F12" s="261">
        <v>91.25</v>
      </c>
      <c r="G12" s="261">
        <v>40</v>
      </c>
      <c r="H12" s="261">
        <v>100</v>
      </c>
      <c r="I12" s="261">
        <v>95.348837209302332</v>
      </c>
      <c r="J12" s="261">
        <v>85.604900459418076</v>
      </c>
      <c r="K12" s="261">
        <v>60</v>
      </c>
      <c r="L12" s="261" t="s">
        <v>27</v>
      </c>
      <c r="M12" s="261" t="s">
        <v>27</v>
      </c>
      <c r="N12" s="261">
        <v>90</v>
      </c>
      <c r="O12" s="261" t="s">
        <v>27</v>
      </c>
      <c r="P12" s="261">
        <v>95</v>
      </c>
      <c r="Q12" s="261" t="s">
        <v>27</v>
      </c>
      <c r="R12" s="262">
        <v>87.647444298820446</v>
      </c>
    </row>
    <row r="13" spans="1:19" x14ac:dyDescent="0.2">
      <c r="A13" s="258" t="s">
        <v>137</v>
      </c>
      <c r="B13" s="261">
        <v>90.892531876138435</v>
      </c>
      <c r="C13" s="261">
        <v>39.024390243902438</v>
      </c>
      <c r="D13" s="261">
        <v>99.583333333333329</v>
      </c>
      <c r="E13" s="261">
        <v>82.407407407407405</v>
      </c>
      <c r="F13" s="261">
        <v>83.333333333333329</v>
      </c>
      <c r="G13" s="261">
        <v>60</v>
      </c>
      <c r="H13" s="261">
        <v>85.714285714285708</v>
      </c>
      <c r="I13" s="261">
        <v>97.5</v>
      </c>
      <c r="J13" s="261">
        <v>86.005089058524177</v>
      </c>
      <c r="K13" s="261">
        <v>60.526315789473685</v>
      </c>
      <c r="L13" s="261">
        <v>0</v>
      </c>
      <c r="M13" s="261">
        <v>84.375</v>
      </c>
      <c r="N13" s="261">
        <v>89.473684210526315</v>
      </c>
      <c r="O13" s="261">
        <v>65.384615384615387</v>
      </c>
      <c r="P13" s="261">
        <v>100</v>
      </c>
      <c r="Q13" s="261" t="s">
        <v>27</v>
      </c>
      <c r="R13" s="262">
        <v>85.637727759914256</v>
      </c>
    </row>
    <row r="14" spans="1:19" x14ac:dyDescent="0.2">
      <c r="A14" s="258" t="s">
        <v>130</v>
      </c>
      <c r="B14" s="261">
        <v>88.860918816865947</v>
      </c>
      <c r="C14" s="261">
        <v>37.134502923976605</v>
      </c>
      <c r="D14" s="261">
        <v>99.6</v>
      </c>
      <c r="E14" s="261">
        <v>91.666666666666671</v>
      </c>
      <c r="F14" s="261">
        <v>87.5</v>
      </c>
      <c r="G14" s="261">
        <v>65.957446808510639</v>
      </c>
      <c r="H14" s="261">
        <v>83.720930232558146</v>
      </c>
      <c r="I14" s="261">
        <v>96.875</v>
      </c>
      <c r="J14" s="261">
        <v>83.411093831000514</v>
      </c>
      <c r="K14" s="261">
        <v>74.545454545454547</v>
      </c>
      <c r="L14" s="261">
        <v>50</v>
      </c>
      <c r="M14" s="261">
        <v>86.538461538461533</v>
      </c>
      <c r="N14" s="261">
        <v>95.744680851063833</v>
      </c>
      <c r="O14" s="261">
        <v>73.07692307692308</v>
      </c>
      <c r="P14" s="261">
        <v>96.15384615384616</v>
      </c>
      <c r="Q14" s="261" t="s">
        <v>27</v>
      </c>
      <c r="R14" s="262">
        <v>83.326289095519869</v>
      </c>
    </row>
    <row r="15" spans="1:19" x14ac:dyDescent="0.2">
      <c r="A15" s="258" t="s">
        <v>20</v>
      </c>
      <c r="B15" s="261">
        <v>94.053601340033495</v>
      </c>
      <c r="C15" s="261">
        <v>45.967741935483872</v>
      </c>
      <c r="D15" s="261">
        <v>100</v>
      </c>
      <c r="E15" s="261">
        <v>78.688524590163937</v>
      </c>
      <c r="F15" s="261">
        <v>86.666666666666671</v>
      </c>
      <c r="G15" s="261">
        <v>63.157894736842103</v>
      </c>
      <c r="H15" s="261" t="s">
        <v>27</v>
      </c>
      <c r="I15" s="261">
        <v>100</v>
      </c>
      <c r="J15" s="261">
        <v>86.516853932584269</v>
      </c>
      <c r="K15" s="261">
        <v>64.285714285714292</v>
      </c>
      <c r="L15" s="261">
        <v>66.666666666666671</v>
      </c>
      <c r="M15" s="261" t="s">
        <v>27</v>
      </c>
      <c r="N15" s="261" t="s">
        <v>27</v>
      </c>
      <c r="O15" s="261">
        <v>80.645161290322577</v>
      </c>
      <c r="P15" s="261">
        <v>100</v>
      </c>
      <c r="Q15" s="261" t="s">
        <v>27</v>
      </c>
      <c r="R15" s="262">
        <v>88.273149803360738</v>
      </c>
    </row>
    <row r="16" spans="1:19" ht="13.5" thickBot="1" x14ac:dyDescent="0.25">
      <c r="A16" s="265" t="s">
        <v>142</v>
      </c>
      <c r="B16" s="259">
        <v>89.473684210526315</v>
      </c>
      <c r="C16" s="259">
        <v>36.842105263157897</v>
      </c>
      <c r="D16" s="259">
        <v>99.081163859111797</v>
      </c>
      <c r="E16" s="259">
        <v>86.577181208053688</v>
      </c>
      <c r="F16" s="259">
        <v>81.818181818181813</v>
      </c>
      <c r="G16" s="259">
        <v>66.037735849056602</v>
      </c>
      <c r="H16" s="259">
        <v>85.18518518518519</v>
      </c>
      <c r="I16" s="259">
        <v>96.385542168674704</v>
      </c>
      <c r="J16" s="259">
        <v>82.246696035242294</v>
      </c>
      <c r="K16" s="259">
        <v>69.230769230769226</v>
      </c>
      <c r="L16" s="259">
        <v>0</v>
      </c>
      <c r="M16" s="259">
        <v>91.111111111111114</v>
      </c>
      <c r="N16" s="259">
        <v>92.258064516129039</v>
      </c>
      <c r="O16" s="259">
        <v>92.857142857142861</v>
      </c>
      <c r="P16" s="259">
        <v>96.491228070175438</v>
      </c>
      <c r="Q16" s="259" t="s">
        <v>57</v>
      </c>
      <c r="R16" s="260">
        <v>84.589892294946154</v>
      </c>
    </row>
    <row r="17" spans="1:106" s="258" customFormat="1" x14ac:dyDescent="0.2">
      <c r="A17" s="266" t="s">
        <v>21</v>
      </c>
      <c r="B17" s="262">
        <v>91.150935512326484</v>
      </c>
      <c r="C17" s="262">
        <v>34.733542319749219</v>
      </c>
      <c r="D17" s="262">
        <v>99.340659340659343</v>
      </c>
      <c r="E17" s="262">
        <v>83.851402577710388</v>
      </c>
      <c r="F17" s="262">
        <v>86.918238993710688</v>
      </c>
      <c r="G17" s="262">
        <v>62.283737024221452</v>
      </c>
      <c r="H17" s="262">
        <v>76.943699731903479</v>
      </c>
      <c r="I17" s="262">
        <v>97.941176470588232</v>
      </c>
      <c r="J17" s="262">
        <v>85.35612760581175</v>
      </c>
      <c r="K17" s="262">
        <v>70.49549549549549</v>
      </c>
      <c r="L17" s="262">
        <v>35.443037974683541</v>
      </c>
      <c r="M17" s="262">
        <v>88.131313131313135</v>
      </c>
      <c r="N17" s="262">
        <v>92.049272116461367</v>
      </c>
      <c r="O17" s="262">
        <v>67.128027681660896</v>
      </c>
      <c r="P17" s="262">
        <v>97.529411764705884</v>
      </c>
      <c r="Q17" s="267">
        <v>74.418604651162795</v>
      </c>
      <c r="R17" s="263">
        <v>85.745842203832055</v>
      </c>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row>
    <row r="18" spans="1:106" x14ac:dyDescent="0.2">
      <c r="A18" s="258" t="s">
        <v>22</v>
      </c>
      <c r="B18" s="261">
        <v>81.818181818181813</v>
      </c>
      <c r="C18" s="261">
        <v>28.571428571428573</v>
      </c>
      <c r="D18" s="261">
        <v>100</v>
      </c>
      <c r="E18" s="261" t="s">
        <v>27</v>
      </c>
      <c r="F18" s="261" t="s">
        <v>27</v>
      </c>
      <c r="G18" s="261">
        <v>90.909090909090907</v>
      </c>
      <c r="H18" s="261">
        <v>100</v>
      </c>
      <c r="I18" s="261">
        <v>100</v>
      </c>
      <c r="J18" s="261">
        <v>85.20179372197309</v>
      </c>
      <c r="K18" s="261" t="s">
        <v>27</v>
      </c>
      <c r="L18" s="261" t="s">
        <v>27</v>
      </c>
      <c r="M18" s="261" t="s">
        <v>27</v>
      </c>
      <c r="N18" s="261" t="s">
        <v>27</v>
      </c>
      <c r="O18" s="261" t="s">
        <v>27</v>
      </c>
      <c r="P18" s="261">
        <v>87.5</v>
      </c>
      <c r="Q18" s="261" t="s">
        <v>27</v>
      </c>
      <c r="R18" s="262">
        <v>84.675834970530445</v>
      </c>
    </row>
    <row r="19" spans="1:106" ht="13.5" thickBot="1" x14ac:dyDescent="0.25">
      <c r="A19" s="265" t="s">
        <v>17</v>
      </c>
      <c r="B19" s="259">
        <v>80.392156862745097</v>
      </c>
      <c r="C19" s="259">
        <v>25.581395348837209</v>
      </c>
      <c r="D19" s="259">
        <v>100</v>
      </c>
      <c r="E19" s="261" t="s">
        <v>57</v>
      </c>
      <c r="F19" s="259">
        <v>80</v>
      </c>
      <c r="G19" s="259" t="s">
        <v>57</v>
      </c>
      <c r="H19" s="261">
        <v>90.909090909090907</v>
      </c>
      <c r="I19" s="259">
        <v>95</v>
      </c>
      <c r="J19" s="259">
        <v>80.097087378640779</v>
      </c>
      <c r="K19" s="261" t="s">
        <v>57</v>
      </c>
      <c r="L19" s="259" t="s">
        <v>57</v>
      </c>
      <c r="M19" s="261" t="s">
        <v>57</v>
      </c>
      <c r="N19" s="259">
        <v>85</v>
      </c>
      <c r="O19" s="261" t="s">
        <v>57</v>
      </c>
      <c r="P19" s="259">
        <v>90</v>
      </c>
      <c r="Q19" s="261" t="s">
        <v>57</v>
      </c>
      <c r="R19" s="260">
        <v>79.098360655737707</v>
      </c>
    </row>
    <row r="20" spans="1:106" x14ac:dyDescent="0.2">
      <c r="A20" s="268" t="s">
        <v>23</v>
      </c>
      <c r="B20" s="263">
        <v>91.048616855068474</v>
      </c>
      <c r="C20" s="263">
        <v>34.559950935295923</v>
      </c>
      <c r="D20" s="263">
        <v>99.358849815426467</v>
      </c>
      <c r="E20" s="263">
        <v>83.851402577710388</v>
      </c>
      <c r="F20" s="263">
        <v>86.790123456790127</v>
      </c>
      <c r="G20" s="263">
        <v>62.818336162988118</v>
      </c>
      <c r="H20" s="263">
        <v>77.918781725888323</v>
      </c>
      <c r="I20" s="263">
        <v>97.922568460812087</v>
      </c>
      <c r="J20" s="263">
        <v>85.312730519858675</v>
      </c>
      <c r="K20" s="263">
        <v>70.49549549549549</v>
      </c>
      <c r="L20" s="263" t="s">
        <v>191</v>
      </c>
      <c r="M20" s="263">
        <v>88.131313131313135</v>
      </c>
      <c r="N20" s="263">
        <v>91.894852135815995</v>
      </c>
      <c r="O20" s="263">
        <v>67.128027681660896</v>
      </c>
      <c r="P20" s="263">
        <v>97.260273972602747</v>
      </c>
      <c r="Q20" s="263">
        <v>74.418604651162795</v>
      </c>
      <c r="R20" s="263">
        <v>85.686150937450762</v>
      </c>
    </row>
    <row r="21" spans="1:106" x14ac:dyDescent="0.2">
      <c r="A21" s="264" t="s">
        <v>188</v>
      </c>
      <c r="B21" s="171"/>
      <c r="C21" s="171"/>
      <c r="D21" s="171"/>
      <c r="E21" s="171"/>
      <c r="F21" s="171"/>
      <c r="G21" s="171"/>
      <c r="H21" s="171"/>
      <c r="I21" s="171"/>
      <c r="J21" s="171"/>
      <c r="K21" s="171"/>
      <c r="L21" s="171"/>
      <c r="M21" s="171"/>
      <c r="N21" s="171"/>
      <c r="O21" s="171"/>
      <c r="P21" s="171"/>
      <c r="Q21" s="171"/>
      <c r="R21" s="171"/>
    </row>
    <row r="22" spans="1:106" x14ac:dyDescent="0.2">
      <c r="A22" s="347" t="s">
        <v>192</v>
      </c>
    </row>
    <row r="23" spans="1:106" x14ac:dyDescent="0.2">
      <c r="B23" s="345"/>
      <c r="C23" s="345"/>
      <c r="D23" s="345"/>
      <c r="E23" s="345"/>
      <c r="F23" s="345"/>
      <c r="G23" s="345"/>
      <c r="H23" s="345"/>
      <c r="I23" s="345"/>
      <c r="J23" s="345"/>
      <c r="K23" s="345"/>
      <c r="L23" s="345"/>
      <c r="M23" s="345"/>
      <c r="N23" s="345"/>
      <c r="O23" s="345"/>
      <c r="P23" s="345"/>
      <c r="Q23" s="345"/>
      <c r="R23" s="345"/>
    </row>
    <row r="24" spans="1:106" x14ac:dyDescent="0.2">
      <c r="B24" s="345"/>
      <c r="C24" s="345"/>
      <c r="D24" s="345"/>
      <c r="E24" s="345"/>
      <c r="F24" s="345"/>
      <c r="G24" s="345"/>
      <c r="H24" s="345"/>
      <c r="I24" s="345"/>
      <c r="J24" s="345"/>
      <c r="K24" s="345"/>
      <c r="L24" s="345"/>
      <c r="M24" s="345"/>
      <c r="N24" s="345"/>
      <c r="O24" s="345"/>
      <c r="P24" s="345"/>
      <c r="Q24" s="345"/>
      <c r="R24" s="345"/>
    </row>
  </sheetData>
  <customSheetViews>
    <customSheetView guid="{4BF6A69F-C29D-460A-9E84-5045F8F80EEB}" showGridLines="0" topLeftCell="A7">
      <selection activeCell="W31" sqref="W31"/>
      <pageMargins left="0.7" right="0.7" top="0.75" bottom="0.75" header="0.3" footer="0.3"/>
      <pageSetup paperSize="9" orientation="landscape" verticalDpi="0"/>
    </customSheetView>
  </customSheetViews>
  <mergeCells count="1">
    <mergeCell ref="A1:R1"/>
  </mergeCells>
  <phoneticPr fontId="10" type="noConversion"/>
  <pageMargins left="0.7" right="0.7" top="0.75" bottom="0.75" header="0.3" footer="0.3"/>
  <pageSetup paperSize="9" orientation="landscape"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69"/>
  <sheetViews>
    <sheetView showGridLines="0" zoomScale="80" zoomScaleNormal="80" workbookViewId="0">
      <selection activeCell="A3" sqref="A3"/>
    </sheetView>
  </sheetViews>
  <sheetFormatPr baseColWidth="10" defaultColWidth="10.28515625" defaultRowHeight="12.75" x14ac:dyDescent="0.2"/>
  <cols>
    <col min="1" max="1" width="25" style="168" customWidth="1"/>
    <col min="2" max="32" width="5.85546875" style="168" customWidth="1"/>
    <col min="33" max="16384" width="10.28515625" style="168"/>
  </cols>
  <sheetData>
    <row r="2" spans="1:33" s="3" customFormat="1" ht="14.25" customHeight="1" x14ac:dyDescent="0.2">
      <c r="A2" s="409" t="s">
        <v>24</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row>
    <row r="3" spans="1:33" s="3" customFormat="1" ht="12.75" customHeight="1" x14ac:dyDescent="0.2">
      <c r="A3" s="1"/>
      <c r="B3" s="1"/>
      <c r="C3" s="1"/>
      <c r="D3" s="1"/>
      <c r="E3" s="1"/>
      <c r="F3" s="1"/>
      <c r="G3" s="1"/>
      <c r="H3" s="1"/>
      <c r="I3" s="1"/>
      <c r="J3" s="1"/>
      <c r="K3" s="1"/>
      <c r="L3" s="1"/>
      <c r="M3" s="1"/>
      <c r="N3" s="1"/>
      <c r="O3" s="1"/>
      <c r="P3" s="1"/>
      <c r="Q3" s="1"/>
      <c r="R3" s="57"/>
      <c r="AB3" s="294"/>
      <c r="AC3" s="294"/>
      <c r="AD3" s="294"/>
      <c r="AE3" s="294"/>
      <c r="AF3" s="294"/>
    </row>
    <row r="4" spans="1:33" s="212" customFormat="1" x14ac:dyDescent="0.2">
      <c r="A4" s="195"/>
      <c r="B4" s="292">
        <v>1988</v>
      </c>
      <c r="C4" s="292">
        <v>1989</v>
      </c>
      <c r="D4" s="292">
        <v>1990</v>
      </c>
      <c r="E4" s="292">
        <v>1991</v>
      </c>
      <c r="F4" s="292">
        <v>1992</v>
      </c>
      <c r="G4" s="292">
        <v>1993</v>
      </c>
      <c r="H4" s="292">
        <v>1994</v>
      </c>
      <c r="I4" s="292">
        <v>1995</v>
      </c>
      <c r="J4" s="292">
        <v>1996</v>
      </c>
      <c r="K4" s="292">
        <v>1997</v>
      </c>
      <c r="L4" s="292">
        <v>1998</v>
      </c>
      <c r="M4" s="292">
        <v>1999</v>
      </c>
      <c r="N4" s="292">
        <v>2000</v>
      </c>
      <c r="O4" s="292" t="s">
        <v>25</v>
      </c>
      <c r="P4" s="292">
        <v>2002</v>
      </c>
      <c r="Q4" s="292">
        <v>2003</v>
      </c>
      <c r="R4" s="292">
        <v>2004</v>
      </c>
      <c r="S4" s="292">
        <v>2005</v>
      </c>
      <c r="T4" s="292">
        <v>2006</v>
      </c>
      <c r="U4" s="292">
        <v>2007</v>
      </c>
      <c r="V4" s="292">
        <v>2008</v>
      </c>
      <c r="W4" s="292">
        <v>2009</v>
      </c>
      <c r="X4" s="292">
        <v>2010</v>
      </c>
      <c r="Y4" s="292">
        <v>2011</v>
      </c>
      <c r="Z4" s="292">
        <v>2012</v>
      </c>
      <c r="AA4" s="292">
        <v>2013</v>
      </c>
      <c r="AB4" s="292">
        <v>2014</v>
      </c>
      <c r="AC4" s="292">
        <v>2015</v>
      </c>
      <c r="AD4" s="292">
        <v>2016</v>
      </c>
      <c r="AE4" s="292">
        <v>2017</v>
      </c>
      <c r="AF4" s="292">
        <v>2018</v>
      </c>
    </row>
    <row r="5" spans="1:33" s="211" customFormat="1" x14ac:dyDescent="0.2">
      <c r="A5" s="197" t="s">
        <v>26</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row>
    <row r="6" spans="1:33" x14ac:dyDescent="0.2">
      <c r="A6" s="199" t="s">
        <v>79</v>
      </c>
      <c r="B6" s="215" t="s">
        <v>27</v>
      </c>
      <c r="C6" s="215" t="s">
        <v>27</v>
      </c>
      <c r="D6" s="215" t="s">
        <v>27</v>
      </c>
      <c r="E6" s="215" t="s">
        <v>27</v>
      </c>
      <c r="F6" s="215">
        <v>530</v>
      </c>
      <c r="G6" s="215">
        <v>524</v>
      </c>
      <c r="H6" s="215">
        <v>505</v>
      </c>
      <c r="I6" s="215">
        <v>484</v>
      </c>
      <c r="J6" s="215">
        <v>473</v>
      </c>
      <c r="K6" s="215">
        <v>455</v>
      </c>
      <c r="L6" s="215">
        <v>445</v>
      </c>
      <c r="M6" s="215">
        <v>425</v>
      </c>
      <c r="N6" s="215">
        <v>407</v>
      </c>
      <c r="O6" s="215">
        <v>426</v>
      </c>
      <c r="P6" s="215">
        <v>426</v>
      </c>
      <c r="Q6" s="215">
        <v>441</v>
      </c>
      <c r="R6" s="215">
        <v>448</v>
      </c>
      <c r="S6" s="215">
        <v>456</v>
      </c>
      <c r="T6" s="238">
        <v>461</v>
      </c>
      <c r="U6" s="238">
        <v>454</v>
      </c>
      <c r="V6" s="238">
        <v>474</v>
      </c>
      <c r="W6" s="215">
        <v>477</v>
      </c>
      <c r="X6" s="215">
        <v>467</v>
      </c>
      <c r="Y6" s="215">
        <v>477</v>
      </c>
      <c r="Z6" s="215">
        <v>482</v>
      </c>
      <c r="AA6" s="215">
        <v>485</v>
      </c>
      <c r="AB6" s="215">
        <v>485</v>
      </c>
      <c r="AC6" s="215">
        <v>486</v>
      </c>
      <c r="AD6" s="215">
        <v>485</v>
      </c>
      <c r="AE6" s="215">
        <v>488</v>
      </c>
      <c r="AF6" s="215">
        <v>484</v>
      </c>
    </row>
    <row r="7" spans="1:33" x14ac:dyDescent="0.2">
      <c r="A7" s="199" t="s">
        <v>80</v>
      </c>
      <c r="B7" s="215" t="s">
        <v>27</v>
      </c>
      <c r="C7" s="215" t="s">
        <v>27</v>
      </c>
      <c r="D7" s="215" t="s">
        <v>27</v>
      </c>
      <c r="E7" s="215" t="s">
        <v>27</v>
      </c>
      <c r="F7" s="215" t="s">
        <v>27</v>
      </c>
      <c r="G7" s="215" t="s">
        <v>27</v>
      </c>
      <c r="H7" s="215" t="s">
        <v>27</v>
      </c>
      <c r="I7" s="215" t="s">
        <v>27</v>
      </c>
      <c r="J7" s="215" t="s">
        <v>27</v>
      </c>
      <c r="K7" s="215" t="s">
        <v>27</v>
      </c>
      <c r="L7" s="215" t="s">
        <v>27</v>
      </c>
      <c r="M7" s="215" t="s">
        <v>27</v>
      </c>
      <c r="N7" s="215" t="s">
        <v>27</v>
      </c>
      <c r="O7" s="215" t="s">
        <v>27</v>
      </c>
      <c r="P7" s="215" t="s">
        <v>27</v>
      </c>
      <c r="Q7" s="215" t="s">
        <v>27</v>
      </c>
      <c r="R7" s="215" t="s">
        <v>27</v>
      </c>
      <c r="S7" s="215" t="s">
        <v>27</v>
      </c>
      <c r="T7" s="215" t="s">
        <v>27</v>
      </c>
      <c r="U7" s="238">
        <v>35</v>
      </c>
      <c r="V7" s="238">
        <v>46</v>
      </c>
      <c r="W7" s="238">
        <v>54</v>
      </c>
      <c r="X7" s="238">
        <v>58</v>
      </c>
      <c r="Y7" s="238">
        <v>60</v>
      </c>
      <c r="Z7" s="238">
        <v>64</v>
      </c>
      <c r="AA7" s="238">
        <v>65</v>
      </c>
      <c r="AB7" s="238">
        <v>65</v>
      </c>
      <c r="AC7" s="238">
        <v>65</v>
      </c>
      <c r="AD7" s="238">
        <v>66</v>
      </c>
      <c r="AE7" s="238">
        <v>66</v>
      </c>
      <c r="AF7" s="238">
        <v>68</v>
      </c>
    </row>
    <row r="8" spans="1:33" x14ac:dyDescent="0.2">
      <c r="A8" s="199" t="s">
        <v>28</v>
      </c>
      <c r="B8" s="215">
        <v>72</v>
      </c>
      <c r="C8" s="215">
        <v>71</v>
      </c>
      <c r="D8" s="215">
        <v>71</v>
      </c>
      <c r="E8" s="215">
        <v>70</v>
      </c>
      <c r="F8" s="215">
        <v>78</v>
      </c>
      <c r="G8" s="215">
        <v>83</v>
      </c>
      <c r="H8" s="215">
        <v>84</v>
      </c>
      <c r="I8" s="215">
        <v>84</v>
      </c>
      <c r="J8" s="215">
        <v>82</v>
      </c>
      <c r="K8" s="215">
        <v>79</v>
      </c>
      <c r="L8" s="215">
        <v>78</v>
      </c>
      <c r="M8" s="215">
        <v>79</v>
      </c>
      <c r="N8" s="215">
        <v>76</v>
      </c>
      <c r="O8" s="215">
        <v>82</v>
      </c>
      <c r="P8" s="215">
        <v>85</v>
      </c>
      <c r="Q8" s="215">
        <v>83</v>
      </c>
      <c r="R8" s="215">
        <v>82</v>
      </c>
      <c r="S8" s="215">
        <v>90</v>
      </c>
      <c r="T8" s="238">
        <v>95</v>
      </c>
      <c r="U8" s="238">
        <v>98</v>
      </c>
      <c r="V8" s="238">
        <v>106</v>
      </c>
      <c r="W8" s="215">
        <v>114</v>
      </c>
      <c r="X8" s="215">
        <v>113</v>
      </c>
      <c r="Y8" s="215">
        <v>122</v>
      </c>
      <c r="Z8" s="215">
        <v>128</v>
      </c>
      <c r="AA8" s="215">
        <v>131</v>
      </c>
      <c r="AB8" s="215">
        <v>130</v>
      </c>
      <c r="AC8" s="215">
        <v>129</v>
      </c>
      <c r="AD8" s="215">
        <v>130</v>
      </c>
      <c r="AE8" s="215">
        <v>135</v>
      </c>
      <c r="AF8" s="215">
        <v>138</v>
      </c>
    </row>
    <row r="9" spans="1:33" s="211" customFormat="1" x14ac:dyDescent="0.2">
      <c r="A9" s="202" t="s">
        <v>31</v>
      </c>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168"/>
    </row>
    <row r="10" spans="1:33" x14ac:dyDescent="0.2">
      <c r="A10" s="240" t="s">
        <v>32</v>
      </c>
      <c r="B10" s="215">
        <v>14</v>
      </c>
      <c r="C10" s="215">
        <v>13</v>
      </c>
      <c r="D10" s="215">
        <v>13</v>
      </c>
      <c r="E10" s="215">
        <v>12</v>
      </c>
      <c r="F10" s="215">
        <v>11</v>
      </c>
      <c r="G10" s="215">
        <v>11</v>
      </c>
      <c r="H10" s="215">
        <v>11</v>
      </c>
      <c r="I10" s="215">
        <v>10</v>
      </c>
      <c r="J10" s="215">
        <v>9</v>
      </c>
      <c r="K10" s="215">
        <v>5</v>
      </c>
      <c r="L10" s="215">
        <v>5</v>
      </c>
      <c r="M10" s="215">
        <v>5</v>
      </c>
      <c r="N10" s="215">
        <v>6</v>
      </c>
      <c r="O10" s="215">
        <v>6</v>
      </c>
      <c r="P10" s="215">
        <v>6</v>
      </c>
      <c r="Q10" s="215">
        <v>6</v>
      </c>
      <c r="R10" s="215">
        <v>5</v>
      </c>
      <c r="S10" s="215">
        <v>5</v>
      </c>
      <c r="T10" s="238">
        <v>4</v>
      </c>
      <c r="U10" s="238">
        <v>4</v>
      </c>
      <c r="V10" s="238">
        <v>4</v>
      </c>
      <c r="W10" s="215">
        <v>4</v>
      </c>
      <c r="X10" s="215">
        <v>4</v>
      </c>
      <c r="Y10" s="215">
        <v>5</v>
      </c>
      <c r="Z10" s="215">
        <v>4</v>
      </c>
      <c r="AA10" s="215">
        <v>4</v>
      </c>
      <c r="AB10" s="215">
        <v>4</v>
      </c>
      <c r="AC10" s="215">
        <v>4</v>
      </c>
      <c r="AD10" s="215">
        <v>4</v>
      </c>
      <c r="AE10" s="215">
        <v>4</v>
      </c>
      <c r="AF10" s="215">
        <v>4</v>
      </c>
    </row>
    <row r="11" spans="1:33" x14ac:dyDescent="0.2">
      <c r="A11" s="240" t="s">
        <v>29</v>
      </c>
      <c r="B11" s="215" t="s">
        <v>27</v>
      </c>
      <c r="C11" s="215" t="s">
        <v>27</v>
      </c>
      <c r="D11" s="215" t="s">
        <v>27</v>
      </c>
      <c r="E11" s="215" t="s">
        <v>27</v>
      </c>
      <c r="F11" s="215" t="s">
        <v>27</v>
      </c>
      <c r="G11" s="215" t="s">
        <v>27</v>
      </c>
      <c r="H11" s="215" t="s">
        <v>27</v>
      </c>
      <c r="I11" s="215" t="s">
        <v>27</v>
      </c>
      <c r="J11" s="215" t="s">
        <v>27</v>
      </c>
      <c r="K11" s="215" t="s">
        <v>27</v>
      </c>
      <c r="L11" s="215" t="s">
        <v>27</v>
      </c>
      <c r="M11" s="215" t="s">
        <v>27</v>
      </c>
      <c r="N11" s="215" t="s">
        <v>27</v>
      </c>
      <c r="O11" s="215" t="s">
        <v>27</v>
      </c>
      <c r="P11" s="215" t="s">
        <v>27</v>
      </c>
      <c r="Q11" s="215" t="s">
        <v>27</v>
      </c>
      <c r="R11" s="215" t="s">
        <v>27</v>
      </c>
      <c r="S11" s="215" t="s">
        <v>27</v>
      </c>
      <c r="T11" s="238" t="s">
        <v>27</v>
      </c>
      <c r="U11" s="238" t="s">
        <v>27</v>
      </c>
      <c r="V11" s="238" t="s">
        <v>27</v>
      </c>
      <c r="W11" s="215" t="s">
        <v>27</v>
      </c>
      <c r="X11" s="215" t="s">
        <v>30</v>
      </c>
      <c r="Y11" s="215" t="s">
        <v>30</v>
      </c>
      <c r="Z11" s="215">
        <v>8</v>
      </c>
      <c r="AA11" s="215">
        <v>7</v>
      </c>
      <c r="AB11" s="215">
        <v>8</v>
      </c>
      <c r="AC11" s="215">
        <v>8</v>
      </c>
      <c r="AD11" s="215">
        <v>8</v>
      </c>
      <c r="AE11" s="215">
        <v>8</v>
      </c>
      <c r="AF11" s="215">
        <v>8</v>
      </c>
    </row>
    <row r="12" spans="1:33" x14ac:dyDescent="0.2">
      <c r="A12" s="240" t="s">
        <v>90</v>
      </c>
      <c r="B12" s="215">
        <v>7</v>
      </c>
      <c r="C12" s="215">
        <v>6</v>
      </c>
      <c r="D12" s="215">
        <v>6</v>
      </c>
      <c r="E12" s="215">
        <v>6</v>
      </c>
      <c r="F12" s="215">
        <v>6</v>
      </c>
      <c r="G12" s="215">
        <v>6</v>
      </c>
      <c r="H12" s="215">
        <v>6</v>
      </c>
      <c r="I12" s="215">
        <v>6</v>
      </c>
      <c r="J12" s="215">
        <v>6</v>
      </c>
      <c r="K12" s="215">
        <v>6</v>
      </c>
      <c r="L12" s="215">
        <v>6</v>
      </c>
      <c r="M12" s="215">
        <v>6</v>
      </c>
      <c r="N12" s="215">
        <v>6</v>
      </c>
      <c r="O12" s="215">
        <v>6</v>
      </c>
      <c r="P12" s="215">
        <v>6</v>
      </c>
      <c r="Q12" s="215">
        <v>6</v>
      </c>
      <c r="R12" s="215">
        <v>6</v>
      </c>
      <c r="S12" s="215">
        <v>6</v>
      </c>
      <c r="T12" s="238">
        <v>6</v>
      </c>
      <c r="U12" s="238">
        <v>6</v>
      </c>
      <c r="V12" s="238">
        <v>6</v>
      </c>
      <c r="W12" s="215">
        <v>7</v>
      </c>
      <c r="X12" s="215">
        <v>5</v>
      </c>
      <c r="Y12" s="215">
        <v>7</v>
      </c>
      <c r="Z12" s="215">
        <v>9</v>
      </c>
      <c r="AA12" s="215">
        <v>11</v>
      </c>
      <c r="AB12" s="215">
        <v>12</v>
      </c>
      <c r="AC12" s="215">
        <v>13</v>
      </c>
      <c r="AD12" s="215">
        <v>13</v>
      </c>
      <c r="AE12" s="215">
        <v>14</v>
      </c>
      <c r="AF12" s="215">
        <v>14</v>
      </c>
    </row>
    <row r="13" spans="1:33" s="211" customFormat="1" x14ac:dyDescent="0.2">
      <c r="A13" s="202" t="s">
        <v>38</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168"/>
    </row>
    <row r="14" spans="1:33" x14ac:dyDescent="0.2">
      <c r="A14" s="240" t="s">
        <v>33</v>
      </c>
      <c r="B14" s="215">
        <v>18</v>
      </c>
      <c r="C14" s="215">
        <v>18</v>
      </c>
      <c r="D14" s="215">
        <v>18</v>
      </c>
      <c r="E14" s="215">
        <v>18</v>
      </c>
      <c r="F14" s="215">
        <v>18</v>
      </c>
      <c r="G14" s="215">
        <v>18</v>
      </c>
      <c r="H14" s="215">
        <v>18</v>
      </c>
      <c r="I14" s="215">
        <v>18</v>
      </c>
      <c r="J14" s="215">
        <v>18</v>
      </c>
      <c r="K14" s="215">
        <v>18</v>
      </c>
      <c r="L14" s="215">
        <v>18</v>
      </c>
      <c r="M14" s="215">
        <v>18</v>
      </c>
      <c r="N14" s="215">
        <v>19</v>
      </c>
      <c r="O14" s="215">
        <v>20</v>
      </c>
      <c r="P14" s="215">
        <v>20</v>
      </c>
      <c r="Q14" s="215">
        <v>20</v>
      </c>
      <c r="R14" s="215">
        <v>19</v>
      </c>
      <c r="S14" s="215">
        <v>18</v>
      </c>
      <c r="T14" s="238">
        <v>18</v>
      </c>
      <c r="U14" s="238">
        <v>18</v>
      </c>
      <c r="V14" s="238">
        <v>18</v>
      </c>
      <c r="W14" s="215">
        <v>18</v>
      </c>
      <c r="X14" s="215">
        <v>19</v>
      </c>
      <c r="Y14" s="215">
        <v>20</v>
      </c>
      <c r="Z14" s="215">
        <v>18</v>
      </c>
      <c r="AA14" s="215">
        <v>18</v>
      </c>
      <c r="AB14" s="215">
        <v>18</v>
      </c>
      <c r="AC14" s="215">
        <v>18</v>
      </c>
      <c r="AD14" s="215">
        <v>18</v>
      </c>
      <c r="AE14" s="215">
        <v>18</v>
      </c>
      <c r="AF14" s="215">
        <v>18</v>
      </c>
    </row>
    <row r="15" spans="1:33" x14ac:dyDescent="0.2">
      <c r="A15" s="240" t="s">
        <v>34</v>
      </c>
      <c r="B15" s="215">
        <v>10</v>
      </c>
      <c r="C15" s="215">
        <v>10</v>
      </c>
      <c r="D15" s="215">
        <v>10</v>
      </c>
      <c r="E15" s="215">
        <v>10</v>
      </c>
      <c r="F15" s="215">
        <v>10</v>
      </c>
      <c r="G15" s="215">
        <v>10</v>
      </c>
      <c r="H15" s="215">
        <v>10</v>
      </c>
      <c r="I15" s="215">
        <v>10</v>
      </c>
      <c r="J15" s="215">
        <v>10</v>
      </c>
      <c r="K15" s="215">
        <v>10</v>
      </c>
      <c r="L15" s="215">
        <v>10</v>
      </c>
      <c r="M15" s="215">
        <v>10</v>
      </c>
      <c r="N15" s="215">
        <v>10</v>
      </c>
      <c r="O15" s="215">
        <v>9</v>
      </c>
      <c r="P15" s="215">
        <v>10</v>
      </c>
      <c r="Q15" s="215">
        <v>11</v>
      </c>
      <c r="R15" s="215">
        <v>11</v>
      </c>
      <c r="S15" s="215">
        <v>10</v>
      </c>
      <c r="T15" s="238">
        <v>10</v>
      </c>
      <c r="U15" s="238">
        <v>10</v>
      </c>
      <c r="V15" s="238">
        <v>10</v>
      </c>
      <c r="W15" s="215">
        <v>10</v>
      </c>
      <c r="X15" s="215">
        <v>10</v>
      </c>
      <c r="Y15" s="215">
        <v>10</v>
      </c>
      <c r="Z15" s="215">
        <v>10</v>
      </c>
      <c r="AA15" s="215">
        <v>10</v>
      </c>
      <c r="AB15" s="215">
        <v>11</v>
      </c>
      <c r="AC15" s="215">
        <v>11</v>
      </c>
      <c r="AD15" s="215">
        <v>11</v>
      </c>
      <c r="AE15" s="215">
        <v>12</v>
      </c>
      <c r="AF15" s="215">
        <v>12</v>
      </c>
    </row>
    <row r="16" spans="1:33" x14ac:dyDescent="0.2">
      <c r="A16" s="240" t="s">
        <v>58</v>
      </c>
      <c r="B16" s="215">
        <v>8</v>
      </c>
      <c r="C16" s="215">
        <v>8</v>
      </c>
      <c r="D16" s="215">
        <v>8</v>
      </c>
      <c r="E16" s="215">
        <v>8</v>
      </c>
      <c r="F16" s="215">
        <v>8</v>
      </c>
      <c r="G16" s="215">
        <v>8</v>
      </c>
      <c r="H16" s="215">
        <v>8</v>
      </c>
      <c r="I16" s="215">
        <v>8</v>
      </c>
      <c r="J16" s="215">
        <v>8</v>
      </c>
      <c r="K16" s="215">
        <v>8</v>
      </c>
      <c r="L16" s="215">
        <v>8</v>
      </c>
      <c r="M16" s="215">
        <v>8</v>
      </c>
      <c r="N16" s="215">
        <v>8</v>
      </c>
      <c r="O16" s="215">
        <v>8</v>
      </c>
      <c r="P16" s="215">
        <v>8</v>
      </c>
      <c r="Q16" s="215">
        <v>8</v>
      </c>
      <c r="R16" s="215">
        <v>8</v>
      </c>
      <c r="S16" s="215">
        <v>8</v>
      </c>
      <c r="T16" s="238">
        <v>8</v>
      </c>
      <c r="U16" s="238">
        <v>8</v>
      </c>
      <c r="V16" s="238">
        <v>8</v>
      </c>
      <c r="W16" s="215">
        <v>10</v>
      </c>
      <c r="X16" s="215">
        <v>9</v>
      </c>
      <c r="Y16" s="215">
        <v>9</v>
      </c>
      <c r="Z16" s="215">
        <v>14</v>
      </c>
      <c r="AA16" s="215">
        <v>19</v>
      </c>
      <c r="AB16" s="215">
        <v>20</v>
      </c>
      <c r="AC16" s="215">
        <v>22</v>
      </c>
      <c r="AD16" s="215">
        <v>24</v>
      </c>
      <c r="AE16" s="215">
        <v>25</v>
      </c>
      <c r="AF16" s="215">
        <v>25</v>
      </c>
    </row>
    <row r="17" spans="1:33" x14ac:dyDescent="0.2">
      <c r="A17" s="240" t="s">
        <v>35</v>
      </c>
      <c r="B17" s="238">
        <v>326</v>
      </c>
      <c r="C17" s="238">
        <v>319</v>
      </c>
      <c r="D17" s="238">
        <v>318</v>
      </c>
      <c r="E17" s="238">
        <v>316</v>
      </c>
      <c r="F17" s="238">
        <v>354</v>
      </c>
      <c r="G17" s="238">
        <v>353</v>
      </c>
      <c r="H17" s="238">
        <v>351</v>
      </c>
      <c r="I17" s="238">
        <v>348</v>
      </c>
      <c r="J17" s="238">
        <v>346</v>
      </c>
      <c r="K17" s="238">
        <v>343</v>
      </c>
      <c r="L17" s="238">
        <v>338</v>
      </c>
      <c r="M17" s="238">
        <v>333</v>
      </c>
      <c r="N17" s="238">
        <v>328</v>
      </c>
      <c r="O17" s="238">
        <v>321</v>
      </c>
      <c r="P17" s="238">
        <v>325</v>
      </c>
      <c r="Q17" s="238">
        <v>329</v>
      </c>
      <c r="R17" s="238">
        <v>332</v>
      </c>
      <c r="S17" s="238">
        <v>333</v>
      </c>
      <c r="T17" s="238">
        <v>333</v>
      </c>
      <c r="U17" s="238">
        <v>325</v>
      </c>
      <c r="V17" s="238">
        <v>326</v>
      </c>
      <c r="W17" s="238">
        <v>326</v>
      </c>
      <c r="X17" s="238">
        <v>324</v>
      </c>
      <c r="Y17" s="238">
        <v>325</v>
      </c>
      <c r="Z17" s="238">
        <v>325</v>
      </c>
      <c r="AA17" s="238">
        <v>328</v>
      </c>
      <c r="AB17" s="238">
        <v>328</v>
      </c>
      <c r="AC17" s="238">
        <v>327</v>
      </c>
      <c r="AD17" s="238">
        <v>323</v>
      </c>
      <c r="AE17" s="238">
        <v>325</v>
      </c>
      <c r="AF17" s="238">
        <v>324</v>
      </c>
    </row>
    <row r="18" spans="1:33" x14ac:dyDescent="0.2">
      <c r="A18" s="240" t="s">
        <v>36</v>
      </c>
      <c r="B18" s="215">
        <v>79</v>
      </c>
      <c r="C18" s="215">
        <v>75</v>
      </c>
      <c r="D18" s="215">
        <v>73</v>
      </c>
      <c r="E18" s="215">
        <v>78</v>
      </c>
      <c r="F18" s="215">
        <v>73</v>
      </c>
      <c r="G18" s="215">
        <v>66</v>
      </c>
      <c r="H18" s="215">
        <v>0</v>
      </c>
      <c r="I18" s="215">
        <v>0</v>
      </c>
      <c r="J18" s="215">
        <v>0</v>
      </c>
      <c r="K18" s="215">
        <v>0</v>
      </c>
      <c r="L18" s="215">
        <v>0</v>
      </c>
      <c r="M18" s="215">
        <v>0</v>
      </c>
      <c r="N18" s="215">
        <v>0</v>
      </c>
      <c r="O18" s="215">
        <v>0</v>
      </c>
      <c r="P18" s="215">
        <v>0</v>
      </c>
      <c r="Q18" s="215">
        <v>0</v>
      </c>
      <c r="R18" s="215">
        <v>0</v>
      </c>
      <c r="S18" s="215">
        <v>0</v>
      </c>
      <c r="T18" s="215">
        <v>0</v>
      </c>
      <c r="U18" s="215">
        <v>0</v>
      </c>
      <c r="V18" s="215">
        <v>0</v>
      </c>
      <c r="W18" s="215">
        <v>0</v>
      </c>
      <c r="X18" s="215">
        <v>0</v>
      </c>
      <c r="Y18" s="215">
        <v>0</v>
      </c>
      <c r="Z18" s="215">
        <v>0</v>
      </c>
      <c r="AA18" s="215">
        <v>0</v>
      </c>
      <c r="AB18" s="215">
        <v>0</v>
      </c>
      <c r="AC18" s="215">
        <v>0</v>
      </c>
      <c r="AD18" s="215">
        <v>0</v>
      </c>
      <c r="AE18" s="215">
        <v>0</v>
      </c>
      <c r="AF18" s="215">
        <v>0</v>
      </c>
    </row>
    <row r="19" spans="1:33" x14ac:dyDescent="0.2">
      <c r="A19" s="240" t="s">
        <v>37</v>
      </c>
      <c r="B19" s="238">
        <v>35</v>
      </c>
      <c r="C19" s="238">
        <v>35</v>
      </c>
      <c r="D19" s="238">
        <v>35</v>
      </c>
      <c r="E19" s="238">
        <v>35</v>
      </c>
      <c r="F19" s="238">
        <v>36</v>
      </c>
      <c r="G19" s="238">
        <v>35</v>
      </c>
      <c r="H19" s="238">
        <v>35</v>
      </c>
      <c r="I19" s="238">
        <v>35</v>
      </c>
      <c r="J19" s="238">
        <v>35</v>
      </c>
      <c r="K19" s="238">
        <v>35</v>
      </c>
      <c r="L19" s="238">
        <v>35</v>
      </c>
      <c r="M19" s="238">
        <v>35</v>
      </c>
      <c r="N19" s="238">
        <v>35</v>
      </c>
      <c r="O19" s="238">
        <v>35</v>
      </c>
      <c r="P19" s="238">
        <v>35</v>
      </c>
      <c r="Q19" s="238">
        <v>36</v>
      </c>
      <c r="R19" s="238">
        <v>36</v>
      </c>
      <c r="S19" s="238">
        <v>37</v>
      </c>
      <c r="T19" s="238">
        <v>37</v>
      </c>
      <c r="U19" s="238">
        <v>37</v>
      </c>
      <c r="V19" s="238">
        <v>39</v>
      </c>
      <c r="W19" s="238">
        <v>39</v>
      </c>
      <c r="X19" s="238">
        <v>38</v>
      </c>
      <c r="Y19" s="238">
        <v>39</v>
      </c>
      <c r="Z19" s="238">
        <v>41</v>
      </c>
      <c r="AA19" s="238">
        <v>43</v>
      </c>
      <c r="AB19" s="238">
        <v>44</v>
      </c>
      <c r="AC19" s="238">
        <v>45</v>
      </c>
      <c r="AD19" s="238">
        <v>45</v>
      </c>
      <c r="AE19" s="238">
        <v>47</v>
      </c>
      <c r="AF19" s="238">
        <v>47</v>
      </c>
    </row>
    <row r="20" spans="1:33" s="211" customFormat="1" x14ac:dyDescent="0.2">
      <c r="A20" s="202" t="s">
        <v>149</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168"/>
    </row>
    <row r="21" spans="1:33" x14ac:dyDescent="0.2">
      <c r="A21" s="206" t="s">
        <v>92</v>
      </c>
      <c r="B21" s="207">
        <v>33</v>
      </c>
      <c r="C21" s="207">
        <v>33</v>
      </c>
      <c r="D21" s="207">
        <v>33</v>
      </c>
      <c r="E21" s="207">
        <v>33</v>
      </c>
      <c r="F21" s="207">
        <v>32</v>
      </c>
      <c r="G21" s="207">
        <v>32</v>
      </c>
      <c r="H21" s="207">
        <v>32</v>
      </c>
      <c r="I21" s="207">
        <v>32</v>
      </c>
      <c r="J21" s="207">
        <v>32</v>
      </c>
      <c r="K21" s="207">
        <v>32</v>
      </c>
      <c r="L21" s="207">
        <v>32</v>
      </c>
      <c r="M21" s="207">
        <v>32</v>
      </c>
      <c r="N21" s="207">
        <v>32</v>
      </c>
      <c r="O21" s="207">
        <v>32</v>
      </c>
      <c r="P21" s="207">
        <v>33</v>
      </c>
      <c r="Q21" s="207">
        <v>34</v>
      </c>
      <c r="R21" s="207">
        <v>34</v>
      </c>
      <c r="S21" s="207">
        <v>34</v>
      </c>
      <c r="T21" s="242">
        <v>34</v>
      </c>
      <c r="U21" s="242">
        <v>34</v>
      </c>
      <c r="V21" s="242">
        <v>34</v>
      </c>
      <c r="W21" s="207">
        <v>34</v>
      </c>
      <c r="X21" s="207">
        <v>34</v>
      </c>
      <c r="Y21" s="207">
        <v>34</v>
      </c>
      <c r="Z21" s="207">
        <v>34</v>
      </c>
      <c r="AA21" s="207">
        <v>34</v>
      </c>
      <c r="AB21" s="207">
        <v>34</v>
      </c>
      <c r="AC21" s="207">
        <v>34</v>
      </c>
      <c r="AD21" s="207">
        <v>34</v>
      </c>
      <c r="AE21" s="207">
        <v>34</v>
      </c>
      <c r="AF21" s="207">
        <v>34</v>
      </c>
    </row>
    <row r="22" spans="1:33" s="211" customFormat="1" ht="20.25" customHeight="1" x14ac:dyDescent="0.2">
      <c r="A22" s="239" t="s">
        <v>39</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168"/>
    </row>
    <row r="23" spans="1:33" x14ac:dyDescent="0.2">
      <c r="A23" s="240" t="s">
        <v>40</v>
      </c>
      <c r="B23" s="215">
        <v>26</v>
      </c>
      <c r="C23" s="215">
        <v>26</v>
      </c>
      <c r="D23" s="215">
        <v>26</v>
      </c>
      <c r="E23" s="215">
        <v>25</v>
      </c>
      <c r="F23" s="215">
        <v>25</v>
      </c>
      <c r="G23" s="215">
        <v>25</v>
      </c>
      <c r="H23" s="215">
        <v>26</v>
      </c>
      <c r="I23" s="215">
        <v>26</v>
      </c>
      <c r="J23" s="215">
        <v>26</v>
      </c>
      <c r="K23" s="215">
        <v>26</v>
      </c>
      <c r="L23" s="215">
        <v>26</v>
      </c>
      <c r="M23" s="215">
        <v>25</v>
      </c>
      <c r="N23" s="215">
        <v>25</v>
      </c>
      <c r="O23" s="215">
        <v>25</v>
      </c>
      <c r="P23" s="215">
        <v>25</v>
      </c>
      <c r="Q23" s="215">
        <v>26</v>
      </c>
      <c r="R23" s="215">
        <v>26</v>
      </c>
      <c r="S23" s="215">
        <v>28</v>
      </c>
      <c r="T23" s="238">
        <v>29</v>
      </c>
      <c r="U23" s="238">
        <v>29</v>
      </c>
      <c r="V23" s="238">
        <v>29</v>
      </c>
      <c r="W23" s="215">
        <v>29</v>
      </c>
      <c r="X23" s="215">
        <v>29</v>
      </c>
      <c r="Y23" s="215">
        <v>29</v>
      </c>
      <c r="Z23" s="215">
        <v>29</v>
      </c>
      <c r="AA23" s="215">
        <v>29</v>
      </c>
      <c r="AB23" s="215">
        <v>28</v>
      </c>
      <c r="AC23" s="215">
        <v>28</v>
      </c>
      <c r="AD23" s="215">
        <v>28</v>
      </c>
      <c r="AE23" s="215">
        <v>28</v>
      </c>
      <c r="AF23" s="215">
        <v>28</v>
      </c>
    </row>
    <row r="24" spans="1:33" x14ac:dyDescent="0.2">
      <c r="A24" s="240" t="s">
        <v>41</v>
      </c>
      <c r="B24" s="215">
        <v>17</v>
      </c>
      <c r="C24" s="215">
        <v>16</v>
      </c>
      <c r="D24" s="215">
        <v>19</v>
      </c>
      <c r="E24" s="215">
        <v>20</v>
      </c>
      <c r="F24" s="215">
        <v>21</v>
      </c>
      <c r="G24" s="215">
        <v>21</v>
      </c>
      <c r="H24" s="215">
        <v>22</v>
      </c>
      <c r="I24" s="215">
        <v>22</v>
      </c>
      <c r="J24" s="215">
        <v>22</v>
      </c>
      <c r="K24" s="215">
        <v>21</v>
      </c>
      <c r="L24" s="215">
        <v>24</v>
      </c>
      <c r="M24" s="215">
        <v>25</v>
      </c>
      <c r="N24" s="215">
        <v>26</v>
      </c>
      <c r="O24" s="215">
        <v>27</v>
      </c>
      <c r="P24" s="215">
        <v>27</v>
      </c>
      <c r="Q24" s="215">
        <v>27</v>
      </c>
      <c r="R24" s="215">
        <v>29</v>
      </c>
      <c r="S24" s="215">
        <v>30</v>
      </c>
      <c r="T24" s="238">
        <v>29</v>
      </c>
      <c r="U24" s="238">
        <v>27</v>
      </c>
      <c r="V24" s="238">
        <v>26</v>
      </c>
      <c r="W24" s="215">
        <v>26</v>
      </c>
      <c r="X24" s="215">
        <v>25</v>
      </c>
      <c r="Y24" s="215">
        <v>24</v>
      </c>
      <c r="Z24" s="215">
        <v>24</v>
      </c>
      <c r="AA24" s="215">
        <v>23</v>
      </c>
      <c r="AB24" s="215">
        <v>23</v>
      </c>
      <c r="AC24" s="215">
        <v>23</v>
      </c>
      <c r="AD24" s="215">
        <v>23</v>
      </c>
      <c r="AE24" s="215">
        <v>23</v>
      </c>
      <c r="AF24" s="215">
        <v>24</v>
      </c>
    </row>
    <row r="25" spans="1:33" x14ac:dyDescent="0.2">
      <c r="A25" s="240" t="s">
        <v>42</v>
      </c>
      <c r="B25" s="215">
        <v>34</v>
      </c>
      <c r="C25" s="215">
        <v>34</v>
      </c>
      <c r="D25" s="215">
        <v>34</v>
      </c>
      <c r="E25" s="215">
        <v>32</v>
      </c>
      <c r="F25" s="215">
        <v>34</v>
      </c>
      <c r="G25" s="215">
        <v>34</v>
      </c>
      <c r="H25" s="215">
        <v>34</v>
      </c>
      <c r="I25" s="215">
        <v>29</v>
      </c>
      <c r="J25" s="215">
        <v>32</v>
      </c>
      <c r="K25" s="215">
        <v>32</v>
      </c>
      <c r="L25" s="215">
        <v>30</v>
      </c>
      <c r="M25" s="215">
        <v>30</v>
      </c>
      <c r="N25" s="215">
        <v>32</v>
      </c>
      <c r="O25" s="215">
        <v>32</v>
      </c>
      <c r="P25" s="215">
        <v>32</v>
      </c>
      <c r="Q25" s="215">
        <v>32</v>
      </c>
      <c r="R25" s="215">
        <v>34</v>
      </c>
      <c r="S25" s="215">
        <v>34</v>
      </c>
      <c r="T25" s="238">
        <v>34</v>
      </c>
      <c r="U25" s="238">
        <v>34</v>
      </c>
      <c r="V25" s="238">
        <v>33</v>
      </c>
      <c r="W25" s="215">
        <v>34</v>
      </c>
      <c r="X25" s="215">
        <v>33</v>
      </c>
      <c r="Y25" s="215">
        <v>33</v>
      </c>
      <c r="Z25" s="215">
        <v>34</v>
      </c>
      <c r="AA25" s="215">
        <v>34</v>
      </c>
      <c r="AB25" s="215">
        <v>33</v>
      </c>
      <c r="AC25" s="215">
        <v>34</v>
      </c>
      <c r="AD25" s="215">
        <v>34</v>
      </c>
      <c r="AE25" s="215">
        <v>35</v>
      </c>
      <c r="AF25" s="215">
        <v>34</v>
      </c>
    </row>
    <row r="26" spans="1:33" x14ac:dyDescent="0.2">
      <c r="A26" s="240" t="s">
        <v>43</v>
      </c>
      <c r="B26" s="215">
        <v>1</v>
      </c>
      <c r="C26" s="215">
        <v>1</v>
      </c>
      <c r="D26" s="215">
        <v>1</v>
      </c>
      <c r="E26" s="215">
        <v>1</v>
      </c>
      <c r="F26" s="215">
        <v>1</v>
      </c>
      <c r="G26" s="215">
        <v>1</v>
      </c>
      <c r="H26" s="215">
        <v>1</v>
      </c>
      <c r="I26" s="215">
        <v>1</v>
      </c>
      <c r="J26" s="215">
        <v>1</v>
      </c>
      <c r="K26" s="215">
        <v>1</v>
      </c>
      <c r="L26" s="215">
        <v>1</v>
      </c>
      <c r="M26" s="215">
        <v>1</v>
      </c>
      <c r="N26" s="215">
        <v>1</v>
      </c>
      <c r="O26" s="215">
        <v>1</v>
      </c>
      <c r="P26" s="215">
        <v>1</v>
      </c>
      <c r="Q26" s="215">
        <v>1</v>
      </c>
      <c r="R26" s="215">
        <v>1</v>
      </c>
      <c r="S26" s="215">
        <v>1</v>
      </c>
      <c r="T26" s="238">
        <v>1</v>
      </c>
      <c r="U26" s="238">
        <v>1</v>
      </c>
      <c r="V26" s="238">
        <v>1</v>
      </c>
      <c r="W26" s="215">
        <v>1</v>
      </c>
      <c r="X26" s="215">
        <v>1</v>
      </c>
      <c r="Y26" s="215">
        <v>0</v>
      </c>
      <c r="Z26" s="215">
        <v>0</v>
      </c>
      <c r="AA26" s="215">
        <v>0</v>
      </c>
      <c r="AB26" s="215">
        <v>0</v>
      </c>
      <c r="AC26" s="215">
        <v>0</v>
      </c>
      <c r="AD26" s="215">
        <v>0</v>
      </c>
      <c r="AE26" s="215">
        <v>0</v>
      </c>
      <c r="AF26" s="215">
        <v>0</v>
      </c>
    </row>
    <row r="27" spans="1:33" x14ac:dyDescent="0.2">
      <c r="A27" s="240" t="s">
        <v>44</v>
      </c>
      <c r="B27" s="215">
        <v>0</v>
      </c>
      <c r="C27" s="215">
        <v>0</v>
      </c>
      <c r="D27" s="215">
        <v>0</v>
      </c>
      <c r="E27" s="215">
        <v>0</v>
      </c>
      <c r="F27" s="215">
        <v>0</v>
      </c>
      <c r="G27" s="215">
        <v>0</v>
      </c>
      <c r="H27" s="215">
        <v>0</v>
      </c>
      <c r="I27" s="215">
        <v>22</v>
      </c>
      <c r="J27" s="215">
        <v>37</v>
      </c>
      <c r="K27" s="215">
        <v>37</v>
      </c>
      <c r="L27" s="215">
        <v>36</v>
      </c>
      <c r="M27" s="215">
        <v>36</v>
      </c>
      <c r="N27" s="215">
        <v>36</v>
      </c>
      <c r="O27" s="215">
        <v>35</v>
      </c>
      <c r="P27" s="215">
        <v>37</v>
      </c>
      <c r="Q27" s="215">
        <v>38</v>
      </c>
      <c r="R27" s="215">
        <v>40</v>
      </c>
      <c r="S27" s="215">
        <v>40</v>
      </c>
      <c r="T27" s="238">
        <v>39</v>
      </c>
      <c r="U27" s="238">
        <v>40</v>
      </c>
      <c r="V27" s="238">
        <v>41</v>
      </c>
      <c r="W27" s="215">
        <v>41</v>
      </c>
      <c r="X27" s="215">
        <v>43</v>
      </c>
      <c r="Y27" s="215">
        <v>39</v>
      </c>
      <c r="Z27" s="215">
        <v>39</v>
      </c>
      <c r="AA27" s="215">
        <v>40</v>
      </c>
      <c r="AB27" s="215">
        <v>40</v>
      </c>
      <c r="AC27" s="215">
        <v>41</v>
      </c>
      <c r="AD27" s="215">
        <v>37</v>
      </c>
      <c r="AE27" s="215">
        <v>36</v>
      </c>
      <c r="AF27" s="215">
        <v>37</v>
      </c>
    </row>
    <row r="28" spans="1:33" ht="12" customHeight="1" x14ac:dyDescent="0.2">
      <c r="A28" s="240" t="s">
        <v>45</v>
      </c>
      <c r="B28" s="215">
        <v>30</v>
      </c>
      <c r="C28" s="215">
        <v>29</v>
      </c>
      <c r="D28" s="215">
        <v>30</v>
      </c>
      <c r="E28" s="215">
        <v>29</v>
      </c>
      <c r="F28" s="215">
        <v>28</v>
      </c>
      <c r="G28" s="215">
        <v>29</v>
      </c>
      <c r="H28" s="215">
        <v>29</v>
      </c>
      <c r="I28" s="215">
        <v>18</v>
      </c>
      <c r="J28" s="215">
        <v>0</v>
      </c>
      <c r="K28" s="215">
        <v>0</v>
      </c>
      <c r="L28" s="215">
        <v>0</v>
      </c>
      <c r="M28" s="215">
        <v>0</v>
      </c>
      <c r="N28" s="215">
        <v>0</v>
      </c>
      <c r="O28" s="215">
        <v>0</v>
      </c>
      <c r="P28" s="215">
        <v>0</v>
      </c>
      <c r="Q28" s="215">
        <v>0</v>
      </c>
      <c r="R28" s="215">
        <v>0</v>
      </c>
      <c r="S28" s="215">
        <v>0</v>
      </c>
      <c r="T28" s="215">
        <v>0</v>
      </c>
      <c r="U28" s="215">
        <v>0</v>
      </c>
      <c r="V28" s="215">
        <v>0</v>
      </c>
      <c r="W28" s="215">
        <v>0</v>
      </c>
      <c r="X28" s="215">
        <v>0</v>
      </c>
      <c r="Y28" s="215">
        <v>0</v>
      </c>
      <c r="Z28" s="215">
        <v>0</v>
      </c>
      <c r="AA28" s="215">
        <v>0</v>
      </c>
      <c r="AB28" s="215">
        <v>0</v>
      </c>
      <c r="AC28" s="215">
        <v>0</v>
      </c>
      <c r="AD28" s="215">
        <v>0</v>
      </c>
      <c r="AE28" s="215">
        <v>0</v>
      </c>
      <c r="AF28" s="215">
        <v>0</v>
      </c>
    </row>
    <row r="29" spans="1:33" x14ac:dyDescent="0.2">
      <c r="A29" s="206" t="s">
        <v>46</v>
      </c>
      <c r="B29" s="207">
        <v>20</v>
      </c>
      <c r="C29" s="207">
        <v>27</v>
      </c>
      <c r="D29" s="207">
        <v>31</v>
      </c>
      <c r="E29" s="207">
        <v>31</v>
      </c>
      <c r="F29" s="207">
        <v>29</v>
      </c>
      <c r="G29" s="207">
        <v>34</v>
      </c>
      <c r="H29" s="207">
        <v>34</v>
      </c>
      <c r="I29" s="207">
        <v>19</v>
      </c>
      <c r="J29" s="207">
        <v>0</v>
      </c>
      <c r="K29" s="207">
        <v>0</v>
      </c>
      <c r="L29" s="207">
        <v>0</v>
      </c>
      <c r="M29" s="207">
        <v>0</v>
      </c>
      <c r="N29" s="207">
        <v>0</v>
      </c>
      <c r="O29" s="207">
        <v>0</v>
      </c>
      <c r="P29" s="207">
        <v>0</v>
      </c>
      <c r="Q29" s="207">
        <v>0</v>
      </c>
      <c r="R29" s="207">
        <v>0</v>
      </c>
      <c r="S29" s="207">
        <v>0</v>
      </c>
      <c r="T29" s="207">
        <v>0</v>
      </c>
      <c r="U29" s="207">
        <v>0</v>
      </c>
      <c r="V29" s="207">
        <v>0</v>
      </c>
      <c r="W29" s="207">
        <v>0</v>
      </c>
      <c r="X29" s="207">
        <v>0</v>
      </c>
      <c r="Y29" s="207">
        <v>0</v>
      </c>
      <c r="Z29" s="207">
        <v>0</v>
      </c>
      <c r="AA29" s="207">
        <v>0</v>
      </c>
      <c r="AB29" s="207">
        <v>0</v>
      </c>
      <c r="AC29" s="207">
        <v>0</v>
      </c>
      <c r="AD29" s="207">
        <v>0</v>
      </c>
      <c r="AE29" s="207">
        <v>0</v>
      </c>
      <c r="AF29" s="207">
        <v>0</v>
      </c>
    </row>
    <row r="30" spans="1:33" s="211" customFormat="1" ht="35.25" customHeight="1" x14ac:dyDescent="0.2">
      <c r="A30" s="192" t="s">
        <v>47</v>
      </c>
      <c r="B30" s="193">
        <v>730</v>
      </c>
      <c r="C30" s="193">
        <v>721</v>
      </c>
      <c r="D30" s="193">
        <v>726</v>
      </c>
      <c r="E30" s="193">
        <v>724</v>
      </c>
      <c r="F30" s="193">
        <v>764</v>
      </c>
      <c r="G30" s="193">
        <v>766</v>
      </c>
      <c r="H30" s="193">
        <v>701</v>
      </c>
      <c r="I30" s="193">
        <v>688</v>
      </c>
      <c r="J30" s="193">
        <v>664</v>
      </c>
      <c r="K30" s="193">
        <v>653</v>
      </c>
      <c r="L30" s="193">
        <v>647</v>
      </c>
      <c r="M30" s="193">
        <v>643</v>
      </c>
      <c r="N30" s="193">
        <v>640</v>
      </c>
      <c r="O30" s="193">
        <v>639</v>
      </c>
      <c r="P30" s="193">
        <v>650</v>
      </c>
      <c r="Q30" s="193">
        <v>657</v>
      </c>
      <c r="R30" s="193">
        <v>663</v>
      </c>
      <c r="S30" s="193">
        <v>674</v>
      </c>
      <c r="T30" s="193">
        <v>677</v>
      </c>
      <c r="U30" s="352">
        <v>706</v>
      </c>
      <c r="V30" s="193">
        <v>727</v>
      </c>
      <c r="W30" s="193">
        <v>747</v>
      </c>
      <c r="X30" s="193">
        <v>745</v>
      </c>
      <c r="Y30" s="193">
        <v>756</v>
      </c>
      <c r="Z30" s="193">
        <v>781</v>
      </c>
      <c r="AA30" s="193">
        <v>796</v>
      </c>
      <c r="AB30" s="193">
        <v>798</v>
      </c>
      <c r="AC30" s="193">
        <v>802</v>
      </c>
      <c r="AD30" s="193">
        <v>798</v>
      </c>
      <c r="AE30" s="193">
        <v>810</v>
      </c>
      <c r="AF30" s="193">
        <v>815</v>
      </c>
    </row>
    <row r="31" spans="1:33" s="211" customFormat="1" ht="38.25" x14ac:dyDescent="0.2">
      <c r="A31" s="351" t="s">
        <v>293</v>
      </c>
      <c r="B31" s="193" t="s">
        <v>27</v>
      </c>
      <c r="C31" s="193" t="s">
        <v>27</v>
      </c>
      <c r="D31" s="193" t="s">
        <v>27</v>
      </c>
      <c r="E31" s="193" t="s">
        <v>27</v>
      </c>
      <c r="F31" s="193">
        <v>1294</v>
      </c>
      <c r="G31" s="193">
        <v>1290</v>
      </c>
      <c r="H31" s="193">
        <v>1206</v>
      </c>
      <c r="I31" s="193">
        <v>1172</v>
      </c>
      <c r="J31" s="193">
        <v>1137</v>
      </c>
      <c r="K31" s="193">
        <v>1108</v>
      </c>
      <c r="L31" s="193">
        <v>1092</v>
      </c>
      <c r="M31" s="193">
        <v>1068</v>
      </c>
      <c r="N31" s="193">
        <v>1047</v>
      </c>
      <c r="O31" s="193">
        <v>1065</v>
      </c>
      <c r="P31" s="193">
        <v>1076</v>
      </c>
      <c r="Q31" s="193">
        <v>1098</v>
      </c>
      <c r="R31" s="193">
        <v>1111</v>
      </c>
      <c r="S31" s="193">
        <v>1130</v>
      </c>
      <c r="T31" s="193">
        <v>1138</v>
      </c>
      <c r="U31" s="193">
        <v>1160</v>
      </c>
      <c r="V31" s="193">
        <v>1201</v>
      </c>
      <c r="W31" s="193">
        <v>1224</v>
      </c>
      <c r="X31" s="193">
        <v>1212</v>
      </c>
      <c r="Y31" s="193">
        <v>1233</v>
      </c>
      <c r="Z31" s="193">
        <v>1263</v>
      </c>
      <c r="AA31" s="193">
        <v>1281</v>
      </c>
      <c r="AB31" s="193">
        <v>1283</v>
      </c>
      <c r="AC31" s="193">
        <v>1288</v>
      </c>
      <c r="AD31" s="193">
        <v>1283</v>
      </c>
      <c r="AE31" s="193">
        <v>1298</v>
      </c>
      <c r="AF31" s="193">
        <v>1299</v>
      </c>
      <c r="AG31" s="295"/>
    </row>
    <row r="32" spans="1:33" x14ac:dyDescent="0.2">
      <c r="A32" s="235" t="s">
        <v>48</v>
      </c>
    </row>
    <row r="33" spans="1:32" s="235" customFormat="1" x14ac:dyDescent="0.2">
      <c r="A33" s="235" t="s">
        <v>18</v>
      </c>
    </row>
    <row r="34" spans="1:32" s="235" customFormat="1" x14ac:dyDescent="0.2">
      <c r="A34" s="457" t="s">
        <v>49</v>
      </c>
      <c r="B34" s="457"/>
      <c r="C34" s="457"/>
      <c r="D34" s="457"/>
      <c r="E34" s="457"/>
      <c r="F34" s="457"/>
      <c r="G34" s="457"/>
      <c r="H34" s="457"/>
      <c r="I34" s="457"/>
      <c r="J34" s="457"/>
      <c r="K34" s="457"/>
      <c r="L34" s="457"/>
      <c r="M34" s="457"/>
      <c r="N34" s="457"/>
      <c r="O34" s="457"/>
      <c r="P34" s="457"/>
      <c r="Q34" s="457"/>
      <c r="R34" s="457"/>
      <c r="S34" s="457"/>
      <c r="T34" s="457"/>
      <c r="U34" s="457"/>
      <c r="V34" s="457"/>
      <c r="W34" s="457"/>
      <c r="X34" s="457"/>
    </row>
    <row r="35" spans="1:32" s="235" customFormat="1" x14ac:dyDescent="0.2">
      <c r="A35" s="235" t="s">
        <v>50</v>
      </c>
    </row>
    <row r="36" spans="1:32" x14ac:dyDescent="0.2">
      <c r="A36" s="457" t="s">
        <v>19</v>
      </c>
      <c r="B36" s="457"/>
      <c r="C36" s="457"/>
      <c r="D36" s="457"/>
      <c r="E36" s="457"/>
      <c r="F36" s="457"/>
      <c r="G36" s="457"/>
      <c r="H36" s="457"/>
      <c r="I36" s="457"/>
      <c r="J36" s="457"/>
      <c r="K36" s="457"/>
      <c r="L36" s="457"/>
      <c r="M36" s="457"/>
      <c r="N36" s="457"/>
      <c r="O36" s="457"/>
      <c r="P36" s="457"/>
      <c r="Q36" s="457"/>
      <c r="R36" s="457"/>
      <c r="S36" s="457"/>
      <c r="T36" s="457"/>
      <c r="U36" s="457"/>
      <c r="V36" s="457"/>
      <c r="W36" s="457"/>
      <c r="X36" s="457"/>
      <c r="Y36" s="457"/>
    </row>
    <row r="37" spans="1:32" x14ac:dyDescent="0.2">
      <c r="A37" s="235"/>
    </row>
    <row r="38" spans="1:32" x14ac:dyDescent="0.2">
      <c r="A38" s="235"/>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row>
    <row r="39" spans="1:32" x14ac:dyDescent="0.2">
      <c r="A39" s="235"/>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row>
    <row r="40" spans="1:32" x14ac:dyDescent="0.2">
      <c r="A40" s="236"/>
    </row>
    <row r="41" spans="1:32" x14ac:dyDescent="0.2">
      <c r="A41" s="236"/>
    </row>
    <row r="42" spans="1:32" x14ac:dyDescent="0.2">
      <c r="A42" s="236"/>
    </row>
    <row r="43" spans="1:32" x14ac:dyDescent="0.2">
      <c r="A43" s="236"/>
    </row>
    <row r="44" spans="1:32" x14ac:dyDescent="0.2">
      <c r="A44" s="348"/>
    </row>
    <row r="45" spans="1:32" x14ac:dyDescent="0.2">
      <c r="A45" s="236"/>
    </row>
    <row r="46" spans="1:32" x14ac:dyDescent="0.2">
      <c r="A46" s="236"/>
    </row>
    <row r="47" spans="1:32" x14ac:dyDescent="0.2">
      <c r="A47" s="236"/>
    </row>
    <row r="48" spans="1:32" x14ac:dyDescent="0.2">
      <c r="A48" s="236"/>
    </row>
    <row r="49" spans="1:1" x14ac:dyDescent="0.2">
      <c r="A49" s="236"/>
    </row>
    <row r="50" spans="1:1" x14ac:dyDescent="0.2">
      <c r="A50" s="236"/>
    </row>
    <row r="51" spans="1:1" x14ac:dyDescent="0.2">
      <c r="A51" s="236"/>
    </row>
    <row r="52" spans="1:1" x14ac:dyDescent="0.2">
      <c r="A52" s="236"/>
    </row>
    <row r="53" spans="1:1" x14ac:dyDescent="0.2">
      <c r="A53" s="236"/>
    </row>
    <row r="54" spans="1:1" x14ac:dyDescent="0.2">
      <c r="A54" s="236"/>
    </row>
    <row r="55" spans="1:1" x14ac:dyDescent="0.2">
      <c r="A55" s="236"/>
    </row>
    <row r="56" spans="1:1" x14ac:dyDescent="0.2">
      <c r="A56" s="236"/>
    </row>
    <row r="57" spans="1:1" x14ac:dyDescent="0.2">
      <c r="A57" s="236"/>
    </row>
    <row r="58" spans="1:1" x14ac:dyDescent="0.2">
      <c r="A58" s="236"/>
    </row>
    <row r="59" spans="1:1" x14ac:dyDescent="0.2">
      <c r="A59" s="236"/>
    </row>
    <row r="60" spans="1:1" x14ac:dyDescent="0.2">
      <c r="A60" s="236"/>
    </row>
    <row r="61" spans="1:1" x14ac:dyDescent="0.2">
      <c r="A61" s="236"/>
    </row>
    <row r="62" spans="1:1" x14ac:dyDescent="0.2">
      <c r="A62" s="236"/>
    </row>
    <row r="63" spans="1:1" x14ac:dyDescent="0.2">
      <c r="A63" s="236"/>
    </row>
    <row r="64" spans="1:1" x14ac:dyDescent="0.2">
      <c r="A64" s="236"/>
    </row>
    <row r="65" spans="1:1" x14ac:dyDescent="0.2">
      <c r="A65" s="236"/>
    </row>
    <row r="66" spans="1:1" x14ac:dyDescent="0.2">
      <c r="A66" s="236"/>
    </row>
    <row r="67" spans="1:1" x14ac:dyDescent="0.2">
      <c r="A67" s="236"/>
    </row>
    <row r="68" spans="1:1" x14ac:dyDescent="0.2">
      <c r="A68" s="236"/>
    </row>
    <row r="69" spans="1:1" x14ac:dyDescent="0.2">
      <c r="A69" s="236"/>
    </row>
  </sheetData>
  <customSheetViews>
    <customSheetView guid="{4BF6A69F-C29D-460A-9E84-5045F8F80EEB}" showGridLines="0">
      <selection activeCell="V39" sqref="V39"/>
      <pageMargins left="0.7" right="0.7" top="0.75" bottom="0.75" header="0.3" footer="0.3"/>
      <pageSetup paperSize="9" scale="95" orientation="landscape" verticalDpi="0"/>
    </customSheetView>
  </customSheetViews>
  <mergeCells count="3">
    <mergeCell ref="A34:X34"/>
    <mergeCell ref="A36:Y36"/>
    <mergeCell ref="A2:AF2"/>
  </mergeCells>
  <phoneticPr fontId="10" type="noConversion"/>
  <pageMargins left="0.7" right="0.7" top="0.75" bottom="0.75" header="0.3" footer="0.3"/>
  <pageSetup paperSize="9" scale="95" orientation="landscape"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showGridLines="0" workbookViewId="0">
      <selection activeCell="P2" sqref="P2"/>
    </sheetView>
  </sheetViews>
  <sheetFormatPr baseColWidth="10" defaultColWidth="10.28515625" defaultRowHeight="12.75" x14ac:dyDescent="0.2"/>
  <cols>
    <col min="1" max="1" width="25.28515625" style="168" customWidth="1"/>
    <col min="2" max="3" width="7.28515625" style="168" customWidth="1"/>
    <col min="4" max="4" width="8.5703125" style="168" bestFit="1" customWidth="1"/>
    <col min="5" max="5" width="7.28515625" style="168" customWidth="1"/>
    <col min="6" max="6" width="8.5703125" style="168" bestFit="1" customWidth="1"/>
    <col min="7" max="15" width="7.28515625" style="168" customWidth="1"/>
    <col min="16" max="16" width="2.7109375" style="168" customWidth="1"/>
    <col min="17" max="16384" width="10.28515625" style="168"/>
  </cols>
  <sheetData>
    <row r="1" spans="1:26" s="3" customFormat="1" ht="12.75" customHeight="1" x14ac:dyDescent="0.2">
      <c r="A1" s="1"/>
      <c r="B1" s="1"/>
      <c r="C1" s="1"/>
      <c r="D1" s="1"/>
      <c r="E1" s="1"/>
      <c r="F1" s="1"/>
      <c r="G1" s="1"/>
      <c r="H1" s="1"/>
      <c r="I1" s="1"/>
      <c r="J1" s="1"/>
      <c r="K1" s="1"/>
      <c r="L1" s="1"/>
      <c r="M1" s="1"/>
      <c r="N1" s="1"/>
      <c r="O1" s="1"/>
      <c r="P1" s="1"/>
      <c r="Q1" s="57"/>
    </row>
    <row r="2" spans="1:26" s="3" customFormat="1" ht="12.75" customHeight="1" x14ac:dyDescent="0.2">
      <c r="A2" s="409" t="s">
        <v>51</v>
      </c>
      <c r="B2" s="409"/>
      <c r="C2" s="409"/>
      <c r="D2" s="409"/>
      <c r="E2" s="409"/>
      <c r="F2" s="409"/>
      <c r="G2" s="409"/>
      <c r="H2" s="409"/>
      <c r="I2" s="409"/>
      <c r="J2" s="409"/>
      <c r="K2" s="409"/>
      <c r="L2" s="409"/>
      <c r="M2" s="409"/>
      <c r="N2" s="409"/>
      <c r="O2" s="409"/>
      <c r="P2" s="364"/>
      <c r="Q2" s="57"/>
    </row>
    <row r="3" spans="1:26" s="3" customFormat="1" ht="7.5" customHeight="1" x14ac:dyDescent="0.2">
      <c r="A3" s="1"/>
      <c r="B3" s="1"/>
      <c r="C3" s="1"/>
      <c r="D3" s="1"/>
      <c r="E3" s="1"/>
      <c r="F3" s="1"/>
      <c r="G3" s="1"/>
      <c r="H3" s="1"/>
      <c r="I3" s="1"/>
      <c r="J3" s="1"/>
      <c r="K3" s="1"/>
      <c r="L3" s="1"/>
      <c r="M3" s="1"/>
      <c r="N3" s="1"/>
      <c r="O3" s="1"/>
      <c r="P3" s="1"/>
      <c r="Q3" s="57"/>
    </row>
    <row r="4" spans="1:26" s="211" customFormat="1" x14ac:dyDescent="0.2">
      <c r="A4" s="210"/>
      <c r="B4" s="211" t="s">
        <v>52</v>
      </c>
    </row>
    <row r="5" spans="1:26" s="212" customFormat="1" x14ac:dyDescent="0.2">
      <c r="A5" s="243"/>
      <c r="B5" s="292">
        <v>1987</v>
      </c>
      <c r="C5" s="292">
        <v>1988</v>
      </c>
      <c r="D5" s="292">
        <v>1989</v>
      </c>
      <c r="E5" s="292">
        <v>1990</v>
      </c>
      <c r="F5" s="292">
        <v>1991</v>
      </c>
      <c r="G5" s="292">
        <v>1992</v>
      </c>
      <c r="H5" s="292">
        <v>1993</v>
      </c>
      <c r="I5" s="292">
        <v>1994</v>
      </c>
      <c r="J5" s="292">
        <v>1995</v>
      </c>
      <c r="K5" s="292">
        <v>1996</v>
      </c>
      <c r="L5" s="292">
        <v>1997</v>
      </c>
      <c r="M5" s="292">
        <v>1998</v>
      </c>
      <c r="N5" s="292">
        <v>1999</v>
      </c>
      <c r="O5" s="292">
        <v>2000</v>
      </c>
    </row>
    <row r="6" spans="1:26" s="211" customFormat="1" x14ac:dyDescent="0.2">
      <c r="A6" s="197" t="s">
        <v>26</v>
      </c>
      <c r="B6" s="244"/>
      <c r="C6" s="244"/>
      <c r="D6" s="244"/>
      <c r="E6" s="244"/>
      <c r="F6" s="244"/>
      <c r="G6" s="244"/>
      <c r="H6" s="244"/>
      <c r="I6" s="244"/>
      <c r="J6" s="244"/>
      <c r="K6" s="244"/>
      <c r="L6" s="244"/>
      <c r="M6" s="244"/>
      <c r="N6" s="203"/>
      <c r="O6" s="244"/>
    </row>
    <row r="7" spans="1:26" x14ac:dyDescent="0.2">
      <c r="A7" s="199" t="s">
        <v>79</v>
      </c>
      <c r="B7" s="215" t="s">
        <v>27</v>
      </c>
      <c r="C7" s="215" t="s">
        <v>27</v>
      </c>
      <c r="D7" s="215" t="s">
        <v>27</v>
      </c>
      <c r="E7" s="215" t="s">
        <v>27</v>
      </c>
      <c r="F7" s="215" t="s">
        <v>27</v>
      </c>
      <c r="G7" s="215">
        <v>14853</v>
      </c>
      <c r="H7" s="215">
        <v>15398</v>
      </c>
      <c r="I7" s="215">
        <v>14820</v>
      </c>
      <c r="J7" s="215">
        <v>13805</v>
      </c>
      <c r="K7" s="215">
        <v>13353</v>
      </c>
      <c r="L7" s="215">
        <v>12962</v>
      </c>
      <c r="M7" s="215">
        <v>12662</v>
      </c>
      <c r="N7" s="215">
        <v>12343</v>
      </c>
      <c r="O7" s="215">
        <v>12268</v>
      </c>
    </row>
    <row r="8" spans="1:26" x14ac:dyDescent="0.2">
      <c r="A8" s="199" t="s">
        <v>80</v>
      </c>
      <c r="B8" s="215" t="s">
        <v>27</v>
      </c>
      <c r="C8" s="215" t="s">
        <v>27</v>
      </c>
      <c r="D8" s="215" t="s">
        <v>27</v>
      </c>
      <c r="E8" s="215" t="s">
        <v>27</v>
      </c>
      <c r="F8" s="215" t="s">
        <v>27</v>
      </c>
      <c r="G8" s="215" t="s">
        <v>27</v>
      </c>
      <c r="H8" s="215" t="s">
        <v>27</v>
      </c>
      <c r="I8" s="215" t="s">
        <v>27</v>
      </c>
      <c r="J8" s="215" t="s">
        <v>27</v>
      </c>
      <c r="K8" s="215" t="s">
        <v>27</v>
      </c>
      <c r="L8" s="215" t="s">
        <v>27</v>
      </c>
      <c r="M8" s="215" t="s">
        <v>27</v>
      </c>
      <c r="N8" s="215" t="s">
        <v>27</v>
      </c>
      <c r="O8" s="215" t="s">
        <v>27</v>
      </c>
    </row>
    <row r="9" spans="1:26" x14ac:dyDescent="0.2">
      <c r="A9" s="201" t="s">
        <v>28</v>
      </c>
      <c r="B9" s="215">
        <v>2418</v>
      </c>
      <c r="C9" s="215">
        <v>2282</v>
      </c>
      <c r="D9" s="215">
        <v>2310</v>
      </c>
      <c r="E9" s="215">
        <v>2481</v>
      </c>
      <c r="F9" s="215">
        <v>2538</v>
      </c>
      <c r="G9" s="215">
        <v>2742</v>
      </c>
      <c r="H9" s="215">
        <v>2841</v>
      </c>
      <c r="I9" s="215">
        <v>2776</v>
      </c>
      <c r="J9" s="215">
        <v>2587</v>
      </c>
      <c r="K9" s="215">
        <v>2405</v>
      </c>
      <c r="L9" s="215">
        <v>2350</v>
      </c>
      <c r="M9" s="215">
        <v>2268</v>
      </c>
      <c r="N9" s="207">
        <v>2405</v>
      </c>
      <c r="O9" s="215">
        <v>2377</v>
      </c>
      <c r="P9" s="198"/>
      <c r="Q9" s="198"/>
      <c r="R9" s="198"/>
      <c r="S9" s="198"/>
      <c r="T9" s="198"/>
      <c r="U9" s="198"/>
      <c r="V9" s="198"/>
      <c r="W9" s="198"/>
      <c r="X9" s="198"/>
      <c r="Y9" s="198"/>
      <c r="Z9" s="198"/>
    </row>
    <row r="10" spans="1:26" s="211" customFormat="1" x14ac:dyDescent="0.2">
      <c r="A10" s="202" t="s">
        <v>31</v>
      </c>
      <c r="B10" s="203"/>
      <c r="C10" s="203"/>
      <c r="D10" s="203"/>
      <c r="E10" s="203"/>
      <c r="F10" s="203"/>
      <c r="G10" s="203"/>
      <c r="H10" s="203"/>
      <c r="I10" s="203"/>
      <c r="J10" s="203"/>
      <c r="K10" s="203"/>
      <c r="L10" s="203"/>
      <c r="M10" s="203"/>
      <c r="N10" s="203"/>
      <c r="O10" s="203"/>
      <c r="P10" s="254"/>
      <c r="Q10" s="254"/>
      <c r="R10" s="254"/>
      <c r="S10" s="254"/>
      <c r="T10" s="254"/>
      <c r="U10" s="254"/>
      <c r="V10" s="254"/>
      <c r="W10" s="254"/>
      <c r="X10" s="254"/>
      <c r="Y10" s="254"/>
      <c r="Z10" s="255"/>
    </row>
    <row r="11" spans="1:26" x14ac:dyDescent="0.2">
      <c r="A11" s="199" t="s">
        <v>32</v>
      </c>
      <c r="B11" s="215">
        <v>775</v>
      </c>
      <c r="C11" s="215">
        <v>758</v>
      </c>
      <c r="D11" s="215">
        <v>763</v>
      </c>
      <c r="E11" s="215">
        <v>691</v>
      </c>
      <c r="F11" s="215">
        <v>622</v>
      </c>
      <c r="G11" s="215">
        <v>628</v>
      </c>
      <c r="H11" s="215">
        <v>643</v>
      </c>
      <c r="I11" s="215">
        <v>580</v>
      </c>
      <c r="J11" s="215">
        <v>464</v>
      </c>
      <c r="K11" s="215">
        <v>347</v>
      </c>
      <c r="L11" s="215">
        <v>276</v>
      </c>
      <c r="M11" s="215">
        <v>381</v>
      </c>
      <c r="N11" s="215">
        <v>358</v>
      </c>
      <c r="O11" s="215">
        <v>404</v>
      </c>
    </row>
    <row r="12" spans="1:26" x14ac:dyDescent="0.2">
      <c r="A12" s="240" t="s">
        <v>29</v>
      </c>
      <c r="B12" s="215" t="s">
        <v>27</v>
      </c>
      <c r="C12" s="215" t="s">
        <v>27</v>
      </c>
      <c r="D12" s="215" t="s">
        <v>27</v>
      </c>
      <c r="E12" s="215" t="s">
        <v>27</v>
      </c>
      <c r="F12" s="215" t="s">
        <v>27</v>
      </c>
      <c r="G12" s="215" t="s">
        <v>27</v>
      </c>
      <c r="H12" s="215" t="s">
        <v>27</v>
      </c>
      <c r="I12" s="215" t="s">
        <v>27</v>
      </c>
      <c r="J12" s="215" t="s">
        <v>27</v>
      </c>
      <c r="K12" s="215" t="s">
        <v>27</v>
      </c>
      <c r="L12" s="215" t="s">
        <v>27</v>
      </c>
      <c r="M12" s="215" t="s">
        <v>27</v>
      </c>
      <c r="N12" s="215" t="s">
        <v>27</v>
      </c>
      <c r="O12" s="215" t="s">
        <v>27</v>
      </c>
      <c r="P12" s="196"/>
      <c r="Q12" s="196"/>
      <c r="R12" s="196"/>
      <c r="S12" s="256"/>
      <c r="T12" s="256"/>
      <c r="U12" s="256"/>
      <c r="V12" s="196"/>
      <c r="W12" s="196"/>
      <c r="X12" s="196"/>
      <c r="Y12" s="196"/>
      <c r="Z12" s="198"/>
    </row>
    <row r="13" spans="1:26" x14ac:dyDescent="0.2">
      <c r="A13" s="199" t="s">
        <v>90</v>
      </c>
      <c r="B13" s="215">
        <v>922</v>
      </c>
      <c r="C13" s="215">
        <v>845</v>
      </c>
      <c r="D13" s="215">
        <v>842</v>
      </c>
      <c r="E13" s="215">
        <v>828</v>
      </c>
      <c r="F13" s="215">
        <v>852</v>
      </c>
      <c r="G13" s="215">
        <v>861</v>
      </c>
      <c r="H13" s="215">
        <v>862</v>
      </c>
      <c r="I13" s="215">
        <v>902</v>
      </c>
      <c r="J13" s="215">
        <v>951</v>
      </c>
      <c r="K13" s="215">
        <v>933</v>
      </c>
      <c r="L13" s="215">
        <v>929</v>
      </c>
      <c r="M13" s="215">
        <v>932</v>
      </c>
      <c r="N13" s="215">
        <v>937</v>
      </c>
      <c r="O13" s="215">
        <v>946</v>
      </c>
    </row>
    <row r="14" spans="1:26" s="211" customFormat="1" x14ac:dyDescent="0.2">
      <c r="A14" s="197" t="s">
        <v>38</v>
      </c>
      <c r="B14" s="203"/>
      <c r="C14" s="203"/>
      <c r="D14" s="203"/>
      <c r="E14" s="203"/>
      <c r="F14" s="203"/>
      <c r="G14" s="203"/>
      <c r="H14" s="203"/>
      <c r="I14" s="203"/>
      <c r="J14" s="203"/>
      <c r="K14" s="203"/>
      <c r="L14" s="203"/>
      <c r="M14" s="203"/>
      <c r="N14" s="203"/>
      <c r="O14" s="203"/>
      <c r="P14" s="255"/>
      <c r="Q14" s="255"/>
      <c r="R14" s="255"/>
      <c r="S14" s="255"/>
      <c r="T14" s="255"/>
      <c r="U14" s="255"/>
      <c r="V14" s="255"/>
      <c r="W14" s="255"/>
      <c r="X14" s="255"/>
      <c r="Y14" s="255"/>
      <c r="Z14" s="255"/>
    </row>
    <row r="15" spans="1:26" x14ac:dyDescent="0.2">
      <c r="A15" s="199" t="s">
        <v>33</v>
      </c>
      <c r="B15" s="215">
        <v>922</v>
      </c>
      <c r="C15" s="215">
        <v>955</v>
      </c>
      <c r="D15" s="215">
        <v>987</v>
      </c>
      <c r="E15" s="215">
        <v>1104</v>
      </c>
      <c r="F15" s="215">
        <v>1071</v>
      </c>
      <c r="G15" s="215">
        <v>1563</v>
      </c>
      <c r="H15" s="215">
        <v>1540</v>
      </c>
      <c r="I15" s="215">
        <v>1515</v>
      </c>
      <c r="J15" s="215">
        <v>1475</v>
      </c>
      <c r="K15" s="215">
        <v>1457</v>
      </c>
      <c r="L15" s="215">
        <v>1424</v>
      </c>
      <c r="M15" s="215">
        <v>1410</v>
      </c>
      <c r="N15" s="215">
        <v>1393</v>
      </c>
      <c r="O15" s="215">
        <v>1513</v>
      </c>
    </row>
    <row r="16" spans="1:26" x14ac:dyDescent="0.2">
      <c r="A16" s="199" t="s">
        <v>34</v>
      </c>
      <c r="B16" s="215">
        <v>843</v>
      </c>
      <c r="C16" s="215">
        <v>922</v>
      </c>
      <c r="D16" s="215">
        <v>964</v>
      </c>
      <c r="E16" s="215">
        <v>960</v>
      </c>
      <c r="F16" s="215">
        <v>922</v>
      </c>
      <c r="G16" s="215">
        <v>751</v>
      </c>
      <c r="H16" s="215">
        <v>1066</v>
      </c>
      <c r="I16" s="215">
        <v>1161</v>
      </c>
      <c r="J16" s="215">
        <v>1256</v>
      </c>
      <c r="K16" s="215">
        <v>1402</v>
      </c>
      <c r="L16" s="215">
        <v>1401</v>
      </c>
      <c r="M16" s="215">
        <v>1476</v>
      </c>
      <c r="N16" s="215">
        <v>1459</v>
      </c>
      <c r="O16" s="215">
        <v>1463</v>
      </c>
    </row>
    <row r="17" spans="1:15" x14ac:dyDescent="0.2">
      <c r="A17" s="199" t="s">
        <v>58</v>
      </c>
      <c r="B17" s="215">
        <v>682</v>
      </c>
      <c r="C17" s="215">
        <v>692</v>
      </c>
      <c r="D17" s="215">
        <v>703</v>
      </c>
      <c r="E17" s="215">
        <v>711</v>
      </c>
      <c r="F17" s="215">
        <v>731</v>
      </c>
      <c r="G17" s="215">
        <v>722</v>
      </c>
      <c r="H17" s="215">
        <v>772</v>
      </c>
      <c r="I17" s="215">
        <v>821</v>
      </c>
      <c r="J17" s="215">
        <v>864</v>
      </c>
      <c r="K17" s="215">
        <v>879</v>
      </c>
      <c r="L17" s="215">
        <v>893</v>
      </c>
      <c r="M17" s="215">
        <v>880</v>
      </c>
      <c r="N17" s="215">
        <v>879</v>
      </c>
      <c r="O17" s="215">
        <v>999</v>
      </c>
    </row>
    <row r="18" spans="1:15" x14ac:dyDescent="0.2">
      <c r="A18" s="199" t="s">
        <v>35</v>
      </c>
      <c r="B18" s="238">
        <v>38818</v>
      </c>
      <c r="C18" s="238">
        <v>38858</v>
      </c>
      <c r="D18" s="238">
        <v>37550</v>
      </c>
      <c r="E18" s="238">
        <v>37802</v>
      </c>
      <c r="F18" s="238">
        <v>40029</v>
      </c>
      <c r="G18" s="238">
        <v>45411</v>
      </c>
      <c r="H18" s="238">
        <v>49612</v>
      </c>
      <c r="I18" s="238">
        <v>52103</v>
      </c>
      <c r="J18" s="238">
        <v>53362</v>
      </c>
      <c r="K18" s="238">
        <v>52429</v>
      </c>
      <c r="L18" s="238">
        <v>50190</v>
      </c>
      <c r="M18" s="238">
        <v>49179</v>
      </c>
      <c r="N18" s="238">
        <v>50990</v>
      </c>
      <c r="O18" s="238">
        <v>55639</v>
      </c>
    </row>
    <row r="19" spans="1:15" x14ac:dyDescent="0.2">
      <c r="A19" s="199" t="s">
        <v>36</v>
      </c>
      <c r="B19" s="215">
        <v>3519</v>
      </c>
      <c r="C19" s="215">
        <v>2989</v>
      </c>
      <c r="D19" s="215">
        <v>2798</v>
      </c>
      <c r="E19" s="215">
        <v>3197</v>
      </c>
      <c r="F19" s="215">
        <v>3887</v>
      </c>
      <c r="G19" s="215">
        <v>2754</v>
      </c>
      <c r="H19" s="215">
        <v>1435</v>
      </c>
      <c r="I19" s="215">
        <v>0</v>
      </c>
      <c r="J19" s="215">
        <v>0</v>
      </c>
      <c r="K19" s="215">
        <v>0</v>
      </c>
      <c r="L19" s="215">
        <v>0</v>
      </c>
      <c r="M19" s="215">
        <v>0</v>
      </c>
      <c r="N19" s="215">
        <v>0</v>
      </c>
      <c r="O19" s="215" t="s">
        <v>27</v>
      </c>
    </row>
    <row r="20" spans="1:15" x14ac:dyDescent="0.2">
      <c r="A20" s="199" t="s">
        <v>37</v>
      </c>
      <c r="B20" s="238">
        <v>5397</v>
      </c>
      <c r="C20" s="238">
        <v>5409</v>
      </c>
      <c r="D20" s="238">
        <v>5331</v>
      </c>
      <c r="E20" s="238">
        <v>5265</v>
      </c>
      <c r="F20" s="238">
        <v>5088</v>
      </c>
      <c r="G20" s="238">
        <v>5131</v>
      </c>
      <c r="H20" s="238">
        <v>5112</v>
      </c>
      <c r="I20" s="238">
        <v>5027</v>
      </c>
      <c r="J20" s="238">
        <v>5077</v>
      </c>
      <c r="K20" s="238">
        <v>5089</v>
      </c>
      <c r="L20" s="238">
        <v>5048</v>
      </c>
      <c r="M20" s="238">
        <v>4981</v>
      </c>
      <c r="N20" s="238">
        <v>4925</v>
      </c>
      <c r="O20" s="238">
        <v>4695</v>
      </c>
    </row>
    <row r="21" spans="1:15" s="211" customFormat="1" x14ac:dyDescent="0.2">
      <c r="A21" s="202" t="s">
        <v>149</v>
      </c>
      <c r="B21" s="203"/>
      <c r="C21" s="203"/>
      <c r="D21" s="203"/>
      <c r="E21" s="203"/>
      <c r="F21" s="203"/>
      <c r="G21" s="203"/>
      <c r="H21" s="203"/>
      <c r="I21" s="203"/>
      <c r="J21" s="203"/>
      <c r="K21" s="203"/>
      <c r="L21" s="203"/>
      <c r="M21" s="203"/>
      <c r="N21" s="203"/>
      <c r="O21" s="203"/>
    </row>
    <row r="22" spans="1:15" x14ac:dyDescent="0.2">
      <c r="A22" s="201" t="s">
        <v>92</v>
      </c>
      <c r="B22" s="207">
        <v>2031</v>
      </c>
      <c r="C22" s="207">
        <v>2629</v>
      </c>
      <c r="D22" s="207">
        <v>2561</v>
      </c>
      <c r="E22" s="207">
        <v>2522</v>
      </c>
      <c r="F22" s="207">
        <v>2515</v>
      </c>
      <c r="G22" s="207">
        <v>2503</v>
      </c>
      <c r="H22" s="207">
        <v>2516</v>
      </c>
      <c r="I22" s="207">
        <v>2555</v>
      </c>
      <c r="J22" s="207">
        <v>2565</v>
      </c>
      <c r="K22" s="207">
        <v>2573</v>
      </c>
      <c r="L22" s="207">
        <v>2629</v>
      </c>
      <c r="M22" s="207">
        <v>2635</v>
      </c>
      <c r="N22" s="207">
        <v>2674</v>
      </c>
      <c r="O22" s="207">
        <v>2768</v>
      </c>
    </row>
    <row r="23" spans="1:15" s="211" customFormat="1" x14ac:dyDescent="0.2">
      <c r="A23" s="239" t="s">
        <v>39</v>
      </c>
      <c r="B23" s="244"/>
      <c r="C23" s="244"/>
      <c r="D23" s="244"/>
      <c r="E23" s="244"/>
      <c r="F23" s="244"/>
      <c r="G23" s="244"/>
      <c r="H23" s="244"/>
      <c r="I23" s="244"/>
      <c r="J23" s="244"/>
      <c r="K23" s="244"/>
      <c r="L23" s="244"/>
      <c r="M23" s="244"/>
      <c r="N23" s="244"/>
      <c r="O23" s="244"/>
    </row>
    <row r="24" spans="1:15" x14ac:dyDescent="0.2">
      <c r="A24" s="240" t="s">
        <v>40</v>
      </c>
      <c r="B24" s="215">
        <v>733</v>
      </c>
      <c r="C24" s="215">
        <v>752</v>
      </c>
      <c r="D24" s="215">
        <v>787</v>
      </c>
      <c r="E24" s="215">
        <v>866</v>
      </c>
      <c r="F24" s="215">
        <v>976</v>
      </c>
      <c r="G24" s="215">
        <v>1089</v>
      </c>
      <c r="H24" s="215">
        <v>1005</v>
      </c>
      <c r="I24" s="215">
        <v>977</v>
      </c>
      <c r="J24" s="215">
        <v>957</v>
      </c>
      <c r="K24" s="215">
        <v>950</v>
      </c>
      <c r="L24" s="215">
        <v>935</v>
      </c>
      <c r="M24" s="215">
        <v>954</v>
      </c>
      <c r="N24" s="215">
        <v>930</v>
      </c>
      <c r="O24" s="215">
        <v>962</v>
      </c>
    </row>
    <row r="25" spans="1:15" x14ac:dyDescent="0.2">
      <c r="A25" s="240" t="s">
        <v>41</v>
      </c>
      <c r="B25" s="215">
        <v>248</v>
      </c>
      <c r="C25" s="215">
        <v>254</v>
      </c>
      <c r="D25" s="215">
        <v>274</v>
      </c>
      <c r="E25" s="215">
        <v>348</v>
      </c>
      <c r="F25" s="215">
        <v>344</v>
      </c>
      <c r="G25" s="215">
        <v>417</v>
      </c>
      <c r="H25" s="215">
        <v>416</v>
      </c>
      <c r="I25" s="215">
        <v>428</v>
      </c>
      <c r="J25" s="215">
        <v>498</v>
      </c>
      <c r="K25" s="215">
        <v>468</v>
      </c>
      <c r="L25" s="215">
        <v>474</v>
      </c>
      <c r="M25" s="215">
        <v>522</v>
      </c>
      <c r="N25" s="215">
        <v>660</v>
      </c>
      <c r="O25" s="215">
        <v>732</v>
      </c>
    </row>
    <row r="26" spans="1:15" x14ac:dyDescent="0.2">
      <c r="A26" s="240" t="s">
        <v>42</v>
      </c>
      <c r="B26" s="215">
        <v>830</v>
      </c>
      <c r="C26" s="215">
        <v>812</v>
      </c>
      <c r="D26" s="215">
        <v>831</v>
      </c>
      <c r="E26" s="215">
        <v>842</v>
      </c>
      <c r="F26" s="215">
        <v>738</v>
      </c>
      <c r="G26" s="215">
        <v>804</v>
      </c>
      <c r="H26" s="215">
        <v>811</v>
      </c>
      <c r="I26" s="215">
        <v>806</v>
      </c>
      <c r="J26" s="215">
        <v>722</v>
      </c>
      <c r="K26" s="215">
        <v>821</v>
      </c>
      <c r="L26" s="215">
        <v>799</v>
      </c>
      <c r="M26" s="215">
        <v>847</v>
      </c>
      <c r="N26" s="215">
        <v>811</v>
      </c>
      <c r="O26" s="215">
        <v>912</v>
      </c>
    </row>
    <row r="27" spans="1:15" x14ac:dyDescent="0.2">
      <c r="A27" s="240" t="s">
        <v>43</v>
      </c>
      <c r="B27" s="215">
        <v>19</v>
      </c>
      <c r="C27" s="215">
        <v>19</v>
      </c>
      <c r="D27" s="215">
        <v>19</v>
      </c>
      <c r="E27" s="215">
        <v>20</v>
      </c>
      <c r="F27" s="215">
        <v>19</v>
      </c>
      <c r="G27" s="215">
        <v>21</v>
      </c>
      <c r="H27" s="215">
        <v>20</v>
      </c>
      <c r="I27" s="215">
        <v>21</v>
      </c>
      <c r="J27" s="215">
        <v>21</v>
      </c>
      <c r="K27" s="215">
        <v>20</v>
      </c>
      <c r="L27" s="215">
        <v>20</v>
      </c>
      <c r="M27" s="215">
        <v>23</v>
      </c>
      <c r="N27" s="215">
        <v>21</v>
      </c>
      <c r="O27" s="215">
        <v>21</v>
      </c>
    </row>
    <row r="28" spans="1:15" x14ac:dyDescent="0.2">
      <c r="A28" s="240" t="s">
        <v>82</v>
      </c>
      <c r="B28" s="215">
        <v>0</v>
      </c>
      <c r="C28" s="215">
        <v>0</v>
      </c>
      <c r="D28" s="215">
        <v>0</v>
      </c>
      <c r="E28" s="215">
        <v>0</v>
      </c>
      <c r="F28" s="215">
        <v>0</v>
      </c>
      <c r="G28" s="215">
        <v>0</v>
      </c>
      <c r="H28" s="215">
        <v>0</v>
      </c>
      <c r="I28" s="215">
        <v>0</v>
      </c>
      <c r="J28" s="215">
        <v>716</v>
      </c>
      <c r="K28" s="215">
        <v>1349</v>
      </c>
      <c r="L28" s="215">
        <v>1236</v>
      </c>
      <c r="M28" s="215">
        <v>1261</v>
      </c>
      <c r="N28" s="215">
        <v>1260</v>
      </c>
      <c r="O28" s="215">
        <v>1348</v>
      </c>
    </row>
    <row r="29" spans="1:15" x14ac:dyDescent="0.2">
      <c r="A29" s="240" t="s">
        <v>45</v>
      </c>
      <c r="B29" s="215">
        <v>791</v>
      </c>
      <c r="C29" s="215">
        <v>764</v>
      </c>
      <c r="D29" s="215">
        <v>795</v>
      </c>
      <c r="E29" s="215">
        <v>869</v>
      </c>
      <c r="F29" s="215">
        <v>910</v>
      </c>
      <c r="G29" s="215">
        <v>878</v>
      </c>
      <c r="H29" s="215">
        <v>989</v>
      </c>
      <c r="I29" s="215">
        <v>886</v>
      </c>
      <c r="J29" s="215">
        <v>420</v>
      </c>
      <c r="K29" s="215">
        <v>0</v>
      </c>
      <c r="L29" s="215">
        <v>0</v>
      </c>
      <c r="M29" s="215">
        <v>0</v>
      </c>
      <c r="N29" s="215">
        <v>0</v>
      </c>
      <c r="O29" s="215" t="s">
        <v>27</v>
      </c>
    </row>
    <row r="30" spans="1:15" x14ac:dyDescent="0.2">
      <c r="A30" s="206" t="s">
        <v>46</v>
      </c>
      <c r="B30" s="207">
        <v>225</v>
      </c>
      <c r="C30" s="207">
        <v>229</v>
      </c>
      <c r="D30" s="207">
        <v>264</v>
      </c>
      <c r="E30" s="207">
        <v>303</v>
      </c>
      <c r="F30" s="207">
        <v>400</v>
      </c>
      <c r="G30" s="207">
        <v>387</v>
      </c>
      <c r="H30" s="207">
        <v>402</v>
      </c>
      <c r="I30" s="207">
        <v>353</v>
      </c>
      <c r="J30" s="207">
        <v>170</v>
      </c>
      <c r="K30" s="207">
        <v>0</v>
      </c>
      <c r="L30" s="207">
        <v>0</v>
      </c>
      <c r="M30" s="207">
        <v>0</v>
      </c>
      <c r="N30" s="207">
        <v>0</v>
      </c>
      <c r="O30" s="215" t="s">
        <v>27</v>
      </c>
    </row>
    <row r="31" spans="1:15" s="211" customFormat="1" ht="36" customHeight="1" x14ac:dyDescent="0.2">
      <c r="A31" s="192" t="s">
        <v>47</v>
      </c>
      <c r="B31" s="193">
        <v>59173</v>
      </c>
      <c r="C31" s="193">
        <v>59169</v>
      </c>
      <c r="D31" s="193">
        <v>57779</v>
      </c>
      <c r="E31" s="193">
        <v>58809</v>
      </c>
      <c r="F31" s="193">
        <v>61642</v>
      </c>
      <c r="G31" s="193">
        <v>66662</v>
      </c>
      <c r="H31" s="193">
        <v>70042</v>
      </c>
      <c r="I31" s="193">
        <v>70911</v>
      </c>
      <c r="J31" s="193">
        <v>72105</v>
      </c>
      <c r="K31" s="193">
        <v>71122</v>
      </c>
      <c r="L31" s="193">
        <v>68604</v>
      </c>
      <c r="M31" s="193">
        <v>67749</v>
      </c>
      <c r="N31" s="193">
        <v>69702</v>
      </c>
      <c r="O31" s="249">
        <v>74779</v>
      </c>
    </row>
    <row r="32" spans="1:15" s="211" customFormat="1" ht="36.75" customHeight="1" x14ac:dyDescent="0.2">
      <c r="A32" s="351" t="s">
        <v>293</v>
      </c>
      <c r="B32" s="233" t="s">
        <v>27</v>
      </c>
      <c r="C32" s="233" t="s">
        <v>27</v>
      </c>
      <c r="D32" s="233" t="s">
        <v>27</v>
      </c>
      <c r="E32" s="233" t="s">
        <v>27</v>
      </c>
      <c r="F32" s="233" t="s">
        <v>27</v>
      </c>
      <c r="G32" s="193">
        <v>81515</v>
      </c>
      <c r="H32" s="193">
        <v>85440</v>
      </c>
      <c r="I32" s="193">
        <v>85731</v>
      </c>
      <c r="J32" s="193">
        <v>85910</v>
      </c>
      <c r="K32" s="193">
        <v>84475</v>
      </c>
      <c r="L32" s="193">
        <v>81566</v>
      </c>
      <c r="M32" s="193">
        <v>80411</v>
      </c>
      <c r="N32" s="193">
        <v>82045</v>
      </c>
      <c r="O32" s="193">
        <v>87047</v>
      </c>
    </row>
    <row r="33" spans="1:31" x14ac:dyDescent="0.2">
      <c r="A33" s="235" t="s">
        <v>48</v>
      </c>
    </row>
    <row r="34" spans="1:31" x14ac:dyDescent="0.2">
      <c r="A34" s="235" t="s">
        <v>53</v>
      </c>
    </row>
    <row r="35" spans="1:31" x14ac:dyDescent="0.2">
      <c r="A35" s="235" t="s">
        <v>49</v>
      </c>
    </row>
    <row r="36" spans="1:31" x14ac:dyDescent="0.2">
      <c r="A36" s="235" t="s">
        <v>50</v>
      </c>
    </row>
    <row r="37" spans="1:31" x14ac:dyDescent="0.2">
      <c r="A37" s="235"/>
    </row>
    <row r="38" spans="1:31" x14ac:dyDescent="0.2">
      <c r="A38" s="235"/>
      <c r="B38" s="304"/>
      <c r="C38" s="304"/>
      <c r="D38" s="304"/>
      <c r="E38" s="304"/>
      <c r="F38" s="304"/>
      <c r="G38" s="304"/>
      <c r="H38" s="304"/>
      <c r="I38" s="304"/>
      <c r="J38" s="304"/>
      <c r="K38" s="304"/>
      <c r="L38" s="304"/>
      <c r="M38" s="304"/>
      <c r="N38" s="304"/>
      <c r="O38" s="304"/>
      <c r="P38" s="304"/>
      <c r="Q38" s="346"/>
      <c r="R38" s="346"/>
      <c r="S38" s="346"/>
      <c r="T38" s="346"/>
      <c r="U38" s="346"/>
      <c r="V38" s="346"/>
      <c r="W38" s="346"/>
      <c r="X38" s="346"/>
      <c r="Y38" s="346"/>
      <c r="Z38" s="346"/>
      <c r="AA38" s="346"/>
      <c r="AB38" s="346"/>
      <c r="AC38" s="346"/>
      <c r="AD38" s="346"/>
      <c r="AE38" s="346"/>
    </row>
    <row r="39" spans="1:31" x14ac:dyDescent="0.2">
      <c r="A39" s="236"/>
      <c r="B39" s="304"/>
      <c r="C39" s="304"/>
      <c r="D39" s="304"/>
      <c r="E39" s="304"/>
      <c r="F39" s="304"/>
      <c r="G39" s="304"/>
      <c r="H39" s="304"/>
      <c r="I39" s="304"/>
      <c r="J39" s="304"/>
      <c r="K39" s="304"/>
      <c r="L39" s="304"/>
      <c r="M39" s="304"/>
      <c r="N39" s="304"/>
      <c r="O39" s="304"/>
      <c r="P39" s="304"/>
      <c r="Q39" s="346"/>
      <c r="R39" s="346"/>
      <c r="S39" s="346"/>
      <c r="T39" s="346"/>
      <c r="U39" s="346"/>
      <c r="V39" s="346"/>
      <c r="W39" s="346"/>
      <c r="X39" s="346"/>
      <c r="Y39" s="346"/>
      <c r="Z39" s="346"/>
      <c r="AA39" s="346"/>
      <c r="AB39" s="346"/>
      <c r="AC39" s="346"/>
      <c r="AD39" s="346"/>
      <c r="AE39" s="346"/>
    </row>
  </sheetData>
  <customSheetViews>
    <customSheetView guid="{4BF6A69F-C29D-460A-9E84-5045F8F80EEB}" showGridLines="0">
      <selection activeCell="N40" sqref="N40"/>
      <pageMargins left="0.7" right="0.7" top="0.75" bottom="0.75" header="0.3" footer="0.3"/>
      <pageSetup paperSize="9" orientation="landscape" verticalDpi="0"/>
    </customSheetView>
  </customSheetViews>
  <mergeCells count="1">
    <mergeCell ref="A2:O2"/>
  </mergeCells>
  <phoneticPr fontId="10" type="noConversion"/>
  <pageMargins left="0.7" right="0.7" top="0.75" bottom="0.75" header="0.3" footer="0.3"/>
  <pageSetup paperSize="9" orientation="landscape"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showGridLines="0" zoomScaleNormal="100" workbookViewId="0">
      <selection activeCell="U7" sqref="U7"/>
    </sheetView>
  </sheetViews>
  <sheetFormatPr baseColWidth="10" defaultColWidth="10.28515625" defaultRowHeight="12.75" x14ac:dyDescent="0.2"/>
  <cols>
    <col min="1" max="1" width="25.140625" style="168" customWidth="1"/>
    <col min="2" max="15" width="7.42578125" style="168" customWidth="1"/>
    <col min="16" max="19" width="7.28515625" style="168" customWidth="1"/>
    <col min="20" max="16384" width="10.28515625" style="168"/>
  </cols>
  <sheetData>
    <row r="1" spans="1:20" s="3" customFormat="1" ht="12.75" customHeight="1" x14ac:dyDescent="0.2">
      <c r="A1" s="1"/>
      <c r="B1" s="1"/>
      <c r="C1" s="1"/>
      <c r="D1" s="1"/>
      <c r="E1" s="1"/>
      <c r="F1" s="1"/>
      <c r="G1" s="1"/>
      <c r="H1" s="1"/>
      <c r="I1" s="1"/>
      <c r="J1" s="1"/>
      <c r="K1" s="1"/>
      <c r="L1" s="1"/>
      <c r="M1" s="1"/>
      <c r="N1" s="1"/>
      <c r="O1" s="1"/>
      <c r="P1" s="1"/>
      <c r="Q1" s="1"/>
      <c r="R1" s="1"/>
      <c r="S1" s="1"/>
    </row>
    <row r="2" spans="1:20" s="3" customFormat="1" ht="12.75" customHeight="1" x14ac:dyDescent="0.2">
      <c r="A2" s="409" t="s">
        <v>54</v>
      </c>
      <c r="B2" s="409"/>
      <c r="C2" s="409"/>
      <c r="D2" s="409"/>
      <c r="E2" s="409"/>
      <c r="F2" s="409"/>
      <c r="G2" s="409"/>
      <c r="H2" s="409"/>
      <c r="I2" s="409"/>
      <c r="J2" s="409"/>
      <c r="K2" s="409"/>
      <c r="L2" s="409"/>
      <c r="M2" s="409"/>
      <c r="N2" s="409"/>
      <c r="O2" s="409"/>
      <c r="P2" s="409"/>
      <c r="Q2" s="409"/>
      <c r="R2" s="409"/>
      <c r="S2" s="409"/>
    </row>
    <row r="3" spans="1:20" s="3" customFormat="1" ht="12.75" customHeight="1" x14ac:dyDescent="0.2">
      <c r="A3" s="1"/>
      <c r="B3" s="1"/>
      <c r="C3" s="1"/>
      <c r="D3" s="1"/>
      <c r="E3" s="1"/>
      <c r="F3" s="1"/>
      <c r="G3" s="1"/>
      <c r="H3" s="1"/>
      <c r="I3" s="1"/>
      <c r="J3" s="1"/>
      <c r="K3" s="1"/>
      <c r="L3" s="1"/>
      <c r="M3" s="1"/>
      <c r="N3" s="1"/>
      <c r="O3" s="1"/>
      <c r="P3" s="1"/>
      <c r="Q3" s="1"/>
      <c r="R3" s="1"/>
      <c r="S3" s="1"/>
    </row>
    <row r="4" spans="1:20" s="211" customFormat="1" x14ac:dyDescent="0.2">
      <c r="B4" s="211" t="s">
        <v>52</v>
      </c>
    </row>
    <row r="5" spans="1:20" s="212" customFormat="1" ht="15" x14ac:dyDescent="0.2">
      <c r="A5" s="243"/>
      <c r="B5" s="292" t="s">
        <v>25</v>
      </c>
      <c r="C5" s="292">
        <v>2002</v>
      </c>
      <c r="D5" s="292">
        <v>2003</v>
      </c>
      <c r="E5" s="292">
        <v>2004</v>
      </c>
      <c r="F5" s="292">
        <v>2005</v>
      </c>
      <c r="G5" s="292">
        <v>2006</v>
      </c>
      <c r="H5" s="292" t="s">
        <v>150</v>
      </c>
      <c r="I5" s="292" t="s">
        <v>151</v>
      </c>
      <c r="J5" s="292" t="s">
        <v>55</v>
      </c>
      <c r="K5" s="292" t="s">
        <v>56</v>
      </c>
      <c r="L5" s="292" t="s">
        <v>152</v>
      </c>
      <c r="M5" s="292">
        <v>2012</v>
      </c>
      <c r="N5" s="292">
        <v>2013</v>
      </c>
      <c r="O5" s="292">
        <v>2014</v>
      </c>
      <c r="P5" s="292">
        <v>2015</v>
      </c>
      <c r="Q5" s="292">
        <v>2016</v>
      </c>
      <c r="R5" s="292">
        <v>2017</v>
      </c>
      <c r="S5" s="292">
        <v>2018</v>
      </c>
    </row>
    <row r="6" spans="1:20" s="211" customFormat="1" x14ac:dyDescent="0.2">
      <c r="A6" s="197" t="s">
        <v>26</v>
      </c>
      <c r="B6" s="244"/>
      <c r="C6" s="244"/>
      <c r="D6" s="244"/>
      <c r="E6" s="244"/>
      <c r="F6" s="244"/>
      <c r="G6" s="245"/>
      <c r="H6" s="245"/>
      <c r="I6" s="245"/>
      <c r="J6" s="244"/>
      <c r="K6" s="244"/>
      <c r="L6" s="244"/>
      <c r="M6" s="244"/>
      <c r="N6" s="244"/>
      <c r="O6" s="244"/>
      <c r="P6" s="244"/>
      <c r="Q6" s="244"/>
      <c r="R6" s="244"/>
      <c r="S6" s="244"/>
    </row>
    <row r="7" spans="1:20" x14ac:dyDescent="0.2">
      <c r="A7" s="199" t="s">
        <v>79</v>
      </c>
      <c r="B7" s="238">
        <v>12976</v>
      </c>
      <c r="C7" s="238">
        <v>15684</v>
      </c>
      <c r="D7" s="238">
        <v>17276</v>
      </c>
      <c r="E7" s="238">
        <v>18013</v>
      </c>
      <c r="F7" s="238">
        <v>19028</v>
      </c>
      <c r="G7" s="238">
        <v>20321</v>
      </c>
      <c r="H7" s="238">
        <v>21738</v>
      </c>
      <c r="I7" s="238">
        <v>23512</v>
      </c>
      <c r="J7" s="238">
        <v>24511</v>
      </c>
      <c r="K7" s="238">
        <v>24686</v>
      </c>
      <c r="L7" s="238">
        <v>25172</v>
      </c>
      <c r="M7" s="238">
        <v>25359</v>
      </c>
      <c r="N7" s="238">
        <v>26181</v>
      </c>
      <c r="O7" s="238">
        <v>26911</v>
      </c>
      <c r="P7" s="238">
        <v>27297</v>
      </c>
      <c r="Q7" s="238">
        <v>27966</v>
      </c>
      <c r="R7" s="238">
        <v>27506</v>
      </c>
      <c r="S7" s="238">
        <v>26237</v>
      </c>
      <c r="T7" s="343"/>
    </row>
    <row r="8" spans="1:20" x14ac:dyDescent="0.2">
      <c r="A8" s="199" t="s">
        <v>80</v>
      </c>
      <c r="B8" s="215" t="s">
        <v>27</v>
      </c>
      <c r="C8" s="215" t="s">
        <v>27</v>
      </c>
      <c r="D8" s="215" t="s">
        <v>27</v>
      </c>
      <c r="E8" s="215" t="s">
        <v>27</v>
      </c>
      <c r="F8" s="238" t="s">
        <v>27</v>
      </c>
      <c r="G8" s="246" t="s">
        <v>27</v>
      </c>
      <c r="H8" s="246">
        <v>1434</v>
      </c>
      <c r="I8" s="238">
        <v>2763</v>
      </c>
      <c r="J8" s="238">
        <v>3004</v>
      </c>
      <c r="K8" s="238">
        <v>3281</v>
      </c>
      <c r="L8" s="238">
        <v>3485</v>
      </c>
      <c r="M8" s="238">
        <v>3416</v>
      </c>
      <c r="N8" s="238">
        <v>3533</v>
      </c>
      <c r="O8" s="238">
        <v>3596</v>
      </c>
      <c r="P8" s="238">
        <v>3623</v>
      </c>
      <c r="Q8" s="238">
        <v>3836</v>
      </c>
      <c r="R8" s="238">
        <v>3869</v>
      </c>
      <c r="S8" s="238">
        <v>3741</v>
      </c>
    </row>
    <row r="9" spans="1:20" x14ac:dyDescent="0.2">
      <c r="A9" s="201" t="s">
        <v>28</v>
      </c>
      <c r="B9" s="238">
        <v>2487</v>
      </c>
      <c r="C9" s="238">
        <v>2588</v>
      </c>
      <c r="D9" s="238">
        <v>2589</v>
      </c>
      <c r="E9" s="238">
        <v>2688</v>
      </c>
      <c r="F9" s="238">
        <v>3003</v>
      </c>
      <c r="G9" s="238">
        <v>3282</v>
      </c>
      <c r="H9" s="238">
        <v>3280</v>
      </c>
      <c r="I9" s="238">
        <v>4162</v>
      </c>
      <c r="J9" s="238">
        <v>4482</v>
      </c>
      <c r="K9" s="238">
        <v>4599</v>
      </c>
      <c r="L9" s="238">
        <v>4912</v>
      </c>
      <c r="M9" s="238">
        <v>5163</v>
      </c>
      <c r="N9" s="238">
        <v>5419</v>
      </c>
      <c r="O9" s="238">
        <v>5448</v>
      </c>
      <c r="P9" s="238">
        <v>5541</v>
      </c>
      <c r="Q9" s="238">
        <v>5828</v>
      </c>
      <c r="R9" s="238">
        <v>5856</v>
      </c>
      <c r="S9" s="238">
        <v>6096</v>
      </c>
    </row>
    <row r="10" spans="1:20" x14ac:dyDescent="0.2">
      <c r="A10" s="202" t="s">
        <v>31</v>
      </c>
      <c r="B10" s="203"/>
      <c r="C10" s="203"/>
      <c r="D10" s="203"/>
      <c r="E10" s="203"/>
      <c r="F10" s="203"/>
      <c r="G10" s="203"/>
      <c r="H10" s="203"/>
      <c r="I10" s="203"/>
      <c r="J10" s="203"/>
      <c r="K10" s="203"/>
      <c r="L10" s="203"/>
      <c r="M10" s="203"/>
      <c r="N10" s="203"/>
      <c r="O10" s="203"/>
      <c r="P10" s="203"/>
      <c r="Q10" s="203"/>
      <c r="R10" s="203"/>
      <c r="S10" s="203"/>
    </row>
    <row r="11" spans="1:20" x14ac:dyDescent="0.2">
      <c r="A11" s="199" t="s">
        <v>32</v>
      </c>
      <c r="B11" s="238">
        <v>387</v>
      </c>
      <c r="C11" s="238">
        <v>381</v>
      </c>
      <c r="D11" s="238">
        <v>395</v>
      </c>
      <c r="E11" s="238">
        <v>398</v>
      </c>
      <c r="F11" s="238">
        <v>420</v>
      </c>
      <c r="G11" s="238">
        <v>392</v>
      </c>
      <c r="H11" s="238">
        <v>242</v>
      </c>
      <c r="I11" s="238">
        <v>365</v>
      </c>
      <c r="J11" s="238">
        <v>357</v>
      </c>
      <c r="K11" s="238">
        <v>370</v>
      </c>
      <c r="L11" s="238">
        <v>445</v>
      </c>
      <c r="M11" s="238">
        <v>354</v>
      </c>
      <c r="N11" s="238">
        <v>343</v>
      </c>
      <c r="O11" s="238">
        <v>344</v>
      </c>
      <c r="P11" s="238">
        <v>349</v>
      </c>
      <c r="Q11" s="238">
        <v>307</v>
      </c>
      <c r="R11" s="238">
        <v>285</v>
      </c>
      <c r="S11" s="238">
        <v>265</v>
      </c>
    </row>
    <row r="12" spans="1:20" x14ac:dyDescent="0.2">
      <c r="A12" s="240" t="s">
        <v>29</v>
      </c>
      <c r="B12" s="215" t="s">
        <v>27</v>
      </c>
      <c r="C12" s="215" t="s">
        <v>27</v>
      </c>
      <c r="D12" s="215" t="s">
        <v>27</v>
      </c>
      <c r="E12" s="215" t="s">
        <v>27</v>
      </c>
      <c r="F12" s="215" t="s">
        <v>27</v>
      </c>
      <c r="G12" s="215" t="s">
        <v>27</v>
      </c>
      <c r="H12" s="215" t="s">
        <v>27</v>
      </c>
      <c r="I12" s="215" t="s">
        <v>27</v>
      </c>
      <c r="J12" s="215" t="s">
        <v>27</v>
      </c>
      <c r="K12" s="215" t="s">
        <v>30</v>
      </c>
      <c r="L12" s="215" t="s">
        <v>30</v>
      </c>
      <c r="M12" s="215">
        <v>461</v>
      </c>
      <c r="N12" s="215">
        <v>371</v>
      </c>
      <c r="O12" s="215">
        <v>430</v>
      </c>
      <c r="P12" s="215">
        <v>414</v>
      </c>
      <c r="Q12" s="215">
        <v>413</v>
      </c>
      <c r="R12" s="215">
        <v>431</v>
      </c>
      <c r="S12" s="215">
        <v>417</v>
      </c>
    </row>
    <row r="13" spans="1:20" x14ac:dyDescent="0.2">
      <c r="A13" s="199" t="s">
        <v>90</v>
      </c>
      <c r="B13" s="238">
        <v>968</v>
      </c>
      <c r="C13" s="238">
        <v>991</v>
      </c>
      <c r="D13" s="238">
        <v>947</v>
      </c>
      <c r="E13" s="238">
        <v>1077</v>
      </c>
      <c r="F13" s="238">
        <v>1207</v>
      </c>
      <c r="G13" s="238">
        <v>1255</v>
      </c>
      <c r="H13" s="238">
        <v>841</v>
      </c>
      <c r="I13" s="238">
        <v>1359</v>
      </c>
      <c r="J13" s="238">
        <v>1620</v>
      </c>
      <c r="K13" s="238">
        <v>1190</v>
      </c>
      <c r="L13" s="238">
        <v>1904</v>
      </c>
      <c r="M13" s="238">
        <v>2323</v>
      </c>
      <c r="N13" s="238">
        <v>2575</v>
      </c>
      <c r="O13" s="238">
        <v>2613</v>
      </c>
      <c r="P13" s="238">
        <v>2709</v>
      </c>
      <c r="Q13" s="238">
        <v>2753</v>
      </c>
      <c r="R13" s="238">
        <v>2813</v>
      </c>
      <c r="S13" s="238">
        <v>3064</v>
      </c>
    </row>
    <row r="14" spans="1:20" s="211" customFormat="1" x14ac:dyDescent="0.2">
      <c r="A14" s="197" t="s">
        <v>38</v>
      </c>
      <c r="B14" s="203"/>
      <c r="C14" s="203"/>
      <c r="D14" s="203"/>
      <c r="E14" s="203"/>
      <c r="F14" s="203"/>
      <c r="G14" s="247"/>
      <c r="H14" s="247"/>
      <c r="I14" s="247"/>
      <c r="J14" s="203"/>
      <c r="K14" s="203"/>
      <c r="L14" s="203"/>
      <c r="M14" s="203"/>
      <c r="N14" s="203"/>
      <c r="O14" s="203"/>
      <c r="P14" s="203"/>
      <c r="Q14" s="203"/>
      <c r="R14" s="203"/>
      <c r="S14" s="203"/>
    </row>
    <row r="15" spans="1:20" x14ac:dyDescent="0.2">
      <c r="A15" s="199" t="s">
        <v>33</v>
      </c>
      <c r="B15" s="238">
        <v>1466</v>
      </c>
      <c r="C15" s="238">
        <v>1705</v>
      </c>
      <c r="D15" s="238">
        <v>1684</v>
      </c>
      <c r="E15" s="238">
        <v>1654</v>
      </c>
      <c r="F15" s="238">
        <v>1796</v>
      </c>
      <c r="G15" s="238">
        <v>1860</v>
      </c>
      <c r="H15" s="238">
        <v>2020</v>
      </c>
      <c r="I15" s="238">
        <v>1977</v>
      </c>
      <c r="J15" s="238">
        <v>2023</v>
      </c>
      <c r="K15" s="238">
        <v>2128</v>
      </c>
      <c r="L15" s="238">
        <v>2174</v>
      </c>
      <c r="M15" s="238">
        <v>2025</v>
      </c>
      <c r="N15" s="238">
        <v>1981</v>
      </c>
      <c r="O15" s="238">
        <v>1849</v>
      </c>
      <c r="P15" s="238">
        <v>1742</v>
      </c>
      <c r="Q15" s="238">
        <v>1668</v>
      </c>
      <c r="R15" s="238">
        <v>1739</v>
      </c>
      <c r="S15" s="238">
        <v>1861</v>
      </c>
    </row>
    <row r="16" spans="1:20" x14ac:dyDescent="0.2">
      <c r="A16" s="199" t="s">
        <v>34</v>
      </c>
      <c r="B16" s="238">
        <v>1374</v>
      </c>
      <c r="C16" s="238">
        <v>1395</v>
      </c>
      <c r="D16" s="238">
        <v>1410</v>
      </c>
      <c r="E16" s="238">
        <v>1284</v>
      </c>
      <c r="F16" s="238">
        <v>1192</v>
      </c>
      <c r="G16" s="238">
        <v>1323</v>
      </c>
      <c r="H16" s="238">
        <v>1441</v>
      </c>
      <c r="I16" s="238">
        <v>1516</v>
      </c>
      <c r="J16" s="238">
        <v>1512</v>
      </c>
      <c r="K16" s="238">
        <v>1652</v>
      </c>
      <c r="L16" s="238">
        <v>1659</v>
      </c>
      <c r="M16" s="238">
        <v>1691</v>
      </c>
      <c r="N16" s="238">
        <v>1695</v>
      </c>
      <c r="O16" s="238">
        <v>1817</v>
      </c>
      <c r="P16" s="238">
        <v>1828</v>
      </c>
      <c r="Q16" s="238">
        <v>1859</v>
      </c>
      <c r="R16" s="238">
        <v>1704</v>
      </c>
      <c r="S16" s="238">
        <v>1540</v>
      </c>
    </row>
    <row r="17" spans="1:20" x14ac:dyDescent="0.2">
      <c r="A17" s="199" t="s">
        <v>58</v>
      </c>
      <c r="B17" s="238">
        <v>920</v>
      </c>
      <c r="C17" s="238">
        <v>947</v>
      </c>
      <c r="D17" s="238">
        <v>1007</v>
      </c>
      <c r="E17" s="238">
        <v>1032</v>
      </c>
      <c r="F17" s="238">
        <v>1087</v>
      </c>
      <c r="G17" s="238">
        <v>1140</v>
      </c>
      <c r="H17" s="238">
        <v>1171</v>
      </c>
      <c r="I17" s="238">
        <v>1248</v>
      </c>
      <c r="J17" s="238">
        <v>1286</v>
      </c>
      <c r="K17" s="238">
        <v>1437</v>
      </c>
      <c r="L17" s="238">
        <v>1600</v>
      </c>
      <c r="M17" s="238">
        <v>1726</v>
      </c>
      <c r="N17" s="238">
        <v>2112</v>
      </c>
      <c r="O17" s="238">
        <v>2353</v>
      </c>
      <c r="P17" s="238">
        <v>2550</v>
      </c>
      <c r="Q17" s="238">
        <v>2659</v>
      </c>
      <c r="R17" s="238">
        <v>2824</v>
      </c>
      <c r="S17" s="238">
        <v>3035</v>
      </c>
    </row>
    <row r="18" spans="1:20" x14ac:dyDescent="0.2">
      <c r="A18" s="199" t="s">
        <v>35</v>
      </c>
      <c r="B18" s="238">
        <v>62216</v>
      </c>
      <c r="C18" s="238">
        <v>68876</v>
      </c>
      <c r="D18" s="238">
        <v>74461</v>
      </c>
      <c r="E18" s="238">
        <v>77259</v>
      </c>
      <c r="F18" s="238">
        <v>83838</v>
      </c>
      <c r="G18" s="246">
        <v>85326</v>
      </c>
      <c r="H18" s="246">
        <v>80289</v>
      </c>
      <c r="I18" s="246">
        <v>80904</v>
      </c>
      <c r="J18" s="238">
        <v>84575</v>
      </c>
      <c r="K18" s="238">
        <v>85767</v>
      </c>
      <c r="L18" s="238">
        <v>87745</v>
      </c>
      <c r="M18" s="238">
        <v>88115</v>
      </c>
      <c r="N18" s="238">
        <v>90531</v>
      </c>
      <c r="O18" s="238">
        <v>90976</v>
      </c>
      <c r="P18" s="238">
        <v>91377</v>
      </c>
      <c r="Q18" s="238">
        <v>92286</v>
      </c>
      <c r="R18" s="238">
        <v>91757</v>
      </c>
      <c r="S18" s="238">
        <v>89573</v>
      </c>
      <c r="T18" s="343"/>
    </row>
    <row r="19" spans="1:20" x14ac:dyDescent="0.2">
      <c r="A19" s="199" t="s">
        <v>36</v>
      </c>
      <c r="B19" s="215" t="s">
        <v>27</v>
      </c>
      <c r="C19" s="215" t="s">
        <v>27</v>
      </c>
      <c r="D19" s="215" t="s">
        <v>27</v>
      </c>
      <c r="E19" s="215" t="s">
        <v>27</v>
      </c>
      <c r="F19" s="215" t="s">
        <v>27</v>
      </c>
      <c r="G19" s="248" t="s">
        <v>27</v>
      </c>
      <c r="H19" s="248" t="s">
        <v>27</v>
      </c>
      <c r="I19" s="248" t="s">
        <v>27</v>
      </c>
      <c r="J19" s="215" t="s">
        <v>27</v>
      </c>
      <c r="K19" s="215" t="s">
        <v>27</v>
      </c>
      <c r="L19" s="215" t="s">
        <v>27</v>
      </c>
      <c r="M19" s="215" t="s">
        <v>57</v>
      </c>
      <c r="N19" s="215" t="s">
        <v>57</v>
      </c>
      <c r="O19" s="215" t="s">
        <v>57</v>
      </c>
      <c r="P19" s="215" t="s">
        <v>57</v>
      </c>
      <c r="Q19" s="215" t="s">
        <v>57</v>
      </c>
      <c r="R19" s="215" t="s">
        <v>57</v>
      </c>
      <c r="S19" s="215"/>
    </row>
    <row r="20" spans="1:20" x14ac:dyDescent="0.2">
      <c r="A20" s="199" t="s">
        <v>37</v>
      </c>
      <c r="B20" s="238">
        <v>4721</v>
      </c>
      <c r="C20" s="238">
        <v>4709</v>
      </c>
      <c r="D20" s="238">
        <v>4896</v>
      </c>
      <c r="E20" s="238">
        <v>5196</v>
      </c>
      <c r="F20" s="238">
        <v>5588</v>
      </c>
      <c r="G20" s="246">
        <v>6132</v>
      </c>
      <c r="H20" s="246">
        <v>6152</v>
      </c>
      <c r="I20" s="246">
        <v>6345</v>
      </c>
      <c r="J20" s="238">
        <v>6642</v>
      </c>
      <c r="K20" s="238">
        <v>6458</v>
      </c>
      <c r="L20" s="238">
        <v>6754</v>
      </c>
      <c r="M20" s="238">
        <v>7307</v>
      </c>
      <c r="N20" s="238">
        <v>7676</v>
      </c>
      <c r="O20" s="238">
        <v>8017</v>
      </c>
      <c r="P20" s="238">
        <v>8315</v>
      </c>
      <c r="Q20" s="238">
        <v>8451</v>
      </c>
      <c r="R20" s="238">
        <v>8911</v>
      </c>
      <c r="S20" s="238">
        <v>11790</v>
      </c>
    </row>
    <row r="21" spans="1:20" s="211" customFormat="1" x14ac:dyDescent="0.2">
      <c r="A21" s="202" t="s">
        <v>149</v>
      </c>
      <c r="B21" s="203"/>
      <c r="C21" s="203"/>
      <c r="D21" s="203"/>
      <c r="E21" s="203"/>
      <c r="F21" s="203"/>
      <c r="G21" s="247"/>
      <c r="H21" s="247"/>
      <c r="I21" s="247"/>
      <c r="J21" s="203"/>
      <c r="K21" s="203"/>
      <c r="L21" s="203"/>
      <c r="M21" s="203"/>
      <c r="N21" s="203"/>
      <c r="O21" s="203"/>
      <c r="P21" s="203"/>
      <c r="Q21" s="203"/>
      <c r="R21" s="203"/>
      <c r="S21" s="203"/>
    </row>
    <row r="22" spans="1:20" x14ac:dyDescent="0.2">
      <c r="A22" s="201" t="s">
        <v>92</v>
      </c>
      <c r="B22" s="242">
        <v>2833</v>
      </c>
      <c r="C22" s="242">
        <v>3026</v>
      </c>
      <c r="D22" s="242">
        <v>3180</v>
      </c>
      <c r="E22" s="242">
        <v>3430</v>
      </c>
      <c r="F22" s="242">
        <v>3709</v>
      </c>
      <c r="G22" s="242">
        <v>3855</v>
      </c>
      <c r="H22" s="242">
        <v>3882</v>
      </c>
      <c r="I22" s="242">
        <v>3816</v>
      </c>
      <c r="J22" s="242">
        <v>3904</v>
      </c>
      <c r="K22" s="242">
        <v>3945</v>
      </c>
      <c r="L22" s="242">
        <v>3974</v>
      </c>
      <c r="M22" s="242">
        <v>3995</v>
      </c>
      <c r="N22" s="242">
        <v>4009</v>
      </c>
      <c r="O22" s="242">
        <v>4011</v>
      </c>
      <c r="P22" s="242">
        <v>4055</v>
      </c>
      <c r="Q22" s="242">
        <v>4048</v>
      </c>
      <c r="R22" s="242">
        <v>4138</v>
      </c>
      <c r="S22" s="242">
        <v>4146</v>
      </c>
    </row>
    <row r="23" spans="1:20" s="211" customFormat="1" x14ac:dyDescent="0.2">
      <c r="A23" s="239" t="s">
        <v>39</v>
      </c>
      <c r="B23" s="244"/>
      <c r="C23" s="244"/>
      <c r="D23" s="244"/>
      <c r="E23" s="244"/>
      <c r="F23" s="244"/>
      <c r="G23" s="245"/>
      <c r="H23" s="245"/>
      <c r="I23" s="245"/>
      <c r="J23" s="244"/>
      <c r="K23" s="244"/>
      <c r="L23" s="244"/>
      <c r="M23" s="244"/>
      <c r="N23" s="244"/>
      <c r="O23" s="244"/>
      <c r="P23" s="244"/>
      <c r="Q23" s="244"/>
      <c r="R23" s="244"/>
      <c r="S23" s="244"/>
    </row>
    <row r="24" spans="1:20" x14ac:dyDescent="0.2">
      <c r="A24" s="240" t="s">
        <v>40</v>
      </c>
      <c r="B24" s="238">
        <v>1124</v>
      </c>
      <c r="C24" s="238">
        <v>1099</v>
      </c>
      <c r="D24" s="238">
        <v>1134</v>
      </c>
      <c r="E24" s="238">
        <v>1091</v>
      </c>
      <c r="F24" s="238">
        <v>1185</v>
      </c>
      <c r="G24" s="238">
        <v>1152</v>
      </c>
      <c r="H24" s="238">
        <v>1113</v>
      </c>
      <c r="I24" s="238">
        <v>1149</v>
      </c>
      <c r="J24" s="238">
        <v>1131</v>
      </c>
      <c r="K24" s="238">
        <v>1032</v>
      </c>
      <c r="L24" s="238">
        <v>994</v>
      </c>
      <c r="M24" s="238">
        <v>1018</v>
      </c>
      <c r="N24" s="238">
        <v>1088</v>
      </c>
      <c r="O24" s="238">
        <v>1100</v>
      </c>
      <c r="P24" s="238">
        <v>1289</v>
      </c>
      <c r="Q24" s="238">
        <v>1305</v>
      </c>
      <c r="R24" s="238">
        <v>1312</v>
      </c>
      <c r="S24" s="238">
        <v>1272</v>
      </c>
    </row>
    <row r="25" spans="1:20" x14ac:dyDescent="0.2">
      <c r="A25" s="240" t="s">
        <v>41</v>
      </c>
      <c r="B25" s="238">
        <v>829</v>
      </c>
      <c r="C25" s="238">
        <v>570</v>
      </c>
      <c r="D25" s="238">
        <v>729</v>
      </c>
      <c r="E25" s="238">
        <v>895</v>
      </c>
      <c r="F25" s="238">
        <v>819</v>
      </c>
      <c r="G25" s="238">
        <v>699</v>
      </c>
      <c r="H25" s="238">
        <v>703</v>
      </c>
      <c r="I25" s="238">
        <v>604</v>
      </c>
      <c r="J25" s="238">
        <v>625</v>
      </c>
      <c r="K25" s="238">
        <v>575</v>
      </c>
      <c r="L25" s="238">
        <v>493</v>
      </c>
      <c r="M25" s="238">
        <v>502</v>
      </c>
      <c r="N25" s="238">
        <v>487</v>
      </c>
      <c r="O25" s="238">
        <v>468</v>
      </c>
      <c r="P25" s="238">
        <v>547</v>
      </c>
      <c r="Q25" s="238">
        <v>646</v>
      </c>
      <c r="R25" s="238">
        <v>785</v>
      </c>
      <c r="S25" s="238">
        <v>1064</v>
      </c>
    </row>
    <row r="26" spans="1:20" x14ac:dyDescent="0.2">
      <c r="A26" s="240" t="s">
        <v>42</v>
      </c>
      <c r="B26" s="238">
        <v>877</v>
      </c>
      <c r="C26" s="238">
        <v>1003</v>
      </c>
      <c r="D26" s="238">
        <v>971</v>
      </c>
      <c r="E26" s="238">
        <v>1046</v>
      </c>
      <c r="F26" s="238">
        <v>1124</v>
      </c>
      <c r="G26" s="238">
        <v>791</v>
      </c>
      <c r="H26" s="238">
        <v>1058</v>
      </c>
      <c r="I26" s="238">
        <v>1087</v>
      </c>
      <c r="J26" s="238">
        <v>1110</v>
      </c>
      <c r="K26" s="238">
        <v>1104</v>
      </c>
      <c r="L26" s="238">
        <v>1087</v>
      </c>
      <c r="M26" s="238">
        <v>1126</v>
      </c>
      <c r="N26" s="238">
        <v>1119</v>
      </c>
      <c r="O26" s="238">
        <v>1421</v>
      </c>
      <c r="P26" s="238">
        <v>1595</v>
      </c>
      <c r="Q26" s="238">
        <v>1327</v>
      </c>
      <c r="R26" s="238">
        <v>1231</v>
      </c>
      <c r="S26" s="238">
        <v>1376</v>
      </c>
    </row>
    <row r="27" spans="1:20" x14ac:dyDescent="0.2">
      <c r="A27" s="240" t="s">
        <v>43</v>
      </c>
      <c r="B27" s="215">
        <v>26</v>
      </c>
      <c r="C27" s="215">
        <v>26</v>
      </c>
      <c r="D27" s="215">
        <v>29</v>
      </c>
      <c r="E27" s="215">
        <v>26</v>
      </c>
      <c r="F27" s="215">
        <v>31</v>
      </c>
      <c r="G27" s="246">
        <v>30</v>
      </c>
      <c r="H27" s="246">
        <v>31</v>
      </c>
      <c r="I27" s="246">
        <v>29</v>
      </c>
      <c r="J27" s="215">
        <v>32</v>
      </c>
      <c r="K27" s="215">
        <v>28</v>
      </c>
      <c r="L27" s="215" t="s">
        <v>27</v>
      </c>
      <c r="M27" s="215" t="s">
        <v>57</v>
      </c>
      <c r="N27" s="215" t="s">
        <v>57</v>
      </c>
      <c r="O27" s="215" t="s">
        <v>57</v>
      </c>
      <c r="P27" s="215" t="s">
        <v>57</v>
      </c>
      <c r="Q27" s="215" t="s">
        <v>57</v>
      </c>
      <c r="R27" s="215" t="s">
        <v>57</v>
      </c>
      <c r="S27" s="215" t="s">
        <v>57</v>
      </c>
    </row>
    <row r="28" spans="1:20" x14ac:dyDescent="0.2">
      <c r="A28" s="240" t="s">
        <v>82</v>
      </c>
      <c r="B28" s="238">
        <v>1428</v>
      </c>
      <c r="C28" s="238">
        <v>1693</v>
      </c>
      <c r="D28" s="238">
        <v>1780</v>
      </c>
      <c r="E28" s="238">
        <v>1851</v>
      </c>
      <c r="F28" s="238">
        <v>1861</v>
      </c>
      <c r="G28" s="238">
        <v>1666</v>
      </c>
      <c r="H28" s="238">
        <v>1747</v>
      </c>
      <c r="I28" s="238">
        <v>2068</v>
      </c>
      <c r="J28" s="238">
        <v>1939</v>
      </c>
      <c r="K28" s="238">
        <v>1762</v>
      </c>
      <c r="L28" s="238">
        <v>1574</v>
      </c>
      <c r="M28" s="238">
        <v>1613</v>
      </c>
      <c r="N28" s="238">
        <v>1612</v>
      </c>
      <c r="O28" s="238">
        <v>1564</v>
      </c>
      <c r="P28" s="238">
        <v>1489</v>
      </c>
      <c r="Q28" s="238">
        <v>1432</v>
      </c>
      <c r="R28" s="238">
        <v>1354</v>
      </c>
      <c r="S28" s="238">
        <v>1373</v>
      </c>
    </row>
    <row r="29" spans="1:20" x14ac:dyDescent="0.2">
      <c r="A29" s="240" t="s">
        <v>45</v>
      </c>
      <c r="B29" s="215" t="s">
        <v>27</v>
      </c>
      <c r="C29" s="215" t="s">
        <v>27</v>
      </c>
      <c r="D29" s="215" t="s">
        <v>27</v>
      </c>
      <c r="E29" s="215" t="s">
        <v>27</v>
      </c>
      <c r="F29" s="215" t="s">
        <v>27</v>
      </c>
      <c r="G29" s="248" t="s">
        <v>27</v>
      </c>
      <c r="H29" s="248" t="s">
        <v>27</v>
      </c>
      <c r="I29" s="248" t="s">
        <v>27</v>
      </c>
      <c r="J29" s="215" t="s">
        <v>27</v>
      </c>
      <c r="K29" s="215" t="s">
        <v>27</v>
      </c>
      <c r="L29" s="215" t="s">
        <v>27</v>
      </c>
      <c r="M29" s="215" t="s">
        <v>57</v>
      </c>
      <c r="N29" s="215" t="s">
        <v>57</v>
      </c>
      <c r="O29" s="215" t="s">
        <v>57</v>
      </c>
      <c r="P29" s="215" t="s">
        <v>57</v>
      </c>
      <c r="Q29" s="215" t="s">
        <v>57</v>
      </c>
      <c r="R29" s="215" t="s">
        <v>57</v>
      </c>
      <c r="S29" s="215" t="s">
        <v>57</v>
      </c>
    </row>
    <row r="30" spans="1:20" x14ac:dyDescent="0.2">
      <c r="A30" s="206" t="s">
        <v>46</v>
      </c>
      <c r="B30" s="215" t="s">
        <v>27</v>
      </c>
      <c r="C30" s="215" t="s">
        <v>27</v>
      </c>
      <c r="D30" s="215" t="s">
        <v>27</v>
      </c>
      <c r="E30" s="215" t="s">
        <v>27</v>
      </c>
      <c r="F30" s="215" t="s">
        <v>27</v>
      </c>
      <c r="G30" s="248" t="s">
        <v>27</v>
      </c>
      <c r="H30" s="248" t="s">
        <v>27</v>
      </c>
      <c r="I30" s="248" t="s">
        <v>27</v>
      </c>
      <c r="J30" s="215" t="s">
        <v>27</v>
      </c>
      <c r="K30" s="215" t="s">
        <v>27</v>
      </c>
      <c r="L30" s="215" t="s">
        <v>27</v>
      </c>
      <c r="M30" s="215" t="s">
        <v>57</v>
      </c>
      <c r="N30" s="215" t="s">
        <v>57</v>
      </c>
      <c r="O30" s="215" t="s">
        <v>57</v>
      </c>
      <c r="P30" s="215" t="s">
        <v>57</v>
      </c>
      <c r="Q30" s="215" t="s">
        <v>57</v>
      </c>
      <c r="R30" s="215" t="s">
        <v>57</v>
      </c>
      <c r="S30" s="215" t="s">
        <v>57</v>
      </c>
    </row>
    <row r="31" spans="1:20" s="211" customFormat="1" ht="36" customHeight="1" x14ac:dyDescent="0.2">
      <c r="A31" s="192" t="s">
        <v>47</v>
      </c>
      <c r="B31" s="249">
        <v>81656</v>
      </c>
      <c r="C31" s="249">
        <v>89009</v>
      </c>
      <c r="D31" s="249">
        <v>95212</v>
      </c>
      <c r="E31" s="249">
        <v>98927</v>
      </c>
      <c r="F31" s="249">
        <v>106860</v>
      </c>
      <c r="G31" s="250">
        <v>108903</v>
      </c>
      <c r="H31" s="250">
        <v>105404</v>
      </c>
      <c r="I31" s="250">
        <v>109392</v>
      </c>
      <c r="J31" s="249">
        <v>114242</v>
      </c>
      <c r="K31" s="249">
        <v>115328</v>
      </c>
      <c r="L31" s="249">
        <v>118800</v>
      </c>
      <c r="M31" s="249">
        <v>120835</v>
      </c>
      <c r="N31" s="249">
        <v>124551</v>
      </c>
      <c r="O31" s="249">
        <v>126007</v>
      </c>
      <c r="P31" s="249">
        <v>127423</v>
      </c>
      <c r="Q31" s="249">
        <v>128818</v>
      </c>
      <c r="R31" s="249">
        <v>129009</v>
      </c>
      <c r="S31" s="249">
        <v>130613</v>
      </c>
    </row>
    <row r="32" spans="1:20" s="211" customFormat="1" ht="36.75" customHeight="1" x14ac:dyDescent="0.2">
      <c r="A32" s="351" t="s">
        <v>293</v>
      </c>
      <c r="B32" s="193">
        <v>94632</v>
      </c>
      <c r="C32" s="193">
        <v>104693</v>
      </c>
      <c r="D32" s="193">
        <v>112488</v>
      </c>
      <c r="E32" s="193">
        <v>116940</v>
      </c>
      <c r="F32" s="193">
        <v>125888</v>
      </c>
      <c r="G32" s="251">
        <v>129224</v>
      </c>
      <c r="H32" s="193">
        <v>127142</v>
      </c>
      <c r="I32" s="252">
        <v>132904</v>
      </c>
      <c r="J32" s="193">
        <v>138753</v>
      </c>
      <c r="K32" s="193">
        <v>140014</v>
      </c>
      <c r="L32" s="193">
        <v>143972</v>
      </c>
      <c r="M32" s="193">
        <v>146194</v>
      </c>
      <c r="N32" s="193">
        <v>150732</v>
      </c>
      <c r="O32" s="193">
        <v>152918</v>
      </c>
      <c r="P32" s="193">
        <v>154720</v>
      </c>
      <c r="Q32" s="193">
        <v>156784</v>
      </c>
      <c r="R32" s="193">
        <v>156515</v>
      </c>
      <c r="S32" s="193">
        <v>156850</v>
      </c>
    </row>
    <row r="33" spans="1:19" x14ac:dyDescent="0.2">
      <c r="A33" s="235" t="s">
        <v>48</v>
      </c>
    </row>
    <row r="34" spans="1:19" x14ac:dyDescent="0.2">
      <c r="A34" s="253" t="s">
        <v>2</v>
      </c>
    </row>
    <row r="35" spans="1:19" x14ac:dyDescent="0.2">
      <c r="A35" s="253" t="s">
        <v>3</v>
      </c>
    </row>
    <row r="36" spans="1:19" x14ac:dyDescent="0.2">
      <c r="A36" s="235"/>
    </row>
    <row r="37" spans="1:19" x14ac:dyDescent="0.2">
      <c r="A37" s="235"/>
    </row>
    <row r="38" spans="1:19" x14ac:dyDescent="0.2">
      <c r="A38" s="236"/>
      <c r="B38" s="304"/>
      <c r="C38" s="304"/>
      <c r="D38" s="304"/>
      <c r="E38" s="304"/>
      <c r="F38" s="304"/>
      <c r="G38" s="304"/>
      <c r="H38" s="304"/>
      <c r="I38" s="304"/>
      <c r="J38" s="304"/>
      <c r="K38" s="304"/>
      <c r="L38" s="304"/>
      <c r="M38" s="304"/>
      <c r="N38" s="304"/>
      <c r="O38" s="304"/>
      <c r="P38" s="304"/>
      <c r="Q38" s="304"/>
      <c r="R38" s="304"/>
      <c r="S38" s="304"/>
    </row>
    <row r="39" spans="1:19" x14ac:dyDescent="0.2">
      <c r="A39" s="236"/>
      <c r="B39" s="304"/>
      <c r="C39" s="304"/>
      <c r="D39" s="304"/>
      <c r="E39" s="304"/>
      <c r="F39" s="304"/>
      <c r="G39" s="304"/>
      <c r="H39" s="304"/>
      <c r="I39" s="304"/>
      <c r="J39" s="304"/>
      <c r="K39" s="304"/>
      <c r="L39" s="304"/>
      <c r="M39" s="304"/>
      <c r="N39" s="304"/>
      <c r="O39" s="304"/>
      <c r="P39" s="304"/>
      <c r="Q39" s="304"/>
      <c r="R39" s="304"/>
      <c r="S39" s="304"/>
    </row>
    <row r="40" spans="1:19" x14ac:dyDescent="0.2">
      <c r="A40" s="236"/>
    </row>
    <row r="41" spans="1:19" x14ac:dyDescent="0.2">
      <c r="A41" s="236"/>
    </row>
    <row r="42" spans="1:19" x14ac:dyDescent="0.2">
      <c r="A42" s="236"/>
    </row>
    <row r="43" spans="1:19" x14ac:dyDescent="0.2">
      <c r="A43" s="236"/>
    </row>
    <row r="44" spans="1:19" x14ac:dyDescent="0.2">
      <c r="A44" s="236"/>
    </row>
    <row r="45" spans="1:19" x14ac:dyDescent="0.2">
      <c r="A45" s="236"/>
    </row>
    <row r="46" spans="1:19" x14ac:dyDescent="0.2">
      <c r="A46" s="236"/>
    </row>
    <row r="47" spans="1:19" x14ac:dyDescent="0.2">
      <c r="A47" s="236"/>
    </row>
    <row r="48" spans="1:19" x14ac:dyDescent="0.2">
      <c r="A48" s="236"/>
    </row>
    <row r="49" spans="1:1" x14ac:dyDescent="0.2">
      <c r="A49" s="236"/>
    </row>
    <row r="50" spans="1:1" x14ac:dyDescent="0.2">
      <c r="A50" s="236"/>
    </row>
    <row r="51" spans="1:1" x14ac:dyDescent="0.2">
      <c r="A51" s="236"/>
    </row>
    <row r="52" spans="1:1" x14ac:dyDescent="0.2">
      <c r="A52" s="236"/>
    </row>
    <row r="53" spans="1:1" x14ac:dyDescent="0.2">
      <c r="A53" s="236"/>
    </row>
    <row r="54" spans="1:1" x14ac:dyDescent="0.2">
      <c r="A54" s="236"/>
    </row>
    <row r="55" spans="1:1" x14ac:dyDescent="0.2">
      <c r="A55" s="236"/>
    </row>
    <row r="56" spans="1:1" x14ac:dyDescent="0.2">
      <c r="A56" s="236"/>
    </row>
    <row r="57" spans="1:1" x14ac:dyDescent="0.2">
      <c r="A57" s="236"/>
    </row>
    <row r="58" spans="1:1" x14ac:dyDescent="0.2">
      <c r="A58" s="236"/>
    </row>
    <row r="59" spans="1:1" x14ac:dyDescent="0.2">
      <c r="A59" s="236"/>
    </row>
    <row r="60" spans="1:1" x14ac:dyDescent="0.2">
      <c r="A60" s="236"/>
    </row>
    <row r="61" spans="1:1" x14ac:dyDescent="0.2">
      <c r="A61" s="236"/>
    </row>
    <row r="62" spans="1:1" x14ac:dyDescent="0.2">
      <c r="A62" s="236"/>
    </row>
    <row r="63" spans="1:1" x14ac:dyDescent="0.2">
      <c r="A63" s="236"/>
    </row>
    <row r="64" spans="1:1" x14ac:dyDescent="0.2">
      <c r="A64" s="236"/>
    </row>
    <row r="65" spans="1:1" x14ac:dyDescent="0.2">
      <c r="A65" s="236"/>
    </row>
    <row r="66" spans="1:1" x14ac:dyDescent="0.2">
      <c r="A66" s="236"/>
    </row>
    <row r="67" spans="1:1" x14ac:dyDescent="0.2">
      <c r="A67" s="236"/>
    </row>
  </sheetData>
  <customSheetViews>
    <customSheetView guid="{4BF6A69F-C29D-460A-9E84-5045F8F80EEB}" showGridLines="0">
      <selection activeCell="M40" sqref="M40"/>
      <pageMargins left="0.7" right="0.7" top="0.75" bottom="0.75" header="0.3" footer="0.3"/>
      <pageSetup paperSize="9" orientation="landscape" verticalDpi="0"/>
    </customSheetView>
  </customSheetViews>
  <mergeCells count="1">
    <mergeCell ref="A2:S2"/>
  </mergeCells>
  <phoneticPr fontId="10" type="noConversion"/>
  <pageMargins left="0.70866141732283472" right="0" top="0.74803149606299213" bottom="0.74803149606299213" header="0.31496062992125984" footer="0.31496062992125984"/>
  <pageSetup paperSize="9" scale="9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baseColWidth="10" defaultColWidth="10.28515625" defaultRowHeight="12.75" x14ac:dyDescent="0.2"/>
  <cols>
    <col min="1" max="1" width="24.7109375" style="168" customWidth="1"/>
    <col min="2" max="2" width="5.42578125" style="168" customWidth="1"/>
    <col min="3" max="17" width="5.7109375" style="168" bestFit="1" customWidth="1"/>
    <col min="18" max="18" width="5.85546875" style="168" customWidth="1"/>
    <col min="19" max="24" width="5.7109375" style="168" bestFit="1" customWidth="1"/>
    <col min="25" max="25" width="5.7109375" style="168" customWidth="1"/>
    <col min="26" max="16384" width="10.28515625" style="168"/>
  </cols>
  <sheetData>
    <row r="1" spans="1:25" s="3" customFormat="1" ht="12.75" customHeight="1" x14ac:dyDescent="0.2">
      <c r="A1" s="1"/>
      <c r="B1" s="1"/>
      <c r="C1" s="1"/>
      <c r="D1" s="1"/>
      <c r="E1" s="1"/>
      <c r="F1" s="1"/>
      <c r="G1" s="1"/>
      <c r="H1" s="1"/>
      <c r="I1" s="1"/>
      <c r="J1" s="1"/>
      <c r="K1" s="1"/>
      <c r="L1" s="1"/>
      <c r="M1" s="1"/>
      <c r="N1" s="1"/>
      <c r="O1" s="1"/>
      <c r="P1" s="1"/>
      <c r="Q1" s="1"/>
      <c r="R1" s="57"/>
    </row>
    <row r="2" spans="1:25" s="3" customFormat="1" ht="15" customHeight="1" x14ac:dyDescent="0.2">
      <c r="A2" s="409" t="s">
        <v>4</v>
      </c>
      <c r="B2" s="409"/>
      <c r="C2" s="409"/>
      <c r="D2" s="409"/>
      <c r="E2" s="409"/>
      <c r="F2" s="409"/>
      <c r="G2" s="409"/>
      <c r="H2" s="409"/>
      <c r="I2" s="409"/>
      <c r="J2" s="409"/>
      <c r="K2" s="409"/>
      <c r="L2" s="409"/>
      <c r="M2" s="409"/>
      <c r="N2" s="409"/>
      <c r="O2" s="409"/>
      <c r="P2" s="409"/>
      <c r="Q2" s="409"/>
      <c r="R2" s="409"/>
      <c r="S2" s="409"/>
      <c r="T2" s="409"/>
      <c r="U2" s="409"/>
      <c r="V2" s="409"/>
      <c r="W2" s="409"/>
      <c r="X2" s="409"/>
      <c r="Y2" s="409"/>
    </row>
    <row r="3" spans="1:25" s="3" customFormat="1" ht="12.75" customHeight="1" x14ac:dyDescent="0.2">
      <c r="A3" s="1"/>
      <c r="B3" s="1"/>
      <c r="C3" s="1"/>
      <c r="D3" s="1"/>
      <c r="E3" s="1"/>
      <c r="F3" s="1"/>
      <c r="G3" s="1"/>
      <c r="H3" s="1"/>
      <c r="I3" s="1"/>
      <c r="J3" s="1"/>
      <c r="K3" s="1"/>
      <c r="L3" s="1"/>
      <c r="M3" s="1"/>
      <c r="N3" s="1"/>
      <c r="O3" s="1"/>
      <c r="P3" s="1"/>
      <c r="Q3" s="1"/>
      <c r="R3" s="57"/>
    </row>
    <row r="4" spans="1:25" s="211" customFormat="1" x14ac:dyDescent="0.2">
      <c r="A4" s="210"/>
      <c r="B4" s="211" t="s">
        <v>5</v>
      </c>
    </row>
    <row r="5" spans="1:25" s="212" customFormat="1" x14ac:dyDescent="0.2">
      <c r="A5" s="195"/>
      <c r="B5" s="292">
        <v>1966</v>
      </c>
      <c r="C5" s="292">
        <v>1967</v>
      </c>
      <c r="D5" s="292">
        <v>1968</v>
      </c>
      <c r="E5" s="292">
        <v>1969</v>
      </c>
      <c r="F5" s="292">
        <v>1970</v>
      </c>
      <c r="G5" s="292">
        <v>1971</v>
      </c>
      <c r="H5" s="292">
        <v>1972</v>
      </c>
      <c r="I5" s="292">
        <v>1973</v>
      </c>
      <c r="J5" s="292">
        <v>1974</v>
      </c>
      <c r="K5" s="292">
        <v>1975</v>
      </c>
      <c r="L5" s="292">
        <v>1976</v>
      </c>
      <c r="M5" s="292">
        <v>1977</v>
      </c>
      <c r="N5" s="292">
        <v>1978</v>
      </c>
      <c r="O5" s="292">
        <v>1979</v>
      </c>
      <c r="P5" s="292">
        <v>1980</v>
      </c>
      <c r="Q5" s="292">
        <v>1981</v>
      </c>
      <c r="R5" s="292">
        <v>1982</v>
      </c>
      <c r="S5" s="292">
        <v>1983</v>
      </c>
      <c r="T5" s="292">
        <v>1984</v>
      </c>
      <c r="U5" s="292">
        <v>1985</v>
      </c>
      <c r="V5" s="292">
        <v>1986</v>
      </c>
      <c r="W5" s="292">
        <v>1987</v>
      </c>
      <c r="X5" s="292">
        <v>1988</v>
      </c>
      <c r="Y5" s="292">
        <v>1989</v>
      </c>
    </row>
    <row r="6" spans="1:25" s="211" customFormat="1" x14ac:dyDescent="0.2">
      <c r="A6" s="197" t="s">
        <v>26</v>
      </c>
      <c r="B6" s="237"/>
      <c r="C6" s="237"/>
      <c r="D6" s="237"/>
      <c r="E6" s="237"/>
      <c r="F6" s="237"/>
      <c r="G6" s="237"/>
      <c r="H6" s="237"/>
      <c r="I6" s="237"/>
      <c r="J6" s="237"/>
      <c r="K6" s="237"/>
      <c r="L6" s="237"/>
      <c r="M6" s="237"/>
      <c r="N6" s="237"/>
      <c r="O6" s="237"/>
      <c r="P6" s="237"/>
      <c r="Q6" s="237"/>
      <c r="R6" s="237"/>
      <c r="S6" s="237"/>
      <c r="T6" s="237"/>
      <c r="U6" s="237"/>
      <c r="V6" s="237"/>
      <c r="W6" s="237"/>
      <c r="X6" s="237"/>
      <c r="Y6" s="213"/>
    </row>
    <row r="7" spans="1:25" x14ac:dyDescent="0.2">
      <c r="A7" s="199" t="s">
        <v>79</v>
      </c>
      <c r="B7" s="238" t="s">
        <v>27</v>
      </c>
      <c r="C7" s="238" t="s">
        <v>27</v>
      </c>
      <c r="D7" s="238" t="s">
        <v>27</v>
      </c>
      <c r="E7" s="238" t="s">
        <v>27</v>
      </c>
      <c r="F7" s="238" t="s">
        <v>27</v>
      </c>
      <c r="G7" s="238" t="s">
        <v>27</v>
      </c>
      <c r="H7" s="238" t="s">
        <v>27</v>
      </c>
      <c r="I7" s="238" t="s">
        <v>27</v>
      </c>
      <c r="J7" s="238" t="s">
        <v>27</v>
      </c>
      <c r="K7" s="238" t="s">
        <v>27</v>
      </c>
      <c r="L7" s="238" t="s">
        <v>27</v>
      </c>
      <c r="M7" s="238" t="s">
        <v>27</v>
      </c>
      <c r="N7" s="238" t="s">
        <v>27</v>
      </c>
      <c r="O7" s="238" t="s">
        <v>27</v>
      </c>
      <c r="P7" s="238" t="s">
        <v>27</v>
      </c>
      <c r="Q7" s="238" t="s">
        <v>27</v>
      </c>
      <c r="R7" s="238" t="s">
        <v>27</v>
      </c>
      <c r="S7" s="238" t="s">
        <v>27</v>
      </c>
      <c r="T7" s="238" t="s">
        <v>27</v>
      </c>
      <c r="U7" s="238" t="s">
        <v>27</v>
      </c>
      <c r="V7" s="238" t="s">
        <v>27</v>
      </c>
      <c r="W7" s="238" t="s">
        <v>27</v>
      </c>
      <c r="X7" s="238" t="s">
        <v>27</v>
      </c>
      <c r="Y7" s="215" t="s">
        <v>27</v>
      </c>
    </row>
    <row r="8" spans="1:25" x14ac:dyDescent="0.2">
      <c r="A8" s="199" t="s">
        <v>80</v>
      </c>
      <c r="B8" s="238" t="s">
        <v>27</v>
      </c>
      <c r="C8" s="238" t="s">
        <v>27</v>
      </c>
      <c r="D8" s="238" t="s">
        <v>27</v>
      </c>
      <c r="E8" s="238" t="s">
        <v>27</v>
      </c>
      <c r="F8" s="238" t="s">
        <v>27</v>
      </c>
      <c r="G8" s="238" t="s">
        <v>27</v>
      </c>
      <c r="H8" s="238" t="s">
        <v>27</v>
      </c>
      <c r="I8" s="238" t="s">
        <v>27</v>
      </c>
      <c r="J8" s="238" t="s">
        <v>27</v>
      </c>
      <c r="K8" s="238" t="s">
        <v>27</v>
      </c>
      <c r="L8" s="238" t="s">
        <v>27</v>
      </c>
      <c r="M8" s="238" t="s">
        <v>27</v>
      </c>
      <c r="N8" s="238" t="s">
        <v>27</v>
      </c>
      <c r="O8" s="238" t="s">
        <v>27</v>
      </c>
      <c r="P8" s="238" t="s">
        <v>27</v>
      </c>
      <c r="Q8" s="238" t="s">
        <v>27</v>
      </c>
      <c r="R8" s="238" t="s">
        <v>27</v>
      </c>
      <c r="S8" s="238" t="s">
        <v>27</v>
      </c>
      <c r="T8" s="238" t="s">
        <v>27</v>
      </c>
      <c r="U8" s="238" t="s">
        <v>27</v>
      </c>
      <c r="V8" s="238" t="s">
        <v>27</v>
      </c>
      <c r="W8" s="238" t="s">
        <v>27</v>
      </c>
      <c r="X8" s="238" t="s">
        <v>27</v>
      </c>
      <c r="Y8" s="238" t="s">
        <v>27</v>
      </c>
    </row>
    <row r="9" spans="1:25" x14ac:dyDescent="0.2">
      <c r="A9" s="201" t="s">
        <v>28</v>
      </c>
      <c r="B9" s="238">
        <v>0</v>
      </c>
      <c r="C9" s="238">
        <v>0</v>
      </c>
      <c r="D9" s="238">
        <v>0</v>
      </c>
      <c r="E9" s="238">
        <v>0</v>
      </c>
      <c r="F9" s="238">
        <v>3219</v>
      </c>
      <c r="G9" s="238">
        <v>2930</v>
      </c>
      <c r="H9" s="238">
        <v>3144</v>
      </c>
      <c r="I9" s="238">
        <v>2979</v>
      </c>
      <c r="J9" s="238">
        <v>3278</v>
      </c>
      <c r="K9" s="238">
        <v>3322</v>
      </c>
      <c r="L9" s="238">
        <v>3398</v>
      </c>
      <c r="M9" s="238">
        <v>3244</v>
      </c>
      <c r="N9" s="238">
        <v>3084</v>
      </c>
      <c r="O9" s="238">
        <v>3114</v>
      </c>
      <c r="P9" s="238">
        <v>3043</v>
      </c>
      <c r="Q9" s="238">
        <v>2461</v>
      </c>
      <c r="R9" s="238">
        <v>2475</v>
      </c>
      <c r="S9" s="238">
        <v>2475</v>
      </c>
      <c r="T9" s="238">
        <v>2367</v>
      </c>
      <c r="U9" s="238">
        <v>2409</v>
      </c>
      <c r="V9" s="238">
        <v>2239</v>
      </c>
      <c r="W9" s="238">
        <v>2181</v>
      </c>
      <c r="X9" s="238">
        <v>2204</v>
      </c>
      <c r="Y9" s="216">
        <v>2096</v>
      </c>
    </row>
    <row r="10" spans="1:25" x14ac:dyDescent="0.2">
      <c r="A10" s="202" t="s">
        <v>31</v>
      </c>
      <c r="B10" s="203"/>
      <c r="C10" s="203"/>
      <c r="D10" s="203"/>
      <c r="E10" s="203"/>
      <c r="F10" s="203"/>
      <c r="G10" s="203"/>
      <c r="H10" s="203"/>
      <c r="I10" s="203"/>
      <c r="J10" s="203"/>
      <c r="K10" s="203"/>
      <c r="L10" s="203"/>
      <c r="M10" s="203"/>
      <c r="N10" s="203"/>
      <c r="O10" s="204"/>
      <c r="P10" s="205"/>
      <c r="Q10" s="204"/>
      <c r="R10" s="205"/>
      <c r="S10" s="204"/>
      <c r="T10" s="205"/>
      <c r="U10" s="204"/>
      <c r="V10" s="205"/>
      <c r="W10" s="204"/>
      <c r="X10" s="205"/>
      <c r="Y10" s="203"/>
    </row>
    <row r="11" spans="1:25" ht="12.75" customHeight="1" x14ac:dyDescent="0.2">
      <c r="A11" s="240" t="s">
        <v>32</v>
      </c>
      <c r="B11" s="238">
        <v>0</v>
      </c>
      <c r="C11" s="238">
        <v>0</v>
      </c>
      <c r="D11" s="238">
        <v>0</v>
      </c>
      <c r="E11" s="238">
        <v>300</v>
      </c>
      <c r="F11" s="238">
        <v>359</v>
      </c>
      <c r="G11" s="238">
        <v>341</v>
      </c>
      <c r="H11" s="238">
        <v>396</v>
      </c>
      <c r="I11" s="238">
        <v>403</v>
      </c>
      <c r="J11" s="238">
        <v>425</v>
      </c>
      <c r="K11" s="238">
        <v>435</v>
      </c>
      <c r="L11" s="238">
        <v>483</v>
      </c>
      <c r="M11" s="238">
        <v>426</v>
      </c>
      <c r="N11" s="238">
        <v>461</v>
      </c>
      <c r="O11" s="238">
        <v>512</v>
      </c>
      <c r="P11" s="238">
        <v>505</v>
      </c>
      <c r="Q11" s="238">
        <v>533</v>
      </c>
      <c r="R11" s="238">
        <v>506</v>
      </c>
      <c r="S11" s="238">
        <v>545</v>
      </c>
      <c r="T11" s="238">
        <v>536</v>
      </c>
      <c r="U11" s="238">
        <v>541</v>
      </c>
      <c r="V11" s="215">
        <v>392</v>
      </c>
      <c r="W11" s="215">
        <v>399</v>
      </c>
      <c r="X11" s="215">
        <v>381</v>
      </c>
      <c r="Y11" s="220">
        <v>360</v>
      </c>
    </row>
    <row r="12" spans="1:25" x14ac:dyDescent="0.2">
      <c r="A12" s="240" t="s">
        <v>29</v>
      </c>
      <c r="B12" s="215" t="s">
        <v>27</v>
      </c>
      <c r="C12" s="215" t="s">
        <v>27</v>
      </c>
      <c r="D12" s="215" t="s">
        <v>27</v>
      </c>
      <c r="E12" s="215" t="s">
        <v>27</v>
      </c>
      <c r="F12" s="215" t="s">
        <v>27</v>
      </c>
      <c r="G12" s="215" t="s">
        <v>27</v>
      </c>
      <c r="H12" s="215" t="s">
        <v>27</v>
      </c>
      <c r="I12" s="215" t="s">
        <v>27</v>
      </c>
      <c r="J12" s="215" t="s">
        <v>27</v>
      </c>
      <c r="K12" s="215" t="s">
        <v>27</v>
      </c>
      <c r="L12" s="215" t="s">
        <v>27</v>
      </c>
      <c r="M12" s="215" t="s">
        <v>27</v>
      </c>
      <c r="N12" s="215" t="s">
        <v>27</v>
      </c>
      <c r="O12" s="248" t="s">
        <v>27</v>
      </c>
      <c r="P12" s="215" t="s">
        <v>27</v>
      </c>
      <c r="Q12" s="196" t="s">
        <v>27</v>
      </c>
      <c r="R12" s="215" t="s">
        <v>27</v>
      </c>
      <c r="S12" s="196" t="s">
        <v>27</v>
      </c>
      <c r="T12" s="215" t="s">
        <v>27</v>
      </c>
      <c r="U12" s="196" t="s">
        <v>27</v>
      </c>
      <c r="V12" s="215" t="s">
        <v>27</v>
      </c>
      <c r="W12" s="196" t="s">
        <v>27</v>
      </c>
      <c r="X12" s="215" t="s">
        <v>27</v>
      </c>
      <c r="Y12" s="215" t="s">
        <v>27</v>
      </c>
    </row>
    <row r="13" spans="1:25" x14ac:dyDescent="0.2">
      <c r="A13" s="240" t="s">
        <v>90</v>
      </c>
      <c r="B13" s="238">
        <v>0</v>
      </c>
      <c r="C13" s="238">
        <v>0</v>
      </c>
      <c r="D13" s="238">
        <v>0</v>
      </c>
      <c r="E13" s="238">
        <v>0</v>
      </c>
      <c r="F13" s="238">
        <v>0</v>
      </c>
      <c r="G13" s="238">
        <v>0</v>
      </c>
      <c r="H13" s="238">
        <v>0</v>
      </c>
      <c r="I13" s="238">
        <v>0</v>
      </c>
      <c r="J13" s="238">
        <v>0</v>
      </c>
      <c r="K13" s="238">
        <v>0</v>
      </c>
      <c r="L13" s="238">
        <v>0</v>
      </c>
      <c r="M13" s="238">
        <v>347</v>
      </c>
      <c r="N13" s="238">
        <v>407</v>
      </c>
      <c r="O13" s="238">
        <v>425</v>
      </c>
      <c r="P13" s="238">
        <v>389</v>
      </c>
      <c r="Q13" s="238">
        <v>421</v>
      </c>
      <c r="R13" s="238">
        <v>369</v>
      </c>
      <c r="S13" s="238">
        <v>399</v>
      </c>
      <c r="T13" s="238">
        <v>357</v>
      </c>
      <c r="U13" s="238">
        <v>279</v>
      </c>
      <c r="V13" s="215">
        <v>245</v>
      </c>
      <c r="W13" s="215">
        <v>308</v>
      </c>
      <c r="X13" s="215">
        <v>286</v>
      </c>
      <c r="Y13" s="220">
        <v>275</v>
      </c>
    </row>
    <row r="14" spans="1:25" s="211" customFormat="1" x14ac:dyDescent="0.2">
      <c r="A14" s="202" t="s">
        <v>38</v>
      </c>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22"/>
    </row>
    <row r="15" spans="1:25" x14ac:dyDescent="0.2">
      <c r="A15" s="240" t="s">
        <v>33</v>
      </c>
      <c r="B15" s="238">
        <v>0</v>
      </c>
      <c r="C15" s="238">
        <v>0</v>
      </c>
      <c r="D15" s="238">
        <v>0</v>
      </c>
      <c r="E15" s="238">
        <v>97</v>
      </c>
      <c r="F15" s="238">
        <v>163</v>
      </c>
      <c r="G15" s="238">
        <v>214</v>
      </c>
      <c r="H15" s="238">
        <v>288</v>
      </c>
      <c r="I15" s="238">
        <v>376</v>
      </c>
      <c r="J15" s="238">
        <v>476</v>
      </c>
      <c r="K15" s="238">
        <v>568</v>
      </c>
      <c r="L15" s="238">
        <v>617</v>
      </c>
      <c r="M15" s="238">
        <v>501</v>
      </c>
      <c r="N15" s="238">
        <v>604</v>
      </c>
      <c r="O15" s="238">
        <v>638</v>
      </c>
      <c r="P15" s="238">
        <v>641</v>
      </c>
      <c r="Q15" s="238">
        <v>645</v>
      </c>
      <c r="R15" s="238">
        <v>625</v>
      </c>
      <c r="S15" s="238">
        <v>521</v>
      </c>
      <c r="T15" s="238">
        <v>553</v>
      </c>
      <c r="U15" s="238">
        <v>548</v>
      </c>
      <c r="V15" s="215">
        <v>439</v>
      </c>
      <c r="W15" s="215">
        <v>396</v>
      </c>
      <c r="X15" s="215">
        <v>434</v>
      </c>
      <c r="Y15" s="220">
        <v>431</v>
      </c>
    </row>
    <row r="16" spans="1:25" x14ac:dyDescent="0.2">
      <c r="A16" s="240" t="s">
        <v>34</v>
      </c>
      <c r="B16" s="238">
        <v>245</v>
      </c>
      <c r="C16" s="238">
        <v>325</v>
      </c>
      <c r="D16" s="238">
        <v>435</v>
      </c>
      <c r="E16" s="238">
        <v>447</v>
      </c>
      <c r="F16" s="238">
        <v>508</v>
      </c>
      <c r="G16" s="238">
        <v>564</v>
      </c>
      <c r="H16" s="238">
        <v>424</v>
      </c>
      <c r="I16" s="238">
        <v>366</v>
      </c>
      <c r="J16" s="238">
        <v>388</v>
      </c>
      <c r="K16" s="238">
        <v>318</v>
      </c>
      <c r="L16" s="238">
        <v>324</v>
      </c>
      <c r="M16" s="238">
        <v>317</v>
      </c>
      <c r="N16" s="238">
        <v>299</v>
      </c>
      <c r="O16" s="238">
        <v>342</v>
      </c>
      <c r="P16" s="238">
        <v>313</v>
      </c>
      <c r="Q16" s="238">
        <v>331</v>
      </c>
      <c r="R16" s="238">
        <v>342</v>
      </c>
      <c r="S16" s="238">
        <v>376</v>
      </c>
      <c r="T16" s="238">
        <v>365</v>
      </c>
      <c r="U16" s="238">
        <v>289</v>
      </c>
      <c r="V16" s="215">
        <v>283</v>
      </c>
      <c r="W16" s="215">
        <v>280</v>
      </c>
      <c r="X16" s="215">
        <v>289</v>
      </c>
      <c r="Y16" s="220">
        <v>346</v>
      </c>
    </row>
    <row r="17" spans="1:25" x14ac:dyDescent="0.2">
      <c r="A17" s="240" t="s">
        <v>58</v>
      </c>
      <c r="B17" s="238">
        <v>0</v>
      </c>
      <c r="C17" s="238">
        <v>0</v>
      </c>
      <c r="D17" s="238">
        <v>0</v>
      </c>
      <c r="E17" s="238">
        <v>0</v>
      </c>
      <c r="F17" s="238">
        <v>0</v>
      </c>
      <c r="G17" s="238">
        <v>0</v>
      </c>
      <c r="H17" s="238">
        <v>0</v>
      </c>
      <c r="I17" s="238">
        <v>0</v>
      </c>
      <c r="J17" s="238">
        <v>62</v>
      </c>
      <c r="K17" s="238">
        <v>98</v>
      </c>
      <c r="L17" s="238">
        <v>132</v>
      </c>
      <c r="M17" s="238">
        <v>154</v>
      </c>
      <c r="N17" s="238">
        <v>198</v>
      </c>
      <c r="O17" s="238">
        <v>174</v>
      </c>
      <c r="P17" s="238">
        <v>179</v>
      </c>
      <c r="Q17" s="238">
        <v>186</v>
      </c>
      <c r="R17" s="238">
        <v>198</v>
      </c>
      <c r="S17" s="238">
        <v>194</v>
      </c>
      <c r="T17" s="238">
        <v>173</v>
      </c>
      <c r="U17" s="238">
        <v>199</v>
      </c>
      <c r="V17" s="215">
        <v>195</v>
      </c>
      <c r="W17" s="215">
        <v>199</v>
      </c>
      <c r="X17" s="215">
        <v>200</v>
      </c>
      <c r="Y17" s="220">
        <v>201</v>
      </c>
    </row>
    <row r="18" spans="1:25" x14ac:dyDescent="0.2">
      <c r="A18" s="240" t="s">
        <v>35</v>
      </c>
      <c r="B18" s="238">
        <v>7841</v>
      </c>
      <c r="C18" s="238">
        <v>9715</v>
      </c>
      <c r="D18" s="238">
        <v>11119</v>
      </c>
      <c r="E18" s="238">
        <v>11273</v>
      </c>
      <c r="F18" s="238">
        <v>11953</v>
      </c>
      <c r="G18" s="238">
        <v>11447</v>
      </c>
      <c r="H18" s="238">
        <v>10400</v>
      </c>
      <c r="I18" s="238">
        <v>11400</v>
      </c>
      <c r="J18" s="238">
        <v>312</v>
      </c>
      <c r="K18" s="238">
        <v>11578</v>
      </c>
      <c r="L18" s="238">
        <v>14171</v>
      </c>
      <c r="M18" s="238">
        <v>15983</v>
      </c>
      <c r="N18" s="238">
        <v>18216</v>
      </c>
      <c r="O18" s="238">
        <v>16905</v>
      </c>
      <c r="P18" s="238">
        <v>16555</v>
      </c>
      <c r="Q18" s="238">
        <v>16160</v>
      </c>
      <c r="R18" s="238">
        <v>14320</v>
      </c>
      <c r="S18" s="238">
        <v>13240</v>
      </c>
      <c r="T18" s="238">
        <v>13374</v>
      </c>
      <c r="U18" s="238">
        <v>13651</v>
      </c>
      <c r="V18" s="238">
        <v>13678</v>
      </c>
      <c r="W18" s="238">
        <v>11935</v>
      </c>
      <c r="X18" s="238">
        <v>11553</v>
      </c>
      <c r="Y18" s="216">
        <v>11460</v>
      </c>
    </row>
    <row r="19" spans="1:25" x14ac:dyDescent="0.2">
      <c r="A19" s="240" t="s">
        <v>36</v>
      </c>
      <c r="B19" s="238" t="s">
        <v>27</v>
      </c>
      <c r="C19" s="238" t="s">
        <v>27</v>
      </c>
      <c r="D19" s="238" t="s">
        <v>27</v>
      </c>
      <c r="E19" s="238" t="s">
        <v>27</v>
      </c>
      <c r="F19" s="238" t="s">
        <v>27</v>
      </c>
      <c r="G19" s="238" t="s">
        <v>27</v>
      </c>
      <c r="H19" s="238" t="s">
        <v>27</v>
      </c>
      <c r="I19" s="238">
        <v>3402</v>
      </c>
      <c r="J19" s="238">
        <v>3200</v>
      </c>
      <c r="K19" s="238">
        <v>3000</v>
      </c>
      <c r="L19" s="238">
        <v>2995</v>
      </c>
      <c r="M19" s="238">
        <v>3240</v>
      </c>
      <c r="N19" s="238">
        <v>4345</v>
      </c>
      <c r="O19" s="238">
        <v>4004</v>
      </c>
      <c r="P19" s="238">
        <v>3308</v>
      </c>
      <c r="Q19" s="238">
        <v>3033</v>
      </c>
      <c r="R19" s="238">
        <v>2134</v>
      </c>
      <c r="S19" s="238">
        <v>1754</v>
      </c>
      <c r="T19" s="238">
        <v>1831</v>
      </c>
      <c r="U19" s="238">
        <v>2533</v>
      </c>
      <c r="V19" s="238">
        <v>2405</v>
      </c>
      <c r="W19" s="238">
        <v>1661</v>
      </c>
      <c r="X19" s="238">
        <v>1182</v>
      </c>
      <c r="Y19" s="216">
        <v>991</v>
      </c>
    </row>
    <row r="20" spans="1:25" x14ac:dyDescent="0.2">
      <c r="A20" s="240" t="s">
        <v>37</v>
      </c>
      <c r="B20" s="238">
        <v>1551</v>
      </c>
      <c r="C20" s="238">
        <v>1778</v>
      </c>
      <c r="D20" s="238">
        <v>1927</v>
      </c>
      <c r="E20" s="238">
        <v>2374</v>
      </c>
      <c r="F20" s="238">
        <v>2515</v>
      </c>
      <c r="G20" s="238">
        <v>405</v>
      </c>
      <c r="H20" s="238">
        <v>1458</v>
      </c>
      <c r="I20" s="238">
        <v>1794</v>
      </c>
      <c r="J20" s="238">
        <v>1659</v>
      </c>
      <c r="K20" s="238">
        <v>1598</v>
      </c>
      <c r="L20" s="238">
        <v>1791</v>
      </c>
      <c r="M20" s="238">
        <v>1829</v>
      </c>
      <c r="N20" s="238">
        <v>1806</v>
      </c>
      <c r="O20" s="238">
        <v>1646</v>
      </c>
      <c r="P20" s="238">
        <v>1863</v>
      </c>
      <c r="Q20" s="238">
        <v>1962</v>
      </c>
      <c r="R20" s="238">
        <v>1758</v>
      </c>
      <c r="S20" s="238">
        <v>1803</v>
      </c>
      <c r="T20" s="238">
        <v>1563</v>
      </c>
      <c r="U20" s="238">
        <v>1780</v>
      </c>
      <c r="V20" s="238">
        <v>1702</v>
      </c>
      <c r="W20" s="238">
        <v>1487</v>
      </c>
      <c r="X20" s="238">
        <v>1434</v>
      </c>
      <c r="Y20" s="216">
        <v>1563</v>
      </c>
    </row>
    <row r="21" spans="1:25" s="211" customFormat="1" x14ac:dyDescent="0.2">
      <c r="A21" s="202" t="s">
        <v>149</v>
      </c>
      <c r="B21" s="241"/>
      <c r="C21" s="241"/>
      <c r="D21" s="241"/>
      <c r="E21" s="241"/>
      <c r="F21" s="241"/>
      <c r="G21" s="241"/>
      <c r="H21" s="241"/>
      <c r="I21" s="241"/>
      <c r="J21" s="241"/>
      <c r="K21" s="241"/>
      <c r="L21" s="241"/>
      <c r="M21" s="241"/>
      <c r="N21" s="241"/>
      <c r="O21" s="241"/>
      <c r="P21" s="241"/>
      <c r="Q21" s="241"/>
      <c r="R21" s="241"/>
      <c r="S21" s="241"/>
      <c r="T21" s="241"/>
      <c r="U21" s="241"/>
      <c r="V21" s="203"/>
      <c r="W21" s="203"/>
      <c r="X21" s="203"/>
      <c r="Y21" s="222"/>
    </row>
    <row r="22" spans="1:25" x14ac:dyDescent="0.2">
      <c r="A22" s="206" t="s">
        <v>92</v>
      </c>
      <c r="B22" s="242">
        <v>310</v>
      </c>
      <c r="C22" s="242">
        <v>316</v>
      </c>
      <c r="D22" s="242">
        <v>413</v>
      </c>
      <c r="E22" s="242">
        <v>429</v>
      </c>
      <c r="F22" s="242">
        <v>450</v>
      </c>
      <c r="G22" s="242">
        <v>473</v>
      </c>
      <c r="H22" s="242">
        <v>444</v>
      </c>
      <c r="I22" s="242">
        <v>509</v>
      </c>
      <c r="J22" s="242">
        <v>493</v>
      </c>
      <c r="K22" s="242">
        <v>523</v>
      </c>
      <c r="L22" s="242">
        <v>515</v>
      </c>
      <c r="M22" s="242">
        <v>562</v>
      </c>
      <c r="N22" s="242">
        <v>576</v>
      </c>
      <c r="O22" s="242">
        <v>610</v>
      </c>
      <c r="P22" s="242">
        <v>644</v>
      </c>
      <c r="Q22" s="242">
        <v>600</v>
      </c>
      <c r="R22" s="242">
        <v>673</v>
      </c>
      <c r="S22" s="242">
        <v>668</v>
      </c>
      <c r="T22" s="242">
        <v>688</v>
      </c>
      <c r="U22" s="242">
        <v>644</v>
      </c>
      <c r="V22" s="207">
        <v>688</v>
      </c>
      <c r="W22" s="207">
        <v>667</v>
      </c>
      <c r="X22" s="207">
        <v>0</v>
      </c>
      <c r="Y22" s="224">
        <v>605</v>
      </c>
    </row>
    <row r="23" spans="1:25" s="211" customFormat="1" x14ac:dyDescent="0.2">
      <c r="A23" s="239" t="s">
        <v>39</v>
      </c>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13"/>
    </row>
    <row r="24" spans="1:25" x14ac:dyDescent="0.2">
      <c r="A24" s="240" t="s">
        <v>40</v>
      </c>
      <c r="B24" s="238" t="s">
        <v>27</v>
      </c>
      <c r="C24" s="238">
        <v>65</v>
      </c>
      <c r="D24" s="238">
        <v>63</v>
      </c>
      <c r="E24" s="238">
        <v>108</v>
      </c>
      <c r="F24" s="238">
        <v>140</v>
      </c>
      <c r="G24" s="238">
        <v>170</v>
      </c>
      <c r="H24" s="238">
        <v>204</v>
      </c>
      <c r="I24" s="238">
        <v>273</v>
      </c>
      <c r="J24" s="238">
        <v>260</v>
      </c>
      <c r="K24" s="238">
        <v>251</v>
      </c>
      <c r="L24" s="238">
        <v>258</v>
      </c>
      <c r="M24" s="238">
        <v>313</v>
      </c>
      <c r="N24" s="238">
        <v>331</v>
      </c>
      <c r="O24" s="238">
        <v>293</v>
      </c>
      <c r="P24" s="238">
        <v>340</v>
      </c>
      <c r="Q24" s="238">
        <v>338</v>
      </c>
      <c r="R24" s="238">
        <v>337</v>
      </c>
      <c r="S24" s="238">
        <v>373</v>
      </c>
      <c r="T24" s="238">
        <v>427</v>
      </c>
      <c r="U24" s="238">
        <v>413</v>
      </c>
      <c r="V24" s="215">
        <v>372</v>
      </c>
      <c r="W24" s="215">
        <v>383</v>
      </c>
      <c r="X24" s="215">
        <v>359</v>
      </c>
      <c r="Y24" s="220">
        <v>345</v>
      </c>
    </row>
    <row r="25" spans="1:25" x14ac:dyDescent="0.2">
      <c r="A25" s="240" t="s">
        <v>41</v>
      </c>
      <c r="B25" s="238">
        <v>0</v>
      </c>
      <c r="C25" s="238">
        <v>0</v>
      </c>
      <c r="D25" s="238">
        <v>0</v>
      </c>
      <c r="E25" s="238">
        <v>0</v>
      </c>
      <c r="F25" s="238">
        <v>0</v>
      </c>
      <c r="G25" s="238">
        <v>0</v>
      </c>
      <c r="H25" s="238">
        <v>0</v>
      </c>
      <c r="I25" s="238">
        <v>41</v>
      </c>
      <c r="J25" s="238">
        <v>98</v>
      </c>
      <c r="K25" s="238">
        <v>139</v>
      </c>
      <c r="L25" s="238">
        <v>129</v>
      </c>
      <c r="M25" s="238">
        <v>220</v>
      </c>
      <c r="N25" s="238">
        <v>142</v>
      </c>
      <c r="O25" s="238">
        <v>152</v>
      </c>
      <c r="P25" s="238">
        <v>176</v>
      </c>
      <c r="Q25" s="238">
        <v>203</v>
      </c>
      <c r="R25" s="238">
        <v>221</v>
      </c>
      <c r="S25" s="238">
        <v>254</v>
      </c>
      <c r="T25" s="238">
        <v>262</v>
      </c>
      <c r="U25" s="238">
        <v>240</v>
      </c>
      <c r="V25" s="215">
        <v>226</v>
      </c>
      <c r="W25" s="215">
        <v>238</v>
      </c>
      <c r="X25" s="215">
        <v>248</v>
      </c>
      <c r="Y25" s="220">
        <v>248</v>
      </c>
    </row>
    <row r="26" spans="1:25" x14ac:dyDescent="0.2">
      <c r="A26" s="240" t="s">
        <v>42</v>
      </c>
      <c r="B26" s="238" t="s">
        <v>27</v>
      </c>
      <c r="C26" s="238">
        <v>368</v>
      </c>
      <c r="D26" s="238">
        <v>528</v>
      </c>
      <c r="E26" s="238">
        <v>505</v>
      </c>
      <c r="F26" s="238">
        <v>589</v>
      </c>
      <c r="G26" s="238">
        <v>603</v>
      </c>
      <c r="H26" s="238">
        <v>593</v>
      </c>
      <c r="I26" s="238">
        <v>699</v>
      </c>
      <c r="J26" s="238">
        <v>761</v>
      </c>
      <c r="K26" s="238">
        <v>729</v>
      </c>
      <c r="L26" s="238">
        <v>790</v>
      </c>
      <c r="M26" s="238">
        <v>801</v>
      </c>
      <c r="N26" s="238">
        <v>944</v>
      </c>
      <c r="O26" s="238">
        <v>878</v>
      </c>
      <c r="P26" s="238">
        <v>815</v>
      </c>
      <c r="Q26" s="238">
        <v>815</v>
      </c>
      <c r="R26" s="238">
        <v>752</v>
      </c>
      <c r="S26" s="238">
        <v>748</v>
      </c>
      <c r="T26" s="238">
        <v>792</v>
      </c>
      <c r="U26" s="238">
        <v>762</v>
      </c>
      <c r="V26" s="215">
        <v>743</v>
      </c>
      <c r="W26" s="215">
        <v>679</v>
      </c>
      <c r="X26" s="215">
        <v>743</v>
      </c>
      <c r="Y26" s="220">
        <v>753</v>
      </c>
    </row>
    <row r="27" spans="1:25" x14ac:dyDescent="0.2">
      <c r="A27" s="240" t="s">
        <v>43</v>
      </c>
      <c r="B27" s="238">
        <v>0</v>
      </c>
      <c r="C27" s="238">
        <v>0</v>
      </c>
      <c r="D27" s="238">
        <v>0</v>
      </c>
      <c r="E27" s="238">
        <v>0</v>
      </c>
      <c r="F27" s="238">
        <v>0</v>
      </c>
      <c r="G27" s="238">
        <v>0</v>
      </c>
      <c r="H27" s="238">
        <v>0</v>
      </c>
      <c r="I27" s="238">
        <v>0</v>
      </c>
      <c r="J27" s="238">
        <v>0</v>
      </c>
      <c r="K27" s="238">
        <v>19</v>
      </c>
      <c r="L27" s="238">
        <v>17</v>
      </c>
      <c r="M27" s="238">
        <v>19</v>
      </c>
      <c r="N27" s="238">
        <v>19</v>
      </c>
      <c r="O27" s="238">
        <v>39</v>
      </c>
      <c r="P27" s="238">
        <v>19</v>
      </c>
      <c r="Q27" s="238">
        <v>18</v>
      </c>
      <c r="R27" s="238">
        <v>34</v>
      </c>
      <c r="S27" s="238">
        <v>19</v>
      </c>
      <c r="T27" s="238">
        <v>37</v>
      </c>
      <c r="U27" s="238">
        <v>19</v>
      </c>
      <c r="V27" s="215">
        <v>20</v>
      </c>
      <c r="W27" s="215">
        <v>20</v>
      </c>
      <c r="X27" s="215">
        <v>19</v>
      </c>
      <c r="Y27" s="220">
        <v>19</v>
      </c>
    </row>
    <row r="28" spans="1:25" x14ac:dyDescent="0.2">
      <c r="A28" s="240" t="s">
        <v>82</v>
      </c>
      <c r="B28" s="238">
        <v>0</v>
      </c>
      <c r="C28" s="238">
        <v>0</v>
      </c>
      <c r="D28" s="238">
        <v>0</v>
      </c>
      <c r="E28" s="238">
        <v>0</v>
      </c>
      <c r="F28" s="238">
        <v>0</v>
      </c>
      <c r="G28" s="238">
        <v>0</v>
      </c>
      <c r="H28" s="238">
        <v>0</v>
      </c>
      <c r="I28" s="238">
        <v>0</v>
      </c>
      <c r="J28" s="238">
        <v>0</v>
      </c>
      <c r="K28" s="238">
        <v>0</v>
      </c>
      <c r="L28" s="238">
        <v>0</v>
      </c>
      <c r="M28" s="238">
        <v>0</v>
      </c>
      <c r="N28" s="238">
        <v>0</v>
      </c>
      <c r="O28" s="238">
        <v>0</v>
      </c>
      <c r="P28" s="238">
        <v>0</v>
      </c>
      <c r="Q28" s="238">
        <v>0</v>
      </c>
      <c r="R28" s="238">
        <v>0</v>
      </c>
      <c r="S28" s="238">
        <v>0</v>
      </c>
      <c r="T28" s="238">
        <v>0</v>
      </c>
      <c r="U28" s="238">
        <v>0</v>
      </c>
      <c r="V28" s="215">
        <v>0</v>
      </c>
      <c r="W28" s="215">
        <v>0</v>
      </c>
      <c r="X28" s="215">
        <v>0</v>
      </c>
      <c r="Y28" s="220">
        <v>0</v>
      </c>
    </row>
    <row r="29" spans="1:25" x14ac:dyDescent="0.2">
      <c r="A29" s="240" t="s">
        <v>45</v>
      </c>
      <c r="B29" s="238">
        <v>250</v>
      </c>
      <c r="C29" s="238">
        <v>236</v>
      </c>
      <c r="D29" s="238">
        <v>242</v>
      </c>
      <c r="E29" s="238">
        <v>240</v>
      </c>
      <c r="F29" s="238">
        <v>340</v>
      </c>
      <c r="G29" s="238">
        <v>396</v>
      </c>
      <c r="H29" s="238">
        <v>420</v>
      </c>
      <c r="I29" s="238">
        <v>517</v>
      </c>
      <c r="J29" s="238">
        <v>506</v>
      </c>
      <c r="K29" s="238">
        <v>663</v>
      </c>
      <c r="L29" s="238">
        <v>668</v>
      </c>
      <c r="M29" s="238">
        <v>775</v>
      </c>
      <c r="N29" s="238">
        <v>955</v>
      </c>
      <c r="O29" s="238">
        <v>912</v>
      </c>
      <c r="P29" s="238">
        <v>869</v>
      </c>
      <c r="Q29" s="238">
        <v>821</v>
      </c>
      <c r="R29" s="238">
        <v>811</v>
      </c>
      <c r="S29" s="238">
        <v>876</v>
      </c>
      <c r="T29" s="238">
        <v>845</v>
      </c>
      <c r="U29" s="238">
        <v>872</v>
      </c>
      <c r="V29" s="215">
        <v>771</v>
      </c>
      <c r="W29" s="215">
        <v>755</v>
      </c>
      <c r="X29" s="215">
        <v>717</v>
      </c>
      <c r="Y29" s="220">
        <v>666</v>
      </c>
    </row>
    <row r="30" spans="1:25" x14ac:dyDescent="0.2">
      <c r="A30" s="206" t="s">
        <v>46</v>
      </c>
      <c r="B30" s="242">
        <v>0</v>
      </c>
      <c r="C30" s="242">
        <v>0</v>
      </c>
      <c r="D30" s="242">
        <v>0</v>
      </c>
      <c r="E30" s="242">
        <v>0</v>
      </c>
      <c r="F30" s="242">
        <v>0</v>
      </c>
      <c r="G30" s="242" t="s">
        <v>27</v>
      </c>
      <c r="H30" s="242" t="s">
        <v>27</v>
      </c>
      <c r="I30" s="242" t="s">
        <v>27</v>
      </c>
      <c r="J30" s="242" t="s">
        <v>27</v>
      </c>
      <c r="K30" s="242" t="s">
        <v>27</v>
      </c>
      <c r="L30" s="242" t="s">
        <v>27</v>
      </c>
      <c r="M30" s="242">
        <v>153</v>
      </c>
      <c r="N30" s="242">
        <v>188</v>
      </c>
      <c r="O30" s="242">
        <v>213</v>
      </c>
      <c r="P30" s="242">
        <v>231</v>
      </c>
      <c r="Q30" s="242">
        <v>225</v>
      </c>
      <c r="R30" s="242">
        <v>214</v>
      </c>
      <c r="S30" s="242">
        <v>221</v>
      </c>
      <c r="T30" s="242">
        <v>251</v>
      </c>
      <c r="U30" s="242">
        <v>254</v>
      </c>
      <c r="V30" s="207">
        <v>235</v>
      </c>
      <c r="W30" s="207">
        <v>205</v>
      </c>
      <c r="X30" s="207">
        <v>228</v>
      </c>
      <c r="Y30" s="220">
        <v>217</v>
      </c>
    </row>
    <row r="31" spans="1:25" s="211" customFormat="1" ht="36" customHeight="1" x14ac:dyDescent="0.2">
      <c r="A31" s="192" t="s">
        <v>47</v>
      </c>
      <c r="B31" s="193">
        <v>10197</v>
      </c>
      <c r="C31" s="193">
        <v>12803</v>
      </c>
      <c r="D31" s="193">
        <v>14727</v>
      </c>
      <c r="E31" s="193">
        <v>15773</v>
      </c>
      <c r="F31" s="193">
        <v>20236</v>
      </c>
      <c r="G31" s="193">
        <v>17543</v>
      </c>
      <c r="H31" s="193">
        <v>17771</v>
      </c>
      <c r="I31" s="193">
        <v>22759</v>
      </c>
      <c r="J31" s="193">
        <v>11918</v>
      </c>
      <c r="K31" s="193">
        <v>23241</v>
      </c>
      <c r="L31" s="193">
        <v>26288</v>
      </c>
      <c r="M31" s="193">
        <v>28884</v>
      </c>
      <c r="N31" s="193">
        <v>32575</v>
      </c>
      <c r="O31" s="193">
        <v>30857</v>
      </c>
      <c r="P31" s="193">
        <v>29890</v>
      </c>
      <c r="Q31" s="193">
        <v>28752</v>
      </c>
      <c r="R31" s="193">
        <v>25769</v>
      </c>
      <c r="S31" s="193">
        <v>24466</v>
      </c>
      <c r="T31" s="193">
        <v>24421</v>
      </c>
      <c r="U31" s="193">
        <v>25433</v>
      </c>
      <c r="V31" s="193">
        <v>24633</v>
      </c>
      <c r="W31" s="193">
        <v>21793</v>
      </c>
      <c r="X31" s="193">
        <v>20277</v>
      </c>
      <c r="Y31" s="229">
        <v>20576</v>
      </c>
    </row>
    <row r="32" spans="1:25" s="211" customFormat="1" ht="36.75" customHeight="1" x14ac:dyDescent="0.2">
      <c r="A32" s="192" t="s">
        <v>292</v>
      </c>
      <c r="B32" s="193" t="s">
        <v>27</v>
      </c>
      <c r="C32" s="193" t="s">
        <v>27</v>
      </c>
      <c r="D32" s="193" t="s">
        <v>27</v>
      </c>
      <c r="E32" s="193" t="s">
        <v>27</v>
      </c>
      <c r="F32" s="193" t="s">
        <v>27</v>
      </c>
      <c r="G32" s="193" t="s">
        <v>27</v>
      </c>
      <c r="H32" s="193" t="s">
        <v>27</v>
      </c>
      <c r="I32" s="193" t="s">
        <v>27</v>
      </c>
      <c r="J32" s="193" t="s">
        <v>27</v>
      </c>
      <c r="K32" s="193" t="s">
        <v>27</v>
      </c>
      <c r="L32" s="193" t="s">
        <v>27</v>
      </c>
      <c r="M32" s="193" t="s">
        <v>27</v>
      </c>
      <c r="N32" s="193" t="s">
        <v>27</v>
      </c>
      <c r="O32" s="193" t="s">
        <v>27</v>
      </c>
      <c r="P32" s="193" t="s">
        <v>27</v>
      </c>
      <c r="Q32" s="193" t="s">
        <v>27</v>
      </c>
      <c r="R32" s="193" t="s">
        <v>27</v>
      </c>
      <c r="S32" s="193" t="s">
        <v>27</v>
      </c>
      <c r="T32" s="193" t="s">
        <v>27</v>
      </c>
      <c r="U32" s="193" t="s">
        <v>27</v>
      </c>
      <c r="V32" s="193" t="s">
        <v>27</v>
      </c>
      <c r="W32" s="193" t="s">
        <v>27</v>
      </c>
      <c r="X32" s="193" t="s">
        <v>27</v>
      </c>
      <c r="Y32" s="193" t="s">
        <v>27</v>
      </c>
    </row>
    <row r="33" spans="1:25" x14ac:dyDescent="0.2">
      <c r="A33" s="235" t="s">
        <v>48</v>
      </c>
    </row>
    <row r="34" spans="1:25" x14ac:dyDescent="0.2">
      <c r="A34" s="235"/>
    </row>
    <row r="35" spans="1:25" x14ac:dyDescent="0.2">
      <c r="A35" s="235"/>
    </row>
    <row r="36" spans="1:25" x14ac:dyDescent="0.2">
      <c r="A36" s="235"/>
    </row>
    <row r="37" spans="1:25" x14ac:dyDescent="0.2">
      <c r="A37" s="235"/>
    </row>
    <row r="38" spans="1:25" x14ac:dyDescent="0.2">
      <c r="A38" s="235"/>
    </row>
    <row r="39" spans="1:25" x14ac:dyDescent="0.2">
      <c r="A39" s="235"/>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row>
    <row r="40" spans="1:25" x14ac:dyDescent="0.2">
      <c r="A40" s="235"/>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4"/>
    </row>
    <row r="41" spans="1:25" x14ac:dyDescent="0.2">
      <c r="A41" s="236"/>
    </row>
    <row r="42" spans="1:25" x14ac:dyDescent="0.2">
      <c r="A42" s="236"/>
    </row>
    <row r="43" spans="1:25" x14ac:dyDescent="0.2">
      <c r="A43" s="236"/>
    </row>
    <row r="44" spans="1:25" x14ac:dyDescent="0.2">
      <c r="A44" s="236"/>
    </row>
    <row r="45" spans="1:25" x14ac:dyDescent="0.2">
      <c r="A45" s="236"/>
    </row>
    <row r="46" spans="1:25" x14ac:dyDescent="0.2">
      <c r="A46" s="236"/>
    </row>
    <row r="47" spans="1:25" x14ac:dyDescent="0.2">
      <c r="A47" s="236"/>
    </row>
    <row r="48" spans="1:25" x14ac:dyDescent="0.2">
      <c r="A48" s="236"/>
    </row>
    <row r="49" spans="1:1" x14ac:dyDescent="0.2">
      <c r="A49" s="236"/>
    </row>
    <row r="50" spans="1:1" x14ac:dyDescent="0.2">
      <c r="A50" s="236"/>
    </row>
    <row r="51" spans="1:1" x14ac:dyDescent="0.2">
      <c r="A51" s="236"/>
    </row>
    <row r="52" spans="1:1" x14ac:dyDescent="0.2">
      <c r="A52" s="236"/>
    </row>
    <row r="53" spans="1:1" x14ac:dyDescent="0.2">
      <c r="A53" s="236"/>
    </row>
    <row r="54" spans="1:1" x14ac:dyDescent="0.2">
      <c r="A54" s="236"/>
    </row>
    <row r="55" spans="1:1" x14ac:dyDescent="0.2">
      <c r="A55" s="236"/>
    </row>
    <row r="56" spans="1:1" x14ac:dyDescent="0.2">
      <c r="A56" s="236"/>
    </row>
    <row r="57" spans="1:1" x14ac:dyDescent="0.2">
      <c r="A57" s="236"/>
    </row>
    <row r="58" spans="1:1" x14ac:dyDescent="0.2">
      <c r="A58" s="236"/>
    </row>
    <row r="59" spans="1:1" x14ac:dyDescent="0.2">
      <c r="A59" s="236"/>
    </row>
    <row r="60" spans="1:1" x14ac:dyDescent="0.2">
      <c r="A60" s="236"/>
    </row>
    <row r="61" spans="1:1" x14ac:dyDescent="0.2">
      <c r="A61" s="236"/>
    </row>
    <row r="62" spans="1:1" x14ac:dyDescent="0.2">
      <c r="A62" s="236"/>
    </row>
    <row r="63" spans="1:1" x14ac:dyDescent="0.2">
      <c r="A63" s="236"/>
    </row>
    <row r="64" spans="1:1" x14ac:dyDescent="0.2">
      <c r="A64" s="236"/>
    </row>
    <row r="65" spans="1:1" x14ac:dyDescent="0.2">
      <c r="A65" s="236"/>
    </row>
    <row r="66" spans="1:1" x14ac:dyDescent="0.2">
      <c r="A66" s="236"/>
    </row>
    <row r="67" spans="1:1" x14ac:dyDescent="0.2">
      <c r="A67" s="236"/>
    </row>
    <row r="68" spans="1:1" x14ac:dyDescent="0.2">
      <c r="A68" s="236"/>
    </row>
    <row r="69" spans="1:1" x14ac:dyDescent="0.2">
      <c r="A69" s="236"/>
    </row>
    <row r="70" spans="1:1" x14ac:dyDescent="0.2">
      <c r="A70" s="236"/>
    </row>
  </sheetData>
  <customSheetViews>
    <customSheetView guid="{4BF6A69F-C29D-460A-9E84-5045F8F80EEB}" showGridLines="0">
      <selection activeCell="S42" sqref="S42"/>
      <pageMargins left="0.7" right="0.7" top="0.75" bottom="0.75" header="0.3" footer="0.3"/>
      <pageSetup paperSize="9" scale="95" orientation="landscape" verticalDpi="0"/>
    </customSheetView>
  </customSheetViews>
  <mergeCells count="1">
    <mergeCell ref="A2:Y2"/>
  </mergeCells>
  <phoneticPr fontId="10" type="noConversion"/>
  <pageMargins left="0.7" right="0.7" top="0.75" bottom="0.75" header="0.3" footer="0.3"/>
  <pageSetup paperSize="9" scale="95" orientation="landscape"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0"/>
  <sheetViews>
    <sheetView showGridLines="0" workbookViewId="0">
      <selection activeCell="D35" sqref="D35"/>
    </sheetView>
  </sheetViews>
  <sheetFormatPr baseColWidth="10" defaultColWidth="10.28515625" defaultRowHeight="12.75" x14ac:dyDescent="0.2"/>
  <cols>
    <col min="1" max="1" width="24.85546875" style="168" customWidth="1"/>
    <col min="2" max="2" width="5.85546875" style="168" customWidth="1"/>
    <col min="3" max="12" width="5.7109375" style="168" bestFit="1" customWidth="1"/>
    <col min="13" max="13" width="6.28515625" style="168" bestFit="1" customWidth="1"/>
    <col min="14" max="14" width="6.140625" style="168" customWidth="1"/>
    <col min="15" max="24" width="5.7109375" style="168" bestFit="1" customWidth="1"/>
    <col min="25" max="25" width="7" style="168" customWidth="1"/>
    <col min="26" max="30" width="5.7109375" style="168" bestFit="1" customWidth="1"/>
    <col min="31" max="16384" width="10.28515625" style="168"/>
  </cols>
  <sheetData>
    <row r="1" spans="1:31" s="3" customFormat="1" ht="12.75" customHeight="1" x14ac:dyDescent="0.2">
      <c r="A1" s="1"/>
      <c r="B1" s="1"/>
      <c r="C1" s="1"/>
      <c r="D1" s="1"/>
      <c r="E1" s="1"/>
      <c r="F1" s="1"/>
      <c r="G1" s="1"/>
      <c r="H1" s="1"/>
      <c r="I1" s="1"/>
      <c r="J1" s="1"/>
      <c r="K1" s="1"/>
      <c r="L1" s="1"/>
      <c r="M1" s="1"/>
      <c r="N1" s="1"/>
      <c r="O1" s="1"/>
      <c r="P1" s="1"/>
      <c r="Q1" s="1"/>
      <c r="R1" s="57"/>
    </row>
    <row r="2" spans="1:31" s="3" customFormat="1" ht="15.75" customHeight="1" x14ac:dyDescent="0.2">
      <c r="A2" s="409" t="s">
        <v>6</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row>
    <row r="3" spans="1:31" s="3" customFormat="1" ht="12.75" customHeight="1" x14ac:dyDescent="0.2">
      <c r="A3" s="1"/>
      <c r="B3" s="1"/>
      <c r="C3" s="1"/>
      <c r="D3" s="1"/>
      <c r="E3" s="1"/>
      <c r="F3" s="1"/>
      <c r="G3" s="1"/>
      <c r="H3" s="1"/>
      <c r="I3" s="1"/>
      <c r="J3" s="1"/>
      <c r="K3" s="1"/>
      <c r="L3" s="1"/>
      <c r="M3" s="1"/>
      <c r="N3" s="1"/>
      <c r="O3" s="1"/>
      <c r="P3" s="1"/>
      <c r="Q3" s="1"/>
      <c r="R3" s="57"/>
    </row>
    <row r="4" spans="1:31" s="211" customFormat="1" x14ac:dyDescent="0.2">
      <c r="A4" s="210"/>
      <c r="B4" s="211" t="s">
        <v>5</v>
      </c>
    </row>
    <row r="5" spans="1:31" s="212" customFormat="1" x14ac:dyDescent="0.2">
      <c r="A5" s="195"/>
      <c r="B5" s="292">
        <v>1990</v>
      </c>
      <c r="C5" s="292">
        <v>1991</v>
      </c>
      <c r="D5" s="292">
        <v>1992</v>
      </c>
      <c r="E5" s="292">
        <v>1993</v>
      </c>
      <c r="F5" s="292">
        <v>1994</v>
      </c>
      <c r="G5" s="292">
        <v>1995</v>
      </c>
      <c r="H5" s="292">
        <v>1996</v>
      </c>
      <c r="I5" s="292">
        <v>1997</v>
      </c>
      <c r="J5" s="292">
        <v>1998</v>
      </c>
      <c r="K5" s="292">
        <v>1999</v>
      </c>
      <c r="L5" s="292">
        <v>2000</v>
      </c>
      <c r="M5" s="292" t="s">
        <v>25</v>
      </c>
      <c r="N5" s="292">
        <v>2002</v>
      </c>
      <c r="O5" s="292">
        <v>2003</v>
      </c>
      <c r="P5" s="292">
        <v>2004</v>
      </c>
      <c r="Q5" s="292">
        <v>2005</v>
      </c>
      <c r="R5" s="292">
        <v>2006</v>
      </c>
      <c r="S5" s="292">
        <v>2007</v>
      </c>
      <c r="T5" s="292">
        <v>2008</v>
      </c>
      <c r="U5" s="292">
        <v>2009</v>
      </c>
      <c r="V5" s="292">
        <v>2010</v>
      </c>
      <c r="W5" s="292">
        <v>2011</v>
      </c>
      <c r="X5" s="292">
        <v>2012</v>
      </c>
      <c r="Y5" s="292">
        <v>2013</v>
      </c>
      <c r="Z5" s="292">
        <v>2014</v>
      </c>
      <c r="AA5" s="292">
        <v>2015</v>
      </c>
      <c r="AB5" s="292">
        <v>2016</v>
      </c>
      <c r="AC5" s="292">
        <v>2017</v>
      </c>
      <c r="AD5" s="292">
        <v>2018</v>
      </c>
    </row>
    <row r="6" spans="1:31" s="211" customFormat="1" x14ac:dyDescent="0.2">
      <c r="A6" s="197" t="s">
        <v>26</v>
      </c>
      <c r="B6" s="213"/>
      <c r="C6" s="213"/>
      <c r="D6" s="213"/>
      <c r="E6" s="213"/>
      <c r="F6" s="213"/>
      <c r="G6" s="213"/>
      <c r="H6" s="213"/>
      <c r="I6" s="213"/>
      <c r="J6" s="213"/>
      <c r="K6" s="213"/>
      <c r="L6" s="213"/>
      <c r="M6" s="214"/>
      <c r="N6" s="213"/>
      <c r="O6" s="213"/>
      <c r="P6" s="213"/>
      <c r="Q6" s="213"/>
      <c r="R6" s="213"/>
      <c r="S6" s="213"/>
      <c r="T6" s="213"/>
      <c r="U6" s="213"/>
      <c r="V6" s="213"/>
      <c r="W6" s="213"/>
      <c r="X6" s="213"/>
      <c r="Y6" s="213"/>
      <c r="Z6" s="213"/>
      <c r="AA6" s="213"/>
      <c r="AB6" s="213"/>
      <c r="AC6" s="213"/>
      <c r="AD6" s="213"/>
    </row>
    <row r="7" spans="1:31" x14ac:dyDescent="0.2">
      <c r="A7" s="199" t="s">
        <v>79</v>
      </c>
      <c r="B7" s="215" t="s">
        <v>27</v>
      </c>
      <c r="C7" s="215" t="s">
        <v>27</v>
      </c>
      <c r="D7" s="216">
        <v>14200</v>
      </c>
      <c r="E7" s="216">
        <v>14773</v>
      </c>
      <c r="F7" s="216">
        <v>15019</v>
      </c>
      <c r="G7" s="216">
        <v>13705</v>
      </c>
      <c r="H7" s="216">
        <v>13712</v>
      </c>
      <c r="I7" s="216">
        <v>13668</v>
      </c>
      <c r="J7" s="216">
        <v>13541</v>
      </c>
      <c r="K7" s="216">
        <v>13051</v>
      </c>
      <c r="L7" s="216">
        <v>12636</v>
      </c>
      <c r="M7" s="217" t="s">
        <v>294</v>
      </c>
      <c r="N7" s="216">
        <v>13321</v>
      </c>
      <c r="O7" s="216">
        <v>16687</v>
      </c>
      <c r="P7" s="216">
        <v>18795</v>
      </c>
      <c r="Q7" s="216">
        <v>19995</v>
      </c>
      <c r="R7" s="216">
        <v>24903</v>
      </c>
      <c r="S7" s="216">
        <v>18908</v>
      </c>
      <c r="T7" s="216">
        <v>19502</v>
      </c>
      <c r="U7" s="216">
        <v>21392</v>
      </c>
      <c r="V7" s="216">
        <v>20452</v>
      </c>
      <c r="W7" s="216">
        <v>21469</v>
      </c>
      <c r="X7" s="216">
        <v>21953</v>
      </c>
      <c r="Y7" s="216">
        <v>22403</v>
      </c>
      <c r="Z7" s="216">
        <v>22842</v>
      </c>
      <c r="AA7" s="216">
        <v>22939</v>
      </c>
      <c r="AB7" s="216">
        <v>22755</v>
      </c>
      <c r="AC7" s="216">
        <v>23330</v>
      </c>
      <c r="AD7" s="216">
        <v>21762</v>
      </c>
      <c r="AE7" s="343"/>
    </row>
    <row r="8" spans="1:31" x14ac:dyDescent="0.2">
      <c r="A8" s="199" t="s">
        <v>80</v>
      </c>
      <c r="B8" s="215" t="s">
        <v>27</v>
      </c>
      <c r="C8" s="215" t="s">
        <v>27</v>
      </c>
      <c r="D8" s="215" t="s">
        <v>27</v>
      </c>
      <c r="E8" s="215" t="s">
        <v>27</v>
      </c>
      <c r="F8" s="215" t="s">
        <v>27</v>
      </c>
      <c r="G8" s="215" t="s">
        <v>27</v>
      </c>
      <c r="H8" s="215" t="s">
        <v>27</v>
      </c>
      <c r="I8" s="215" t="s">
        <v>27</v>
      </c>
      <c r="J8" s="215" t="s">
        <v>27</v>
      </c>
      <c r="K8" s="215" t="s">
        <v>27</v>
      </c>
      <c r="L8" s="215" t="s">
        <v>27</v>
      </c>
      <c r="M8" s="215" t="s">
        <v>27</v>
      </c>
      <c r="N8" s="215" t="s">
        <v>27</v>
      </c>
      <c r="O8" s="215" t="s">
        <v>27</v>
      </c>
      <c r="P8" s="215" t="s">
        <v>27</v>
      </c>
      <c r="Q8" s="215" t="s">
        <v>27</v>
      </c>
      <c r="R8" s="215" t="s">
        <v>27</v>
      </c>
      <c r="S8" s="216">
        <v>747</v>
      </c>
      <c r="T8" s="216">
        <v>2011</v>
      </c>
      <c r="U8" s="216">
        <v>2585</v>
      </c>
      <c r="V8" s="216">
        <v>2686</v>
      </c>
      <c r="W8" s="216">
        <v>3118</v>
      </c>
      <c r="X8" s="216">
        <v>2985</v>
      </c>
      <c r="Y8" s="216">
        <v>3125</v>
      </c>
      <c r="Z8" s="216">
        <v>3162</v>
      </c>
      <c r="AA8" s="216">
        <v>3314</v>
      </c>
      <c r="AB8" s="216">
        <v>3299</v>
      </c>
      <c r="AC8" s="216">
        <v>3330</v>
      </c>
      <c r="AD8" s="216">
        <v>3261</v>
      </c>
    </row>
    <row r="9" spans="1:31" x14ac:dyDescent="0.2">
      <c r="A9" s="201" t="s">
        <v>28</v>
      </c>
      <c r="B9" s="216">
        <v>2084</v>
      </c>
      <c r="C9" s="216">
        <v>2308</v>
      </c>
      <c r="D9" s="216">
        <v>2339</v>
      </c>
      <c r="E9" s="216">
        <v>2533</v>
      </c>
      <c r="F9" s="216">
        <v>2676</v>
      </c>
      <c r="G9" s="216">
        <v>2417</v>
      </c>
      <c r="H9" s="216">
        <v>2403</v>
      </c>
      <c r="I9" s="216">
        <v>2287</v>
      </c>
      <c r="J9" s="216">
        <v>2305</v>
      </c>
      <c r="K9" s="216">
        <v>2315</v>
      </c>
      <c r="L9" s="216">
        <v>2294</v>
      </c>
      <c r="M9" s="218">
        <v>2289</v>
      </c>
      <c r="N9" s="216">
        <v>2246</v>
      </c>
      <c r="O9" s="216">
        <v>2440</v>
      </c>
      <c r="P9" s="216">
        <v>2478</v>
      </c>
      <c r="Q9" s="216">
        <v>2697</v>
      </c>
      <c r="R9" s="216">
        <v>3177</v>
      </c>
      <c r="S9" s="216">
        <v>2866</v>
      </c>
      <c r="T9" s="216">
        <v>3192</v>
      </c>
      <c r="U9" s="216">
        <v>3661</v>
      </c>
      <c r="V9" s="216">
        <v>3664</v>
      </c>
      <c r="W9" s="216">
        <v>4226</v>
      </c>
      <c r="X9" s="216">
        <v>4521</v>
      </c>
      <c r="Y9" s="216">
        <v>4759</v>
      </c>
      <c r="Z9" s="216">
        <v>4690</v>
      </c>
      <c r="AA9" s="216">
        <v>4897</v>
      </c>
      <c r="AB9" s="216">
        <v>4783</v>
      </c>
      <c r="AC9" s="216">
        <v>4750</v>
      </c>
      <c r="AD9" s="216">
        <v>5147</v>
      </c>
    </row>
    <row r="10" spans="1:31" x14ac:dyDescent="0.2">
      <c r="A10" s="202" t="s">
        <v>31</v>
      </c>
      <c r="B10" s="203"/>
      <c r="C10" s="203"/>
      <c r="D10" s="203"/>
      <c r="E10" s="203"/>
      <c r="F10" s="203"/>
      <c r="G10" s="203"/>
      <c r="H10" s="203"/>
      <c r="I10" s="203"/>
      <c r="J10" s="203"/>
      <c r="K10" s="203"/>
      <c r="L10" s="203"/>
      <c r="M10" s="203"/>
      <c r="N10" s="204"/>
      <c r="O10" s="205"/>
      <c r="P10" s="204"/>
      <c r="Q10" s="205"/>
      <c r="R10" s="204"/>
      <c r="S10" s="205"/>
      <c r="T10" s="204"/>
      <c r="U10" s="205"/>
      <c r="V10" s="204"/>
      <c r="W10" s="205"/>
      <c r="X10" s="205"/>
      <c r="Y10" s="205"/>
      <c r="Z10" s="205"/>
      <c r="AA10" s="205"/>
      <c r="AB10" s="205"/>
      <c r="AC10" s="205"/>
      <c r="AD10" s="205"/>
    </row>
    <row r="11" spans="1:31" ht="12.75" customHeight="1" x14ac:dyDescent="0.2">
      <c r="A11" s="199" t="s">
        <v>32</v>
      </c>
      <c r="B11" s="220">
        <v>344</v>
      </c>
      <c r="C11" s="220">
        <v>331</v>
      </c>
      <c r="D11" s="220">
        <v>288</v>
      </c>
      <c r="E11" s="220">
        <v>257</v>
      </c>
      <c r="F11" s="220">
        <v>285</v>
      </c>
      <c r="G11" s="220">
        <v>235</v>
      </c>
      <c r="H11" s="220">
        <v>200</v>
      </c>
      <c r="I11" s="220">
        <v>184</v>
      </c>
      <c r="J11" s="220">
        <v>3</v>
      </c>
      <c r="K11" s="220">
        <v>122</v>
      </c>
      <c r="L11" s="220">
        <v>143</v>
      </c>
      <c r="M11" s="221">
        <v>150</v>
      </c>
      <c r="N11" s="220">
        <v>127</v>
      </c>
      <c r="O11" s="220">
        <v>114</v>
      </c>
      <c r="P11" s="220">
        <v>126</v>
      </c>
      <c r="Q11" s="220">
        <v>124</v>
      </c>
      <c r="R11" s="216">
        <v>97</v>
      </c>
      <c r="S11" s="216">
        <v>73</v>
      </c>
      <c r="T11" s="216">
        <v>90</v>
      </c>
      <c r="U11" s="216">
        <v>119</v>
      </c>
      <c r="V11" s="216">
        <v>97</v>
      </c>
      <c r="W11" s="216">
        <v>118</v>
      </c>
      <c r="X11" s="216">
        <v>116</v>
      </c>
      <c r="Y11" s="216">
        <v>111</v>
      </c>
      <c r="Z11" s="216">
        <v>99</v>
      </c>
      <c r="AA11" s="216">
        <v>92</v>
      </c>
      <c r="AB11" s="216">
        <v>107</v>
      </c>
      <c r="AC11" s="216">
        <v>98</v>
      </c>
      <c r="AD11" s="216">
        <v>86</v>
      </c>
    </row>
    <row r="12" spans="1:31" x14ac:dyDescent="0.2">
      <c r="A12" s="240" t="s">
        <v>29</v>
      </c>
      <c r="B12" s="215" t="s">
        <v>27</v>
      </c>
      <c r="C12" s="215" t="s">
        <v>27</v>
      </c>
      <c r="D12" s="215" t="s">
        <v>27</v>
      </c>
      <c r="E12" s="215" t="s">
        <v>27</v>
      </c>
      <c r="F12" s="215" t="s">
        <v>27</v>
      </c>
      <c r="G12" s="215" t="s">
        <v>27</v>
      </c>
      <c r="H12" s="215" t="s">
        <v>27</v>
      </c>
      <c r="I12" s="215" t="s">
        <v>27</v>
      </c>
      <c r="J12" s="215" t="s">
        <v>27</v>
      </c>
      <c r="K12" s="215" t="s">
        <v>27</v>
      </c>
      <c r="L12" s="215" t="s">
        <v>27</v>
      </c>
      <c r="M12" s="215" t="s">
        <v>27</v>
      </c>
      <c r="N12" s="248" t="s">
        <v>27</v>
      </c>
      <c r="O12" s="215" t="s">
        <v>27</v>
      </c>
      <c r="P12" s="196" t="s">
        <v>27</v>
      </c>
      <c r="Q12" s="215" t="s">
        <v>27</v>
      </c>
      <c r="R12" s="196" t="s">
        <v>27</v>
      </c>
      <c r="S12" s="215" t="s">
        <v>27</v>
      </c>
      <c r="T12" s="196" t="s">
        <v>27</v>
      </c>
      <c r="U12" s="215" t="s">
        <v>27</v>
      </c>
      <c r="V12" s="196" t="s">
        <v>30</v>
      </c>
      <c r="W12" s="215" t="s">
        <v>30</v>
      </c>
      <c r="X12" s="227">
        <v>420</v>
      </c>
      <c r="Y12" s="227">
        <v>345</v>
      </c>
      <c r="Z12" s="227">
        <v>402</v>
      </c>
      <c r="AA12" s="227">
        <v>400</v>
      </c>
      <c r="AB12" s="227">
        <v>402</v>
      </c>
      <c r="AC12" s="227">
        <v>393</v>
      </c>
      <c r="AD12" s="227">
        <v>396</v>
      </c>
    </row>
    <row r="13" spans="1:31" x14ac:dyDescent="0.2">
      <c r="A13" s="199" t="s">
        <v>90</v>
      </c>
      <c r="B13" s="220">
        <v>259</v>
      </c>
      <c r="C13" s="220">
        <v>222</v>
      </c>
      <c r="D13" s="220">
        <v>244</v>
      </c>
      <c r="E13" s="220">
        <v>299</v>
      </c>
      <c r="F13" s="220">
        <v>249</v>
      </c>
      <c r="G13" s="220">
        <v>272</v>
      </c>
      <c r="H13" s="220">
        <v>259</v>
      </c>
      <c r="I13" s="220">
        <v>283</v>
      </c>
      <c r="J13" s="220">
        <v>293</v>
      </c>
      <c r="K13" s="220">
        <v>290</v>
      </c>
      <c r="L13" s="220">
        <v>294</v>
      </c>
      <c r="M13" s="221">
        <v>246</v>
      </c>
      <c r="N13" s="220">
        <v>231</v>
      </c>
      <c r="O13" s="220">
        <v>312</v>
      </c>
      <c r="P13" s="220">
        <v>333</v>
      </c>
      <c r="Q13" s="220">
        <v>320</v>
      </c>
      <c r="R13" s="216">
        <v>239</v>
      </c>
      <c r="S13" s="216">
        <v>339</v>
      </c>
      <c r="T13" s="216">
        <v>441</v>
      </c>
      <c r="U13" s="216">
        <v>520</v>
      </c>
      <c r="V13" s="216">
        <v>228</v>
      </c>
      <c r="W13" s="216">
        <v>457</v>
      </c>
      <c r="X13" s="216">
        <v>584</v>
      </c>
      <c r="Y13" s="216">
        <v>695</v>
      </c>
      <c r="Z13" s="216">
        <v>854</v>
      </c>
      <c r="AA13" s="216">
        <v>825</v>
      </c>
      <c r="AB13" s="216">
        <v>876</v>
      </c>
      <c r="AC13" s="216">
        <v>908</v>
      </c>
      <c r="AD13" s="216">
        <v>913</v>
      </c>
    </row>
    <row r="14" spans="1:31" s="211" customFormat="1" x14ac:dyDescent="0.2">
      <c r="A14" s="197" t="s">
        <v>38</v>
      </c>
      <c r="B14" s="222"/>
      <c r="C14" s="222"/>
      <c r="D14" s="222"/>
      <c r="E14" s="222"/>
      <c r="F14" s="222"/>
      <c r="G14" s="222"/>
      <c r="H14" s="222"/>
      <c r="I14" s="222"/>
      <c r="J14" s="222"/>
      <c r="K14" s="222"/>
      <c r="L14" s="222"/>
      <c r="M14" s="223"/>
      <c r="N14" s="222"/>
      <c r="O14" s="222"/>
      <c r="P14" s="222"/>
      <c r="Q14" s="222"/>
      <c r="R14" s="222"/>
      <c r="S14" s="222"/>
      <c r="T14" s="222"/>
      <c r="U14" s="222"/>
      <c r="V14" s="222"/>
      <c r="W14" s="222"/>
      <c r="X14" s="222"/>
      <c r="Y14" s="222"/>
      <c r="Z14" s="222"/>
      <c r="AA14" s="222"/>
      <c r="AB14" s="222"/>
      <c r="AC14" s="222"/>
      <c r="AD14" s="222"/>
    </row>
    <row r="15" spans="1:31" x14ac:dyDescent="0.2">
      <c r="A15" s="199" t="s">
        <v>33</v>
      </c>
      <c r="B15" s="220">
        <v>460</v>
      </c>
      <c r="C15" s="220">
        <v>475</v>
      </c>
      <c r="D15" s="220">
        <v>2</v>
      </c>
      <c r="E15" s="220">
        <v>486</v>
      </c>
      <c r="F15" s="220">
        <v>487</v>
      </c>
      <c r="G15" s="220">
        <v>507</v>
      </c>
      <c r="H15" s="220">
        <v>476</v>
      </c>
      <c r="I15" s="220">
        <v>458</v>
      </c>
      <c r="J15" s="220">
        <v>466</v>
      </c>
      <c r="K15" s="220">
        <v>471</v>
      </c>
      <c r="L15" s="220">
        <v>445</v>
      </c>
      <c r="M15" s="221">
        <v>426</v>
      </c>
      <c r="N15" s="220">
        <v>487</v>
      </c>
      <c r="O15" s="220">
        <v>506</v>
      </c>
      <c r="P15" s="220">
        <v>485</v>
      </c>
      <c r="Q15" s="220">
        <v>473</v>
      </c>
      <c r="R15" s="216">
        <v>499</v>
      </c>
      <c r="S15" s="216">
        <v>524</v>
      </c>
      <c r="T15" s="216">
        <v>609</v>
      </c>
      <c r="U15" s="216">
        <v>592</v>
      </c>
      <c r="V15" s="216">
        <v>624</v>
      </c>
      <c r="W15" s="216">
        <v>676</v>
      </c>
      <c r="X15" s="216">
        <v>612</v>
      </c>
      <c r="Y15" s="216">
        <v>640</v>
      </c>
      <c r="Z15" s="216">
        <v>629</v>
      </c>
      <c r="AA15" s="216">
        <v>545</v>
      </c>
      <c r="AB15" s="216">
        <v>533</v>
      </c>
      <c r="AC15" s="216">
        <v>516</v>
      </c>
      <c r="AD15" s="216">
        <v>444</v>
      </c>
    </row>
    <row r="16" spans="1:31" x14ac:dyDescent="0.2">
      <c r="A16" s="199" t="s">
        <v>34</v>
      </c>
      <c r="B16" s="220">
        <v>383</v>
      </c>
      <c r="C16" s="220">
        <v>377</v>
      </c>
      <c r="D16" s="220">
        <v>441</v>
      </c>
      <c r="E16" s="220">
        <v>23</v>
      </c>
      <c r="F16" s="220">
        <v>332</v>
      </c>
      <c r="G16" s="220">
        <v>310</v>
      </c>
      <c r="H16" s="220">
        <v>276</v>
      </c>
      <c r="I16" s="220">
        <v>361</v>
      </c>
      <c r="J16" s="220">
        <v>358</v>
      </c>
      <c r="K16" s="220">
        <v>430</v>
      </c>
      <c r="L16" s="220">
        <v>426</v>
      </c>
      <c r="M16" s="221">
        <v>401</v>
      </c>
      <c r="N16" s="220">
        <v>348</v>
      </c>
      <c r="O16" s="220">
        <v>438</v>
      </c>
      <c r="P16" s="220">
        <v>421</v>
      </c>
      <c r="Q16" s="220">
        <v>415</v>
      </c>
      <c r="R16" s="216">
        <v>352</v>
      </c>
      <c r="S16" s="216">
        <v>326</v>
      </c>
      <c r="T16" s="216">
        <v>361</v>
      </c>
      <c r="U16" s="216">
        <v>449</v>
      </c>
      <c r="V16" s="216">
        <v>360</v>
      </c>
      <c r="W16" s="216">
        <v>493</v>
      </c>
      <c r="X16" s="216">
        <v>477</v>
      </c>
      <c r="Y16" s="216">
        <v>534</v>
      </c>
      <c r="Z16" s="216">
        <v>558</v>
      </c>
      <c r="AA16" s="216">
        <v>599</v>
      </c>
      <c r="AB16" s="216">
        <v>589</v>
      </c>
      <c r="AC16" s="216">
        <v>554</v>
      </c>
      <c r="AD16" s="216">
        <v>578</v>
      </c>
    </row>
    <row r="17" spans="1:32" x14ac:dyDescent="0.2">
      <c r="A17" s="199" t="s">
        <v>58</v>
      </c>
      <c r="B17" s="220">
        <v>201</v>
      </c>
      <c r="C17" s="220">
        <v>203</v>
      </c>
      <c r="D17" s="220">
        <v>225</v>
      </c>
      <c r="E17" s="220">
        <v>214</v>
      </c>
      <c r="F17" s="220">
        <v>232</v>
      </c>
      <c r="G17" s="220">
        <v>231</v>
      </c>
      <c r="H17" s="220">
        <v>272</v>
      </c>
      <c r="I17" s="220">
        <v>263</v>
      </c>
      <c r="J17" s="220">
        <v>289</v>
      </c>
      <c r="K17" s="220">
        <v>282</v>
      </c>
      <c r="L17" s="220">
        <v>330</v>
      </c>
      <c r="M17" s="221">
        <v>278</v>
      </c>
      <c r="N17" s="220">
        <v>283</v>
      </c>
      <c r="O17" s="220">
        <v>269</v>
      </c>
      <c r="P17" s="220">
        <v>311</v>
      </c>
      <c r="Q17" s="220">
        <v>315</v>
      </c>
      <c r="R17" s="216">
        <v>305</v>
      </c>
      <c r="S17" s="216">
        <v>320</v>
      </c>
      <c r="T17" s="216">
        <v>353</v>
      </c>
      <c r="U17" s="216">
        <v>376</v>
      </c>
      <c r="V17" s="216">
        <v>349</v>
      </c>
      <c r="W17" s="216">
        <v>368</v>
      </c>
      <c r="X17" s="216">
        <v>451</v>
      </c>
      <c r="Y17" s="216">
        <v>496</v>
      </c>
      <c r="Z17" s="216">
        <v>542</v>
      </c>
      <c r="AA17" s="216">
        <v>684</v>
      </c>
      <c r="AB17" s="216">
        <v>806</v>
      </c>
      <c r="AC17" s="216">
        <v>742</v>
      </c>
      <c r="AD17" s="216">
        <v>810</v>
      </c>
    </row>
    <row r="18" spans="1:32" x14ac:dyDescent="0.2">
      <c r="A18" s="199" t="s">
        <v>35</v>
      </c>
      <c r="B18" s="216">
        <v>11819</v>
      </c>
      <c r="C18" s="216">
        <v>10651</v>
      </c>
      <c r="D18" s="216">
        <v>11553</v>
      </c>
      <c r="E18" s="216">
        <v>12074</v>
      </c>
      <c r="F18" s="216">
        <v>13368</v>
      </c>
      <c r="G18" s="216">
        <v>13457</v>
      </c>
      <c r="H18" s="216">
        <v>15173</v>
      </c>
      <c r="I18" s="216">
        <v>15742</v>
      </c>
      <c r="J18" s="216">
        <v>14596</v>
      </c>
      <c r="K18" s="216">
        <v>14787</v>
      </c>
      <c r="L18" s="216">
        <v>13815</v>
      </c>
      <c r="M18" s="218">
        <v>13935</v>
      </c>
      <c r="N18" s="216">
        <v>15262</v>
      </c>
      <c r="O18" s="216">
        <v>17243</v>
      </c>
      <c r="P18" s="216">
        <v>19571</v>
      </c>
      <c r="Q18" s="216">
        <v>20982</v>
      </c>
      <c r="R18" s="216">
        <v>20982</v>
      </c>
      <c r="S18" s="216">
        <v>21648</v>
      </c>
      <c r="T18" s="216">
        <v>21566</v>
      </c>
      <c r="U18" s="216">
        <v>22122</v>
      </c>
      <c r="V18" s="216">
        <v>22311</v>
      </c>
      <c r="W18" s="216">
        <v>23113</v>
      </c>
      <c r="X18" s="216">
        <v>26447</v>
      </c>
      <c r="Y18" s="216">
        <v>25619</v>
      </c>
      <c r="Z18" s="216">
        <v>25539</v>
      </c>
      <c r="AA18" s="216">
        <v>25888</v>
      </c>
      <c r="AB18" s="216">
        <v>26111</v>
      </c>
      <c r="AC18" s="216">
        <v>26065</v>
      </c>
      <c r="AD18" s="216">
        <v>25757</v>
      </c>
      <c r="AE18" s="343"/>
    </row>
    <row r="19" spans="1:32" x14ac:dyDescent="0.2">
      <c r="A19" s="199" t="s">
        <v>36</v>
      </c>
      <c r="B19" s="216">
        <v>789</v>
      </c>
      <c r="C19" s="216">
        <v>814</v>
      </c>
      <c r="D19" s="216">
        <v>815</v>
      </c>
      <c r="E19" s="216">
        <v>1106</v>
      </c>
      <c r="F19" s="216">
        <v>1269</v>
      </c>
      <c r="G19" s="215" t="s">
        <v>27</v>
      </c>
      <c r="H19" s="215" t="s">
        <v>27</v>
      </c>
      <c r="I19" s="215" t="s">
        <v>27</v>
      </c>
      <c r="J19" s="215" t="s">
        <v>27</v>
      </c>
      <c r="K19" s="215" t="s">
        <v>27</v>
      </c>
      <c r="L19" s="215" t="s">
        <v>27</v>
      </c>
      <c r="M19" s="215" t="s">
        <v>27</v>
      </c>
      <c r="N19" s="215" t="s">
        <v>27</v>
      </c>
      <c r="O19" s="215" t="s">
        <v>27</v>
      </c>
      <c r="P19" s="215" t="s">
        <v>27</v>
      </c>
      <c r="Q19" s="215" t="s">
        <v>27</v>
      </c>
      <c r="R19" s="215" t="s">
        <v>27</v>
      </c>
      <c r="S19" s="215" t="s">
        <v>27</v>
      </c>
      <c r="T19" s="215" t="s">
        <v>27</v>
      </c>
      <c r="U19" s="215" t="s">
        <v>27</v>
      </c>
      <c r="V19" s="215" t="s">
        <v>27</v>
      </c>
      <c r="W19" s="215" t="s">
        <v>27</v>
      </c>
      <c r="X19" s="215" t="s">
        <v>57</v>
      </c>
      <c r="Y19" s="215" t="s">
        <v>57</v>
      </c>
      <c r="Z19" s="215" t="s">
        <v>57</v>
      </c>
      <c r="AA19" s="215" t="s">
        <v>57</v>
      </c>
      <c r="AB19" s="215" t="s">
        <v>57</v>
      </c>
      <c r="AC19" s="215" t="s">
        <v>57</v>
      </c>
      <c r="AD19" s="215" t="s">
        <v>57</v>
      </c>
    </row>
    <row r="20" spans="1:32" x14ac:dyDescent="0.2">
      <c r="A20" s="199" t="s">
        <v>37</v>
      </c>
      <c r="B20" s="216">
        <v>1626</v>
      </c>
      <c r="C20" s="216">
        <v>1578</v>
      </c>
      <c r="D20" s="216">
        <v>1528</v>
      </c>
      <c r="E20" s="216">
        <v>1560</v>
      </c>
      <c r="F20" s="216">
        <v>1581</v>
      </c>
      <c r="G20" s="216">
        <v>1537</v>
      </c>
      <c r="H20" s="216">
        <v>1496</v>
      </c>
      <c r="I20" s="216">
        <v>1559</v>
      </c>
      <c r="J20" s="216">
        <v>1479</v>
      </c>
      <c r="K20" s="216">
        <v>1504</v>
      </c>
      <c r="L20" s="216">
        <v>1604</v>
      </c>
      <c r="M20" s="218">
        <v>1439</v>
      </c>
      <c r="N20" s="216">
        <v>1509</v>
      </c>
      <c r="O20" s="216">
        <v>1372</v>
      </c>
      <c r="P20" s="216">
        <v>1482</v>
      </c>
      <c r="Q20" s="216">
        <v>1535</v>
      </c>
      <c r="R20" s="216">
        <v>1566</v>
      </c>
      <c r="S20" s="216">
        <v>1722</v>
      </c>
      <c r="T20" s="216">
        <v>1948</v>
      </c>
      <c r="U20" s="216">
        <v>2034</v>
      </c>
      <c r="V20" s="216">
        <v>1946</v>
      </c>
      <c r="W20" s="216">
        <v>1869</v>
      </c>
      <c r="X20" s="216">
        <v>2129</v>
      </c>
      <c r="Y20" s="216">
        <v>2220</v>
      </c>
      <c r="Z20" s="216">
        <v>2274</v>
      </c>
      <c r="AA20" s="216">
        <v>2405</v>
      </c>
      <c r="AB20" s="216">
        <v>2590</v>
      </c>
      <c r="AC20" s="216">
        <v>2824</v>
      </c>
      <c r="AD20" s="305" t="s">
        <v>182</v>
      </c>
    </row>
    <row r="21" spans="1:32" s="211" customFormat="1" x14ac:dyDescent="0.2">
      <c r="A21" s="202" t="s">
        <v>149</v>
      </c>
      <c r="B21" s="222"/>
      <c r="C21" s="222"/>
      <c r="D21" s="222"/>
      <c r="E21" s="222"/>
      <c r="F21" s="222"/>
      <c r="G21" s="222"/>
      <c r="H21" s="222"/>
      <c r="I21" s="222"/>
      <c r="J21" s="222"/>
      <c r="K21" s="222"/>
      <c r="L21" s="222"/>
      <c r="M21" s="223"/>
      <c r="N21" s="222"/>
      <c r="O21" s="222"/>
      <c r="P21" s="222"/>
      <c r="Q21" s="222"/>
      <c r="R21" s="222"/>
      <c r="S21" s="222"/>
      <c r="T21" s="222"/>
      <c r="U21" s="222"/>
      <c r="V21" s="222"/>
      <c r="W21" s="222"/>
      <c r="X21" s="222"/>
      <c r="Y21" s="222"/>
      <c r="Z21" s="222"/>
      <c r="AA21" s="222"/>
      <c r="AB21" s="222"/>
      <c r="AC21" s="222"/>
      <c r="AD21" s="222"/>
    </row>
    <row r="22" spans="1:32" x14ac:dyDescent="0.2">
      <c r="A22" s="201" t="s">
        <v>92</v>
      </c>
      <c r="B22" s="224">
        <v>609</v>
      </c>
      <c r="C22" s="224">
        <v>578</v>
      </c>
      <c r="D22" s="224">
        <v>601</v>
      </c>
      <c r="E22" s="224">
        <v>558</v>
      </c>
      <c r="F22" s="224">
        <v>550</v>
      </c>
      <c r="G22" s="224">
        <v>585</v>
      </c>
      <c r="H22" s="224">
        <v>579</v>
      </c>
      <c r="I22" s="224">
        <v>544</v>
      </c>
      <c r="J22" s="224">
        <v>560</v>
      </c>
      <c r="K22" s="224">
        <v>618</v>
      </c>
      <c r="L22" s="224">
        <v>589</v>
      </c>
      <c r="M22" s="225">
        <v>607</v>
      </c>
      <c r="N22" s="224">
        <v>580</v>
      </c>
      <c r="O22" s="224">
        <v>692</v>
      </c>
      <c r="P22" s="224">
        <v>651</v>
      </c>
      <c r="Q22" s="224">
        <v>734</v>
      </c>
      <c r="R22" s="226">
        <v>798</v>
      </c>
      <c r="S22" s="226">
        <v>803</v>
      </c>
      <c r="T22" s="226">
        <v>867</v>
      </c>
      <c r="U22" s="226">
        <v>942</v>
      </c>
      <c r="V22" s="226">
        <v>877</v>
      </c>
      <c r="W22" s="226">
        <v>919</v>
      </c>
      <c r="X22" s="226">
        <v>899</v>
      </c>
      <c r="Y22" s="226">
        <v>914</v>
      </c>
      <c r="Z22" s="226">
        <v>921</v>
      </c>
      <c r="AA22" s="226">
        <v>867</v>
      </c>
      <c r="AB22" s="226">
        <v>880</v>
      </c>
      <c r="AC22" s="226">
        <v>834</v>
      </c>
      <c r="AD22" s="226">
        <v>876</v>
      </c>
    </row>
    <row r="23" spans="1:32" s="211" customFormat="1" x14ac:dyDescent="0.2">
      <c r="A23" s="219" t="s">
        <v>39</v>
      </c>
      <c r="B23" s="213"/>
      <c r="C23" s="213"/>
      <c r="D23" s="213"/>
      <c r="E23" s="213"/>
      <c r="F23" s="213"/>
      <c r="G23" s="213"/>
      <c r="H23" s="213"/>
      <c r="I23" s="213"/>
      <c r="J23" s="213"/>
      <c r="K23" s="213"/>
      <c r="L23" s="213"/>
      <c r="M23" s="214"/>
      <c r="N23" s="213"/>
      <c r="O23" s="213"/>
      <c r="P23" s="213"/>
      <c r="Q23" s="213"/>
      <c r="R23" s="213"/>
      <c r="S23" s="213"/>
      <c r="T23" s="213"/>
      <c r="U23" s="213"/>
      <c r="V23" s="213"/>
      <c r="W23" s="213"/>
      <c r="X23" s="213"/>
      <c r="Y23" s="213"/>
      <c r="Z23" s="213"/>
      <c r="AA23" s="213"/>
      <c r="AB23" s="213"/>
      <c r="AC23" s="213"/>
      <c r="AD23" s="213"/>
    </row>
    <row r="24" spans="1:32" x14ac:dyDescent="0.2">
      <c r="A24" s="199" t="s">
        <v>40</v>
      </c>
      <c r="B24" s="220">
        <v>384</v>
      </c>
      <c r="C24" s="220">
        <v>384</v>
      </c>
      <c r="D24" s="220">
        <v>453</v>
      </c>
      <c r="E24" s="220">
        <v>557</v>
      </c>
      <c r="F24" s="220">
        <v>496</v>
      </c>
      <c r="G24" s="220">
        <v>476</v>
      </c>
      <c r="H24" s="220">
        <v>477</v>
      </c>
      <c r="I24" s="220">
        <v>466</v>
      </c>
      <c r="J24" s="220">
        <v>470</v>
      </c>
      <c r="K24" s="220">
        <v>425</v>
      </c>
      <c r="L24" s="220">
        <v>458</v>
      </c>
      <c r="M24" s="221">
        <v>442</v>
      </c>
      <c r="N24" s="220">
        <v>500</v>
      </c>
      <c r="O24" s="220">
        <v>571</v>
      </c>
      <c r="P24" s="220">
        <v>520</v>
      </c>
      <c r="Q24" s="220">
        <v>568</v>
      </c>
      <c r="R24" s="216">
        <v>593</v>
      </c>
      <c r="S24" s="216">
        <v>579</v>
      </c>
      <c r="T24" s="216">
        <v>532</v>
      </c>
      <c r="U24" s="216">
        <v>545</v>
      </c>
      <c r="V24" s="216">
        <v>533</v>
      </c>
      <c r="W24" s="216">
        <v>518</v>
      </c>
      <c r="X24" s="216">
        <v>473</v>
      </c>
      <c r="Y24" s="216">
        <v>474</v>
      </c>
      <c r="Z24" s="216">
        <v>498</v>
      </c>
      <c r="AA24" s="216">
        <v>511</v>
      </c>
      <c r="AB24" s="216">
        <v>542</v>
      </c>
      <c r="AC24" s="216">
        <v>603</v>
      </c>
      <c r="AD24" s="216">
        <v>589</v>
      </c>
    </row>
    <row r="25" spans="1:32" x14ac:dyDescent="0.2">
      <c r="A25" s="199" t="s">
        <v>41</v>
      </c>
      <c r="B25" s="220">
        <v>278</v>
      </c>
      <c r="C25" s="220">
        <v>305</v>
      </c>
      <c r="D25" s="220">
        <v>326</v>
      </c>
      <c r="E25" s="220">
        <v>371</v>
      </c>
      <c r="F25" s="220">
        <v>361</v>
      </c>
      <c r="G25" s="220">
        <v>502</v>
      </c>
      <c r="H25" s="220">
        <v>483</v>
      </c>
      <c r="I25" s="220">
        <v>433</v>
      </c>
      <c r="J25" s="220">
        <v>480</v>
      </c>
      <c r="K25" s="220">
        <v>562</v>
      </c>
      <c r="L25" s="220">
        <v>669</v>
      </c>
      <c r="M25" s="221">
        <v>675</v>
      </c>
      <c r="N25" s="220">
        <v>745</v>
      </c>
      <c r="O25" s="220">
        <v>0</v>
      </c>
      <c r="P25" s="220">
        <v>452</v>
      </c>
      <c r="Q25" s="220">
        <v>470</v>
      </c>
      <c r="R25" s="216">
        <v>426</v>
      </c>
      <c r="S25" s="216">
        <v>390</v>
      </c>
      <c r="T25" s="216">
        <v>275</v>
      </c>
      <c r="U25" s="216">
        <v>346</v>
      </c>
      <c r="V25" s="216">
        <v>290</v>
      </c>
      <c r="W25" s="216">
        <v>281</v>
      </c>
      <c r="X25" s="216">
        <v>254</v>
      </c>
      <c r="Y25" s="216">
        <v>268</v>
      </c>
      <c r="Z25" s="216">
        <v>238</v>
      </c>
      <c r="AA25" s="216">
        <v>274</v>
      </c>
      <c r="AB25" s="216">
        <v>227</v>
      </c>
      <c r="AC25" s="216">
        <v>281</v>
      </c>
      <c r="AD25" s="216">
        <v>394</v>
      </c>
    </row>
    <row r="26" spans="1:32" x14ac:dyDescent="0.2">
      <c r="A26" s="199" t="s">
        <v>42</v>
      </c>
      <c r="B26" s="220">
        <v>755</v>
      </c>
      <c r="C26" s="220">
        <v>783</v>
      </c>
      <c r="D26" s="220">
        <v>683</v>
      </c>
      <c r="E26" s="220">
        <v>741</v>
      </c>
      <c r="F26" s="220">
        <v>760</v>
      </c>
      <c r="G26" s="220">
        <v>770</v>
      </c>
      <c r="H26" s="220">
        <v>635</v>
      </c>
      <c r="I26" s="220">
        <v>726</v>
      </c>
      <c r="J26" s="220">
        <v>786</v>
      </c>
      <c r="K26" s="220">
        <v>738</v>
      </c>
      <c r="L26" s="220">
        <v>828</v>
      </c>
      <c r="M26" s="221">
        <v>805</v>
      </c>
      <c r="N26" s="220">
        <v>953</v>
      </c>
      <c r="O26" s="220">
        <v>999</v>
      </c>
      <c r="P26" s="220">
        <v>999</v>
      </c>
      <c r="Q26" s="216">
        <v>1016</v>
      </c>
      <c r="R26" s="216">
        <v>991</v>
      </c>
      <c r="S26" s="216">
        <v>1020</v>
      </c>
      <c r="T26" s="216">
        <v>985</v>
      </c>
      <c r="U26" s="216">
        <v>1042</v>
      </c>
      <c r="V26" s="216">
        <v>980</v>
      </c>
      <c r="W26" s="216">
        <v>1033</v>
      </c>
      <c r="X26" s="216">
        <v>1071</v>
      </c>
      <c r="Y26" s="216">
        <v>1050</v>
      </c>
      <c r="Z26" s="216">
        <v>1069</v>
      </c>
      <c r="AA26" s="216">
        <v>1089</v>
      </c>
      <c r="AB26" s="216">
        <v>1097</v>
      </c>
      <c r="AC26" s="216">
        <v>1077</v>
      </c>
      <c r="AD26" s="216">
        <v>1059</v>
      </c>
    </row>
    <row r="27" spans="1:32" x14ac:dyDescent="0.2">
      <c r="A27" s="199" t="s">
        <v>43</v>
      </c>
      <c r="B27" s="220">
        <v>19</v>
      </c>
      <c r="C27" s="220">
        <v>20</v>
      </c>
      <c r="D27" s="220">
        <v>19</v>
      </c>
      <c r="E27" s="220">
        <v>21</v>
      </c>
      <c r="F27" s="220">
        <v>20</v>
      </c>
      <c r="G27" s="220">
        <v>19</v>
      </c>
      <c r="H27" s="220">
        <v>20</v>
      </c>
      <c r="I27" s="220">
        <v>20</v>
      </c>
      <c r="J27" s="220">
        <v>19</v>
      </c>
      <c r="K27" s="220">
        <v>25</v>
      </c>
      <c r="L27" s="220">
        <v>19</v>
      </c>
      <c r="M27" s="221">
        <v>22</v>
      </c>
      <c r="N27" s="220">
        <v>25</v>
      </c>
      <c r="O27" s="220">
        <v>25</v>
      </c>
      <c r="P27" s="220">
        <v>26</v>
      </c>
      <c r="Q27" s="220">
        <v>25</v>
      </c>
      <c r="R27" s="216">
        <v>30</v>
      </c>
      <c r="S27" s="216">
        <v>30</v>
      </c>
      <c r="T27" s="216">
        <v>30</v>
      </c>
      <c r="U27" s="216">
        <v>29</v>
      </c>
      <c r="V27" s="216">
        <v>31</v>
      </c>
      <c r="W27" s="215" t="s">
        <v>27</v>
      </c>
      <c r="X27" s="215" t="s">
        <v>27</v>
      </c>
      <c r="Y27" s="215" t="s">
        <v>27</v>
      </c>
      <c r="Z27" s="215" t="s">
        <v>27</v>
      </c>
      <c r="AA27" s="215" t="s">
        <v>27</v>
      </c>
      <c r="AB27" s="215" t="s">
        <v>27</v>
      </c>
      <c r="AC27" s="215" t="s">
        <v>27</v>
      </c>
      <c r="AD27" s="215" t="s">
        <v>27</v>
      </c>
    </row>
    <row r="28" spans="1:32" x14ac:dyDescent="0.2">
      <c r="A28" s="199" t="s">
        <v>82</v>
      </c>
      <c r="B28" s="220">
        <v>0</v>
      </c>
      <c r="C28" s="220">
        <v>0</v>
      </c>
      <c r="D28" s="220">
        <v>0</v>
      </c>
      <c r="E28" s="220">
        <v>0</v>
      </c>
      <c r="F28" s="220">
        <v>0</v>
      </c>
      <c r="G28" s="220">
        <v>0</v>
      </c>
      <c r="H28" s="216">
        <v>1127</v>
      </c>
      <c r="I28" s="216">
        <v>1169</v>
      </c>
      <c r="J28" s="216">
        <v>1103</v>
      </c>
      <c r="K28" s="216">
        <v>1138</v>
      </c>
      <c r="L28" s="216">
        <v>1195</v>
      </c>
      <c r="M28" s="218">
        <v>1194</v>
      </c>
      <c r="N28" s="216">
        <v>1406</v>
      </c>
      <c r="O28" s="216">
        <v>1694</v>
      </c>
      <c r="P28" s="216">
        <v>1876</v>
      </c>
      <c r="Q28" s="216">
        <v>1887</v>
      </c>
      <c r="R28" s="216">
        <v>1674</v>
      </c>
      <c r="S28" s="216">
        <v>1649</v>
      </c>
      <c r="T28" s="216">
        <v>1733</v>
      </c>
      <c r="U28" s="216">
        <v>1793</v>
      </c>
      <c r="V28" s="216">
        <v>1575</v>
      </c>
      <c r="W28" s="216">
        <v>1624</v>
      </c>
      <c r="X28" s="216">
        <v>1506</v>
      </c>
      <c r="Y28" s="216">
        <v>1579</v>
      </c>
      <c r="Z28" s="216">
        <v>1584</v>
      </c>
      <c r="AA28" s="216">
        <v>1490</v>
      </c>
      <c r="AB28" s="216">
        <v>1415</v>
      </c>
      <c r="AC28" s="216">
        <v>1393</v>
      </c>
      <c r="AD28" s="216">
        <v>1319</v>
      </c>
    </row>
    <row r="29" spans="1:32" x14ac:dyDescent="0.2">
      <c r="A29" s="199" t="s">
        <v>45</v>
      </c>
      <c r="B29" s="227">
        <v>750</v>
      </c>
      <c r="C29" s="227">
        <v>779</v>
      </c>
      <c r="D29" s="227">
        <v>876</v>
      </c>
      <c r="E29" s="227">
        <v>825</v>
      </c>
      <c r="F29" s="227">
        <v>793</v>
      </c>
      <c r="G29" s="227">
        <v>828</v>
      </c>
      <c r="H29" s="227">
        <v>75</v>
      </c>
      <c r="I29" s="215" t="s">
        <v>27</v>
      </c>
      <c r="J29" s="215" t="s">
        <v>27</v>
      </c>
      <c r="K29" s="215" t="s">
        <v>27</v>
      </c>
      <c r="L29" s="215" t="s">
        <v>27</v>
      </c>
      <c r="M29" s="215" t="s">
        <v>27</v>
      </c>
      <c r="N29" s="215" t="s">
        <v>27</v>
      </c>
      <c r="O29" s="215" t="s">
        <v>27</v>
      </c>
      <c r="P29" s="215" t="s">
        <v>27</v>
      </c>
      <c r="Q29" s="215" t="s">
        <v>27</v>
      </c>
      <c r="R29" s="215" t="s">
        <v>27</v>
      </c>
      <c r="S29" s="215" t="s">
        <v>27</v>
      </c>
      <c r="T29" s="215" t="s">
        <v>27</v>
      </c>
      <c r="U29" s="215" t="s">
        <v>27</v>
      </c>
      <c r="V29" s="215" t="s">
        <v>27</v>
      </c>
      <c r="W29" s="215" t="s">
        <v>27</v>
      </c>
      <c r="X29" s="215" t="s">
        <v>27</v>
      </c>
      <c r="Y29" s="215" t="s">
        <v>27</v>
      </c>
      <c r="Z29" s="215" t="s">
        <v>27</v>
      </c>
      <c r="AA29" s="215" t="s">
        <v>27</v>
      </c>
      <c r="AB29" s="215" t="s">
        <v>27</v>
      </c>
      <c r="AC29" s="215" t="s">
        <v>27</v>
      </c>
      <c r="AD29" s="215" t="s">
        <v>27</v>
      </c>
    </row>
    <row r="30" spans="1:32" x14ac:dyDescent="0.2">
      <c r="A30" s="201" t="s">
        <v>46</v>
      </c>
      <c r="B30" s="227">
        <v>258</v>
      </c>
      <c r="C30" s="227">
        <v>298</v>
      </c>
      <c r="D30" s="227">
        <v>292</v>
      </c>
      <c r="E30" s="227">
        <v>373</v>
      </c>
      <c r="F30" s="227">
        <v>358</v>
      </c>
      <c r="G30" s="227">
        <v>313</v>
      </c>
      <c r="H30" s="227">
        <v>7</v>
      </c>
      <c r="I30" s="215" t="s">
        <v>27</v>
      </c>
      <c r="J30" s="215" t="s">
        <v>27</v>
      </c>
      <c r="K30" s="215" t="s">
        <v>27</v>
      </c>
      <c r="L30" s="215" t="s">
        <v>27</v>
      </c>
      <c r="M30" s="215" t="s">
        <v>27</v>
      </c>
      <c r="N30" s="215" t="s">
        <v>27</v>
      </c>
      <c r="O30" s="215" t="s">
        <v>27</v>
      </c>
      <c r="P30" s="215" t="s">
        <v>27</v>
      </c>
      <c r="Q30" s="215" t="s">
        <v>27</v>
      </c>
      <c r="R30" s="215" t="s">
        <v>27</v>
      </c>
      <c r="S30" s="215" t="s">
        <v>27</v>
      </c>
      <c r="T30" s="215" t="s">
        <v>27</v>
      </c>
      <c r="U30" s="215" t="s">
        <v>27</v>
      </c>
      <c r="V30" s="215" t="s">
        <v>27</v>
      </c>
      <c r="W30" s="215" t="s">
        <v>27</v>
      </c>
      <c r="X30" s="215" t="s">
        <v>27</v>
      </c>
      <c r="Y30" s="215" t="s">
        <v>27</v>
      </c>
      <c r="Z30" s="215" t="s">
        <v>27</v>
      </c>
      <c r="AA30" s="215" t="s">
        <v>27</v>
      </c>
      <c r="AB30" s="215" t="s">
        <v>27</v>
      </c>
      <c r="AC30" s="215" t="s">
        <v>27</v>
      </c>
      <c r="AD30" s="215" t="s">
        <v>27</v>
      </c>
    </row>
    <row r="31" spans="1:32" s="211" customFormat="1" ht="36" customHeight="1" x14ac:dyDescent="0.2">
      <c r="A31" s="228" t="s">
        <v>47</v>
      </c>
      <c r="B31" s="229">
        <v>21018</v>
      </c>
      <c r="C31" s="229">
        <v>20106</v>
      </c>
      <c r="D31" s="229">
        <v>20685</v>
      </c>
      <c r="E31" s="229">
        <v>21998</v>
      </c>
      <c r="F31" s="229">
        <v>23817</v>
      </c>
      <c r="G31" s="229">
        <v>22459</v>
      </c>
      <c r="H31" s="229">
        <v>23958</v>
      </c>
      <c r="I31" s="229">
        <v>24495</v>
      </c>
      <c r="J31" s="229">
        <v>23207</v>
      </c>
      <c r="K31" s="229">
        <v>23707</v>
      </c>
      <c r="L31" s="229">
        <v>23109</v>
      </c>
      <c r="M31" s="230">
        <v>22909</v>
      </c>
      <c r="N31" s="229">
        <v>24702</v>
      </c>
      <c r="O31" s="229">
        <v>26675</v>
      </c>
      <c r="P31" s="229">
        <v>29731</v>
      </c>
      <c r="Q31" s="229">
        <v>31561</v>
      </c>
      <c r="R31" s="229">
        <v>31729</v>
      </c>
      <c r="S31" s="229">
        <v>33036</v>
      </c>
      <c r="T31" s="229">
        <v>34993</v>
      </c>
      <c r="U31" s="229">
        <v>37155</v>
      </c>
      <c r="V31" s="229">
        <v>36551</v>
      </c>
      <c r="W31" s="229">
        <v>38813</v>
      </c>
      <c r="X31" s="229">
        <v>42945</v>
      </c>
      <c r="Y31" s="229">
        <v>42829</v>
      </c>
      <c r="Z31" s="229">
        <v>43059</v>
      </c>
      <c r="AA31" s="229">
        <v>43880</v>
      </c>
      <c r="AB31" s="229">
        <v>44257</v>
      </c>
      <c r="AC31" s="229">
        <v>44368</v>
      </c>
      <c r="AD31" s="229">
        <v>41708</v>
      </c>
      <c r="AE31" s="295"/>
      <c r="AF31" s="295"/>
    </row>
    <row r="32" spans="1:32" ht="6.75" customHeight="1" x14ac:dyDescent="0.2">
      <c r="A32" s="231"/>
      <c r="B32" s="205"/>
      <c r="C32" s="205"/>
      <c r="D32" s="205"/>
      <c r="E32" s="205"/>
      <c r="F32" s="205"/>
      <c r="G32" s="205"/>
      <c r="H32" s="205"/>
      <c r="I32" s="205"/>
      <c r="J32" s="205"/>
      <c r="K32" s="205"/>
      <c r="L32" s="205"/>
      <c r="M32" s="232"/>
      <c r="N32" s="205"/>
      <c r="O32" s="205"/>
      <c r="P32" s="205"/>
      <c r="Q32" s="205"/>
      <c r="R32" s="205"/>
      <c r="S32" s="205"/>
      <c r="T32" s="205"/>
      <c r="U32" s="205"/>
      <c r="V32" s="205"/>
      <c r="W32" s="205"/>
      <c r="X32" s="205"/>
      <c r="Y32" s="205"/>
      <c r="Z32" s="205"/>
      <c r="AA32" s="205"/>
      <c r="AB32" s="205"/>
      <c r="AC32" s="205"/>
      <c r="AD32" s="205"/>
    </row>
    <row r="33" spans="1:30" s="211" customFormat="1" ht="25.5" x14ac:dyDescent="0.2">
      <c r="A33" s="228" t="s">
        <v>292</v>
      </c>
      <c r="B33" s="233" t="s">
        <v>27</v>
      </c>
      <c r="C33" s="233" t="s">
        <v>27</v>
      </c>
      <c r="D33" s="193">
        <v>34885</v>
      </c>
      <c r="E33" s="193">
        <v>36771</v>
      </c>
      <c r="F33" s="193">
        <v>38836</v>
      </c>
      <c r="G33" s="193">
        <v>36164</v>
      </c>
      <c r="H33" s="193">
        <v>37670</v>
      </c>
      <c r="I33" s="193">
        <v>38163</v>
      </c>
      <c r="J33" s="193">
        <v>36748</v>
      </c>
      <c r="K33" s="193">
        <v>36758</v>
      </c>
      <c r="L33" s="193">
        <v>35745</v>
      </c>
      <c r="M33" s="234">
        <v>34619</v>
      </c>
      <c r="N33" s="193">
        <v>38023</v>
      </c>
      <c r="O33" s="193">
        <v>43362</v>
      </c>
      <c r="P33" s="193">
        <v>48526</v>
      </c>
      <c r="Q33" s="193">
        <v>51556</v>
      </c>
      <c r="R33" s="193">
        <v>56632</v>
      </c>
      <c r="S33" s="193">
        <v>51944</v>
      </c>
      <c r="T33" s="193">
        <v>54495</v>
      </c>
      <c r="U33" s="193">
        <v>58547</v>
      </c>
      <c r="V33" s="193">
        <v>57003</v>
      </c>
      <c r="W33" s="193">
        <v>60282</v>
      </c>
      <c r="X33" s="193">
        <v>64898</v>
      </c>
      <c r="Y33" s="193">
        <v>65232</v>
      </c>
      <c r="Z33" s="193">
        <v>65901</v>
      </c>
      <c r="AA33" s="193">
        <v>66819</v>
      </c>
      <c r="AB33" s="193">
        <v>67012</v>
      </c>
      <c r="AC33" s="193">
        <v>67698</v>
      </c>
      <c r="AD33" s="193">
        <v>63470</v>
      </c>
    </row>
    <row r="34" spans="1:30" x14ac:dyDescent="0.2">
      <c r="A34" s="235" t="s">
        <v>48</v>
      </c>
    </row>
    <row r="35" spans="1:30" x14ac:dyDescent="0.2">
      <c r="A35" s="168" t="s">
        <v>302</v>
      </c>
    </row>
    <row r="36" spans="1:30" s="235" customFormat="1" x14ac:dyDescent="0.2">
      <c r="A36" s="235" t="s">
        <v>0</v>
      </c>
    </row>
    <row r="37" spans="1:30" s="235" customFormat="1" x14ac:dyDescent="0.2">
      <c r="A37" s="235" t="s">
        <v>49</v>
      </c>
    </row>
    <row r="38" spans="1:30" s="235" customFormat="1" x14ac:dyDescent="0.2">
      <c r="A38" s="235" t="s">
        <v>50</v>
      </c>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row>
    <row r="39" spans="1:30" s="235" customFormat="1" x14ac:dyDescent="0.2">
      <c r="A39" s="235" t="s">
        <v>7</v>
      </c>
      <c r="B39" s="304"/>
      <c r="C39" s="304"/>
      <c r="D39" s="304"/>
      <c r="E39" s="304"/>
      <c r="F39" s="304"/>
      <c r="G39" s="304"/>
      <c r="H39" s="304"/>
      <c r="I39" s="304"/>
      <c r="J39" s="304"/>
      <c r="K39" s="304"/>
      <c r="L39" s="304"/>
      <c r="M39" s="346"/>
      <c r="N39" s="304"/>
      <c r="O39" s="304"/>
      <c r="P39" s="304"/>
      <c r="Q39" s="304"/>
      <c r="R39" s="304"/>
      <c r="S39" s="304"/>
      <c r="T39" s="304"/>
      <c r="U39" s="304"/>
      <c r="V39" s="304"/>
      <c r="W39" s="304"/>
      <c r="X39" s="304"/>
      <c r="Y39" s="304"/>
      <c r="Z39" s="304"/>
      <c r="AA39" s="304"/>
      <c r="AB39" s="304"/>
      <c r="AC39" s="304"/>
      <c r="AD39" s="304"/>
    </row>
    <row r="40" spans="1:30" x14ac:dyDescent="0.2">
      <c r="A40" s="235" t="s">
        <v>187</v>
      </c>
    </row>
    <row r="41" spans="1:30" x14ac:dyDescent="0.2">
      <c r="A41" s="59"/>
    </row>
    <row r="42" spans="1:30" x14ac:dyDescent="0.2">
      <c r="A42" s="236"/>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row>
    <row r="43" spans="1:30" x14ac:dyDescent="0.2">
      <c r="A43" s="236"/>
      <c r="M43" s="304"/>
    </row>
    <row r="44" spans="1:30" x14ac:dyDescent="0.2">
      <c r="A44" s="236"/>
    </row>
    <row r="45" spans="1:30" x14ac:dyDescent="0.2">
      <c r="A45" s="236"/>
    </row>
    <row r="46" spans="1:30" x14ac:dyDescent="0.2">
      <c r="A46" s="236"/>
    </row>
    <row r="47" spans="1:30" x14ac:dyDescent="0.2">
      <c r="A47" s="236"/>
    </row>
    <row r="48" spans="1:30" x14ac:dyDescent="0.2">
      <c r="A48" s="236"/>
    </row>
    <row r="49" spans="1:1" x14ac:dyDescent="0.2">
      <c r="A49" s="236"/>
    </row>
    <row r="50" spans="1:1" x14ac:dyDescent="0.2">
      <c r="A50" s="236"/>
    </row>
    <row r="51" spans="1:1" x14ac:dyDescent="0.2">
      <c r="A51" s="236"/>
    </row>
    <row r="52" spans="1:1" x14ac:dyDescent="0.2">
      <c r="A52" s="236"/>
    </row>
    <row r="53" spans="1:1" x14ac:dyDescent="0.2">
      <c r="A53" s="236"/>
    </row>
    <row r="54" spans="1:1" x14ac:dyDescent="0.2">
      <c r="A54" s="236"/>
    </row>
    <row r="55" spans="1:1" x14ac:dyDescent="0.2">
      <c r="A55" s="236"/>
    </row>
    <row r="56" spans="1:1" x14ac:dyDescent="0.2">
      <c r="A56" s="236"/>
    </row>
    <row r="57" spans="1:1" x14ac:dyDescent="0.2">
      <c r="A57" s="236"/>
    </row>
    <row r="58" spans="1:1" x14ac:dyDescent="0.2">
      <c r="A58" s="236"/>
    </row>
    <row r="59" spans="1:1" x14ac:dyDescent="0.2">
      <c r="A59" s="236"/>
    </row>
    <row r="60" spans="1:1" x14ac:dyDescent="0.2">
      <c r="A60" s="236"/>
    </row>
    <row r="61" spans="1:1" x14ac:dyDescent="0.2">
      <c r="A61" s="236"/>
    </row>
    <row r="62" spans="1:1" x14ac:dyDescent="0.2">
      <c r="A62" s="236"/>
    </row>
    <row r="63" spans="1:1" x14ac:dyDescent="0.2">
      <c r="A63" s="236"/>
    </row>
    <row r="64" spans="1:1" x14ac:dyDescent="0.2">
      <c r="A64" s="236"/>
    </row>
    <row r="65" spans="1:1" x14ac:dyDescent="0.2">
      <c r="A65" s="236"/>
    </row>
    <row r="66" spans="1:1" x14ac:dyDescent="0.2">
      <c r="A66" s="236"/>
    </row>
    <row r="67" spans="1:1" x14ac:dyDescent="0.2">
      <c r="A67" s="236"/>
    </row>
    <row r="68" spans="1:1" x14ac:dyDescent="0.2">
      <c r="A68" s="236"/>
    </row>
    <row r="69" spans="1:1" x14ac:dyDescent="0.2">
      <c r="A69" s="236"/>
    </row>
    <row r="70" spans="1:1" x14ac:dyDescent="0.2">
      <c r="A70" s="236"/>
    </row>
  </sheetData>
  <customSheetViews>
    <customSheetView guid="{4BF6A69F-C29D-460A-9E84-5045F8F80EEB}" showGridLines="0">
      <selection activeCell="AD33" sqref="AD33"/>
      <pageMargins left="0.7" right="0.7" top="0.75" bottom="0.75" header="0.3" footer="0.3"/>
      <pageSetup paperSize="9" scale="90" orientation="landscape" verticalDpi="0"/>
    </customSheetView>
  </customSheetViews>
  <mergeCells count="1">
    <mergeCell ref="A2:AD2"/>
  </mergeCells>
  <phoneticPr fontId="10" type="noConversion"/>
  <pageMargins left="0.7" right="0.7" top="0.75" bottom="0.75" header="0.3" footer="0.3"/>
  <pageSetup paperSize="9" scale="7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3"/>
  <sheetViews>
    <sheetView showGridLines="0" workbookViewId="0">
      <selection activeCell="Z8" sqref="Z8"/>
    </sheetView>
  </sheetViews>
  <sheetFormatPr baseColWidth="10" defaultColWidth="10.28515625" defaultRowHeight="12.75" x14ac:dyDescent="0.2"/>
  <cols>
    <col min="1" max="1" width="23.7109375" style="59" customWidth="1"/>
    <col min="2" max="24" width="5.42578125" style="59" customWidth="1"/>
    <col min="25" max="16384" width="10.28515625" style="59"/>
  </cols>
  <sheetData>
    <row r="1" spans="1:29" s="3" customFormat="1" ht="12.75" customHeight="1" x14ac:dyDescent="0.2">
      <c r="A1" s="1"/>
      <c r="B1" s="1"/>
      <c r="C1" s="1"/>
      <c r="D1" s="1"/>
      <c r="E1" s="1"/>
      <c r="F1" s="1"/>
      <c r="G1" s="1"/>
      <c r="H1" s="1"/>
      <c r="I1" s="1"/>
      <c r="J1" s="1"/>
      <c r="K1" s="1"/>
      <c r="L1" s="1"/>
      <c r="M1" s="1"/>
      <c r="N1" s="1"/>
      <c r="O1" s="1"/>
      <c r="P1" s="1"/>
      <c r="Q1" s="1"/>
      <c r="R1" s="57"/>
    </row>
    <row r="2" spans="1:29" s="3" customFormat="1" ht="15.75" customHeight="1" x14ac:dyDescent="0.2">
      <c r="A2" s="409" t="s">
        <v>291</v>
      </c>
      <c r="B2" s="409"/>
      <c r="C2" s="409"/>
      <c r="D2" s="409"/>
      <c r="E2" s="409"/>
      <c r="F2" s="409"/>
      <c r="G2" s="409"/>
      <c r="H2" s="409"/>
      <c r="I2" s="409"/>
      <c r="J2" s="409"/>
      <c r="K2" s="409"/>
      <c r="L2" s="409"/>
      <c r="M2" s="409"/>
      <c r="N2" s="409"/>
      <c r="O2" s="409"/>
      <c r="P2" s="409"/>
      <c r="Q2" s="409"/>
      <c r="R2" s="409"/>
      <c r="S2" s="409"/>
      <c r="T2" s="409"/>
      <c r="U2" s="409"/>
      <c r="V2" s="409"/>
      <c r="W2" s="409"/>
      <c r="X2" s="409"/>
      <c r="Y2" s="163"/>
      <c r="Z2" s="163"/>
      <c r="AA2" s="163"/>
      <c r="AB2" s="163"/>
      <c r="AC2" s="163"/>
    </row>
    <row r="3" spans="1:29" s="3" customFormat="1" ht="12.75" customHeight="1" x14ac:dyDescent="0.2">
      <c r="A3" s="1"/>
      <c r="B3" s="1"/>
      <c r="C3" s="1"/>
      <c r="D3" s="1"/>
      <c r="E3" s="1"/>
      <c r="F3" s="1"/>
      <c r="G3" s="1"/>
      <c r="H3" s="1"/>
      <c r="I3" s="1"/>
      <c r="J3" s="1"/>
      <c r="K3" s="1"/>
      <c r="L3" s="1"/>
      <c r="M3" s="1"/>
      <c r="N3" s="1"/>
      <c r="O3" s="1"/>
      <c r="P3" s="1"/>
      <c r="Q3" s="1"/>
      <c r="R3" s="57"/>
      <c r="U3" s="294"/>
      <c r="V3" s="294"/>
      <c r="W3" s="294"/>
      <c r="X3" s="294"/>
    </row>
    <row r="4" spans="1:29" s="196" customFormat="1" x14ac:dyDescent="0.2">
      <c r="A4" s="195"/>
      <c r="B4" s="292">
        <v>1987</v>
      </c>
      <c r="C4" s="292">
        <v>1992</v>
      </c>
      <c r="D4" s="292">
        <v>1995</v>
      </c>
      <c r="E4" s="292">
        <v>1998</v>
      </c>
      <c r="F4" s="292">
        <v>1999</v>
      </c>
      <c r="G4" s="292">
        <v>2000</v>
      </c>
      <c r="H4" s="292">
        <v>2002</v>
      </c>
      <c r="I4" s="292">
        <v>2003</v>
      </c>
      <c r="J4" s="292">
        <v>2004</v>
      </c>
      <c r="K4" s="292">
        <v>2005</v>
      </c>
      <c r="L4" s="292">
        <v>2006</v>
      </c>
      <c r="M4" s="292">
        <v>2007</v>
      </c>
      <c r="N4" s="292">
        <v>2008</v>
      </c>
      <c r="O4" s="292">
        <v>2009</v>
      </c>
      <c r="P4" s="292">
        <v>2010</v>
      </c>
      <c r="Q4" s="292">
        <v>2011</v>
      </c>
      <c r="R4" s="292">
        <v>2012</v>
      </c>
      <c r="S4" s="292">
        <v>2013</v>
      </c>
      <c r="T4" s="292">
        <v>2014</v>
      </c>
      <c r="U4" s="292">
        <v>2015</v>
      </c>
      <c r="V4" s="292">
        <v>2016</v>
      </c>
      <c r="W4" s="292">
        <v>2017</v>
      </c>
      <c r="X4" s="292">
        <v>2018</v>
      </c>
    </row>
    <row r="5" spans="1:29" s="198" customFormat="1" x14ac:dyDescent="0.2">
      <c r="A5" s="197" t="s">
        <v>26</v>
      </c>
      <c r="B5" s="54"/>
      <c r="C5" s="54"/>
      <c r="D5" s="54"/>
      <c r="E5" s="54"/>
      <c r="F5" s="54"/>
      <c r="G5" s="54"/>
      <c r="H5" s="54"/>
      <c r="I5" s="54"/>
      <c r="J5" s="54"/>
      <c r="K5" s="54"/>
      <c r="L5" s="54"/>
      <c r="M5" s="54"/>
      <c r="N5" s="54"/>
      <c r="O5" s="54"/>
      <c r="P5" s="54"/>
      <c r="Q5" s="54"/>
      <c r="R5" s="54"/>
      <c r="S5" s="54"/>
      <c r="T5" s="54"/>
      <c r="U5" s="54"/>
      <c r="V5" s="54"/>
      <c r="W5" s="54"/>
      <c r="X5" s="54"/>
    </row>
    <row r="6" spans="1:29" s="198" customFormat="1" x14ac:dyDescent="0.2">
      <c r="A6" s="199" t="s">
        <v>79</v>
      </c>
      <c r="B6" s="55" t="s">
        <v>27</v>
      </c>
      <c r="C6" s="55">
        <v>88.4</v>
      </c>
      <c r="D6" s="55">
        <v>87.4</v>
      </c>
      <c r="E6" s="55">
        <v>88.2</v>
      </c>
      <c r="F6" s="55">
        <v>87.9</v>
      </c>
      <c r="G6" s="55">
        <v>89.1</v>
      </c>
      <c r="H6" s="55">
        <v>90.5</v>
      </c>
      <c r="I6" s="55">
        <v>90.2</v>
      </c>
      <c r="J6" s="55">
        <v>90.6</v>
      </c>
      <c r="K6" s="55">
        <v>90.6</v>
      </c>
      <c r="L6" s="55">
        <v>91.035417419588001</v>
      </c>
      <c r="M6" s="55">
        <v>90.8</v>
      </c>
      <c r="N6" s="55">
        <v>90.2</v>
      </c>
      <c r="O6" s="55">
        <v>90.480181423782298</v>
      </c>
      <c r="P6" s="55">
        <v>91</v>
      </c>
      <c r="Q6" s="55">
        <v>90</v>
      </c>
      <c r="R6" s="55">
        <v>90</v>
      </c>
      <c r="S6" s="55">
        <v>90</v>
      </c>
      <c r="T6" s="55">
        <v>90</v>
      </c>
      <c r="U6" s="55">
        <v>89.886219974715544</v>
      </c>
      <c r="V6" s="55">
        <v>90.367336152219877</v>
      </c>
      <c r="W6" s="55">
        <v>90.481750562186477</v>
      </c>
      <c r="X6" s="55">
        <v>91.048616855068474</v>
      </c>
    </row>
    <row r="7" spans="1:29" s="198" customFormat="1" x14ac:dyDescent="0.2">
      <c r="A7" s="199" t="s">
        <v>80</v>
      </c>
      <c r="B7" s="55" t="s">
        <v>27</v>
      </c>
      <c r="C7" s="55" t="s">
        <v>27</v>
      </c>
      <c r="D7" s="55" t="s">
        <v>27</v>
      </c>
      <c r="E7" s="55" t="s">
        <v>27</v>
      </c>
      <c r="F7" s="55" t="s">
        <v>27</v>
      </c>
      <c r="G7" s="55" t="s">
        <v>27</v>
      </c>
      <c r="H7" s="55" t="s">
        <v>27</v>
      </c>
      <c r="I7" s="55" t="s">
        <v>27</v>
      </c>
      <c r="J7" s="55" t="s">
        <v>27</v>
      </c>
      <c r="K7" s="55" t="s">
        <v>27</v>
      </c>
      <c r="L7" s="55" t="s">
        <v>27</v>
      </c>
      <c r="M7" s="55">
        <v>31.6</v>
      </c>
      <c r="N7" s="55">
        <v>33.6</v>
      </c>
      <c r="O7" s="55">
        <v>34.158607350096702</v>
      </c>
      <c r="P7" s="55">
        <v>33</v>
      </c>
      <c r="Q7" s="55">
        <v>30</v>
      </c>
      <c r="R7" s="55">
        <v>30</v>
      </c>
      <c r="S7" s="55">
        <v>30</v>
      </c>
      <c r="T7" s="55">
        <v>30</v>
      </c>
      <c r="U7" s="55">
        <v>29.692214846107422</v>
      </c>
      <c r="V7" s="55">
        <v>29.796908153986056</v>
      </c>
      <c r="W7" s="55">
        <v>31.711711711711711</v>
      </c>
      <c r="X7" s="55">
        <v>34.559950935295923</v>
      </c>
    </row>
    <row r="8" spans="1:29" s="198" customFormat="1" x14ac:dyDescent="0.2">
      <c r="A8" s="201" t="s">
        <v>28</v>
      </c>
      <c r="B8" s="56">
        <v>99.7</v>
      </c>
      <c r="C8" s="56">
        <v>99.7</v>
      </c>
      <c r="D8" s="56">
        <v>99.4</v>
      </c>
      <c r="E8" s="56">
        <v>99.2</v>
      </c>
      <c r="F8" s="56">
        <v>99.4</v>
      </c>
      <c r="G8" s="56">
        <v>99.2</v>
      </c>
      <c r="H8" s="56">
        <v>98.8</v>
      </c>
      <c r="I8" s="56">
        <v>98.9</v>
      </c>
      <c r="J8" s="56">
        <v>99.4</v>
      </c>
      <c r="K8" s="56">
        <v>96.9</v>
      </c>
      <c r="L8" s="56">
        <v>99.043751967264697</v>
      </c>
      <c r="M8" s="56">
        <v>99.2</v>
      </c>
      <c r="N8" s="56">
        <v>99.1</v>
      </c>
      <c r="O8" s="56">
        <v>98.961464881115106</v>
      </c>
      <c r="P8" s="56">
        <v>99</v>
      </c>
      <c r="Q8" s="56">
        <v>99</v>
      </c>
      <c r="R8" s="56">
        <v>98</v>
      </c>
      <c r="S8" s="56">
        <v>98</v>
      </c>
      <c r="T8" s="56">
        <v>99</v>
      </c>
      <c r="U8" s="56">
        <v>99.121911374310798</v>
      </c>
      <c r="V8" s="56">
        <v>98.599205519548406</v>
      </c>
      <c r="W8" s="56">
        <v>98.00509337860781</v>
      </c>
      <c r="X8" s="56">
        <v>99.358849815426467</v>
      </c>
    </row>
    <row r="9" spans="1:29" s="198" customFormat="1" x14ac:dyDescent="0.2">
      <c r="A9" s="197" t="s">
        <v>31</v>
      </c>
      <c r="B9" s="54"/>
      <c r="C9" s="54"/>
      <c r="D9" s="54"/>
      <c r="E9" s="54"/>
      <c r="F9" s="54"/>
      <c r="G9" s="54"/>
      <c r="H9" s="54"/>
      <c r="I9" s="54"/>
      <c r="J9" s="54"/>
      <c r="K9" s="54"/>
      <c r="L9" s="54"/>
      <c r="M9" s="54"/>
      <c r="N9" s="54"/>
      <c r="O9" s="54"/>
      <c r="P9" s="54"/>
      <c r="Q9" s="54"/>
      <c r="R9" s="54"/>
      <c r="S9" s="54"/>
      <c r="T9" s="54"/>
      <c r="U9" s="54"/>
      <c r="V9" s="54"/>
      <c r="W9" s="54"/>
      <c r="X9" s="54"/>
    </row>
    <row r="10" spans="1:29" s="198" customFormat="1" x14ac:dyDescent="0.2">
      <c r="A10" s="199" t="s">
        <v>8</v>
      </c>
      <c r="B10" s="55">
        <v>81</v>
      </c>
      <c r="C10" s="55">
        <v>80.2</v>
      </c>
      <c r="D10" s="55">
        <v>72.3</v>
      </c>
      <c r="E10" s="55" t="s">
        <v>27</v>
      </c>
      <c r="F10" s="55">
        <v>77</v>
      </c>
      <c r="G10" s="55">
        <v>76.900000000000006</v>
      </c>
      <c r="H10" s="55">
        <v>77.900000000000006</v>
      </c>
      <c r="I10" s="55">
        <v>81.599999999999994</v>
      </c>
      <c r="J10" s="55">
        <v>79.400000000000006</v>
      </c>
      <c r="K10" s="55">
        <v>84.1</v>
      </c>
      <c r="L10" s="55">
        <v>82.536082474226802</v>
      </c>
      <c r="M10" s="55">
        <v>74.3</v>
      </c>
      <c r="N10" s="55">
        <v>78.900000000000006</v>
      </c>
      <c r="O10" s="55">
        <v>77.310924369747895</v>
      </c>
      <c r="P10" s="55">
        <v>77</v>
      </c>
      <c r="Q10" s="55">
        <v>78</v>
      </c>
      <c r="R10" s="55">
        <v>75</v>
      </c>
      <c r="S10" s="55">
        <v>65</v>
      </c>
      <c r="T10" s="55">
        <v>78</v>
      </c>
      <c r="U10" s="55">
        <v>77.173913043478265</v>
      </c>
      <c r="V10" s="55">
        <v>76.635514018691595</v>
      </c>
      <c r="W10" s="55">
        <v>81.632653061224488</v>
      </c>
      <c r="X10" s="55">
        <v>74.418604651162795</v>
      </c>
    </row>
    <row r="11" spans="1:29" s="198" customFormat="1" x14ac:dyDescent="0.2">
      <c r="A11" s="240" t="s">
        <v>29</v>
      </c>
      <c r="B11" s="215" t="s">
        <v>27</v>
      </c>
      <c r="C11" s="215" t="s">
        <v>27</v>
      </c>
      <c r="D11" s="215" t="s">
        <v>27</v>
      </c>
      <c r="E11" s="215" t="s">
        <v>27</v>
      </c>
      <c r="F11" s="215" t="s">
        <v>27</v>
      </c>
      <c r="G11" s="215" t="s">
        <v>27</v>
      </c>
      <c r="H11" s="215" t="s">
        <v>27</v>
      </c>
      <c r="I11" s="215" t="s">
        <v>27</v>
      </c>
      <c r="J11" s="215" t="s">
        <v>27</v>
      </c>
      <c r="K11" s="215" t="s">
        <v>27</v>
      </c>
      <c r="L11" s="215" t="s">
        <v>27</v>
      </c>
      <c r="M11" s="215" t="s">
        <v>27</v>
      </c>
      <c r="N11" s="215" t="s">
        <v>27</v>
      </c>
      <c r="O11" s="248" t="s">
        <v>27</v>
      </c>
      <c r="P11" s="215" t="s">
        <v>30</v>
      </c>
      <c r="Q11" s="196" t="s">
        <v>30</v>
      </c>
      <c r="R11" s="215">
        <v>91</v>
      </c>
      <c r="S11" s="215">
        <v>90</v>
      </c>
      <c r="T11" s="215">
        <v>89</v>
      </c>
      <c r="U11" s="362">
        <v>89.5</v>
      </c>
      <c r="V11" s="362">
        <v>89.552238805970148</v>
      </c>
      <c r="W11" s="362">
        <v>87.531806615776077</v>
      </c>
      <c r="X11" s="362">
        <v>88.131313131313135</v>
      </c>
    </row>
    <row r="12" spans="1:29" s="168" customFormat="1" x14ac:dyDescent="0.2">
      <c r="A12" s="199" t="s">
        <v>90</v>
      </c>
      <c r="B12" s="55">
        <v>88.3</v>
      </c>
      <c r="C12" s="55">
        <v>84.8</v>
      </c>
      <c r="D12" s="55">
        <v>92.6</v>
      </c>
      <c r="E12" s="55">
        <v>88.4</v>
      </c>
      <c r="F12" s="55">
        <v>89</v>
      </c>
      <c r="G12" s="55">
        <v>90.5</v>
      </c>
      <c r="H12" s="55">
        <v>91.3</v>
      </c>
      <c r="I12" s="55">
        <v>93.6</v>
      </c>
      <c r="J12" s="55">
        <v>93.4</v>
      </c>
      <c r="K12" s="55">
        <v>91.5</v>
      </c>
      <c r="L12" s="55">
        <v>95.610878661087895</v>
      </c>
      <c r="M12" s="55">
        <v>95.4</v>
      </c>
      <c r="N12" s="55">
        <v>95.7</v>
      </c>
      <c r="O12" s="55">
        <v>96.153846153846203</v>
      </c>
      <c r="P12" s="55">
        <v>94</v>
      </c>
      <c r="Q12" s="55">
        <v>95</v>
      </c>
      <c r="R12" s="55">
        <v>95</v>
      </c>
      <c r="S12" s="55">
        <v>92</v>
      </c>
      <c r="T12" s="55">
        <v>91</v>
      </c>
      <c r="U12" s="55">
        <v>90.060606060606062</v>
      </c>
      <c r="V12" s="55">
        <v>92.237442922374427</v>
      </c>
      <c r="W12" s="55">
        <v>89.647577092511014</v>
      </c>
      <c r="X12" s="55">
        <v>91.894852135815995</v>
      </c>
      <c r="Y12" s="196"/>
      <c r="Z12" s="198"/>
    </row>
    <row r="13" spans="1:29" s="198" customFormat="1" x14ac:dyDescent="0.2">
      <c r="A13" s="197" t="s">
        <v>38</v>
      </c>
      <c r="B13" s="54"/>
      <c r="C13" s="54"/>
      <c r="D13" s="54"/>
      <c r="E13" s="54"/>
      <c r="F13" s="54"/>
      <c r="G13" s="54"/>
      <c r="H13" s="54"/>
      <c r="I13" s="54"/>
      <c r="J13" s="54"/>
      <c r="K13" s="54"/>
      <c r="L13" s="54"/>
      <c r="M13" s="54"/>
      <c r="N13" s="54"/>
      <c r="O13" s="54"/>
      <c r="P13" s="54"/>
      <c r="Q13" s="54"/>
      <c r="R13" s="54"/>
      <c r="S13" s="54"/>
      <c r="T13" s="54"/>
      <c r="U13" s="54"/>
      <c r="V13" s="54"/>
      <c r="W13" s="54"/>
      <c r="X13" s="54"/>
    </row>
    <row r="14" spans="1:29" s="198" customFormat="1" x14ac:dyDescent="0.2">
      <c r="A14" s="199" t="s">
        <v>33</v>
      </c>
      <c r="B14" s="55">
        <v>69.2</v>
      </c>
      <c r="C14" s="55">
        <v>50</v>
      </c>
      <c r="D14" s="55">
        <v>73.400000000000006</v>
      </c>
      <c r="E14" s="55">
        <v>60.7</v>
      </c>
      <c r="F14" s="55">
        <v>62.2</v>
      </c>
      <c r="G14" s="55">
        <v>62.5</v>
      </c>
      <c r="H14" s="55">
        <v>71.2</v>
      </c>
      <c r="I14" s="55">
        <v>70.400000000000006</v>
      </c>
      <c r="J14" s="55">
        <v>62.3</v>
      </c>
      <c r="K14" s="55">
        <v>66.8</v>
      </c>
      <c r="L14" s="55">
        <v>63.250501002004</v>
      </c>
      <c r="M14" s="55">
        <v>63</v>
      </c>
      <c r="N14" s="55">
        <v>60.6</v>
      </c>
      <c r="O14" s="55">
        <v>60.979729729729698</v>
      </c>
      <c r="P14" s="55">
        <v>61</v>
      </c>
      <c r="Q14" s="55">
        <v>60</v>
      </c>
      <c r="R14" s="55">
        <v>62</v>
      </c>
      <c r="S14" s="55">
        <v>66</v>
      </c>
      <c r="T14" s="55">
        <v>66</v>
      </c>
      <c r="U14" s="55">
        <v>63.853211009174309</v>
      </c>
      <c r="V14" s="55">
        <v>67.166979362101316</v>
      </c>
      <c r="W14" s="55">
        <v>62.790697674418603</v>
      </c>
      <c r="X14" s="55">
        <v>70.49549549549549</v>
      </c>
    </row>
    <row r="15" spans="1:29" s="198" customFormat="1" x14ac:dyDescent="0.2">
      <c r="A15" s="199" t="s">
        <v>34</v>
      </c>
      <c r="B15" s="55">
        <v>72.5</v>
      </c>
      <c r="C15" s="55">
        <v>74.099999999999994</v>
      </c>
      <c r="D15" s="55">
        <v>70</v>
      </c>
      <c r="E15" s="55">
        <v>56.1</v>
      </c>
      <c r="F15" s="55">
        <v>57.4</v>
      </c>
      <c r="G15" s="55">
        <v>53.3</v>
      </c>
      <c r="H15" s="55">
        <v>59.2</v>
      </c>
      <c r="I15" s="55">
        <v>60.9</v>
      </c>
      <c r="J15" s="55">
        <v>67</v>
      </c>
      <c r="K15" s="55">
        <v>64.599999999999994</v>
      </c>
      <c r="L15" s="55">
        <v>68.534090909090907</v>
      </c>
      <c r="M15" s="55">
        <v>65</v>
      </c>
      <c r="N15" s="55">
        <v>61.2</v>
      </c>
      <c r="O15" s="55">
        <v>66.369710467706</v>
      </c>
      <c r="P15" s="55">
        <v>60</v>
      </c>
      <c r="Q15" s="55">
        <v>64</v>
      </c>
      <c r="R15" s="55">
        <v>63</v>
      </c>
      <c r="S15" s="55">
        <v>63</v>
      </c>
      <c r="T15" s="55">
        <v>67</v>
      </c>
      <c r="U15" s="55">
        <v>62.270450751252085</v>
      </c>
      <c r="V15" s="55">
        <v>59.592529711375214</v>
      </c>
      <c r="W15" s="55">
        <v>67.148014440433215</v>
      </c>
      <c r="X15" s="55">
        <v>67.128027681660896</v>
      </c>
    </row>
    <row r="16" spans="1:29" s="198" customFormat="1" x14ac:dyDescent="0.2">
      <c r="A16" s="199" t="s">
        <v>58</v>
      </c>
      <c r="B16" s="55">
        <v>83.9</v>
      </c>
      <c r="C16" s="55">
        <v>89.3</v>
      </c>
      <c r="D16" s="55">
        <v>87</v>
      </c>
      <c r="E16" s="55">
        <v>77.900000000000006</v>
      </c>
      <c r="F16" s="55">
        <v>79.099999999999994</v>
      </c>
      <c r="G16" s="55">
        <v>81.2</v>
      </c>
      <c r="H16" s="55">
        <v>86.2</v>
      </c>
      <c r="I16" s="55">
        <v>88.1</v>
      </c>
      <c r="J16" s="55">
        <v>90</v>
      </c>
      <c r="K16" s="55">
        <v>91.3</v>
      </c>
      <c r="L16" s="55">
        <v>91.311475409836106</v>
      </c>
      <c r="M16" s="55">
        <v>89.8</v>
      </c>
      <c r="N16" s="55">
        <v>89.1</v>
      </c>
      <c r="O16" s="55">
        <v>87.061994609164401</v>
      </c>
      <c r="P16" s="55">
        <v>90</v>
      </c>
      <c r="Q16" s="55">
        <v>91</v>
      </c>
      <c r="R16" s="55">
        <v>86</v>
      </c>
      <c r="S16" s="55">
        <v>84</v>
      </c>
      <c r="T16" s="55">
        <v>86</v>
      </c>
      <c r="U16" s="55">
        <v>87.42690058479532</v>
      </c>
      <c r="V16" s="55">
        <v>83.870967741935488</v>
      </c>
      <c r="W16" s="55">
        <v>83.288409703504044</v>
      </c>
      <c r="X16" s="55">
        <v>86.790123456790127</v>
      </c>
    </row>
    <row r="17" spans="1:39" s="198" customFormat="1" x14ac:dyDescent="0.2">
      <c r="A17" s="199" t="s">
        <v>9</v>
      </c>
      <c r="B17" s="55">
        <v>90.5</v>
      </c>
      <c r="C17" s="55">
        <v>89.2</v>
      </c>
      <c r="D17" s="55">
        <v>88.4</v>
      </c>
      <c r="E17" s="55">
        <v>84.7</v>
      </c>
      <c r="F17" s="55">
        <v>84.9</v>
      </c>
      <c r="G17" s="55">
        <v>85.1</v>
      </c>
      <c r="H17" s="55">
        <v>88</v>
      </c>
      <c r="I17" s="55">
        <v>88.5</v>
      </c>
      <c r="J17" s="55">
        <v>88.3</v>
      </c>
      <c r="K17" s="55">
        <v>88.2</v>
      </c>
      <c r="L17" s="55">
        <v>88.091554665904098</v>
      </c>
      <c r="M17" s="55">
        <v>88</v>
      </c>
      <c r="N17" s="55">
        <v>86.6</v>
      </c>
      <c r="O17" s="55">
        <v>86.091094493541803</v>
      </c>
      <c r="P17" s="55">
        <v>85</v>
      </c>
      <c r="Q17" s="55">
        <v>86</v>
      </c>
      <c r="R17" s="55">
        <v>86</v>
      </c>
      <c r="S17" s="55">
        <v>85</v>
      </c>
      <c r="T17" s="55">
        <v>84</v>
      </c>
      <c r="U17" s="55">
        <v>84.68402348578492</v>
      </c>
      <c r="V17" s="55">
        <v>84.25911619283066</v>
      </c>
      <c r="W17" s="55">
        <v>84.654859744569208</v>
      </c>
      <c r="X17" s="55">
        <v>85.312730519858675</v>
      </c>
    </row>
    <row r="18" spans="1:39" s="198" customFormat="1" ht="25.5" x14ac:dyDescent="0.2">
      <c r="A18" s="199" t="s">
        <v>10</v>
      </c>
      <c r="B18" s="55">
        <v>69.2</v>
      </c>
      <c r="C18" s="55">
        <v>71.2</v>
      </c>
      <c r="D18" s="55" t="s">
        <v>27</v>
      </c>
      <c r="E18" s="55" t="s">
        <v>27</v>
      </c>
      <c r="F18" s="55" t="s">
        <v>27</v>
      </c>
      <c r="G18" s="55" t="s">
        <v>27</v>
      </c>
      <c r="H18" s="55" t="s">
        <v>27</v>
      </c>
      <c r="I18" s="55" t="s">
        <v>27</v>
      </c>
      <c r="J18" s="55" t="s">
        <v>27</v>
      </c>
      <c r="K18" s="55" t="s">
        <v>27</v>
      </c>
      <c r="L18" s="55" t="s">
        <v>27</v>
      </c>
      <c r="M18" s="55" t="s">
        <v>27</v>
      </c>
      <c r="N18" s="55" t="s">
        <v>27</v>
      </c>
      <c r="O18" s="55" t="s">
        <v>27</v>
      </c>
      <c r="P18" s="55" t="s">
        <v>27</v>
      </c>
      <c r="Q18" s="55" t="s">
        <v>27</v>
      </c>
      <c r="R18" s="55" t="s">
        <v>27</v>
      </c>
      <c r="S18" s="55" t="s">
        <v>27</v>
      </c>
      <c r="T18" s="55" t="s">
        <v>27</v>
      </c>
      <c r="U18" s="55" t="s">
        <v>27</v>
      </c>
      <c r="V18" s="55" t="s">
        <v>27</v>
      </c>
      <c r="W18" s="55" t="s">
        <v>27</v>
      </c>
      <c r="X18" s="55" t="s">
        <v>27</v>
      </c>
    </row>
    <row r="19" spans="1:39" s="198" customFormat="1" x14ac:dyDescent="0.2">
      <c r="A19" s="199" t="s">
        <v>37</v>
      </c>
      <c r="B19" s="55">
        <v>52.1</v>
      </c>
      <c r="C19" s="55">
        <v>47.3</v>
      </c>
      <c r="D19" s="55">
        <v>51.2</v>
      </c>
      <c r="E19" s="55">
        <v>48.4</v>
      </c>
      <c r="F19" s="55">
        <v>47.5</v>
      </c>
      <c r="G19" s="55">
        <v>45.6</v>
      </c>
      <c r="H19" s="55">
        <v>50.8</v>
      </c>
      <c r="I19" s="55">
        <v>52.5</v>
      </c>
      <c r="J19" s="55">
        <v>56.7</v>
      </c>
      <c r="K19" s="55">
        <v>58.9</v>
      </c>
      <c r="L19" s="55">
        <v>58.879948914431701</v>
      </c>
      <c r="M19" s="55">
        <v>58.9</v>
      </c>
      <c r="N19" s="55">
        <v>58.6</v>
      </c>
      <c r="O19" s="55">
        <v>57.227138643067804</v>
      </c>
      <c r="P19" s="55">
        <v>57</v>
      </c>
      <c r="Q19" s="55">
        <v>56</v>
      </c>
      <c r="R19" s="55">
        <v>52</v>
      </c>
      <c r="S19" s="55">
        <v>55</v>
      </c>
      <c r="T19" s="55">
        <v>55</v>
      </c>
      <c r="U19" s="55">
        <v>52.723492723492726</v>
      </c>
      <c r="V19" s="55">
        <v>54.478764478764482</v>
      </c>
      <c r="W19" s="55">
        <v>55.169971671388105</v>
      </c>
      <c r="X19" s="55" t="s">
        <v>183</v>
      </c>
    </row>
    <row r="20" spans="1:39" s="198" customFormat="1" x14ac:dyDescent="0.2">
      <c r="A20" s="202" t="s">
        <v>149</v>
      </c>
      <c r="B20" s="54"/>
      <c r="C20" s="54"/>
      <c r="D20" s="54"/>
      <c r="E20" s="54"/>
      <c r="F20" s="54"/>
      <c r="G20" s="54"/>
      <c r="H20" s="54"/>
      <c r="I20" s="54"/>
      <c r="J20" s="54"/>
      <c r="K20" s="54"/>
      <c r="L20" s="54"/>
      <c r="M20" s="54"/>
      <c r="N20" s="54"/>
      <c r="O20" s="54"/>
      <c r="P20" s="54"/>
      <c r="Q20" s="54"/>
      <c r="R20" s="54"/>
      <c r="S20" s="54"/>
      <c r="T20" s="54"/>
      <c r="U20" s="54"/>
      <c r="V20" s="54"/>
      <c r="W20" s="54"/>
      <c r="X20" s="54"/>
    </row>
    <row r="21" spans="1:39" s="198" customFormat="1" x14ac:dyDescent="0.2">
      <c r="A21" s="201" t="s">
        <v>92</v>
      </c>
      <c r="B21" s="56">
        <v>98.7</v>
      </c>
      <c r="C21" s="56">
        <v>99</v>
      </c>
      <c r="D21" s="56">
        <v>99.3</v>
      </c>
      <c r="E21" s="56">
        <v>98.9</v>
      </c>
      <c r="F21" s="56">
        <v>98.2</v>
      </c>
      <c r="G21" s="56">
        <v>97.1</v>
      </c>
      <c r="H21" s="56">
        <v>97.9</v>
      </c>
      <c r="I21" s="56">
        <v>97.5</v>
      </c>
      <c r="J21" s="56">
        <v>98.9</v>
      </c>
      <c r="K21" s="56">
        <v>98.6</v>
      </c>
      <c r="L21" s="56">
        <v>94.040100250626594</v>
      </c>
      <c r="M21" s="56">
        <v>92.1</v>
      </c>
      <c r="N21" s="56">
        <v>93.4</v>
      </c>
      <c r="O21" s="56">
        <v>92.356687898089206</v>
      </c>
      <c r="P21" s="56">
        <v>93</v>
      </c>
      <c r="Q21" s="56">
        <v>94</v>
      </c>
      <c r="R21" s="56">
        <v>91</v>
      </c>
      <c r="S21" s="56">
        <v>92</v>
      </c>
      <c r="T21" s="56">
        <v>92</v>
      </c>
      <c r="U21" s="56">
        <v>95.155709342560556</v>
      </c>
      <c r="V21" s="56">
        <v>96.931818181818187</v>
      </c>
      <c r="W21" s="56">
        <v>97.961630695443645</v>
      </c>
      <c r="X21" s="56">
        <v>97.260273972602747</v>
      </c>
    </row>
    <row r="22" spans="1:39" s="198" customFormat="1" x14ac:dyDescent="0.2">
      <c r="A22" s="197" t="s">
        <v>39</v>
      </c>
      <c r="B22" s="54"/>
      <c r="C22" s="54"/>
      <c r="D22" s="54"/>
      <c r="E22" s="54"/>
      <c r="F22" s="54"/>
      <c r="G22" s="54"/>
      <c r="H22" s="54"/>
      <c r="I22" s="54"/>
      <c r="J22" s="54"/>
      <c r="K22" s="54"/>
      <c r="L22" s="54"/>
      <c r="M22" s="54"/>
      <c r="N22" s="54"/>
      <c r="O22" s="54"/>
      <c r="P22" s="54"/>
      <c r="Q22" s="54"/>
      <c r="R22" s="54"/>
      <c r="S22" s="54"/>
      <c r="T22" s="54"/>
      <c r="U22" s="54"/>
      <c r="V22" s="54"/>
      <c r="W22" s="54"/>
      <c r="X22" s="54"/>
    </row>
    <row r="23" spans="1:39" s="198" customFormat="1" x14ac:dyDescent="0.2">
      <c r="A23" s="199" t="s">
        <v>40</v>
      </c>
      <c r="B23" s="55">
        <v>73.599999999999994</v>
      </c>
      <c r="C23" s="55">
        <v>70</v>
      </c>
      <c r="D23" s="55">
        <v>67.599999999999994</v>
      </c>
      <c r="E23" s="55">
        <v>63.2</v>
      </c>
      <c r="F23" s="55">
        <v>63.2</v>
      </c>
      <c r="G23" s="55">
        <v>73.099999999999994</v>
      </c>
      <c r="H23" s="55">
        <v>65.8</v>
      </c>
      <c r="I23" s="55">
        <v>59.9</v>
      </c>
      <c r="J23" s="55">
        <v>63.1</v>
      </c>
      <c r="K23" s="55">
        <v>64.099999999999994</v>
      </c>
      <c r="L23" s="55">
        <v>64.408094435075895</v>
      </c>
      <c r="M23" s="55">
        <v>63.3</v>
      </c>
      <c r="N23" s="55">
        <v>67.5</v>
      </c>
      <c r="O23" s="55">
        <v>67.155963302752298</v>
      </c>
      <c r="P23" s="55">
        <v>67</v>
      </c>
      <c r="Q23" s="55">
        <v>64</v>
      </c>
      <c r="R23" s="55">
        <v>68</v>
      </c>
      <c r="S23" s="55">
        <v>67</v>
      </c>
      <c r="T23" s="55">
        <v>64</v>
      </c>
      <c r="U23" s="55">
        <v>63.013698630136986</v>
      </c>
      <c r="V23" s="55">
        <v>65.498154981549817</v>
      </c>
      <c r="W23" s="55">
        <v>63.018242122719734</v>
      </c>
      <c r="X23" s="55">
        <v>62.818336162988118</v>
      </c>
    </row>
    <row r="24" spans="1:39" s="198" customFormat="1" x14ac:dyDescent="0.2">
      <c r="A24" s="199" t="s">
        <v>41</v>
      </c>
      <c r="B24" s="55">
        <v>88.2</v>
      </c>
      <c r="C24" s="55">
        <v>88.3</v>
      </c>
      <c r="D24" s="55">
        <v>88.2</v>
      </c>
      <c r="E24" s="55">
        <v>86.9</v>
      </c>
      <c r="F24" s="55">
        <v>87.9</v>
      </c>
      <c r="G24" s="55">
        <v>88</v>
      </c>
      <c r="H24" s="55">
        <v>87.5</v>
      </c>
      <c r="I24" s="55" t="s">
        <v>27</v>
      </c>
      <c r="J24" s="55">
        <v>84.7</v>
      </c>
      <c r="K24" s="55">
        <v>82.2</v>
      </c>
      <c r="L24" s="55">
        <v>84.103286384976599</v>
      </c>
      <c r="M24" s="55">
        <v>85.2</v>
      </c>
      <c r="N24" s="55">
        <v>89.5</v>
      </c>
      <c r="O24" s="55">
        <v>89.306358381502903</v>
      </c>
      <c r="P24" s="55">
        <v>84</v>
      </c>
      <c r="Q24" s="55">
        <v>86</v>
      </c>
      <c r="R24" s="55">
        <v>85</v>
      </c>
      <c r="S24" s="55">
        <v>87</v>
      </c>
      <c r="T24" s="55">
        <v>82</v>
      </c>
      <c r="U24" s="146">
        <v>82.481751824817522</v>
      </c>
      <c r="V24" s="146">
        <v>88.105726872246692</v>
      </c>
      <c r="W24" s="146">
        <v>91.103202846975094</v>
      </c>
      <c r="X24" s="146">
        <v>77.918781725888323</v>
      </c>
    </row>
    <row r="25" spans="1:39" s="198" customFormat="1" x14ac:dyDescent="0.2">
      <c r="A25" s="199" t="s">
        <v>42</v>
      </c>
      <c r="B25" s="55">
        <v>98.2</v>
      </c>
      <c r="C25" s="55">
        <v>98.8</v>
      </c>
      <c r="D25" s="55">
        <v>99.1</v>
      </c>
      <c r="E25" s="55">
        <v>99.4</v>
      </c>
      <c r="F25" s="55">
        <v>98.6</v>
      </c>
      <c r="G25" s="55">
        <v>98.2</v>
      </c>
      <c r="H25" s="55">
        <v>98.5</v>
      </c>
      <c r="I25" s="55">
        <v>98.1</v>
      </c>
      <c r="J25" s="55">
        <v>98.6</v>
      </c>
      <c r="K25" s="55">
        <v>98.9</v>
      </c>
      <c r="L25" s="55">
        <v>98.277497477295697</v>
      </c>
      <c r="M25" s="55">
        <v>97.8</v>
      </c>
      <c r="N25" s="55">
        <v>98.1</v>
      </c>
      <c r="O25" s="55">
        <v>98.559077809798296</v>
      </c>
      <c r="P25" s="55">
        <v>99</v>
      </c>
      <c r="Q25" s="55">
        <v>99</v>
      </c>
      <c r="R25" s="55">
        <v>98</v>
      </c>
      <c r="S25" s="55">
        <v>98</v>
      </c>
      <c r="T25" s="55">
        <v>98</v>
      </c>
      <c r="U25" s="55">
        <v>98.714416896235079</v>
      </c>
      <c r="V25" s="55">
        <v>98.541476754785776</v>
      </c>
      <c r="W25" s="55">
        <v>98.421541318477253</v>
      </c>
      <c r="X25" s="55">
        <v>97.922568460812087</v>
      </c>
    </row>
    <row r="26" spans="1:39" s="198" customFormat="1" x14ac:dyDescent="0.2">
      <c r="A26" s="199" t="s">
        <v>43</v>
      </c>
      <c r="B26" s="55">
        <v>100</v>
      </c>
      <c r="C26" s="55">
        <v>100</v>
      </c>
      <c r="D26" s="55">
        <v>100</v>
      </c>
      <c r="E26" s="55">
        <v>100</v>
      </c>
      <c r="F26" s="55">
        <v>100</v>
      </c>
      <c r="G26" s="55">
        <v>100</v>
      </c>
      <c r="H26" s="55">
        <v>96</v>
      </c>
      <c r="I26" s="55">
        <v>100</v>
      </c>
      <c r="J26" s="55">
        <v>100</v>
      </c>
      <c r="K26" s="55">
        <v>96</v>
      </c>
      <c r="L26" s="55">
        <v>100</v>
      </c>
      <c r="M26" s="55">
        <v>100</v>
      </c>
      <c r="N26" s="55">
        <v>93.3</v>
      </c>
      <c r="O26" s="55">
        <v>96.551724137931004</v>
      </c>
      <c r="P26" s="55">
        <v>100</v>
      </c>
      <c r="Q26" s="55" t="s">
        <v>57</v>
      </c>
      <c r="R26" s="55" t="s">
        <v>57</v>
      </c>
      <c r="S26" s="55" t="s">
        <v>57</v>
      </c>
      <c r="T26" s="55" t="s">
        <v>57</v>
      </c>
      <c r="U26" s="55" t="s">
        <v>57</v>
      </c>
      <c r="V26" s="55" t="s">
        <v>57</v>
      </c>
      <c r="W26" s="55" t="s">
        <v>57</v>
      </c>
      <c r="X26" s="55" t="s">
        <v>57</v>
      </c>
    </row>
    <row r="27" spans="1:39" s="198" customFormat="1" x14ac:dyDescent="0.2">
      <c r="A27" s="199" t="s">
        <v>82</v>
      </c>
      <c r="B27" s="55" t="s">
        <v>27</v>
      </c>
      <c r="C27" s="55" t="s">
        <v>27</v>
      </c>
      <c r="D27" s="55" t="s">
        <v>27</v>
      </c>
      <c r="E27" s="55">
        <v>80.099999999999994</v>
      </c>
      <c r="F27" s="55">
        <v>80.2</v>
      </c>
      <c r="G27" s="55">
        <v>81.900000000000006</v>
      </c>
      <c r="H27" s="55">
        <v>80.8</v>
      </c>
      <c r="I27" s="55">
        <v>79.900000000000006</v>
      </c>
      <c r="J27" s="55">
        <v>81.2</v>
      </c>
      <c r="K27" s="55">
        <v>80.900000000000006</v>
      </c>
      <c r="L27" s="55">
        <v>80.599999999999994</v>
      </c>
      <c r="M27" s="55">
        <v>81.3</v>
      </c>
      <c r="N27" s="55">
        <v>80.8</v>
      </c>
      <c r="O27" s="55">
        <v>80.758505298382602</v>
      </c>
      <c r="P27" s="55">
        <v>83</v>
      </c>
      <c r="Q27" s="55">
        <v>82</v>
      </c>
      <c r="R27" s="55">
        <v>81</v>
      </c>
      <c r="S27" s="55">
        <v>84</v>
      </c>
      <c r="T27" s="55">
        <v>82</v>
      </c>
      <c r="U27" s="55">
        <v>83.825503355704697</v>
      </c>
      <c r="V27" s="55">
        <v>82.826855123674918</v>
      </c>
      <c r="W27" s="55">
        <v>83.991385498923194</v>
      </c>
      <c r="X27" s="55">
        <v>83.851402577710388</v>
      </c>
    </row>
    <row r="28" spans="1:39" s="198" customFormat="1" x14ac:dyDescent="0.2">
      <c r="A28" s="199" t="s">
        <v>11</v>
      </c>
      <c r="B28" s="55">
        <v>86.6</v>
      </c>
      <c r="C28" s="55">
        <v>87.9</v>
      </c>
      <c r="D28" s="55">
        <v>89</v>
      </c>
      <c r="E28" s="55" t="s">
        <v>27</v>
      </c>
      <c r="F28" s="55" t="s">
        <v>27</v>
      </c>
      <c r="G28" s="55" t="s">
        <v>27</v>
      </c>
      <c r="H28" s="55" t="s">
        <v>27</v>
      </c>
      <c r="I28" s="55" t="s">
        <v>27</v>
      </c>
      <c r="J28" s="55" t="s">
        <v>27</v>
      </c>
      <c r="K28" s="55" t="s">
        <v>27</v>
      </c>
      <c r="L28" s="55" t="s">
        <v>27</v>
      </c>
      <c r="M28" s="55" t="s">
        <v>27</v>
      </c>
      <c r="N28" s="55" t="s">
        <v>27</v>
      </c>
      <c r="O28" s="55" t="s">
        <v>27</v>
      </c>
      <c r="P28" s="55" t="s">
        <v>27</v>
      </c>
      <c r="Q28" s="55" t="s">
        <v>57</v>
      </c>
      <c r="R28" s="55" t="s">
        <v>57</v>
      </c>
      <c r="S28" s="55" t="s">
        <v>57</v>
      </c>
      <c r="T28" s="55" t="s">
        <v>57</v>
      </c>
      <c r="U28" s="55" t="s">
        <v>57</v>
      </c>
      <c r="V28" s="55" t="s">
        <v>57</v>
      </c>
      <c r="W28" s="55" t="s">
        <v>57</v>
      </c>
      <c r="X28" s="55" t="s">
        <v>57</v>
      </c>
    </row>
    <row r="29" spans="1:39" s="198" customFormat="1" x14ac:dyDescent="0.2">
      <c r="A29" s="201" t="s">
        <v>46</v>
      </c>
      <c r="B29" s="56">
        <v>57</v>
      </c>
      <c r="C29" s="56">
        <v>51</v>
      </c>
      <c r="D29" s="56">
        <v>59.5</v>
      </c>
      <c r="E29" s="56" t="s">
        <v>27</v>
      </c>
      <c r="F29" s="56" t="s">
        <v>27</v>
      </c>
      <c r="G29" s="56" t="s">
        <v>27</v>
      </c>
      <c r="H29" s="56" t="s">
        <v>27</v>
      </c>
      <c r="I29" s="56" t="s">
        <v>27</v>
      </c>
      <c r="J29" s="56" t="s">
        <v>27</v>
      </c>
      <c r="K29" s="56" t="s">
        <v>27</v>
      </c>
      <c r="L29" s="56" t="s">
        <v>27</v>
      </c>
      <c r="M29" s="56" t="s">
        <v>27</v>
      </c>
      <c r="N29" s="56" t="s">
        <v>27</v>
      </c>
      <c r="O29" s="56" t="s">
        <v>27</v>
      </c>
      <c r="P29" s="56" t="s">
        <v>27</v>
      </c>
      <c r="Q29" s="55" t="s">
        <v>57</v>
      </c>
      <c r="R29" s="55" t="s">
        <v>57</v>
      </c>
      <c r="S29" s="55" t="s">
        <v>57</v>
      </c>
      <c r="T29" s="55" t="s">
        <v>57</v>
      </c>
      <c r="U29" s="55" t="s">
        <v>57</v>
      </c>
      <c r="V29" s="55" t="s">
        <v>57</v>
      </c>
      <c r="W29" s="55" t="s">
        <v>57</v>
      </c>
      <c r="X29" s="55" t="s">
        <v>57</v>
      </c>
    </row>
    <row r="30" spans="1:39" s="198" customFormat="1" ht="24" customHeight="1" x14ac:dyDescent="0.2">
      <c r="A30" s="208" t="s">
        <v>12</v>
      </c>
      <c r="B30" s="58">
        <v>86</v>
      </c>
      <c r="C30" s="58">
        <v>86.8</v>
      </c>
      <c r="D30" s="58">
        <v>86.6</v>
      </c>
      <c r="E30" s="58">
        <v>85</v>
      </c>
      <c r="F30" s="58">
        <v>84.9</v>
      </c>
      <c r="G30" s="58">
        <v>85.3</v>
      </c>
      <c r="H30" s="58">
        <v>87.4</v>
      </c>
      <c r="I30" s="58">
        <v>87.8</v>
      </c>
      <c r="J30" s="58">
        <v>88.2</v>
      </c>
      <c r="K30" s="58">
        <v>88.1</v>
      </c>
      <c r="L30" s="58">
        <v>88.660810142675501</v>
      </c>
      <c r="M30" s="58">
        <v>87.2</v>
      </c>
      <c r="N30" s="58">
        <v>85.1</v>
      </c>
      <c r="O30" s="58">
        <v>84.773590825112393</v>
      </c>
      <c r="P30" s="58">
        <v>85</v>
      </c>
      <c r="Q30" s="58">
        <v>84</v>
      </c>
      <c r="R30" s="58">
        <v>84</v>
      </c>
      <c r="S30" s="58">
        <v>84</v>
      </c>
      <c r="T30" s="58">
        <v>84</v>
      </c>
      <c r="U30" s="58">
        <v>83.563058411529653</v>
      </c>
      <c r="V30" s="58">
        <v>83.514639335910573</v>
      </c>
      <c r="W30" s="58">
        <v>83.692389980090923</v>
      </c>
      <c r="X30" s="58">
        <v>85.686150937450762</v>
      </c>
    </row>
    <row r="31" spans="1:39" x14ac:dyDescent="0.2">
      <c r="A31" s="209" t="s">
        <v>13</v>
      </c>
      <c r="B31" s="167"/>
      <c r="C31" s="167"/>
      <c r="D31" s="167"/>
      <c r="E31" s="167"/>
      <c r="F31" s="167"/>
      <c r="G31" s="167"/>
      <c r="H31" s="167"/>
      <c r="I31" s="167"/>
      <c r="J31" s="167"/>
      <c r="K31" s="167"/>
      <c r="L31" s="167"/>
      <c r="M31" s="167"/>
      <c r="N31" s="167"/>
      <c r="O31" s="167"/>
      <c r="P31" s="167"/>
      <c r="Q31" s="200"/>
      <c r="R31" s="200"/>
      <c r="S31" s="200"/>
      <c r="T31" s="200"/>
      <c r="U31" s="200"/>
      <c r="V31" s="200"/>
      <c r="W31" s="200"/>
      <c r="X31" s="200"/>
      <c r="Y31" s="198"/>
      <c r="Z31" s="198"/>
      <c r="AA31" s="198"/>
      <c r="AB31" s="198"/>
      <c r="AC31" s="198"/>
      <c r="AD31" s="198"/>
      <c r="AE31" s="198"/>
      <c r="AF31" s="198"/>
      <c r="AG31" s="198"/>
      <c r="AH31" s="198"/>
      <c r="AI31" s="198"/>
      <c r="AJ31" s="198"/>
      <c r="AK31" s="198"/>
      <c r="AL31" s="198"/>
      <c r="AM31" s="198"/>
    </row>
    <row r="32" spans="1:39" x14ac:dyDescent="0.2">
      <c r="A32" s="235" t="s">
        <v>190</v>
      </c>
      <c r="B32" s="167"/>
      <c r="C32" s="167"/>
      <c r="D32" s="167"/>
      <c r="E32" s="167"/>
      <c r="F32" s="167"/>
      <c r="G32" s="167"/>
      <c r="H32" s="167"/>
      <c r="I32" s="167"/>
      <c r="J32" s="167"/>
      <c r="K32" s="167"/>
      <c r="L32" s="167"/>
      <c r="M32" s="167"/>
      <c r="N32" s="167"/>
      <c r="O32" s="167"/>
      <c r="P32" s="167"/>
      <c r="Q32" s="200"/>
      <c r="R32" s="200"/>
      <c r="S32" s="200"/>
      <c r="T32" s="200"/>
      <c r="U32" s="200"/>
      <c r="V32" s="200"/>
      <c r="W32" s="200"/>
      <c r="X32" s="200"/>
      <c r="Y32" s="198"/>
      <c r="Z32" s="198"/>
      <c r="AA32" s="198"/>
      <c r="AB32" s="198"/>
      <c r="AC32" s="198"/>
      <c r="AD32" s="198"/>
      <c r="AE32" s="198"/>
      <c r="AF32" s="198"/>
      <c r="AG32" s="198"/>
      <c r="AH32" s="198"/>
      <c r="AI32" s="198"/>
      <c r="AJ32" s="198"/>
      <c r="AK32" s="198"/>
      <c r="AL32" s="198"/>
      <c r="AM32" s="198"/>
    </row>
    <row r="33" spans="1:39" x14ac:dyDescent="0.2">
      <c r="A33" s="235" t="s">
        <v>193</v>
      </c>
      <c r="B33" s="167"/>
      <c r="C33" s="167"/>
      <c r="D33" s="167"/>
      <c r="E33" s="167"/>
      <c r="F33" s="167"/>
      <c r="G33" s="167"/>
      <c r="H33" s="167"/>
      <c r="I33" s="167"/>
      <c r="J33" s="167"/>
      <c r="K33" s="167"/>
      <c r="L33" s="167"/>
      <c r="M33" s="167"/>
      <c r="N33" s="167"/>
      <c r="O33" s="167"/>
      <c r="P33" s="167"/>
      <c r="Q33" s="200"/>
      <c r="R33" s="200"/>
      <c r="S33" s="200"/>
      <c r="T33" s="200"/>
      <c r="U33" s="200"/>
      <c r="V33" s="200"/>
      <c r="W33" s="200"/>
      <c r="X33" s="200"/>
      <c r="Y33" s="198"/>
      <c r="Z33" s="198"/>
      <c r="AA33" s="198"/>
      <c r="AB33" s="198"/>
      <c r="AC33" s="198"/>
      <c r="AD33" s="198"/>
      <c r="AE33" s="198"/>
      <c r="AF33" s="198"/>
      <c r="AG33" s="198"/>
      <c r="AH33" s="198"/>
      <c r="AI33" s="198"/>
      <c r="AJ33" s="198"/>
      <c r="AK33" s="198"/>
      <c r="AL33" s="198"/>
      <c r="AM33" s="198"/>
    </row>
    <row r="34" spans="1:39" x14ac:dyDescent="0.2">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row>
    <row r="35" spans="1:39" x14ac:dyDescent="0.2">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row>
    <row r="36" spans="1:39" x14ac:dyDescent="0.2">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row>
    <row r="37" spans="1:39" x14ac:dyDescent="0.2">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row>
    <row r="38" spans="1:39" x14ac:dyDescent="0.2">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row>
    <row r="39" spans="1:39" x14ac:dyDescent="0.2">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row>
    <row r="40" spans="1:39" x14ac:dyDescent="0.2">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row>
    <row r="41" spans="1:39" x14ac:dyDescent="0.2">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row>
    <row r="42" spans="1:39" x14ac:dyDescent="0.2">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row>
    <row r="43" spans="1:39" x14ac:dyDescent="0.2">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row>
  </sheetData>
  <customSheetViews>
    <customSheetView guid="{4BF6A69F-C29D-460A-9E84-5045F8F80EEB}" showGridLines="0">
      <selection activeCell="W22" sqref="W22"/>
      <pageMargins left="0.7" right="0.7" top="0.75" bottom="0.75" header="0.3" footer="0.3"/>
      <pageSetup paperSize="9" orientation="landscape" verticalDpi="0" r:id="rId1"/>
    </customSheetView>
  </customSheetViews>
  <mergeCells count="1">
    <mergeCell ref="A2:X2"/>
  </mergeCells>
  <phoneticPr fontId="10" type="noConversion"/>
  <pageMargins left="0.7" right="0.7" top="0.75" bottom="0.75" header="0.3" footer="0.3"/>
  <pageSetup paperSize="9" orientation="landscape"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K42"/>
  <sheetViews>
    <sheetView showGridLines="0" workbookViewId="0">
      <selection activeCell="G15" sqref="G15"/>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7" width="11.42578125" style="3" customWidth="1"/>
    <col min="8" max="8" width="11" style="3" bestFit="1" customWidth="1"/>
    <col min="9" max="9" width="2.7109375" style="3" customWidth="1"/>
    <col min="10" max="16384" width="11.42578125" style="3"/>
  </cols>
  <sheetData>
    <row r="1" spans="1:9" x14ac:dyDescent="0.2">
      <c r="A1" s="409" t="s">
        <v>163</v>
      </c>
      <c r="B1" s="409"/>
      <c r="C1" s="409"/>
      <c r="D1" s="409"/>
      <c r="E1" s="409"/>
      <c r="F1" s="409"/>
      <c r="G1" s="409"/>
      <c r="H1" s="409"/>
      <c r="I1" s="409"/>
    </row>
    <row r="3" spans="1:9" x14ac:dyDescent="0.2">
      <c r="B3" s="399" t="s">
        <v>126</v>
      </c>
      <c r="C3" s="399"/>
      <c r="D3" s="399"/>
      <c r="E3" s="399"/>
      <c r="F3" s="399"/>
      <c r="G3" s="399"/>
      <c r="H3" s="16"/>
    </row>
    <row r="4" spans="1:9" ht="8.25" customHeight="1" x14ac:dyDescent="0.2">
      <c r="B4" s="7"/>
      <c r="C4" s="4"/>
      <c r="D4" s="4"/>
      <c r="E4" s="5"/>
      <c r="F4" s="6"/>
      <c r="G4" s="4"/>
      <c r="H4" s="7"/>
    </row>
    <row r="5" spans="1:9" x14ac:dyDescent="0.2">
      <c r="B5" s="381" t="s">
        <v>105</v>
      </c>
      <c r="C5" s="413" t="s">
        <v>106</v>
      </c>
      <c r="D5" s="413" t="s">
        <v>121</v>
      </c>
      <c r="E5" s="410" t="s">
        <v>105</v>
      </c>
      <c r="F5" s="411"/>
      <c r="G5" s="411"/>
      <c r="H5" s="412"/>
    </row>
    <row r="6" spans="1:9" x14ac:dyDescent="0.2">
      <c r="B6" s="382"/>
      <c r="C6" s="414"/>
      <c r="D6" s="414"/>
      <c r="E6" s="283" t="s">
        <v>107</v>
      </c>
      <c r="F6" s="283" t="s">
        <v>108</v>
      </c>
      <c r="G6" s="284" t="s">
        <v>104</v>
      </c>
      <c r="H6" s="285" t="s">
        <v>109</v>
      </c>
    </row>
    <row r="7" spans="1:9" ht="15" customHeight="1" x14ac:dyDescent="0.2">
      <c r="B7" s="382"/>
      <c r="C7" s="378" t="s">
        <v>118</v>
      </c>
      <c r="D7" s="148" t="s">
        <v>118</v>
      </c>
      <c r="E7" s="18">
        <v>651</v>
      </c>
      <c r="F7" s="19">
        <v>1230</v>
      </c>
      <c r="G7" s="2">
        <v>1881</v>
      </c>
      <c r="H7" s="20">
        <v>13</v>
      </c>
    </row>
    <row r="8" spans="1:9" ht="15" x14ac:dyDescent="0.2">
      <c r="B8" s="382"/>
      <c r="C8" s="379"/>
      <c r="D8" s="149" t="s">
        <v>119</v>
      </c>
      <c r="E8" s="18">
        <v>635</v>
      </c>
      <c r="F8" s="19">
        <v>1225</v>
      </c>
      <c r="G8" s="2">
        <v>1860</v>
      </c>
      <c r="H8" s="20">
        <v>27</v>
      </c>
    </row>
    <row r="9" spans="1:9" x14ac:dyDescent="0.2">
      <c r="B9" s="382"/>
      <c r="C9" s="380"/>
      <c r="D9" s="15" t="s">
        <v>104</v>
      </c>
      <c r="E9" s="21">
        <f>E7+E8</f>
        <v>1286</v>
      </c>
      <c r="F9" s="21">
        <f t="shared" ref="F9:H9" si="0">F7+F8</f>
        <v>2455</v>
      </c>
      <c r="G9" s="21">
        <f t="shared" si="0"/>
        <v>3741</v>
      </c>
      <c r="H9" s="21">
        <f t="shared" si="0"/>
        <v>40</v>
      </c>
    </row>
    <row r="10" spans="1:9" x14ac:dyDescent="0.2">
      <c r="B10" s="383"/>
      <c r="C10" s="407" t="s">
        <v>104</v>
      </c>
      <c r="D10" s="408"/>
      <c r="E10" s="40">
        <f>E9</f>
        <v>1286</v>
      </c>
      <c r="F10" s="21">
        <f>F9</f>
        <v>2455</v>
      </c>
      <c r="G10" s="21">
        <f>G9</f>
        <v>3741</v>
      </c>
      <c r="H10" s="21">
        <f>H9</f>
        <v>40</v>
      </c>
    </row>
    <row r="11" spans="1:9" x14ac:dyDescent="0.2">
      <c r="B11" s="163"/>
      <c r="C11" s="152"/>
      <c r="D11" s="152"/>
      <c r="E11" s="45"/>
      <c r="F11" s="45"/>
      <c r="G11" s="45"/>
      <c r="H11" s="45"/>
    </row>
    <row r="12" spans="1:9" x14ac:dyDescent="0.2">
      <c r="B12" s="8"/>
      <c r="C12" s="8"/>
      <c r="D12" s="8"/>
      <c r="E12" s="284" t="s">
        <v>107</v>
      </c>
      <c r="F12" s="284" t="s">
        <v>108</v>
      </c>
      <c r="G12" s="284" t="s">
        <v>104</v>
      </c>
      <c r="H12" s="45"/>
    </row>
    <row r="13" spans="1:9" x14ac:dyDescent="0.2">
      <c r="B13" s="381" t="s">
        <v>98</v>
      </c>
      <c r="C13" s="49" t="s">
        <v>99</v>
      </c>
      <c r="D13" s="190"/>
      <c r="E13" s="22">
        <v>18</v>
      </c>
      <c r="F13" s="22">
        <v>18</v>
      </c>
      <c r="G13" s="355">
        <v>36</v>
      </c>
      <c r="H13" s="45"/>
    </row>
    <row r="14" spans="1:9" x14ac:dyDescent="0.2">
      <c r="B14" s="383"/>
      <c r="C14" s="50" t="s">
        <v>100</v>
      </c>
      <c r="D14" s="191"/>
      <c r="E14" s="23">
        <v>93</v>
      </c>
      <c r="F14" s="23">
        <v>97</v>
      </c>
      <c r="G14" s="354">
        <v>190</v>
      </c>
      <c r="H14" s="9"/>
    </row>
    <row r="15" spans="1:9" ht="17.25" customHeight="1" x14ac:dyDescent="0.2">
      <c r="B15" s="12"/>
      <c r="C15" s="12"/>
      <c r="D15" s="12"/>
      <c r="E15" s="12"/>
      <c r="F15" s="12"/>
      <c r="G15" s="6"/>
      <c r="H15" s="11"/>
    </row>
    <row r="16" spans="1:9" x14ac:dyDescent="0.2">
      <c r="B16" s="399" t="s">
        <v>123</v>
      </c>
      <c r="C16" s="399"/>
      <c r="D16" s="399"/>
      <c r="E16" s="399"/>
      <c r="F16" s="399"/>
      <c r="G16" s="399"/>
      <c r="H16" s="16"/>
    </row>
    <row r="17" spans="2:11" ht="8.25" customHeight="1" x14ac:dyDescent="0.2">
      <c r="B17" s="7"/>
      <c r="C17" s="12"/>
      <c r="D17" s="12"/>
      <c r="E17" s="6"/>
      <c r="F17" s="4"/>
      <c r="G17" s="4"/>
      <c r="H17" s="11"/>
    </row>
    <row r="18" spans="2:11" ht="16.5" customHeight="1" x14ac:dyDescent="0.2">
      <c r="B18" s="12"/>
      <c r="C18" s="12"/>
      <c r="D18" s="287" t="s">
        <v>121</v>
      </c>
      <c r="E18" s="287" t="s">
        <v>107</v>
      </c>
      <c r="F18" s="288" t="s">
        <v>108</v>
      </c>
      <c r="G18" s="287" t="s">
        <v>104</v>
      </c>
      <c r="H18" s="11"/>
    </row>
    <row r="19" spans="2:11" ht="15" x14ac:dyDescent="0.2">
      <c r="B19" s="387" t="s">
        <v>110</v>
      </c>
      <c r="C19" s="388"/>
      <c r="D19" s="148" t="s">
        <v>118</v>
      </c>
      <c r="E19" s="24">
        <v>936</v>
      </c>
      <c r="F19" s="25">
        <v>1922</v>
      </c>
      <c r="G19" s="26">
        <v>2858</v>
      </c>
      <c r="H19" s="11"/>
    </row>
    <row r="20" spans="2:11" ht="15" x14ac:dyDescent="0.2">
      <c r="B20" s="389"/>
      <c r="C20" s="390"/>
      <c r="D20" s="149" t="s">
        <v>119</v>
      </c>
      <c r="E20" s="19">
        <v>171</v>
      </c>
      <c r="F20" s="18">
        <v>365</v>
      </c>
      <c r="G20" s="2">
        <v>536</v>
      </c>
      <c r="H20" s="11"/>
    </row>
    <row r="21" spans="2:11" x14ac:dyDescent="0.2">
      <c r="B21" s="391"/>
      <c r="C21" s="392"/>
      <c r="D21" s="15" t="s">
        <v>104</v>
      </c>
      <c r="E21" s="26">
        <f>E19+E20</f>
        <v>1107</v>
      </c>
      <c r="F21" s="26">
        <f>F19+F20</f>
        <v>2287</v>
      </c>
      <c r="G21" s="26">
        <f t="shared" ref="G21" si="1">G19+G20</f>
        <v>3394</v>
      </c>
      <c r="H21" s="11"/>
      <c r="J21" s="170"/>
    </row>
    <row r="22" spans="2:11" ht="15" x14ac:dyDescent="0.2">
      <c r="B22" s="387" t="s">
        <v>111</v>
      </c>
      <c r="C22" s="388"/>
      <c r="D22" s="148" t="s">
        <v>118</v>
      </c>
      <c r="E22" s="36">
        <v>866</v>
      </c>
      <c r="F22" s="24">
        <v>1701</v>
      </c>
      <c r="G22" s="37">
        <v>2567</v>
      </c>
      <c r="H22" s="12"/>
    </row>
    <row r="23" spans="2:11" ht="15" x14ac:dyDescent="0.2">
      <c r="B23" s="389"/>
      <c r="C23" s="390"/>
      <c r="D23" s="149" t="s">
        <v>119</v>
      </c>
      <c r="E23" s="38">
        <v>160</v>
      </c>
      <c r="F23" s="27">
        <v>324</v>
      </c>
      <c r="G23" s="39">
        <v>484</v>
      </c>
      <c r="H23" s="12"/>
    </row>
    <row r="24" spans="2:11" x14ac:dyDescent="0.2">
      <c r="B24" s="391"/>
      <c r="C24" s="392"/>
      <c r="D24" s="15" t="s">
        <v>104</v>
      </c>
      <c r="E24" s="21">
        <f>SUM(E22:E23)</f>
        <v>1026</v>
      </c>
      <c r="F24" s="40">
        <f>SUM(F22:F23)</f>
        <v>2025</v>
      </c>
      <c r="G24" s="21">
        <f>SUM(G22:G23)</f>
        <v>3051</v>
      </c>
      <c r="H24" s="12"/>
      <c r="J24" s="349"/>
    </row>
    <row r="25" spans="2:11" ht="12.75" customHeight="1" x14ac:dyDescent="0.2">
      <c r="B25" s="400" t="s">
        <v>112</v>
      </c>
      <c r="C25" s="402"/>
      <c r="D25" s="148" t="s">
        <v>118</v>
      </c>
      <c r="E25" s="24">
        <v>72</v>
      </c>
      <c r="F25" s="25">
        <v>68</v>
      </c>
      <c r="G25" s="26">
        <v>140</v>
      </c>
      <c r="H25" s="12"/>
    </row>
    <row r="26" spans="2:11" ht="12.75" customHeight="1" x14ac:dyDescent="0.2">
      <c r="B26" s="405"/>
      <c r="C26" s="406"/>
      <c r="D26" s="149" t="s">
        <v>119</v>
      </c>
      <c r="E26" s="19">
        <v>38</v>
      </c>
      <c r="F26" s="18">
        <v>52</v>
      </c>
      <c r="G26" s="2">
        <v>90</v>
      </c>
      <c r="H26" s="12"/>
    </row>
    <row r="27" spans="2:11" ht="12.75" customHeight="1" x14ac:dyDescent="0.2">
      <c r="B27" s="384"/>
      <c r="C27" s="386"/>
      <c r="D27" s="15" t="s">
        <v>104</v>
      </c>
      <c r="E27" s="26">
        <f>SUM(E25:E26)</f>
        <v>110</v>
      </c>
      <c r="F27" s="137">
        <f>SUM(F25:F26)</f>
        <v>120</v>
      </c>
      <c r="G27" s="138">
        <f>SUM(G25:G26)</f>
        <v>230</v>
      </c>
      <c r="H27" s="135"/>
      <c r="I27" s="160"/>
      <c r="J27" s="160"/>
      <c r="K27" s="177"/>
    </row>
    <row r="28" spans="2:11" ht="12.75" customHeight="1" x14ac:dyDescent="0.2">
      <c r="B28" s="400" t="s">
        <v>113</v>
      </c>
      <c r="C28" s="402"/>
      <c r="D28" s="148" t="s">
        <v>118</v>
      </c>
      <c r="E28" s="24">
        <v>67</v>
      </c>
      <c r="F28" s="25">
        <v>62</v>
      </c>
      <c r="G28" s="26">
        <v>129</v>
      </c>
      <c r="H28" s="141"/>
      <c r="I28" s="160"/>
      <c r="J28" s="160"/>
      <c r="K28" s="177"/>
    </row>
    <row r="29" spans="2:11" ht="12.75" customHeight="1" x14ac:dyDescent="0.2">
      <c r="B29" s="405"/>
      <c r="C29" s="406"/>
      <c r="D29" s="149" t="s">
        <v>119</v>
      </c>
      <c r="E29" s="19">
        <v>34</v>
      </c>
      <c r="F29" s="18">
        <v>47</v>
      </c>
      <c r="G29" s="2">
        <v>81</v>
      </c>
      <c r="H29" s="1"/>
    </row>
    <row r="30" spans="2:11" ht="12.75" customHeight="1" x14ac:dyDescent="0.2">
      <c r="B30" s="384"/>
      <c r="C30" s="386"/>
      <c r="D30" s="15" t="s">
        <v>104</v>
      </c>
      <c r="E30" s="21">
        <f>SUM(E28:E29)</f>
        <v>101</v>
      </c>
      <c r="F30" s="139">
        <f>SUM(F28:F29)</f>
        <v>109</v>
      </c>
      <c r="G30" s="140">
        <f>SUM(G28:G29)</f>
        <v>210</v>
      </c>
      <c r="H30" s="135"/>
      <c r="I30" s="160"/>
      <c r="J30" s="160"/>
      <c r="K30" s="177"/>
    </row>
    <row r="31" spans="2:11" ht="17.25" customHeight="1" x14ac:dyDescent="0.2">
      <c r="B31" s="11"/>
      <c r="C31" s="11"/>
      <c r="D31" s="11"/>
      <c r="E31" s="13"/>
      <c r="F31" s="13"/>
      <c r="G31" s="13"/>
      <c r="H31" s="12"/>
    </row>
    <row r="32" spans="2:11" x14ac:dyDescent="0.2">
      <c r="B32" s="399" t="s">
        <v>124</v>
      </c>
      <c r="C32" s="399"/>
      <c r="D32" s="399"/>
      <c r="E32" s="399"/>
      <c r="F32" s="399"/>
      <c r="G32" s="399"/>
      <c r="H32" s="16"/>
    </row>
    <row r="33" spans="2:8" ht="8.25" customHeight="1" x14ac:dyDescent="0.2">
      <c r="B33" s="7"/>
      <c r="C33" s="12"/>
      <c r="D33" s="12"/>
      <c r="E33" s="12"/>
      <c r="F33" s="12"/>
      <c r="G33" s="12"/>
      <c r="H33" s="12"/>
    </row>
    <row r="34" spans="2:8" ht="17.25" customHeight="1" x14ac:dyDescent="0.2">
      <c r="B34" s="8"/>
      <c r="C34" s="8"/>
      <c r="D34" s="8"/>
      <c r="E34" s="287" t="s">
        <v>107</v>
      </c>
      <c r="F34" s="288" t="s">
        <v>108</v>
      </c>
      <c r="G34" s="287" t="s">
        <v>104</v>
      </c>
      <c r="H34" s="12"/>
    </row>
    <row r="35" spans="2:8" ht="27" customHeight="1" x14ac:dyDescent="0.2">
      <c r="B35" s="400" t="s">
        <v>155</v>
      </c>
      <c r="C35" s="401"/>
      <c r="D35" s="402"/>
      <c r="E35" s="22">
        <v>1898</v>
      </c>
      <c r="F35" s="30">
        <v>3737</v>
      </c>
      <c r="G35" s="31">
        <v>5635</v>
      </c>
      <c r="H35" s="104"/>
    </row>
    <row r="36" spans="2:8" ht="12.75" customHeight="1" x14ac:dyDescent="0.2">
      <c r="B36" s="384" t="s">
        <v>114</v>
      </c>
      <c r="C36" s="385"/>
      <c r="D36" s="386"/>
      <c r="E36" s="23">
        <v>1234</v>
      </c>
      <c r="F36" s="32">
        <v>2303</v>
      </c>
      <c r="G36" s="33">
        <v>3537</v>
      </c>
      <c r="H36" s="12"/>
    </row>
    <row r="37" spans="2:8" x14ac:dyDescent="0.2">
      <c r="B37" s="11"/>
      <c r="C37" s="11"/>
      <c r="D37" s="11"/>
      <c r="E37" s="11"/>
      <c r="F37" s="11"/>
      <c r="G37" s="12"/>
      <c r="H37" s="12"/>
    </row>
    <row r="38" spans="2:8" ht="17.25" customHeight="1" x14ac:dyDescent="0.2">
      <c r="B38" s="11"/>
      <c r="C38" s="11"/>
      <c r="D38" s="11"/>
      <c r="E38" s="11"/>
      <c r="F38" s="11"/>
      <c r="G38" s="12"/>
      <c r="H38" s="12"/>
    </row>
    <row r="39" spans="2:8" x14ac:dyDescent="0.2">
      <c r="B39" s="399" t="s">
        <v>125</v>
      </c>
      <c r="C39" s="399"/>
      <c r="D39" s="399"/>
      <c r="E39" s="399"/>
      <c r="F39" s="399"/>
      <c r="G39" s="399"/>
      <c r="H39" s="16"/>
    </row>
    <row r="40" spans="2:8" ht="8.25" customHeight="1" x14ac:dyDescent="0.2">
      <c r="B40" s="14"/>
      <c r="C40" s="6"/>
      <c r="D40" s="6"/>
      <c r="E40" s="4"/>
      <c r="G40" s="12"/>
      <c r="H40" s="12"/>
    </row>
    <row r="41" spans="2:8" x14ac:dyDescent="0.2">
      <c r="B41" s="289" t="s">
        <v>115</v>
      </c>
      <c r="C41" s="289" t="s">
        <v>116</v>
      </c>
      <c r="D41" s="393" t="s">
        <v>117</v>
      </c>
      <c r="E41" s="394"/>
      <c r="F41" s="393" t="s">
        <v>104</v>
      </c>
      <c r="G41" s="394"/>
      <c r="H41" s="12"/>
    </row>
    <row r="42" spans="2:8" x14ac:dyDescent="0.2">
      <c r="B42" s="150">
        <v>38</v>
      </c>
      <c r="C42" s="150">
        <v>30</v>
      </c>
      <c r="D42" s="395">
        <v>0</v>
      </c>
      <c r="E42" s="396"/>
      <c r="F42" s="397">
        <f>SUM(B42:E42)</f>
        <v>68</v>
      </c>
      <c r="G42" s="398"/>
      <c r="H42" s="12"/>
    </row>
  </sheetData>
  <customSheetViews>
    <customSheetView guid="{4BF6A69F-C29D-460A-9E84-5045F8F80EEB}" showGridLines="0">
      <selection activeCell="J32" sqref="J32"/>
      <pageMargins left="0.19685039370078741" right="0.15748031496062992" top="0.19685039370078741" bottom="0.19685039370078741" header="0.31496062992125984" footer="0.31496062992125984"/>
      <pageSetup paperSize="9" orientation="portrait"/>
    </customSheetView>
  </customSheetViews>
  <mergeCells count="22">
    <mergeCell ref="A1:I1"/>
    <mergeCell ref="B3:G3"/>
    <mergeCell ref="B5:B10"/>
    <mergeCell ref="C5:C6"/>
    <mergeCell ref="D5:D6"/>
    <mergeCell ref="E5:H5"/>
    <mergeCell ref="C7:C9"/>
    <mergeCell ref="C10:D10"/>
    <mergeCell ref="D42:E42"/>
    <mergeCell ref="F42:G42"/>
    <mergeCell ref="B32:G32"/>
    <mergeCell ref="B35:D35"/>
    <mergeCell ref="B36:D36"/>
    <mergeCell ref="B39:G39"/>
    <mergeCell ref="D41:E41"/>
    <mergeCell ref="F41:G41"/>
    <mergeCell ref="B13:B14"/>
    <mergeCell ref="B28:C30"/>
    <mergeCell ref="B16:G16"/>
    <mergeCell ref="B19:C21"/>
    <mergeCell ref="B22:C24"/>
    <mergeCell ref="B25:C27"/>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L46"/>
  <sheetViews>
    <sheetView showGridLines="0" workbookViewId="0">
      <selection activeCell="K31" sqref="K31"/>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9" x14ac:dyDescent="0.2">
      <c r="A1" s="409" t="s">
        <v>169</v>
      </c>
      <c r="B1" s="409"/>
      <c r="C1" s="409"/>
      <c r="D1" s="409"/>
      <c r="E1" s="409"/>
      <c r="F1" s="409"/>
      <c r="G1" s="409"/>
      <c r="H1" s="409"/>
      <c r="I1" s="409"/>
    </row>
    <row r="2" spans="1:9" x14ac:dyDescent="0.2">
      <c r="A2" s="176"/>
      <c r="B2" s="176"/>
      <c r="C2" s="176"/>
      <c r="D2" s="176"/>
      <c r="E2" s="176"/>
      <c r="F2" s="176"/>
      <c r="G2" s="176"/>
      <c r="H2" s="176"/>
      <c r="I2" s="176"/>
    </row>
    <row r="3" spans="1:9" x14ac:dyDescent="0.2">
      <c r="A3" s="176"/>
      <c r="B3" s="399" t="s">
        <v>126</v>
      </c>
      <c r="C3" s="399"/>
      <c r="D3" s="399"/>
      <c r="E3" s="399"/>
      <c r="F3" s="399"/>
      <c r="G3" s="399"/>
      <c r="H3" s="147"/>
      <c r="I3" s="17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6305</v>
      </c>
      <c r="F7" s="19">
        <v>756</v>
      </c>
      <c r="G7" s="2">
        <v>7061</v>
      </c>
      <c r="H7" s="20">
        <v>521</v>
      </c>
    </row>
    <row r="8" spans="1:9" ht="15" x14ac:dyDescent="0.2">
      <c r="B8" s="382"/>
      <c r="C8" s="379"/>
      <c r="D8" s="149" t="s">
        <v>119</v>
      </c>
      <c r="E8" s="18">
        <v>17402</v>
      </c>
      <c r="F8" s="19">
        <v>1774</v>
      </c>
      <c r="G8" s="2">
        <v>19176</v>
      </c>
      <c r="H8" s="20">
        <v>882</v>
      </c>
    </row>
    <row r="9" spans="1:9" x14ac:dyDescent="0.2">
      <c r="B9" s="382"/>
      <c r="C9" s="380"/>
      <c r="D9" s="15" t="s">
        <v>104</v>
      </c>
      <c r="E9" s="21">
        <f>E7+E8</f>
        <v>23707</v>
      </c>
      <c r="F9" s="21">
        <f t="shared" ref="F9:H9" si="0">F7+F8</f>
        <v>2530</v>
      </c>
      <c r="G9" s="21">
        <f t="shared" si="0"/>
        <v>26237</v>
      </c>
      <c r="H9" s="21">
        <f t="shared" si="0"/>
        <v>1403</v>
      </c>
    </row>
    <row r="10" spans="1:9" x14ac:dyDescent="0.2">
      <c r="B10" s="383"/>
      <c r="C10" s="407" t="s">
        <v>104</v>
      </c>
      <c r="D10" s="408"/>
      <c r="E10" s="21">
        <f>E9</f>
        <v>23707</v>
      </c>
      <c r="F10" s="21">
        <f t="shared" ref="F10:H10" si="1">F9</f>
        <v>2530</v>
      </c>
      <c r="G10" s="21">
        <f t="shared" si="1"/>
        <v>26237</v>
      </c>
      <c r="H10" s="21">
        <f t="shared" si="1"/>
        <v>1403</v>
      </c>
    </row>
    <row r="11" spans="1:9" x14ac:dyDescent="0.2">
      <c r="B11" s="12"/>
      <c r="C11" s="12"/>
      <c r="D11" s="12"/>
      <c r="E11" s="12"/>
      <c r="F11" s="12"/>
      <c r="G11" s="9"/>
      <c r="H11" s="45"/>
    </row>
    <row r="12" spans="1:9" x14ac:dyDescent="0.2">
      <c r="B12" s="8"/>
      <c r="C12" s="8"/>
      <c r="D12" s="8"/>
      <c r="E12" s="287" t="s">
        <v>107</v>
      </c>
      <c r="F12" s="287" t="s">
        <v>108</v>
      </c>
      <c r="G12" s="287" t="s">
        <v>104</v>
      </c>
      <c r="H12" s="9"/>
    </row>
    <row r="13" spans="1:9" ht="16.5" customHeight="1" x14ac:dyDescent="0.2">
      <c r="B13" s="381" t="s">
        <v>98</v>
      </c>
      <c r="C13" s="49" t="s">
        <v>99</v>
      </c>
      <c r="D13" s="190"/>
      <c r="E13" s="47">
        <v>326</v>
      </c>
      <c r="F13" s="22">
        <v>14</v>
      </c>
      <c r="G13" s="31">
        <f>SUM(E13:F13)</f>
        <v>340</v>
      </c>
    </row>
    <row r="14" spans="1:9" ht="15.75" customHeight="1" x14ac:dyDescent="0.2">
      <c r="B14" s="383"/>
      <c r="C14" s="50" t="s">
        <v>100</v>
      </c>
      <c r="D14" s="191"/>
      <c r="E14" s="48">
        <v>6346</v>
      </c>
      <c r="F14" s="23">
        <v>450</v>
      </c>
      <c r="G14" s="33">
        <f>E14+F14</f>
        <v>6796</v>
      </c>
    </row>
    <row r="15" spans="1:9" ht="17.25" customHeight="1" x14ac:dyDescent="0.2">
      <c r="B15" s="12"/>
      <c r="C15" s="12"/>
      <c r="D15" s="12"/>
      <c r="E15" s="12"/>
      <c r="F15" s="12"/>
      <c r="G15" s="6"/>
    </row>
    <row r="16" spans="1:9" x14ac:dyDescent="0.2">
      <c r="B16" s="399" t="s">
        <v>123</v>
      </c>
      <c r="C16" s="399"/>
      <c r="D16" s="399"/>
      <c r="E16" s="399"/>
      <c r="F16" s="399"/>
      <c r="G16" s="399"/>
      <c r="H16" s="16"/>
    </row>
    <row r="17" spans="2:12" ht="8.25" customHeight="1" x14ac:dyDescent="0.2">
      <c r="B17" s="7"/>
      <c r="C17" s="12"/>
      <c r="D17" s="12"/>
      <c r="E17" s="6"/>
      <c r="F17" s="4"/>
      <c r="G17" s="4"/>
      <c r="H17" s="11"/>
    </row>
    <row r="18" spans="2:12" ht="16.5" customHeight="1" x14ac:dyDescent="0.2">
      <c r="B18" s="12"/>
      <c r="C18" s="12"/>
      <c r="D18" s="287" t="s">
        <v>121</v>
      </c>
      <c r="E18" s="287" t="s">
        <v>107</v>
      </c>
      <c r="F18" s="288" t="s">
        <v>108</v>
      </c>
      <c r="G18" s="287" t="s">
        <v>104</v>
      </c>
      <c r="H18" s="11"/>
    </row>
    <row r="19" spans="2:12" ht="15" x14ac:dyDescent="0.2">
      <c r="B19" s="387" t="s">
        <v>110</v>
      </c>
      <c r="C19" s="388"/>
      <c r="D19" s="148" t="s">
        <v>118</v>
      </c>
      <c r="E19" s="24">
        <v>12479</v>
      </c>
      <c r="F19" s="25">
        <v>1361</v>
      </c>
      <c r="G19" s="26">
        <v>13840</v>
      </c>
      <c r="H19" s="11"/>
    </row>
    <row r="20" spans="2:12" ht="15" x14ac:dyDescent="0.2">
      <c r="B20" s="389"/>
      <c r="C20" s="390"/>
      <c r="D20" s="149" t="s">
        <v>119</v>
      </c>
      <c r="E20" s="19">
        <v>4130</v>
      </c>
      <c r="F20" s="18">
        <v>524</v>
      </c>
      <c r="G20" s="2">
        <v>4654</v>
      </c>
      <c r="H20" s="11"/>
    </row>
    <row r="21" spans="2:12" x14ac:dyDescent="0.2">
      <c r="B21" s="391"/>
      <c r="C21" s="392"/>
      <c r="D21" s="15" t="s">
        <v>104</v>
      </c>
      <c r="E21" s="26">
        <f>SUM(E19:E20)</f>
        <v>16609</v>
      </c>
      <c r="F21" s="35">
        <f>SUM(F19:F20)</f>
        <v>1885</v>
      </c>
      <c r="G21" s="26">
        <f>SUM(G19:G20)</f>
        <v>18494</v>
      </c>
      <c r="H21" s="11"/>
    </row>
    <row r="22" spans="2:12" ht="15" x14ac:dyDescent="0.2">
      <c r="B22" s="387" t="s">
        <v>111</v>
      </c>
      <c r="C22" s="388"/>
      <c r="D22" s="148" t="s">
        <v>118</v>
      </c>
      <c r="E22" s="36">
        <v>11402</v>
      </c>
      <c r="F22" s="24">
        <v>1188</v>
      </c>
      <c r="G22" s="37">
        <v>12590</v>
      </c>
      <c r="H22" s="12"/>
    </row>
    <row r="23" spans="2:12" ht="15" x14ac:dyDescent="0.2">
      <c r="B23" s="389"/>
      <c r="C23" s="390"/>
      <c r="D23" s="149" t="s">
        <v>119</v>
      </c>
      <c r="E23" s="38">
        <v>3661</v>
      </c>
      <c r="F23" s="27">
        <v>454</v>
      </c>
      <c r="G23" s="39">
        <v>4115</v>
      </c>
      <c r="H23" s="12"/>
    </row>
    <row r="24" spans="2:12" x14ac:dyDescent="0.2">
      <c r="B24" s="391"/>
      <c r="C24" s="392"/>
      <c r="D24" s="15" t="s">
        <v>104</v>
      </c>
      <c r="E24" s="21">
        <f>SUM(E22:E23)</f>
        <v>15063</v>
      </c>
      <c r="F24" s="40">
        <f>SUM(F22:F23)</f>
        <v>1642</v>
      </c>
      <c r="G24" s="21">
        <f>SUM(G22:G23)</f>
        <v>16705</v>
      </c>
      <c r="H24" s="12"/>
    </row>
    <row r="25" spans="2:12" ht="12.75" customHeight="1" x14ac:dyDescent="0.2">
      <c r="B25" s="400" t="s">
        <v>112</v>
      </c>
      <c r="C25" s="402"/>
      <c r="D25" s="148" t="s">
        <v>118</v>
      </c>
      <c r="E25" s="24">
        <v>4194</v>
      </c>
      <c r="F25" s="25">
        <v>260</v>
      </c>
      <c r="G25" s="26">
        <v>4454</v>
      </c>
      <c r="H25" s="12"/>
    </row>
    <row r="26" spans="2:12" ht="12.75" customHeight="1" x14ac:dyDescent="0.2">
      <c r="B26" s="405"/>
      <c r="C26" s="406"/>
      <c r="D26" s="149" t="s">
        <v>119</v>
      </c>
      <c r="E26" s="19">
        <v>1177</v>
      </c>
      <c r="F26" s="18">
        <v>102</v>
      </c>
      <c r="G26" s="2">
        <v>1279</v>
      </c>
      <c r="H26" s="12"/>
    </row>
    <row r="27" spans="2:12" ht="12.75" customHeight="1" x14ac:dyDescent="0.2">
      <c r="B27" s="384"/>
      <c r="C27" s="386"/>
      <c r="D27" s="15" t="s">
        <v>104</v>
      </c>
      <c r="E27" s="26">
        <f>SUM(E25:E26)</f>
        <v>5371</v>
      </c>
      <c r="F27" s="35">
        <f>SUM(F25:F26)</f>
        <v>362</v>
      </c>
      <c r="G27" s="26">
        <f>SUM(G25:G26)</f>
        <v>5733</v>
      </c>
      <c r="H27" s="12"/>
    </row>
    <row r="28" spans="2:12" ht="12.75" customHeight="1" x14ac:dyDescent="0.2">
      <c r="B28" s="400" t="s">
        <v>113</v>
      </c>
      <c r="C28" s="402"/>
      <c r="D28" s="148" t="s">
        <v>118</v>
      </c>
      <c r="E28" s="24">
        <v>3760</v>
      </c>
      <c r="F28" s="25">
        <v>222</v>
      </c>
      <c r="G28" s="26">
        <v>3982</v>
      </c>
      <c r="H28" s="1"/>
    </row>
    <row r="29" spans="2:12" ht="12.75" customHeight="1" x14ac:dyDescent="0.2">
      <c r="B29" s="405"/>
      <c r="C29" s="406"/>
      <c r="D29" s="149" t="s">
        <v>119</v>
      </c>
      <c r="E29" s="19">
        <v>991</v>
      </c>
      <c r="F29" s="18">
        <v>84</v>
      </c>
      <c r="G29" s="2">
        <v>1075</v>
      </c>
      <c r="H29" s="1"/>
      <c r="J29" s="344"/>
    </row>
    <row r="30" spans="2:12" ht="12.75" customHeight="1" x14ac:dyDescent="0.2">
      <c r="B30" s="384"/>
      <c r="C30" s="386"/>
      <c r="D30" s="15" t="s">
        <v>104</v>
      </c>
      <c r="E30" s="21">
        <f>SUM(E28:E29)</f>
        <v>4751</v>
      </c>
      <c r="F30" s="40">
        <f>SUM(F28:F29)</f>
        <v>306</v>
      </c>
      <c r="G30" s="21">
        <f>SUM(G28:G29)</f>
        <v>5057</v>
      </c>
      <c r="H30" s="303"/>
      <c r="J30" s="170"/>
    </row>
    <row r="31" spans="2:12" x14ac:dyDescent="0.2">
      <c r="B31" s="415" t="s">
        <v>16</v>
      </c>
      <c r="C31" s="416"/>
      <c r="D31" s="417"/>
      <c r="E31" s="296">
        <v>250</v>
      </c>
      <c r="F31" s="296">
        <v>814</v>
      </c>
      <c r="G31" s="297">
        <v>1064</v>
      </c>
      <c r="K31" s="160"/>
      <c r="L31" s="135"/>
    </row>
    <row r="32" spans="2:12" ht="17.25" customHeight="1" x14ac:dyDescent="0.2">
      <c r="B32" s="11"/>
      <c r="C32" s="11"/>
      <c r="D32" s="11"/>
      <c r="E32" s="13"/>
      <c r="F32" s="13"/>
      <c r="G32" s="13"/>
      <c r="L32" s="107"/>
    </row>
    <row r="33" spans="2:12" x14ac:dyDescent="0.2">
      <c r="B33" s="399" t="s">
        <v>124</v>
      </c>
      <c r="C33" s="399"/>
      <c r="D33" s="399"/>
      <c r="E33" s="399"/>
      <c r="F33" s="399"/>
      <c r="G33" s="399"/>
      <c r="L33" s="16"/>
    </row>
    <row r="34" spans="2:12" ht="8.25" customHeight="1" x14ac:dyDescent="0.2">
      <c r="B34" s="7"/>
      <c r="C34" s="12"/>
      <c r="D34" s="12"/>
      <c r="E34" s="12"/>
      <c r="F34" s="12"/>
      <c r="G34" s="12"/>
      <c r="H34" s="12"/>
      <c r="J34" s="163"/>
      <c r="K34" s="163"/>
      <c r="L34" s="163"/>
    </row>
    <row r="35" spans="2:12" ht="17.25" customHeight="1" x14ac:dyDescent="0.2">
      <c r="B35" s="8"/>
      <c r="C35" s="8"/>
      <c r="D35" s="8"/>
      <c r="E35" s="287" t="s">
        <v>107</v>
      </c>
      <c r="F35" s="288" t="s">
        <v>108</v>
      </c>
      <c r="G35" s="287" t="s">
        <v>104</v>
      </c>
      <c r="H35" s="12"/>
      <c r="J35" s="163"/>
      <c r="K35" s="163"/>
      <c r="L35" s="163"/>
    </row>
    <row r="36" spans="2:12" ht="27" customHeight="1" x14ac:dyDescent="0.2">
      <c r="B36" s="400" t="s">
        <v>155</v>
      </c>
      <c r="C36" s="401"/>
      <c r="D36" s="402"/>
      <c r="E36" s="22">
        <v>57824</v>
      </c>
      <c r="F36" s="30">
        <v>6683</v>
      </c>
      <c r="G36" s="31">
        <v>64507</v>
      </c>
      <c r="H36" s="104"/>
      <c r="J36" s="52"/>
      <c r="K36" s="163"/>
      <c r="L36" s="163"/>
    </row>
    <row r="37" spans="2:12" ht="12.75" customHeight="1" x14ac:dyDescent="0.2">
      <c r="B37" s="384" t="s">
        <v>114</v>
      </c>
      <c r="C37" s="385"/>
      <c r="D37" s="386"/>
      <c r="E37" s="23">
        <v>29525</v>
      </c>
      <c r="F37" s="32">
        <v>3160</v>
      </c>
      <c r="G37" s="33">
        <v>32685</v>
      </c>
      <c r="H37" s="104"/>
      <c r="J37" s="52"/>
      <c r="K37" s="163"/>
      <c r="L37" s="163"/>
    </row>
    <row r="38" spans="2:12" x14ac:dyDescent="0.2">
      <c r="B38" s="293"/>
      <c r="C38" s="11"/>
      <c r="D38" s="11"/>
      <c r="E38" s="11"/>
      <c r="F38" s="11"/>
      <c r="G38" s="12"/>
      <c r="H38" s="12"/>
      <c r="J38" s="163"/>
      <c r="K38" s="163"/>
      <c r="L38" s="163"/>
    </row>
    <row r="39" spans="2:12" ht="11.25" customHeight="1" x14ac:dyDescent="0.2">
      <c r="B39" s="293"/>
      <c r="C39" s="11"/>
      <c r="D39" s="11"/>
      <c r="E39" s="11"/>
      <c r="F39" s="11"/>
      <c r="G39" s="12"/>
      <c r="H39" s="12"/>
      <c r="J39" s="163"/>
      <c r="K39" s="163"/>
      <c r="L39" s="163"/>
    </row>
    <row r="40" spans="2:12" ht="11.25" customHeight="1" x14ac:dyDescent="0.2">
      <c r="B40" s="293"/>
      <c r="C40" s="11"/>
      <c r="D40" s="11"/>
      <c r="E40" s="11"/>
      <c r="F40" s="11"/>
      <c r="G40" s="12"/>
      <c r="H40" s="12"/>
      <c r="J40" s="163"/>
      <c r="K40" s="163"/>
      <c r="L40" s="163"/>
    </row>
    <row r="41" spans="2:12" ht="11.25" customHeight="1" x14ac:dyDescent="0.2">
      <c r="B41" s="293"/>
      <c r="C41" s="11"/>
      <c r="D41" s="11"/>
      <c r="E41" s="11"/>
      <c r="F41" s="11"/>
      <c r="G41" s="12"/>
      <c r="H41" s="12"/>
      <c r="I41" s="344"/>
    </row>
    <row r="42" spans="2:12" ht="12.75" customHeight="1" x14ac:dyDescent="0.2">
      <c r="B42" s="11"/>
      <c r="C42" s="11"/>
      <c r="D42" s="11"/>
      <c r="E42" s="11"/>
      <c r="F42" s="11"/>
      <c r="G42" s="12"/>
      <c r="H42" s="12"/>
    </row>
    <row r="43" spans="2:12" x14ac:dyDescent="0.2">
      <c r="B43" s="399" t="s">
        <v>125</v>
      </c>
      <c r="C43" s="399"/>
      <c r="D43" s="399"/>
      <c r="E43" s="399"/>
      <c r="F43" s="399"/>
      <c r="G43" s="399"/>
      <c r="H43" s="16"/>
    </row>
    <row r="44" spans="2:12" ht="8.25" customHeight="1" x14ac:dyDescent="0.2">
      <c r="B44" s="14"/>
      <c r="C44" s="6"/>
      <c r="D44" s="6"/>
      <c r="E44" s="4"/>
      <c r="G44" s="12"/>
      <c r="H44" s="12"/>
    </row>
    <row r="45" spans="2:12" x14ac:dyDescent="0.2">
      <c r="B45" s="289" t="s">
        <v>115</v>
      </c>
      <c r="C45" s="289" t="s">
        <v>116</v>
      </c>
      <c r="D45" s="393" t="s">
        <v>117</v>
      </c>
      <c r="E45" s="394"/>
      <c r="F45" s="393" t="s">
        <v>104</v>
      </c>
      <c r="G45" s="394"/>
      <c r="H45" s="12"/>
    </row>
    <row r="46" spans="2:12" x14ac:dyDescent="0.2">
      <c r="B46" s="150">
        <v>371</v>
      </c>
      <c r="C46" s="150">
        <v>107</v>
      </c>
      <c r="D46" s="395">
        <v>6</v>
      </c>
      <c r="E46" s="396"/>
      <c r="F46" s="397">
        <f>SUM(B46:E46)</f>
        <v>484</v>
      </c>
      <c r="G46" s="398"/>
      <c r="H46" s="12"/>
    </row>
  </sheetData>
  <customSheetViews>
    <customSheetView guid="{4BF6A69F-C29D-460A-9E84-5045F8F80EEB}" showGridLines="0">
      <selection activeCell="R56" sqref="R55:R56"/>
      <pageMargins left="0.19685039370078741" right="0.15748031496062992" top="0.19685039370078741" bottom="0.19685039370078741" header="0.31496062992125984" footer="0.31496062992125984"/>
      <pageSetup paperSize="9" orientation="portrait"/>
    </customSheetView>
  </customSheetViews>
  <mergeCells count="23">
    <mergeCell ref="A1:I1"/>
    <mergeCell ref="B3:G3"/>
    <mergeCell ref="B5:B10"/>
    <mergeCell ref="C5:C6"/>
    <mergeCell ref="D5:D6"/>
    <mergeCell ref="E5:H5"/>
    <mergeCell ref="C7:C9"/>
    <mergeCell ref="C10:D10"/>
    <mergeCell ref="D46:E46"/>
    <mergeCell ref="F46:G46"/>
    <mergeCell ref="B33:G33"/>
    <mergeCell ref="B36:D36"/>
    <mergeCell ref="B37:D37"/>
    <mergeCell ref="B43:G43"/>
    <mergeCell ref="D45:E45"/>
    <mergeCell ref="B13:B14"/>
    <mergeCell ref="B31:D31"/>
    <mergeCell ref="F45:G45"/>
    <mergeCell ref="B16:G16"/>
    <mergeCell ref="B19:C21"/>
    <mergeCell ref="B22:C24"/>
    <mergeCell ref="B25:C27"/>
    <mergeCell ref="B28:C30"/>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dimension ref="A1:N42"/>
  <sheetViews>
    <sheetView showGridLines="0" workbookViewId="0">
      <selection activeCell="B13" sqref="B13:D14"/>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9" x14ac:dyDescent="0.2">
      <c r="A1" s="409" t="s">
        <v>171</v>
      </c>
      <c r="B1" s="409"/>
      <c r="C1" s="409"/>
      <c r="D1" s="409"/>
      <c r="E1" s="409"/>
      <c r="F1" s="409"/>
      <c r="G1" s="409"/>
      <c r="H1" s="409"/>
      <c r="I1" s="409"/>
    </row>
    <row r="2" spans="1:9" x14ac:dyDescent="0.2">
      <c r="A2" s="176"/>
      <c r="B2" s="176"/>
      <c r="C2" s="176"/>
      <c r="D2" s="176"/>
      <c r="E2" s="176"/>
      <c r="F2" s="176"/>
      <c r="G2" s="176"/>
      <c r="H2" s="176"/>
      <c r="I2" s="176"/>
    </row>
    <row r="3" spans="1:9" x14ac:dyDescent="0.2">
      <c r="A3" s="176"/>
      <c r="B3" s="399" t="s">
        <v>126</v>
      </c>
      <c r="C3" s="399"/>
      <c r="D3" s="399"/>
      <c r="E3" s="399"/>
      <c r="F3" s="399"/>
      <c r="G3" s="399"/>
      <c r="H3" s="147"/>
      <c r="I3" s="17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1159</v>
      </c>
      <c r="F7" s="19">
        <v>10</v>
      </c>
      <c r="G7" s="2">
        <v>1169</v>
      </c>
      <c r="H7" s="20">
        <v>25</v>
      </c>
    </row>
    <row r="8" spans="1:9" ht="15" x14ac:dyDescent="0.2">
      <c r="B8" s="382"/>
      <c r="C8" s="379"/>
      <c r="D8" s="149" t="s">
        <v>119</v>
      </c>
      <c r="E8" s="18">
        <v>4898</v>
      </c>
      <c r="F8" s="19">
        <v>29</v>
      </c>
      <c r="G8" s="2">
        <v>4927</v>
      </c>
      <c r="H8" s="20">
        <v>75</v>
      </c>
    </row>
    <row r="9" spans="1:9" x14ac:dyDescent="0.2">
      <c r="B9" s="382"/>
      <c r="C9" s="380"/>
      <c r="D9" s="15" t="s">
        <v>104</v>
      </c>
      <c r="E9" s="21">
        <f>E7+E8</f>
        <v>6057</v>
      </c>
      <c r="F9" s="21">
        <f t="shared" ref="F9:H9" si="0">F7+F8</f>
        <v>39</v>
      </c>
      <c r="G9" s="21">
        <f t="shared" si="0"/>
        <v>6096</v>
      </c>
      <c r="H9" s="21">
        <f t="shared" si="0"/>
        <v>100</v>
      </c>
    </row>
    <row r="10" spans="1:9" x14ac:dyDescent="0.2">
      <c r="B10" s="383"/>
      <c r="C10" s="407" t="s">
        <v>104</v>
      </c>
      <c r="D10" s="408"/>
      <c r="E10" s="21">
        <f>E9</f>
        <v>6057</v>
      </c>
      <c r="F10" s="21">
        <f t="shared" ref="F10:H10" si="1">F9</f>
        <v>39</v>
      </c>
      <c r="G10" s="21">
        <f t="shared" si="1"/>
        <v>6096</v>
      </c>
      <c r="H10" s="21">
        <f t="shared" si="1"/>
        <v>100</v>
      </c>
    </row>
    <row r="11" spans="1:9" x14ac:dyDescent="0.2">
      <c r="B11" s="163"/>
      <c r="C11" s="152"/>
      <c r="D11" s="152"/>
      <c r="E11" s="45"/>
      <c r="F11" s="45"/>
      <c r="G11" s="45"/>
      <c r="H11" s="45"/>
    </row>
    <row r="12" spans="1:9" x14ac:dyDescent="0.2">
      <c r="B12" s="8"/>
      <c r="C12" s="8"/>
      <c r="D12" s="8"/>
      <c r="E12" s="287" t="s">
        <v>107</v>
      </c>
      <c r="F12" s="287" t="s">
        <v>108</v>
      </c>
      <c r="G12" s="287" t="s">
        <v>104</v>
      </c>
      <c r="H12" s="9"/>
    </row>
    <row r="13" spans="1:9" ht="16.5" customHeight="1" x14ac:dyDescent="0.2">
      <c r="B13" s="381" t="s">
        <v>98</v>
      </c>
      <c r="C13" s="49" t="s">
        <v>99</v>
      </c>
      <c r="D13" s="190"/>
      <c r="E13" s="47">
        <v>110</v>
      </c>
      <c r="F13" s="22">
        <v>1</v>
      </c>
      <c r="G13" s="31">
        <f>SUM(E13:F13)</f>
        <v>111</v>
      </c>
    </row>
    <row r="14" spans="1:9" ht="17.25" customHeight="1" x14ac:dyDescent="0.2">
      <c r="B14" s="383"/>
      <c r="C14" s="50" t="s">
        <v>100</v>
      </c>
      <c r="D14" s="191"/>
      <c r="E14" s="48">
        <v>1513</v>
      </c>
      <c r="F14" s="23">
        <v>6</v>
      </c>
      <c r="G14" s="33">
        <f>SUM(E14:F14)</f>
        <v>1519</v>
      </c>
    </row>
    <row r="15" spans="1:9" ht="17.25" customHeight="1" x14ac:dyDescent="0.2">
      <c r="B15" s="11"/>
    </row>
    <row r="16" spans="1:9" x14ac:dyDescent="0.2">
      <c r="B16" s="399" t="s">
        <v>123</v>
      </c>
      <c r="C16" s="399"/>
      <c r="D16" s="399"/>
      <c r="E16" s="399"/>
      <c r="F16" s="399"/>
      <c r="G16" s="399"/>
      <c r="H16" s="16"/>
    </row>
    <row r="17" spans="2:14" ht="8.25" customHeight="1" x14ac:dyDescent="0.2">
      <c r="B17" s="7"/>
      <c r="C17" s="12"/>
      <c r="D17" s="12"/>
      <c r="E17" s="6"/>
      <c r="F17" s="4"/>
      <c r="G17" s="4"/>
      <c r="H17" s="11"/>
    </row>
    <row r="18" spans="2:14" ht="16.5" customHeight="1" x14ac:dyDescent="0.2">
      <c r="B18" s="12"/>
      <c r="C18" s="12"/>
      <c r="D18" s="287" t="s">
        <v>121</v>
      </c>
      <c r="E18" s="287" t="s">
        <v>107</v>
      </c>
      <c r="F18" s="288" t="s">
        <v>108</v>
      </c>
      <c r="G18" s="287" t="s">
        <v>104</v>
      </c>
      <c r="H18" s="11"/>
    </row>
    <row r="19" spans="2:14" ht="15" x14ac:dyDescent="0.2">
      <c r="B19" s="387" t="s">
        <v>110</v>
      </c>
      <c r="C19" s="388"/>
      <c r="D19" s="148" t="s">
        <v>118</v>
      </c>
      <c r="E19" s="24">
        <v>3264</v>
      </c>
      <c r="F19" s="25">
        <v>16</v>
      </c>
      <c r="G19" s="26">
        <v>3280</v>
      </c>
      <c r="H19" s="11"/>
    </row>
    <row r="20" spans="2:14" ht="15" x14ac:dyDescent="0.2">
      <c r="B20" s="389"/>
      <c r="C20" s="390"/>
      <c r="D20" s="149" t="s">
        <v>119</v>
      </c>
      <c r="E20" s="19">
        <v>1031</v>
      </c>
      <c r="F20" s="18">
        <v>8</v>
      </c>
      <c r="G20" s="2">
        <v>1039</v>
      </c>
      <c r="H20" s="11"/>
    </row>
    <row r="21" spans="2:14" x14ac:dyDescent="0.2">
      <c r="B21" s="391"/>
      <c r="C21" s="392"/>
      <c r="D21" s="15" t="s">
        <v>104</v>
      </c>
      <c r="E21" s="26">
        <f>SUM(E19:E20)</f>
        <v>4295</v>
      </c>
      <c r="F21" s="35">
        <f>SUM(F19:F20)</f>
        <v>24</v>
      </c>
      <c r="G21" s="26">
        <f>SUM(G19:G20)</f>
        <v>4319</v>
      </c>
      <c r="H21" s="298"/>
    </row>
    <row r="22" spans="2:14" ht="15" x14ac:dyDescent="0.2">
      <c r="B22" s="387" t="s">
        <v>111</v>
      </c>
      <c r="C22" s="388"/>
      <c r="D22" s="148" t="s">
        <v>118</v>
      </c>
      <c r="E22" s="36">
        <v>2971</v>
      </c>
      <c r="F22" s="24">
        <v>15</v>
      </c>
      <c r="G22" s="37">
        <v>2986</v>
      </c>
      <c r="H22" s="12"/>
    </row>
    <row r="23" spans="2:14" ht="15" x14ac:dyDescent="0.2">
      <c r="B23" s="389"/>
      <c r="C23" s="390"/>
      <c r="D23" s="149" t="s">
        <v>119</v>
      </c>
      <c r="E23" s="38">
        <v>943</v>
      </c>
      <c r="F23" s="27">
        <v>7</v>
      </c>
      <c r="G23" s="39">
        <f>SUM(E23:F23)</f>
        <v>950</v>
      </c>
      <c r="H23" s="12"/>
    </row>
    <row r="24" spans="2:14" x14ac:dyDescent="0.2">
      <c r="B24" s="391"/>
      <c r="C24" s="392"/>
      <c r="D24" s="15" t="s">
        <v>104</v>
      </c>
      <c r="E24" s="21">
        <f>SUM(E22:E23)</f>
        <v>3914</v>
      </c>
      <c r="F24" s="40">
        <f>SUM(F22:F23)</f>
        <v>22</v>
      </c>
      <c r="G24" s="26">
        <f>SUM(G22:G23)</f>
        <v>3936</v>
      </c>
      <c r="H24" s="12"/>
      <c r="J24" s="170"/>
    </row>
    <row r="25" spans="2:14" ht="12.75" customHeight="1" x14ac:dyDescent="0.2">
      <c r="B25" s="400" t="s">
        <v>112</v>
      </c>
      <c r="C25" s="402"/>
      <c r="D25" s="148" t="s">
        <v>118</v>
      </c>
      <c r="E25" s="24">
        <v>1033</v>
      </c>
      <c r="F25" s="25">
        <v>10</v>
      </c>
      <c r="G25" s="26">
        <f>SUM(E25:F25)</f>
        <v>1043</v>
      </c>
      <c r="H25" s="12"/>
      <c r="J25" s="170"/>
    </row>
    <row r="26" spans="2:14" ht="12.75" customHeight="1" x14ac:dyDescent="0.2">
      <c r="B26" s="405"/>
      <c r="C26" s="406"/>
      <c r="D26" s="149" t="s">
        <v>119</v>
      </c>
      <c r="E26" s="19">
        <v>256</v>
      </c>
      <c r="F26" s="18">
        <v>3</v>
      </c>
      <c r="G26" s="2">
        <f>SUM(E26:F26)</f>
        <v>259</v>
      </c>
      <c r="H26" s="12"/>
    </row>
    <row r="27" spans="2:14" ht="12.75" customHeight="1" x14ac:dyDescent="0.2">
      <c r="B27" s="384"/>
      <c r="C27" s="386"/>
      <c r="D27" s="15" t="s">
        <v>104</v>
      </c>
      <c r="E27" s="26">
        <f>SUM(E25:E26)</f>
        <v>1289</v>
      </c>
      <c r="F27" s="35">
        <f>SUM(F25:F26)</f>
        <v>13</v>
      </c>
      <c r="G27" s="111">
        <f>SUM(G25:G26)</f>
        <v>1302</v>
      </c>
      <c r="H27" s="170"/>
      <c r="L27" s="12"/>
      <c r="N27" s="177"/>
    </row>
    <row r="28" spans="2:14" ht="12.75" customHeight="1" x14ac:dyDescent="0.2">
      <c r="B28" s="400" t="s">
        <v>113</v>
      </c>
      <c r="C28" s="402"/>
      <c r="D28" s="148" t="s">
        <v>118</v>
      </c>
      <c r="E28" s="24">
        <v>963</v>
      </c>
      <c r="F28" s="25">
        <v>8</v>
      </c>
      <c r="G28" s="26">
        <f>SUM(E28:F28)</f>
        <v>971</v>
      </c>
      <c r="L28" s="1"/>
      <c r="N28" s="177"/>
    </row>
    <row r="29" spans="2:14" ht="12.75" customHeight="1" x14ac:dyDescent="0.2">
      <c r="B29" s="405"/>
      <c r="C29" s="406"/>
      <c r="D29" s="149" t="s">
        <v>119</v>
      </c>
      <c r="E29" s="19">
        <v>237</v>
      </c>
      <c r="F29" s="18">
        <v>3</v>
      </c>
      <c r="G29" s="2">
        <f>SUM(E29:F29)</f>
        <v>240</v>
      </c>
      <c r="H29" s="1"/>
    </row>
    <row r="30" spans="2:14" ht="12.75" customHeight="1" x14ac:dyDescent="0.2">
      <c r="B30" s="384"/>
      <c r="C30" s="386"/>
      <c r="D30" s="15" t="s">
        <v>104</v>
      </c>
      <c r="E30" s="21">
        <f>SUM(E28:E29)</f>
        <v>1200</v>
      </c>
      <c r="F30" s="40">
        <f>SUM(F28:F29)</f>
        <v>11</v>
      </c>
      <c r="G30" s="112">
        <f>SUM(G28:G29)</f>
        <v>1211</v>
      </c>
      <c r="H30" s="1"/>
      <c r="J30" s="170"/>
    </row>
    <row r="31" spans="2:14" ht="17.25" customHeight="1" x14ac:dyDescent="0.2">
      <c r="B31" s="11"/>
      <c r="C31" s="11"/>
      <c r="D31" s="11"/>
      <c r="E31" s="13"/>
      <c r="F31" s="13"/>
      <c r="G31" s="13"/>
      <c r="H31" s="12"/>
    </row>
    <row r="32" spans="2:14" x14ac:dyDescent="0.2">
      <c r="B32" s="399" t="s">
        <v>124</v>
      </c>
      <c r="C32" s="399"/>
      <c r="D32" s="399"/>
      <c r="E32" s="399"/>
      <c r="F32" s="399"/>
      <c r="G32" s="399"/>
      <c r="H32" s="16"/>
    </row>
    <row r="33" spans="2:8" ht="8.25" customHeight="1" x14ac:dyDescent="0.2">
      <c r="B33" s="7"/>
      <c r="C33" s="12"/>
      <c r="D33" s="12"/>
      <c r="E33" s="12"/>
      <c r="F33" s="12"/>
      <c r="G33" s="12"/>
      <c r="H33" s="12"/>
    </row>
    <row r="34" spans="2:8" ht="17.25" customHeight="1" x14ac:dyDescent="0.2">
      <c r="B34" s="8"/>
      <c r="C34" s="8"/>
      <c r="D34" s="8"/>
      <c r="E34" s="287" t="s">
        <v>107</v>
      </c>
      <c r="F34" s="288" t="s">
        <v>108</v>
      </c>
      <c r="G34" s="287" t="s">
        <v>104</v>
      </c>
      <c r="H34" s="12"/>
    </row>
    <row r="35" spans="2:8" ht="27" customHeight="1" x14ac:dyDescent="0.2">
      <c r="B35" s="400" t="s">
        <v>155</v>
      </c>
      <c r="C35" s="401"/>
      <c r="D35" s="402"/>
      <c r="E35" s="22">
        <v>37133</v>
      </c>
      <c r="F35" s="30">
        <v>353</v>
      </c>
      <c r="G35" s="31">
        <v>37486</v>
      </c>
      <c r="H35" s="12"/>
    </row>
    <row r="36" spans="2:8" ht="12.75" customHeight="1" x14ac:dyDescent="0.2">
      <c r="B36" s="384" t="s">
        <v>114</v>
      </c>
      <c r="C36" s="385"/>
      <c r="D36" s="386"/>
      <c r="E36" s="23">
        <v>10943</v>
      </c>
      <c r="F36" s="32">
        <v>89</v>
      </c>
      <c r="G36" s="33">
        <v>11032</v>
      </c>
      <c r="H36" s="12"/>
    </row>
    <row r="37" spans="2:8" x14ac:dyDescent="0.2">
      <c r="B37" s="11"/>
      <c r="C37" s="11"/>
      <c r="D37" s="11"/>
      <c r="E37" s="11"/>
      <c r="F37" s="11"/>
      <c r="G37" s="12"/>
      <c r="H37" s="12"/>
    </row>
    <row r="38" spans="2:8" ht="17.25" customHeight="1" x14ac:dyDescent="0.2">
      <c r="B38" s="11"/>
      <c r="C38" s="11"/>
      <c r="D38" s="11"/>
      <c r="E38" s="11"/>
      <c r="F38" s="11"/>
      <c r="G38" s="12"/>
      <c r="H38" s="12"/>
    </row>
    <row r="39" spans="2:8" x14ac:dyDescent="0.2">
      <c r="B39" s="399" t="s">
        <v>125</v>
      </c>
      <c r="C39" s="399"/>
      <c r="D39" s="399"/>
      <c r="E39" s="399"/>
      <c r="F39" s="399"/>
      <c r="G39" s="399"/>
      <c r="H39" s="16"/>
    </row>
    <row r="40" spans="2:8" ht="8.25" customHeight="1" x14ac:dyDescent="0.2">
      <c r="B40" s="14"/>
      <c r="C40" s="6"/>
      <c r="D40" s="6"/>
      <c r="E40" s="4"/>
      <c r="G40" s="12"/>
      <c r="H40" s="12"/>
    </row>
    <row r="41" spans="2:8" x14ac:dyDescent="0.2">
      <c r="B41" s="289" t="s">
        <v>115</v>
      </c>
      <c r="C41" s="289" t="s">
        <v>116</v>
      </c>
      <c r="D41" s="393" t="s">
        <v>117</v>
      </c>
      <c r="E41" s="394"/>
      <c r="F41" s="393" t="s">
        <v>104</v>
      </c>
      <c r="G41" s="394"/>
      <c r="H41" s="12"/>
    </row>
    <row r="42" spans="2:8" x14ac:dyDescent="0.2">
      <c r="B42" s="150">
        <v>80</v>
      </c>
      <c r="C42" s="150">
        <v>56</v>
      </c>
      <c r="D42" s="395">
        <v>2</v>
      </c>
      <c r="E42" s="396"/>
      <c r="F42" s="397">
        <f>SUM(B42:E42)</f>
        <v>138</v>
      </c>
      <c r="G42" s="398"/>
      <c r="H42" s="12"/>
    </row>
  </sheetData>
  <customSheetViews>
    <customSheetView guid="{4BF6A69F-C29D-460A-9E84-5045F8F80EEB}" showGridLines="0">
      <selection sqref="A1:I52"/>
      <pageMargins left="0.19685039370078741" right="0.15748031496062992" top="0.19685039370078741" bottom="0.19685039370078741" header="0.31496062992125984" footer="0.31496062992125984"/>
      <pageSetup paperSize="9" orientation="portrait"/>
    </customSheetView>
  </customSheetViews>
  <mergeCells count="22">
    <mergeCell ref="A1:I1"/>
    <mergeCell ref="B3:G3"/>
    <mergeCell ref="B5:B10"/>
    <mergeCell ref="C5:C6"/>
    <mergeCell ref="D5:D6"/>
    <mergeCell ref="E5:H5"/>
    <mergeCell ref="C7:C9"/>
    <mergeCell ref="C10:D10"/>
    <mergeCell ref="D42:E42"/>
    <mergeCell ref="F42:G42"/>
    <mergeCell ref="B32:G32"/>
    <mergeCell ref="B35:D35"/>
    <mergeCell ref="B36:D36"/>
    <mergeCell ref="B39:G39"/>
    <mergeCell ref="D41:E41"/>
    <mergeCell ref="B13:B14"/>
    <mergeCell ref="F41:G41"/>
    <mergeCell ref="B16:G16"/>
    <mergeCell ref="B19:C21"/>
    <mergeCell ref="B22:C24"/>
    <mergeCell ref="B25:C27"/>
    <mergeCell ref="B28:C30"/>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7 G2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K48"/>
  <sheetViews>
    <sheetView showGridLines="0" workbookViewId="0">
      <selection activeCell="B47" sqref="B47:G47"/>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9" x14ac:dyDescent="0.2">
      <c r="A1" s="409" t="s">
        <v>168</v>
      </c>
      <c r="B1" s="409"/>
      <c r="C1" s="409"/>
      <c r="D1" s="409"/>
      <c r="E1" s="409"/>
      <c r="F1" s="409"/>
      <c r="G1" s="409"/>
      <c r="H1" s="409"/>
      <c r="I1" s="409"/>
    </row>
    <row r="3" spans="1:9" x14ac:dyDescent="0.2">
      <c r="B3" s="399" t="s">
        <v>126</v>
      </c>
      <c r="C3" s="399"/>
      <c r="D3" s="399"/>
      <c r="E3" s="399"/>
      <c r="F3" s="399"/>
      <c r="G3" s="399"/>
      <c r="H3" s="1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0</v>
      </c>
      <c r="F7" s="19">
        <v>0</v>
      </c>
      <c r="G7" s="2">
        <v>0</v>
      </c>
      <c r="H7" s="20">
        <v>0</v>
      </c>
    </row>
    <row r="8" spans="1:9" ht="15" x14ac:dyDescent="0.2">
      <c r="B8" s="382"/>
      <c r="C8" s="379"/>
      <c r="D8" s="149" t="s">
        <v>119</v>
      </c>
      <c r="E8" s="18">
        <v>77</v>
      </c>
      <c r="F8" s="19">
        <v>32</v>
      </c>
      <c r="G8" s="2">
        <v>109</v>
      </c>
      <c r="H8" s="20">
        <v>0</v>
      </c>
    </row>
    <row r="9" spans="1:9" x14ac:dyDescent="0.2">
      <c r="B9" s="382"/>
      <c r="C9" s="380"/>
      <c r="D9" s="15" t="s">
        <v>104</v>
      </c>
      <c r="E9" s="21">
        <f>E7+E8</f>
        <v>77</v>
      </c>
      <c r="F9" s="21">
        <f t="shared" ref="F9:H9" si="0">F7+F8</f>
        <v>32</v>
      </c>
      <c r="G9" s="21">
        <f t="shared" si="0"/>
        <v>109</v>
      </c>
      <c r="H9" s="21">
        <f t="shared" si="0"/>
        <v>0</v>
      </c>
    </row>
    <row r="10" spans="1:9" ht="15" customHeight="1" x14ac:dyDescent="0.2">
      <c r="B10" s="382"/>
      <c r="C10" s="378" t="s">
        <v>119</v>
      </c>
      <c r="D10" s="148" t="s">
        <v>118</v>
      </c>
      <c r="E10" s="18">
        <v>0</v>
      </c>
      <c r="F10" s="19">
        <v>0</v>
      </c>
      <c r="G10" s="2">
        <v>0</v>
      </c>
      <c r="H10" s="20">
        <v>0</v>
      </c>
    </row>
    <row r="11" spans="1:9" ht="15" x14ac:dyDescent="0.2">
      <c r="B11" s="382"/>
      <c r="C11" s="379"/>
      <c r="D11" s="149" t="s">
        <v>119</v>
      </c>
      <c r="E11" s="18">
        <v>52</v>
      </c>
      <c r="F11" s="19">
        <v>20</v>
      </c>
      <c r="G11" s="2">
        <v>72</v>
      </c>
      <c r="H11" s="20">
        <v>2</v>
      </c>
    </row>
    <row r="12" spans="1:9" ht="15" customHeight="1" x14ac:dyDescent="0.2">
      <c r="B12" s="382"/>
      <c r="C12" s="379"/>
      <c r="D12" s="15" t="s">
        <v>104</v>
      </c>
      <c r="E12" s="21">
        <f>E10+E11</f>
        <v>52</v>
      </c>
      <c r="F12" s="21">
        <f t="shared" ref="F12" si="1">F10+F11</f>
        <v>20</v>
      </c>
      <c r="G12" s="21">
        <f t="shared" ref="G12" si="2">G10+G11</f>
        <v>72</v>
      </c>
      <c r="H12" s="21">
        <f t="shared" ref="H12" si="3">H10+H11</f>
        <v>2</v>
      </c>
    </row>
    <row r="13" spans="1:9" ht="15" customHeight="1" x14ac:dyDescent="0.2">
      <c r="B13" s="382"/>
      <c r="C13" s="378" t="s">
        <v>120</v>
      </c>
      <c r="D13" s="148" t="s">
        <v>118</v>
      </c>
      <c r="E13" s="18">
        <v>0</v>
      </c>
      <c r="F13" s="19">
        <v>0</v>
      </c>
      <c r="G13" s="2">
        <v>0</v>
      </c>
      <c r="H13" s="20">
        <v>0</v>
      </c>
    </row>
    <row r="14" spans="1:9" ht="15" x14ac:dyDescent="0.2">
      <c r="B14" s="382"/>
      <c r="C14" s="379"/>
      <c r="D14" s="149" t="s">
        <v>119</v>
      </c>
      <c r="E14" s="18">
        <v>62</v>
      </c>
      <c r="F14" s="19">
        <v>22</v>
      </c>
      <c r="G14" s="2">
        <v>84</v>
      </c>
      <c r="H14" s="20">
        <v>0</v>
      </c>
    </row>
    <row r="15" spans="1:9" x14ac:dyDescent="0.2">
      <c r="B15" s="382"/>
      <c r="C15" s="380"/>
      <c r="D15" s="17" t="s">
        <v>104</v>
      </c>
      <c r="E15" s="21">
        <f>E13+E14</f>
        <v>62</v>
      </c>
      <c r="F15" s="21">
        <f t="shared" ref="F15" si="4">F13+F14</f>
        <v>22</v>
      </c>
      <c r="G15" s="21">
        <f t="shared" ref="G15" si="5">G13+G14</f>
        <v>84</v>
      </c>
      <c r="H15" s="21">
        <f t="shared" ref="H15" si="6">H13+H14</f>
        <v>0</v>
      </c>
    </row>
    <row r="16" spans="1:9" x14ac:dyDescent="0.2">
      <c r="B16" s="383"/>
      <c r="C16" s="407" t="s">
        <v>104</v>
      </c>
      <c r="D16" s="408"/>
      <c r="E16" s="21">
        <f>E9+E12+E15</f>
        <v>191</v>
      </c>
      <c r="F16" s="21">
        <f t="shared" ref="F16:H16" si="7">F9+F12+F15</f>
        <v>74</v>
      </c>
      <c r="G16" s="21">
        <f t="shared" si="7"/>
        <v>265</v>
      </c>
      <c r="H16" s="21">
        <f t="shared" si="7"/>
        <v>2</v>
      </c>
    </row>
    <row r="17" spans="2:8" x14ac:dyDescent="0.2">
      <c r="B17" s="163"/>
      <c r="C17" s="152"/>
      <c r="D17" s="152"/>
      <c r="E17" s="45"/>
      <c r="F17" s="45"/>
      <c r="G17" s="45"/>
      <c r="H17" s="45"/>
    </row>
    <row r="18" spans="2:8" ht="16.5" customHeight="1" x14ac:dyDescent="0.2">
      <c r="B18" s="8"/>
      <c r="C18" s="8"/>
      <c r="D18" s="8"/>
      <c r="E18" s="284" t="s">
        <v>107</v>
      </c>
      <c r="F18" s="284" t="s">
        <v>108</v>
      </c>
      <c r="G18" s="284" t="s">
        <v>104</v>
      </c>
    </row>
    <row r="19" spans="2:8" x14ac:dyDescent="0.2">
      <c r="B19" s="381" t="s">
        <v>98</v>
      </c>
      <c r="C19" s="49" t="s">
        <v>99</v>
      </c>
      <c r="D19" s="190"/>
      <c r="E19" s="22">
        <v>0</v>
      </c>
      <c r="F19" s="22">
        <v>0</v>
      </c>
      <c r="G19" s="355">
        <f>SUM(E19:F19)</f>
        <v>0</v>
      </c>
    </row>
    <row r="20" spans="2:8" x14ac:dyDescent="0.2">
      <c r="B20" s="383"/>
      <c r="C20" s="50" t="s">
        <v>100</v>
      </c>
      <c r="D20" s="191"/>
      <c r="E20" s="23">
        <v>0</v>
      </c>
      <c r="F20" s="23">
        <v>0</v>
      </c>
      <c r="G20" s="354">
        <f>SUM(E20:F20)</f>
        <v>0</v>
      </c>
    </row>
    <row r="21" spans="2:8" ht="17.25" customHeight="1" x14ac:dyDescent="0.2">
      <c r="B21" s="11"/>
    </row>
    <row r="22" spans="2:8" x14ac:dyDescent="0.2">
      <c r="B22" s="399" t="s">
        <v>123</v>
      </c>
      <c r="C22" s="399"/>
      <c r="D22" s="399"/>
      <c r="E22" s="399"/>
      <c r="F22" s="399"/>
      <c r="G22" s="399"/>
      <c r="H22" s="16"/>
    </row>
    <row r="23" spans="2:8" ht="8.25" customHeight="1" x14ac:dyDescent="0.2">
      <c r="B23" s="7"/>
      <c r="C23" s="12"/>
      <c r="D23" s="12"/>
      <c r="E23" s="6"/>
      <c r="F23" s="4"/>
      <c r="G23" s="4"/>
      <c r="H23" s="11"/>
    </row>
    <row r="24" spans="2:8" ht="16.5" customHeight="1" x14ac:dyDescent="0.2">
      <c r="B24" s="12"/>
      <c r="C24" s="12"/>
      <c r="D24" s="287" t="s">
        <v>121</v>
      </c>
      <c r="E24" s="287" t="s">
        <v>107</v>
      </c>
      <c r="F24" s="288" t="s">
        <v>108</v>
      </c>
      <c r="G24" s="287" t="s">
        <v>104</v>
      </c>
      <c r="H24" s="11"/>
    </row>
    <row r="25" spans="2:8" ht="15" x14ac:dyDescent="0.2">
      <c r="B25" s="387" t="s">
        <v>110</v>
      </c>
      <c r="C25" s="388"/>
      <c r="D25" s="148" t="s">
        <v>118</v>
      </c>
      <c r="E25" s="24">
        <v>46</v>
      </c>
      <c r="F25" s="25">
        <v>16</v>
      </c>
      <c r="G25" s="26">
        <v>62</v>
      </c>
      <c r="H25" s="11"/>
    </row>
    <row r="26" spans="2:8" ht="15" x14ac:dyDescent="0.2">
      <c r="B26" s="389"/>
      <c r="C26" s="390"/>
      <c r="D26" s="149" t="s">
        <v>119</v>
      </c>
      <c r="E26" s="19">
        <v>18</v>
      </c>
      <c r="F26" s="18">
        <v>6</v>
      </c>
      <c r="G26" s="2">
        <f>SUM(E26:F26)</f>
        <v>24</v>
      </c>
      <c r="H26" s="11"/>
    </row>
    <row r="27" spans="2:8" x14ac:dyDescent="0.2">
      <c r="B27" s="391"/>
      <c r="C27" s="392"/>
      <c r="D27" s="15" t="s">
        <v>104</v>
      </c>
      <c r="E27" s="26">
        <f>SUM(E25:E26)</f>
        <v>64</v>
      </c>
      <c r="F27" s="35">
        <f>SUM(F25:F26)</f>
        <v>22</v>
      </c>
      <c r="G27" s="26">
        <f>SUM(G25:G26)</f>
        <v>86</v>
      </c>
      <c r="H27" s="11"/>
    </row>
    <row r="28" spans="2:8" ht="15" x14ac:dyDescent="0.2">
      <c r="B28" s="387" t="s">
        <v>111</v>
      </c>
      <c r="C28" s="388"/>
      <c r="D28" s="148" t="s">
        <v>118</v>
      </c>
      <c r="E28" s="36">
        <v>46</v>
      </c>
      <c r="F28" s="24">
        <v>16</v>
      </c>
      <c r="G28" s="37">
        <f>SUM(E28:F28)</f>
        <v>62</v>
      </c>
      <c r="H28" s="12"/>
    </row>
    <row r="29" spans="2:8" ht="15" x14ac:dyDescent="0.2">
      <c r="B29" s="389"/>
      <c r="C29" s="390"/>
      <c r="D29" s="149" t="s">
        <v>119</v>
      </c>
      <c r="E29" s="38">
        <v>18</v>
      </c>
      <c r="F29" s="27">
        <v>6</v>
      </c>
      <c r="G29" s="39">
        <f>SUM(E29:F29)</f>
        <v>24</v>
      </c>
      <c r="H29" s="12"/>
    </row>
    <row r="30" spans="2:8" x14ac:dyDescent="0.2">
      <c r="B30" s="391"/>
      <c r="C30" s="392"/>
      <c r="D30" s="15" t="s">
        <v>104</v>
      </c>
      <c r="E30" s="21">
        <f>SUM(E28:E29)</f>
        <v>64</v>
      </c>
      <c r="F30" s="40">
        <f>SUM(F28:F29)</f>
        <v>22</v>
      </c>
      <c r="G30" s="21">
        <f>SUM(G28:G29)</f>
        <v>86</v>
      </c>
      <c r="H30" s="12"/>
    </row>
    <row r="31" spans="2:8" ht="12.75" customHeight="1" x14ac:dyDescent="0.2">
      <c r="B31" s="400" t="s">
        <v>112</v>
      </c>
      <c r="C31" s="402"/>
      <c r="D31" s="148" t="s">
        <v>118</v>
      </c>
      <c r="E31" s="24">
        <v>0</v>
      </c>
      <c r="F31" s="25">
        <v>0</v>
      </c>
      <c r="G31" s="26">
        <f>SUM(E31:F31)</f>
        <v>0</v>
      </c>
      <c r="H31" s="12"/>
    </row>
    <row r="32" spans="2:8" ht="12.75" customHeight="1" x14ac:dyDescent="0.2">
      <c r="B32" s="405"/>
      <c r="C32" s="406"/>
      <c r="D32" s="149" t="s">
        <v>119</v>
      </c>
      <c r="E32" s="19">
        <v>0</v>
      </c>
      <c r="F32" s="18">
        <v>0</v>
      </c>
      <c r="G32" s="2">
        <f>SUM(E32:F32)</f>
        <v>0</v>
      </c>
      <c r="H32" s="12"/>
    </row>
    <row r="33" spans="2:11" ht="12.75" customHeight="1" x14ac:dyDescent="0.2">
      <c r="B33" s="384"/>
      <c r="C33" s="386"/>
      <c r="D33" s="15" t="s">
        <v>104</v>
      </c>
      <c r="E33" s="26">
        <f>SUM(E31:E32)</f>
        <v>0</v>
      </c>
      <c r="F33" s="35">
        <f>SUM(F31:F32)</f>
        <v>0</v>
      </c>
      <c r="G33" s="26">
        <f>SUM(G31:G32)</f>
        <v>0</v>
      </c>
      <c r="H33" s="12"/>
    </row>
    <row r="34" spans="2:11" ht="12.75" customHeight="1" x14ac:dyDescent="0.2">
      <c r="B34" s="400" t="s">
        <v>113</v>
      </c>
      <c r="C34" s="402"/>
      <c r="D34" s="148" t="s">
        <v>118</v>
      </c>
      <c r="E34" s="24">
        <v>0</v>
      </c>
      <c r="F34" s="25">
        <v>0</v>
      </c>
      <c r="G34" s="26">
        <f>SUM(E34:F34)</f>
        <v>0</v>
      </c>
      <c r="H34" s="1"/>
    </row>
    <row r="35" spans="2:11" ht="12.75" customHeight="1" x14ac:dyDescent="0.2">
      <c r="B35" s="405"/>
      <c r="C35" s="406"/>
      <c r="D35" s="149" t="s">
        <v>119</v>
      </c>
      <c r="E35" s="19">
        <v>0</v>
      </c>
      <c r="F35" s="18">
        <v>0</v>
      </c>
      <c r="G35" s="2">
        <f>SUM(E35:F35)</f>
        <v>0</v>
      </c>
      <c r="H35" s="1"/>
    </row>
    <row r="36" spans="2:11" ht="12.75" customHeight="1" x14ac:dyDescent="0.2">
      <c r="B36" s="384"/>
      <c r="C36" s="386"/>
      <c r="D36" s="15" t="s">
        <v>104</v>
      </c>
      <c r="E36" s="21">
        <f>SUM(E34:E35)</f>
        <v>0</v>
      </c>
      <c r="F36" s="40">
        <f>SUM(F34:F35)</f>
        <v>0</v>
      </c>
      <c r="G36" s="21">
        <f>SUM(G34:G35)</f>
        <v>0</v>
      </c>
      <c r="H36" s="1"/>
    </row>
    <row r="37" spans="2:11" ht="17.25" customHeight="1" x14ac:dyDescent="0.2">
      <c r="B37" s="11"/>
      <c r="C37" s="11"/>
      <c r="D37" s="11"/>
      <c r="E37" s="13"/>
      <c r="F37" s="13"/>
      <c r="G37" s="13"/>
      <c r="H37" s="12"/>
    </row>
    <row r="38" spans="2:11" x14ac:dyDescent="0.2">
      <c r="B38" s="399" t="s">
        <v>124</v>
      </c>
      <c r="C38" s="399"/>
      <c r="D38" s="399"/>
      <c r="E38" s="399"/>
      <c r="F38" s="399"/>
      <c r="G38" s="399"/>
      <c r="H38" s="16"/>
    </row>
    <row r="39" spans="2:11" ht="8.25" customHeight="1" x14ac:dyDescent="0.2">
      <c r="B39" s="7"/>
      <c r="C39" s="12"/>
      <c r="D39" s="12"/>
      <c r="E39" s="12"/>
      <c r="F39" s="12"/>
      <c r="G39" s="12"/>
      <c r="H39" s="12"/>
    </row>
    <row r="40" spans="2:11" ht="17.25" customHeight="1" x14ac:dyDescent="0.2">
      <c r="B40" s="8"/>
      <c r="C40" s="8"/>
      <c r="D40" s="8"/>
      <c r="E40" s="287" t="s">
        <v>107</v>
      </c>
      <c r="F40" s="288" t="s">
        <v>108</v>
      </c>
      <c r="G40" s="287" t="s">
        <v>104</v>
      </c>
      <c r="H40" s="12"/>
    </row>
    <row r="41" spans="2:11" ht="27" customHeight="1" x14ac:dyDescent="0.2">
      <c r="B41" s="400" t="s">
        <v>155</v>
      </c>
      <c r="C41" s="401"/>
      <c r="D41" s="402"/>
      <c r="E41" s="22">
        <v>176</v>
      </c>
      <c r="F41" s="30">
        <v>55</v>
      </c>
      <c r="G41" s="124">
        <v>231</v>
      </c>
      <c r="H41" s="128"/>
      <c r="I41" s="129"/>
      <c r="J41" s="129"/>
      <c r="K41" s="129"/>
    </row>
    <row r="42" spans="2:11" ht="12.75" customHeight="1" x14ac:dyDescent="0.2">
      <c r="B42" s="384" t="s">
        <v>114</v>
      </c>
      <c r="C42" s="385"/>
      <c r="D42" s="386"/>
      <c r="E42" s="23">
        <v>119</v>
      </c>
      <c r="F42" s="32">
        <v>36</v>
      </c>
      <c r="G42" s="125">
        <v>155</v>
      </c>
      <c r="H42" s="128"/>
      <c r="I42" s="129"/>
      <c r="J42" s="129"/>
      <c r="K42" s="129"/>
    </row>
    <row r="43" spans="2:11" x14ac:dyDescent="0.2">
      <c r="B43" s="11"/>
      <c r="C43" s="11"/>
      <c r="D43" s="11"/>
      <c r="E43" s="11"/>
      <c r="F43" s="11"/>
      <c r="G43" s="12"/>
      <c r="H43" s="107"/>
    </row>
    <row r="44" spans="2:11" ht="17.25" customHeight="1" x14ac:dyDescent="0.2">
      <c r="B44" s="11"/>
      <c r="C44" s="11"/>
      <c r="D44" s="11"/>
      <c r="E44" s="11"/>
      <c r="F44" s="11"/>
      <c r="G44" s="12"/>
      <c r="H44" s="107"/>
    </row>
    <row r="45" spans="2:11" x14ac:dyDescent="0.2">
      <c r="B45" s="399" t="s">
        <v>125</v>
      </c>
      <c r="C45" s="399"/>
      <c r="D45" s="399"/>
      <c r="E45" s="399"/>
      <c r="F45" s="399"/>
      <c r="G45" s="399"/>
      <c r="H45" s="16"/>
    </row>
    <row r="46" spans="2:11" ht="8.25" customHeight="1" x14ac:dyDescent="0.2">
      <c r="B46" s="14"/>
      <c r="C46" s="6"/>
      <c r="D46" s="6"/>
      <c r="E46" s="4"/>
      <c r="G46" s="12"/>
      <c r="H46" s="12"/>
    </row>
    <row r="47" spans="2:11" x14ac:dyDescent="0.2">
      <c r="B47" s="289" t="s">
        <v>115</v>
      </c>
      <c r="C47" s="289" t="s">
        <v>116</v>
      </c>
      <c r="D47" s="393" t="s">
        <v>117</v>
      </c>
      <c r="E47" s="394"/>
      <c r="F47" s="393" t="s">
        <v>104</v>
      </c>
      <c r="G47" s="394"/>
      <c r="H47" s="12"/>
    </row>
    <row r="48" spans="2:11" x14ac:dyDescent="0.2">
      <c r="B48" s="150">
        <v>3</v>
      </c>
      <c r="C48" s="150">
        <v>1</v>
      </c>
      <c r="D48" s="395">
        <v>0</v>
      </c>
      <c r="E48" s="396"/>
      <c r="F48" s="397">
        <f>SUM(B48:E48)</f>
        <v>4</v>
      </c>
      <c r="G48" s="398"/>
      <c r="H48" s="12"/>
    </row>
  </sheetData>
  <customSheetViews>
    <customSheetView guid="{4BF6A69F-C29D-460A-9E84-5045F8F80EEB}" showGridLines="0" topLeftCell="A28">
      <selection activeCell="H48" sqref="H48"/>
      <pageMargins left="0.19685039370078741" right="0.15748031496062992" top="0.19685039370078741" bottom="0.19685039370078741" header="0.31496062992125984" footer="0.31496062992125984"/>
      <pageSetup paperSize="9" orientation="portrait"/>
    </customSheetView>
  </customSheetViews>
  <mergeCells count="24">
    <mergeCell ref="A1:I1"/>
    <mergeCell ref="B3:G3"/>
    <mergeCell ref="B5:B16"/>
    <mergeCell ref="C5:C6"/>
    <mergeCell ref="D5:D6"/>
    <mergeCell ref="E5:H5"/>
    <mergeCell ref="C7:C9"/>
    <mergeCell ref="C10:C12"/>
    <mergeCell ref="C13:C15"/>
    <mergeCell ref="C16:D16"/>
    <mergeCell ref="B34:C36"/>
    <mergeCell ref="D48:E48"/>
    <mergeCell ref="F48:G48"/>
    <mergeCell ref="B38:G38"/>
    <mergeCell ref="B41:D41"/>
    <mergeCell ref="B42:D42"/>
    <mergeCell ref="B45:G45"/>
    <mergeCell ref="D47:E47"/>
    <mergeCell ref="F47:G47"/>
    <mergeCell ref="B22:G22"/>
    <mergeCell ref="B25:C27"/>
    <mergeCell ref="B28:C30"/>
    <mergeCell ref="B31:C33"/>
    <mergeCell ref="B19:B20"/>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7:G3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dimension ref="A1:I42"/>
  <sheetViews>
    <sheetView showGridLines="0" workbookViewId="0">
      <selection activeCell="B41" sqref="B41:G41"/>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9" x14ac:dyDescent="0.2">
      <c r="A1" s="409" t="s">
        <v>172</v>
      </c>
      <c r="B1" s="409"/>
      <c r="C1" s="409"/>
      <c r="D1" s="409"/>
      <c r="E1" s="409"/>
      <c r="F1" s="409"/>
      <c r="G1" s="409"/>
      <c r="H1" s="409"/>
      <c r="I1" s="409"/>
    </row>
    <row r="2" spans="1:9" x14ac:dyDescent="0.2">
      <c r="A2" s="176"/>
      <c r="B2" s="176"/>
      <c r="C2" s="176"/>
      <c r="D2" s="176"/>
      <c r="E2" s="176"/>
      <c r="F2" s="176"/>
      <c r="G2" s="176"/>
      <c r="H2" s="176"/>
      <c r="I2" s="176"/>
    </row>
    <row r="3" spans="1:9" x14ac:dyDescent="0.2">
      <c r="A3" s="176"/>
      <c r="B3" s="399" t="s">
        <v>126</v>
      </c>
      <c r="C3" s="399"/>
      <c r="D3" s="399"/>
      <c r="E3" s="399"/>
      <c r="F3" s="399"/>
      <c r="G3" s="399"/>
      <c r="H3" s="147"/>
      <c r="I3" s="176"/>
    </row>
    <row r="4" spans="1:9" ht="8.25" customHeight="1" x14ac:dyDescent="0.2">
      <c r="B4" s="7"/>
      <c r="C4" s="4"/>
      <c r="D4" s="4"/>
      <c r="E4" s="5"/>
      <c r="F4" s="6"/>
      <c r="G4" s="4"/>
      <c r="H4" s="7"/>
    </row>
    <row r="5" spans="1:9" x14ac:dyDescent="0.2">
      <c r="B5" s="381" t="s">
        <v>105</v>
      </c>
      <c r="C5" s="403" t="s">
        <v>106</v>
      </c>
      <c r="D5" s="403" t="s">
        <v>121</v>
      </c>
      <c r="E5" s="410" t="s">
        <v>105</v>
      </c>
      <c r="F5" s="411"/>
      <c r="G5" s="411"/>
      <c r="H5" s="412"/>
    </row>
    <row r="6" spans="1:9" ht="25.5" x14ac:dyDescent="0.2">
      <c r="B6" s="382"/>
      <c r="C6" s="404"/>
      <c r="D6" s="404"/>
      <c r="E6" s="284" t="s">
        <v>107</v>
      </c>
      <c r="F6" s="284" t="s">
        <v>108</v>
      </c>
      <c r="G6" s="284" t="s">
        <v>104</v>
      </c>
      <c r="H6" s="286" t="s">
        <v>109</v>
      </c>
    </row>
    <row r="7" spans="1:9" ht="15" customHeight="1" x14ac:dyDescent="0.2">
      <c r="B7" s="382"/>
      <c r="C7" s="378" t="s">
        <v>118</v>
      </c>
      <c r="D7" s="148" t="s">
        <v>118</v>
      </c>
      <c r="E7" s="18">
        <v>56</v>
      </c>
      <c r="F7" s="19">
        <v>7</v>
      </c>
      <c r="G7" s="2">
        <v>63</v>
      </c>
      <c r="H7" s="20">
        <v>0</v>
      </c>
    </row>
    <row r="8" spans="1:9" ht="15" x14ac:dyDescent="0.2">
      <c r="B8" s="382"/>
      <c r="C8" s="379"/>
      <c r="D8" s="149" t="s">
        <v>119</v>
      </c>
      <c r="E8" s="18">
        <v>318</v>
      </c>
      <c r="F8" s="19">
        <v>36</v>
      </c>
      <c r="G8" s="2">
        <v>354</v>
      </c>
      <c r="H8" s="20">
        <v>0</v>
      </c>
    </row>
    <row r="9" spans="1:9" x14ac:dyDescent="0.2">
      <c r="B9" s="382"/>
      <c r="C9" s="380"/>
      <c r="D9" s="15" t="s">
        <v>104</v>
      </c>
      <c r="E9" s="21">
        <f>E7+E8</f>
        <v>374</v>
      </c>
      <c r="F9" s="21">
        <f t="shared" ref="F9:H9" si="0">F7+F8</f>
        <v>43</v>
      </c>
      <c r="G9" s="21">
        <f t="shared" si="0"/>
        <v>417</v>
      </c>
      <c r="H9" s="21">
        <f t="shared" si="0"/>
        <v>0</v>
      </c>
    </row>
    <row r="10" spans="1:9" x14ac:dyDescent="0.2">
      <c r="B10" s="383"/>
      <c r="C10" s="407" t="s">
        <v>104</v>
      </c>
      <c r="D10" s="408"/>
      <c r="E10" s="21">
        <f>E9</f>
        <v>374</v>
      </c>
      <c r="F10" s="21">
        <f t="shared" ref="F10:H10" si="1">F9</f>
        <v>43</v>
      </c>
      <c r="G10" s="21">
        <f t="shared" si="1"/>
        <v>417</v>
      </c>
      <c r="H10" s="21">
        <f t="shared" si="1"/>
        <v>0</v>
      </c>
    </row>
    <row r="11" spans="1:9" x14ac:dyDescent="0.2">
      <c r="B11" s="12"/>
      <c r="C11" s="12"/>
      <c r="D11" s="12"/>
      <c r="E11" s="12"/>
      <c r="F11" s="12"/>
      <c r="G11" s="9"/>
      <c r="H11" s="9"/>
    </row>
    <row r="12" spans="1:9" ht="16.5" customHeight="1" x14ac:dyDescent="0.2">
      <c r="B12" s="8"/>
      <c r="C12" s="8"/>
      <c r="D12" s="8"/>
      <c r="E12" s="284" t="s">
        <v>107</v>
      </c>
      <c r="F12" s="284" t="s">
        <v>108</v>
      </c>
      <c r="G12" s="284" t="s">
        <v>104</v>
      </c>
    </row>
    <row r="13" spans="1:9" x14ac:dyDescent="0.2">
      <c r="B13" s="381" t="s">
        <v>98</v>
      </c>
      <c r="C13" s="49" t="s">
        <v>99</v>
      </c>
      <c r="D13" s="190"/>
      <c r="E13" s="22">
        <v>79</v>
      </c>
      <c r="F13" s="22">
        <v>2</v>
      </c>
      <c r="G13" s="355">
        <f>SUM(E13:F13)</f>
        <v>81</v>
      </c>
    </row>
    <row r="14" spans="1:9" x14ac:dyDescent="0.2">
      <c r="B14" s="383"/>
      <c r="C14" s="50" t="s">
        <v>100</v>
      </c>
      <c r="D14" s="191"/>
      <c r="E14" s="23">
        <v>2</v>
      </c>
      <c r="F14" s="23">
        <v>2</v>
      </c>
      <c r="G14" s="354">
        <f>SUM(E14:F14)</f>
        <v>4</v>
      </c>
    </row>
    <row r="15" spans="1:9" ht="17.25" customHeight="1" x14ac:dyDescent="0.2">
      <c r="B15" s="11"/>
    </row>
    <row r="16" spans="1:9" x14ac:dyDescent="0.2">
      <c r="B16" s="399" t="s">
        <v>123</v>
      </c>
      <c r="C16" s="399"/>
      <c r="D16" s="399"/>
      <c r="E16" s="399"/>
      <c r="F16" s="399"/>
      <c r="G16" s="399"/>
      <c r="H16" s="16"/>
    </row>
    <row r="17" spans="2:8" ht="8.25" customHeight="1" x14ac:dyDescent="0.2">
      <c r="B17" s="7"/>
      <c r="C17" s="12"/>
      <c r="D17" s="12"/>
      <c r="E17" s="6"/>
      <c r="F17" s="4"/>
      <c r="G17" s="4"/>
      <c r="H17" s="11"/>
    </row>
    <row r="18" spans="2:8" ht="16.5" customHeight="1" x14ac:dyDescent="0.2">
      <c r="B18" s="12"/>
      <c r="C18" s="12"/>
      <c r="D18" s="287" t="s">
        <v>121</v>
      </c>
      <c r="E18" s="287" t="s">
        <v>107</v>
      </c>
      <c r="F18" s="288" t="s">
        <v>108</v>
      </c>
      <c r="G18" s="287" t="s">
        <v>104</v>
      </c>
      <c r="H18" s="11"/>
    </row>
    <row r="19" spans="2:8" ht="15" x14ac:dyDescent="0.2">
      <c r="B19" s="387" t="s">
        <v>110</v>
      </c>
      <c r="C19" s="388"/>
      <c r="D19" s="148" t="s">
        <v>118</v>
      </c>
      <c r="E19" s="24">
        <v>221</v>
      </c>
      <c r="F19" s="25">
        <v>28</v>
      </c>
      <c r="G19" s="26">
        <f>SUM(E19:F19)</f>
        <v>249</v>
      </c>
      <c r="H19" s="11"/>
    </row>
    <row r="20" spans="2:8" ht="15" x14ac:dyDescent="0.2">
      <c r="B20" s="389"/>
      <c r="C20" s="390"/>
      <c r="D20" s="149" t="s">
        <v>119</v>
      </c>
      <c r="E20" s="19">
        <v>77</v>
      </c>
      <c r="F20" s="18">
        <v>16</v>
      </c>
      <c r="G20" s="2">
        <f>SUM(E20:F20)</f>
        <v>93</v>
      </c>
      <c r="H20" s="11"/>
    </row>
    <row r="21" spans="2:8" x14ac:dyDescent="0.2">
      <c r="B21" s="391"/>
      <c r="C21" s="392"/>
      <c r="D21" s="15" t="s">
        <v>104</v>
      </c>
      <c r="E21" s="26">
        <f>SUM(E19:E20)</f>
        <v>298</v>
      </c>
      <c r="F21" s="35">
        <f>SUM(F19:F20)</f>
        <v>44</v>
      </c>
      <c r="G21" s="26">
        <f>SUM(G19:G20)</f>
        <v>342</v>
      </c>
      <c r="H21" s="11"/>
    </row>
    <row r="22" spans="2:8" ht="15" x14ac:dyDescent="0.2">
      <c r="B22" s="387" t="s">
        <v>111</v>
      </c>
      <c r="C22" s="388"/>
      <c r="D22" s="148" t="s">
        <v>118</v>
      </c>
      <c r="E22" s="36">
        <v>221</v>
      </c>
      <c r="F22" s="24">
        <v>28</v>
      </c>
      <c r="G22" s="37">
        <f>SUM(E22:F22)</f>
        <v>249</v>
      </c>
      <c r="H22" s="12"/>
    </row>
    <row r="23" spans="2:8" ht="15" x14ac:dyDescent="0.2">
      <c r="B23" s="389"/>
      <c r="C23" s="390"/>
      <c r="D23" s="149" t="s">
        <v>119</v>
      </c>
      <c r="E23" s="38">
        <v>77</v>
      </c>
      <c r="F23" s="27">
        <v>16</v>
      </c>
      <c r="G23" s="39">
        <f>SUM(E23:F23)</f>
        <v>93</v>
      </c>
      <c r="H23" s="12"/>
    </row>
    <row r="24" spans="2:8" x14ac:dyDescent="0.2">
      <c r="B24" s="391"/>
      <c r="C24" s="392"/>
      <c r="D24" s="15" t="s">
        <v>104</v>
      </c>
      <c r="E24" s="21">
        <f>SUM(E22:E23)</f>
        <v>298</v>
      </c>
      <c r="F24" s="40">
        <f>SUM(F22:F23)</f>
        <v>44</v>
      </c>
      <c r="G24" s="21">
        <f>SUM(G22:G23)</f>
        <v>342</v>
      </c>
      <c r="H24" s="12"/>
    </row>
    <row r="25" spans="2:8" ht="12.75" customHeight="1" x14ac:dyDescent="0.2">
      <c r="B25" s="400" t="s">
        <v>112</v>
      </c>
      <c r="C25" s="402"/>
      <c r="D25" s="148" t="s">
        <v>118</v>
      </c>
      <c r="E25" s="24">
        <v>36</v>
      </c>
      <c r="F25" s="25">
        <v>2</v>
      </c>
      <c r="G25" s="26">
        <f>SUM(E25:F25)</f>
        <v>38</v>
      </c>
      <c r="H25" s="12"/>
    </row>
    <row r="26" spans="2:8" ht="12.75" customHeight="1" x14ac:dyDescent="0.2">
      <c r="B26" s="405"/>
      <c r="C26" s="406"/>
      <c r="D26" s="149" t="s">
        <v>119</v>
      </c>
      <c r="E26" s="19">
        <v>15</v>
      </c>
      <c r="F26" s="18">
        <v>1</v>
      </c>
      <c r="G26" s="2">
        <f>SUM(E26:F26)</f>
        <v>16</v>
      </c>
      <c r="H26" s="12"/>
    </row>
    <row r="27" spans="2:8" ht="12.75" customHeight="1" x14ac:dyDescent="0.2">
      <c r="B27" s="384"/>
      <c r="C27" s="386"/>
      <c r="D27" s="15" t="s">
        <v>104</v>
      </c>
      <c r="E27" s="26">
        <f>SUM(E25:E26)</f>
        <v>51</v>
      </c>
      <c r="F27" s="35">
        <f>SUM(F25:F26)</f>
        <v>3</v>
      </c>
      <c r="G27" s="26">
        <f>SUM(G25:G26)</f>
        <v>54</v>
      </c>
      <c r="H27" s="12"/>
    </row>
    <row r="28" spans="2:8" ht="12.75" customHeight="1" x14ac:dyDescent="0.2">
      <c r="B28" s="400" t="s">
        <v>113</v>
      </c>
      <c r="C28" s="402"/>
      <c r="D28" s="148" t="s">
        <v>118</v>
      </c>
      <c r="E28" s="24">
        <v>36</v>
      </c>
      <c r="F28" s="25">
        <v>2</v>
      </c>
      <c r="G28" s="26">
        <f>SUM(E28:F28)</f>
        <v>38</v>
      </c>
      <c r="H28" s="1"/>
    </row>
    <row r="29" spans="2:8" ht="12.75" customHeight="1" x14ac:dyDescent="0.2">
      <c r="B29" s="405"/>
      <c r="C29" s="406"/>
      <c r="D29" s="149" t="s">
        <v>119</v>
      </c>
      <c r="E29" s="19">
        <v>15</v>
      </c>
      <c r="F29" s="18">
        <v>1</v>
      </c>
      <c r="G29" s="2">
        <f>SUM(E29:F29)</f>
        <v>16</v>
      </c>
      <c r="H29" s="1"/>
    </row>
    <row r="30" spans="2:8" ht="12.75" customHeight="1" x14ac:dyDescent="0.2">
      <c r="B30" s="384"/>
      <c r="C30" s="386"/>
      <c r="D30" s="15" t="s">
        <v>104</v>
      </c>
      <c r="E30" s="21">
        <f>SUM(E28:E29)</f>
        <v>51</v>
      </c>
      <c r="F30" s="40">
        <f>SUM(F28:F29)</f>
        <v>3</v>
      </c>
      <c r="G30" s="21">
        <f>SUM(G28:G29)</f>
        <v>54</v>
      </c>
      <c r="H30" s="1"/>
    </row>
    <row r="31" spans="2:8" ht="17.25" customHeight="1" x14ac:dyDescent="0.2">
      <c r="B31" s="11"/>
      <c r="C31" s="11"/>
      <c r="D31" s="11"/>
      <c r="E31" s="13"/>
      <c r="F31" s="13"/>
      <c r="G31" s="13"/>
      <c r="H31" s="12"/>
    </row>
    <row r="32" spans="2:8" x14ac:dyDescent="0.2">
      <c r="B32" s="399" t="s">
        <v>124</v>
      </c>
      <c r="C32" s="399"/>
      <c r="D32" s="399"/>
      <c r="E32" s="399"/>
      <c r="F32" s="399"/>
      <c r="G32" s="399"/>
      <c r="H32" s="16"/>
    </row>
    <row r="33" spans="2:8" ht="8.25" customHeight="1" x14ac:dyDescent="0.2">
      <c r="B33" s="7"/>
      <c r="C33" s="12"/>
      <c r="D33" s="12"/>
      <c r="E33" s="12"/>
      <c r="F33" s="12"/>
      <c r="G33" s="12"/>
      <c r="H33" s="12"/>
    </row>
    <row r="34" spans="2:8" ht="17.25" customHeight="1" x14ac:dyDescent="0.2">
      <c r="B34" s="8"/>
      <c r="C34" s="8"/>
      <c r="D34" s="8"/>
      <c r="E34" s="287" t="s">
        <v>107</v>
      </c>
      <c r="F34" s="288" t="s">
        <v>108</v>
      </c>
      <c r="G34" s="287" t="s">
        <v>104</v>
      </c>
      <c r="H34" s="12"/>
    </row>
    <row r="35" spans="2:8" ht="27" customHeight="1" x14ac:dyDescent="0.2">
      <c r="B35" s="400" t="s">
        <v>155</v>
      </c>
      <c r="C35" s="401"/>
      <c r="D35" s="402"/>
      <c r="E35" s="22">
        <v>585</v>
      </c>
      <c r="F35" s="30">
        <v>60</v>
      </c>
      <c r="G35" s="31">
        <f>SUM(E35:F35)</f>
        <v>645</v>
      </c>
      <c r="H35" s="12"/>
    </row>
    <row r="36" spans="2:8" ht="12.75" customHeight="1" x14ac:dyDescent="0.2">
      <c r="B36" s="384" t="s">
        <v>114</v>
      </c>
      <c r="C36" s="385"/>
      <c r="D36" s="386"/>
      <c r="E36" s="23">
        <v>316</v>
      </c>
      <c r="F36" s="32">
        <v>36</v>
      </c>
      <c r="G36" s="33">
        <f>SUM(E36:F36)</f>
        <v>352</v>
      </c>
      <c r="H36" s="12"/>
    </row>
    <row r="37" spans="2:8" x14ac:dyDescent="0.2">
      <c r="B37" s="11"/>
      <c r="C37" s="11"/>
      <c r="D37" s="11"/>
      <c r="E37" s="11"/>
      <c r="F37" s="11"/>
      <c r="G37" s="12"/>
      <c r="H37" s="12"/>
    </row>
    <row r="38" spans="2:8" ht="17.25" customHeight="1" x14ac:dyDescent="0.2">
      <c r="B38" s="11"/>
      <c r="C38" s="11"/>
      <c r="D38" s="11"/>
      <c r="E38" s="11"/>
      <c r="F38" s="11"/>
      <c r="G38" s="12"/>
      <c r="H38" s="12"/>
    </row>
    <row r="39" spans="2:8" x14ac:dyDescent="0.2">
      <c r="B39" s="399" t="s">
        <v>125</v>
      </c>
      <c r="C39" s="399"/>
      <c r="D39" s="399"/>
      <c r="E39" s="399"/>
      <c r="F39" s="399"/>
      <c r="G39" s="399"/>
      <c r="H39" s="16"/>
    </row>
    <row r="40" spans="2:8" ht="8.25" customHeight="1" x14ac:dyDescent="0.2">
      <c r="B40" s="14"/>
      <c r="C40" s="6"/>
      <c r="D40" s="6"/>
      <c r="E40" s="4"/>
      <c r="G40" s="12"/>
      <c r="H40" s="12"/>
    </row>
    <row r="41" spans="2:8" x14ac:dyDescent="0.2">
      <c r="B41" s="365" t="s">
        <v>115</v>
      </c>
      <c r="C41" s="365" t="s">
        <v>116</v>
      </c>
      <c r="D41" s="393" t="s">
        <v>117</v>
      </c>
      <c r="E41" s="394"/>
      <c r="F41" s="393" t="s">
        <v>104</v>
      </c>
      <c r="G41" s="394"/>
      <c r="H41" s="12"/>
    </row>
    <row r="42" spans="2:8" x14ac:dyDescent="0.2">
      <c r="B42" s="150">
        <v>8</v>
      </c>
      <c r="C42" s="150">
        <v>0</v>
      </c>
      <c r="D42" s="395">
        <v>0</v>
      </c>
      <c r="E42" s="396"/>
      <c r="F42" s="397">
        <f>SUM(B42:E42)</f>
        <v>8</v>
      </c>
      <c r="G42" s="398"/>
      <c r="H42" s="12"/>
    </row>
  </sheetData>
  <customSheetViews>
    <customSheetView guid="{4BF6A69F-C29D-460A-9E84-5045F8F80EEB}" showGridLines="0" topLeftCell="A16">
      <selection sqref="A1:I52"/>
      <pageMargins left="0.19685039370078741" right="0.15748031496062992" top="0.19685039370078741" bottom="0.19685039370078741" header="0.31496062992125984" footer="0.31496062992125984"/>
      <pageSetup paperSize="9" orientation="portrait"/>
    </customSheetView>
  </customSheetViews>
  <mergeCells count="22">
    <mergeCell ref="A1:I1"/>
    <mergeCell ref="B3:G3"/>
    <mergeCell ref="B5:B10"/>
    <mergeCell ref="C5:C6"/>
    <mergeCell ref="D5:D6"/>
    <mergeCell ref="E5:H5"/>
    <mergeCell ref="C7:C9"/>
    <mergeCell ref="C10:D10"/>
    <mergeCell ref="D42:E42"/>
    <mergeCell ref="F42:G42"/>
    <mergeCell ref="B32:G32"/>
    <mergeCell ref="B35:D35"/>
    <mergeCell ref="B36:D36"/>
    <mergeCell ref="B39:G39"/>
    <mergeCell ref="D41:E41"/>
    <mergeCell ref="F41:G41"/>
    <mergeCell ref="B13:B14"/>
    <mergeCell ref="B28:C30"/>
    <mergeCell ref="B16:G16"/>
    <mergeCell ref="B19:C21"/>
    <mergeCell ref="B22:C24"/>
    <mergeCell ref="B25:C27"/>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1:G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dimension ref="A1:O48"/>
  <sheetViews>
    <sheetView showGridLines="0" workbookViewId="0">
      <selection activeCell="B19" sqref="B19:D20"/>
    </sheetView>
  </sheetViews>
  <sheetFormatPr baseColWidth="10" defaultRowHeight="12.75" x14ac:dyDescent="0.2"/>
  <cols>
    <col min="1" max="1" width="2.140625" style="3" customWidth="1"/>
    <col min="2" max="2" width="20.85546875" style="3" customWidth="1"/>
    <col min="3" max="3" width="14.7109375" style="3" customWidth="1"/>
    <col min="4" max="4" width="10.7109375" style="3" customWidth="1"/>
    <col min="5" max="5" width="11.140625" style="3" customWidth="1"/>
    <col min="6" max="6" width="10.42578125" style="3" customWidth="1"/>
    <col min="7" max="8" width="11.42578125" style="3" customWidth="1"/>
    <col min="9" max="9" width="2.7109375" style="3" customWidth="1"/>
    <col min="10" max="16384" width="11.42578125" style="3"/>
  </cols>
  <sheetData>
    <row r="1" spans="1:15" x14ac:dyDescent="0.2">
      <c r="A1" s="409" t="s">
        <v>170</v>
      </c>
      <c r="B1" s="409"/>
      <c r="C1" s="409"/>
      <c r="D1" s="409"/>
      <c r="E1" s="409"/>
      <c r="F1" s="409"/>
      <c r="G1" s="409"/>
      <c r="H1" s="409"/>
      <c r="I1" s="409"/>
    </row>
    <row r="2" spans="1:15" x14ac:dyDescent="0.2">
      <c r="A2" s="176"/>
      <c r="B2" s="176"/>
      <c r="C2" s="176"/>
      <c r="D2" s="176"/>
      <c r="E2" s="176"/>
      <c r="F2" s="176"/>
      <c r="G2" s="176"/>
      <c r="H2" s="176"/>
      <c r="I2" s="176"/>
    </row>
    <row r="3" spans="1:15" x14ac:dyDescent="0.2">
      <c r="A3" s="176"/>
      <c r="B3" s="399" t="s">
        <v>126</v>
      </c>
      <c r="C3" s="399"/>
      <c r="D3" s="399"/>
      <c r="E3" s="399"/>
      <c r="F3" s="399"/>
      <c r="G3" s="399"/>
      <c r="H3" s="147"/>
      <c r="I3" s="176"/>
    </row>
    <row r="4" spans="1:15" ht="8.25" customHeight="1" x14ac:dyDescent="0.2">
      <c r="B4" s="7"/>
      <c r="C4" s="4"/>
      <c r="D4" s="4"/>
      <c r="E4" s="5"/>
      <c r="F4" s="6"/>
      <c r="G4" s="4"/>
      <c r="H4" s="7"/>
    </row>
    <row r="5" spans="1:15" x14ac:dyDescent="0.2">
      <c r="B5" s="381" t="s">
        <v>105</v>
      </c>
      <c r="C5" s="403" t="s">
        <v>106</v>
      </c>
      <c r="D5" s="403" t="s">
        <v>121</v>
      </c>
      <c r="E5" s="410" t="s">
        <v>105</v>
      </c>
      <c r="F5" s="411"/>
      <c r="G5" s="411"/>
      <c r="H5" s="412"/>
    </row>
    <row r="6" spans="1:15" ht="25.5" x14ac:dyDescent="0.2">
      <c r="B6" s="382"/>
      <c r="C6" s="404"/>
      <c r="D6" s="404"/>
      <c r="E6" s="284" t="s">
        <v>107</v>
      </c>
      <c r="F6" s="284" t="s">
        <v>108</v>
      </c>
      <c r="G6" s="284" t="s">
        <v>104</v>
      </c>
      <c r="H6" s="286" t="s">
        <v>109</v>
      </c>
    </row>
    <row r="7" spans="1:15" ht="15" customHeight="1" x14ac:dyDescent="0.2">
      <c r="B7" s="382"/>
      <c r="C7" s="378" t="s">
        <v>118</v>
      </c>
      <c r="D7" s="148" t="s">
        <v>118</v>
      </c>
      <c r="E7" s="18">
        <v>60</v>
      </c>
      <c r="F7" s="19">
        <v>5</v>
      </c>
      <c r="G7" s="2">
        <f>E7+F7</f>
        <v>65</v>
      </c>
      <c r="H7" s="20">
        <v>0</v>
      </c>
      <c r="J7" s="160"/>
      <c r="K7" s="160"/>
      <c r="L7" s="160"/>
      <c r="M7" s="160"/>
      <c r="N7" s="160"/>
      <c r="O7" s="160"/>
    </row>
    <row r="8" spans="1:15" ht="15" x14ac:dyDescent="0.2">
      <c r="B8" s="382"/>
      <c r="C8" s="379"/>
      <c r="D8" s="149" t="s">
        <v>119</v>
      </c>
      <c r="E8" s="18">
        <v>857</v>
      </c>
      <c r="F8" s="19">
        <v>58</v>
      </c>
      <c r="G8" s="2">
        <f>E8+F8</f>
        <v>915</v>
      </c>
      <c r="H8" s="20">
        <v>3</v>
      </c>
      <c r="J8" s="160"/>
      <c r="K8" s="160"/>
      <c r="L8" s="160"/>
      <c r="M8" s="160"/>
      <c r="N8" s="160"/>
      <c r="O8" s="160"/>
    </row>
    <row r="9" spans="1:15" x14ac:dyDescent="0.2">
      <c r="B9" s="382"/>
      <c r="C9" s="380"/>
      <c r="D9" s="15" t="s">
        <v>104</v>
      </c>
      <c r="E9" s="21">
        <f>E7+E8</f>
        <v>917</v>
      </c>
      <c r="F9" s="21">
        <f t="shared" ref="F9:H9" si="0">F7+F8</f>
        <v>63</v>
      </c>
      <c r="G9" s="21">
        <f>G7+G8</f>
        <v>980</v>
      </c>
      <c r="H9" s="21">
        <f t="shared" si="0"/>
        <v>3</v>
      </c>
      <c r="J9" s="134"/>
      <c r="K9" s="160"/>
      <c r="L9" s="160"/>
      <c r="M9" s="160"/>
      <c r="N9" s="160"/>
      <c r="O9" s="160"/>
    </row>
    <row r="10" spans="1:15" ht="15" customHeight="1" x14ac:dyDescent="0.2">
      <c r="B10" s="382"/>
      <c r="C10" s="378" t="s">
        <v>119</v>
      </c>
      <c r="D10" s="148" t="s">
        <v>118</v>
      </c>
      <c r="E10" s="18">
        <v>65</v>
      </c>
      <c r="F10" s="19">
        <v>4</v>
      </c>
      <c r="G10" s="2">
        <v>69</v>
      </c>
      <c r="H10" s="20">
        <v>0</v>
      </c>
      <c r="J10" s="134"/>
      <c r="K10" s="160"/>
      <c r="L10" s="160"/>
      <c r="M10" s="160"/>
      <c r="N10" s="160"/>
      <c r="O10" s="160"/>
    </row>
    <row r="11" spans="1:15" ht="15" x14ac:dyDescent="0.2">
      <c r="B11" s="382"/>
      <c r="C11" s="379"/>
      <c r="D11" s="149" t="s">
        <v>119</v>
      </c>
      <c r="E11" s="18">
        <v>907</v>
      </c>
      <c r="F11" s="19">
        <v>79</v>
      </c>
      <c r="G11" s="2">
        <v>986</v>
      </c>
      <c r="H11" s="20">
        <v>5</v>
      </c>
      <c r="J11" s="144"/>
      <c r="K11" s="144"/>
      <c r="L11" s="144"/>
      <c r="M11" s="144"/>
      <c r="N11" s="144"/>
      <c r="O11" s="144"/>
    </row>
    <row r="12" spans="1:15" ht="15" customHeight="1" x14ac:dyDescent="0.2">
      <c r="B12" s="382"/>
      <c r="C12" s="379"/>
      <c r="D12" s="15" t="s">
        <v>104</v>
      </c>
      <c r="E12" s="21">
        <f>E10+E11</f>
        <v>972</v>
      </c>
      <c r="F12" s="21">
        <f t="shared" ref="F12" si="1">F10+F11</f>
        <v>83</v>
      </c>
      <c r="G12" s="21">
        <f t="shared" ref="G12" si="2">G10+G11</f>
        <v>1055</v>
      </c>
      <c r="H12" s="21">
        <f t="shared" ref="H12" si="3">H10+H11</f>
        <v>5</v>
      </c>
      <c r="J12" s="144"/>
      <c r="K12" s="144"/>
      <c r="L12" s="144"/>
      <c r="M12" s="144"/>
      <c r="N12" s="144"/>
      <c r="O12" s="144"/>
    </row>
    <row r="13" spans="1:15" ht="15" customHeight="1" x14ac:dyDescent="0.2">
      <c r="B13" s="382"/>
      <c r="C13" s="378" t="s">
        <v>120</v>
      </c>
      <c r="D13" s="148" t="s">
        <v>118</v>
      </c>
      <c r="E13" s="18">
        <v>60</v>
      </c>
      <c r="F13" s="19">
        <v>4</v>
      </c>
      <c r="G13" s="2">
        <v>64</v>
      </c>
      <c r="H13" s="20">
        <v>0</v>
      </c>
      <c r="J13" s="144"/>
      <c r="K13" s="144"/>
      <c r="L13" s="144"/>
      <c r="M13" s="144"/>
      <c r="N13" s="144"/>
      <c r="O13" s="144"/>
    </row>
    <row r="14" spans="1:15" ht="15" x14ac:dyDescent="0.2">
      <c r="B14" s="382"/>
      <c r="C14" s="379"/>
      <c r="D14" s="149" t="s">
        <v>119</v>
      </c>
      <c r="E14" s="18">
        <v>872</v>
      </c>
      <c r="F14" s="19">
        <v>93</v>
      </c>
      <c r="G14" s="2">
        <v>965</v>
      </c>
      <c r="H14" s="20">
        <v>4</v>
      </c>
      <c r="J14" s="144"/>
      <c r="K14" s="144"/>
      <c r="L14" s="144"/>
      <c r="M14" s="144"/>
      <c r="N14" s="144"/>
      <c r="O14" s="144"/>
    </row>
    <row r="15" spans="1:15" x14ac:dyDescent="0.2">
      <c r="B15" s="382"/>
      <c r="C15" s="380"/>
      <c r="D15" s="17" t="s">
        <v>104</v>
      </c>
      <c r="E15" s="21">
        <f>E13+E14</f>
        <v>932</v>
      </c>
      <c r="F15" s="21">
        <f t="shared" ref="F15" si="4">F13+F14</f>
        <v>97</v>
      </c>
      <c r="G15" s="21">
        <f t="shared" ref="G15" si="5">G13+G14</f>
        <v>1029</v>
      </c>
      <c r="H15" s="21">
        <f t="shared" ref="H15" si="6">H13+H14</f>
        <v>4</v>
      </c>
      <c r="J15" s="144"/>
      <c r="K15" s="144"/>
      <c r="L15" s="144"/>
      <c r="M15" s="144"/>
      <c r="N15" s="144"/>
      <c r="O15" s="144"/>
    </row>
    <row r="16" spans="1:15" x14ac:dyDescent="0.2">
      <c r="B16" s="383"/>
      <c r="C16" s="407" t="s">
        <v>104</v>
      </c>
      <c r="D16" s="408"/>
      <c r="E16" s="21">
        <f>E9+E12+E15</f>
        <v>2821</v>
      </c>
      <c r="F16" s="21">
        <f t="shared" ref="F16:H16" si="7">F9+F12+F15</f>
        <v>243</v>
      </c>
      <c r="G16" s="21">
        <f t="shared" si="7"/>
        <v>3064</v>
      </c>
      <c r="H16" s="21">
        <f t="shared" si="7"/>
        <v>12</v>
      </c>
      <c r="J16" s="144"/>
      <c r="K16" s="144"/>
      <c r="L16" s="144"/>
      <c r="M16" s="144"/>
      <c r="N16" s="144"/>
      <c r="O16" s="144"/>
    </row>
    <row r="17" spans="2:15" x14ac:dyDescent="0.2">
      <c r="B17" s="163"/>
      <c r="C17" s="152"/>
      <c r="D17" s="152"/>
      <c r="E17" s="45"/>
      <c r="F17" s="45"/>
      <c r="G17" s="45"/>
      <c r="H17" s="45"/>
      <c r="J17" s="144"/>
      <c r="K17" s="144"/>
      <c r="L17" s="144"/>
      <c r="M17" s="144"/>
      <c r="N17" s="144"/>
      <c r="O17" s="144"/>
    </row>
    <row r="18" spans="2:15" x14ac:dyDescent="0.2">
      <c r="B18" s="8"/>
      <c r="C18" s="8"/>
      <c r="D18" s="8"/>
      <c r="E18" s="284" t="s">
        <v>107</v>
      </c>
      <c r="F18" s="284" t="s">
        <v>108</v>
      </c>
      <c r="G18" s="284" t="s">
        <v>104</v>
      </c>
    </row>
    <row r="19" spans="2:15" x14ac:dyDescent="0.2">
      <c r="B19" s="381" t="s">
        <v>98</v>
      </c>
      <c r="C19" s="49" t="s">
        <v>99</v>
      </c>
      <c r="D19" s="190"/>
      <c r="E19" s="22">
        <v>5</v>
      </c>
      <c r="F19" s="22">
        <v>0</v>
      </c>
      <c r="G19" s="355">
        <f>SUM(E19:F19)</f>
        <v>5</v>
      </c>
    </row>
    <row r="20" spans="2:15" x14ac:dyDescent="0.2">
      <c r="B20" s="383"/>
      <c r="C20" s="50" t="s">
        <v>100</v>
      </c>
      <c r="D20" s="191"/>
      <c r="E20" s="23">
        <v>70</v>
      </c>
      <c r="F20" s="23">
        <v>7</v>
      </c>
      <c r="G20" s="354">
        <f>SUM(E20:F20)</f>
        <v>77</v>
      </c>
    </row>
    <row r="21" spans="2:15" ht="17.25" customHeight="1" x14ac:dyDescent="0.2">
      <c r="B21" s="10"/>
    </row>
    <row r="22" spans="2:15" x14ac:dyDescent="0.2">
      <c r="B22" s="399" t="s">
        <v>123</v>
      </c>
      <c r="C22" s="399"/>
      <c r="D22" s="399"/>
      <c r="E22" s="399"/>
      <c r="F22" s="399"/>
      <c r="G22" s="399"/>
      <c r="H22" s="16"/>
    </row>
    <row r="23" spans="2:15" ht="8.25" customHeight="1" x14ac:dyDescent="0.2">
      <c r="B23" s="7"/>
      <c r="C23" s="12"/>
      <c r="D23" s="12"/>
      <c r="E23" s="6"/>
      <c r="F23" s="4"/>
      <c r="G23" s="4"/>
      <c r="H23" s="11"/>
    </row>
    <row r="24" spans="2:15" ht="16.5" customHeight="1" x14ac:dyDescent="0.2">
      <c r="B24" s="12"/>
      <c r="C24" s="12"/>
      <c r="D24" s="287" t="s">
        <v>121</v>
      </c>
      <c r="E24" s="287" t="s">
        <v>107</v>
      </c>
      <c r="F24" s="288" t="s">
        <v>108</v>
      </c>
      <c r="G24" s="287" t="s">
        <v>104</v>
      </c>
      <c r="H24" s="11"/>
    </row>
    <row r="25" spans="2:15" ht="15" x14ac:dyDescent="0.2">
      <c r="B25" s="387" t="s">
        <v>110</v>
      </c>
      <c r="C25" s="388"/>
      <c r="D25" s="148" t="s">
        <v>118</v>
      </c>
      <c r="E25" s="24">
        <v>796</v>
      </c>
      <c r="F25" s="25">
        <v>69</v>
      </c>
      <c r="G25" s="138">
        <f>SUM(E25:F25)</f>
        <v>865</v>
      </c>
      <c r="H25" s="11"/>
    </row>
    <row r="26" spans="2:15" ht="15" x14ac:dyDescent="0.2">
      <c r="B26" s="389"/>
      <c r="C26" s="390"/>
      <c r="D26" s="149" t="s">
        <v>119</v>
      </c>
      <c r="E26" s="19">
        <v>49</v>
      </c>
      <c r="F26" s="18">
        <v>9</v>
      </c>
      <c r="G26" s="145">
        <f>SUM(E26:F26)</f>
        <v>58</v>
      </c>
      <c r="H26" s="11"/>
    </row>
    <row r="27" spans="2:15" x14ac:dyDescent="0.2">
      <c r="B27" s="391"/>
      <c r="C27" s="392"/>
      <c r="D27" s="15" t="s">
        <v>104</v>
      </c>
      <c r="E27" s="26">
        <f>SUM(E25:E26)</f>
        <v>845</v>
      </c>
      <c r="F27" s="35">
        <f>SUM(F25:F26)</f>
        <v>78</v>
      </c>
      <c r="G27" s="138">
        <f>SUM(G25:G26)</f>
        <v>923</v>
      </c>
      <c r="H27" s="11"/>
    </row>
    <row r="28" spans="2:15" ht="15" x14ac:dyDescent="0.2">
      <c r="B28" s="387" t="s">
        <v>111</v>
      </c>
      <c r="C28" s="388"/>
      <c r="D28" s="148" t="s">
        <v>118</v>
      </c>
      <c r="E28" s="36">
        <v>771</v>
      </c>
      <c r="F28" s="24">
        <v>66</v>
      </c>
      <c r="G28" s="37">
        <f>SUM(E28:F28)</f>
        <v>837</v>
      </c>
      <c r="H28" s="45"/>
      <c r="I28" s="45"/>
    </row>
    <row r="29" spans="2:15" ht="15" x14ac:dyDescent="0.2">
      <c r="B29" s="389"/>
      <c r="C29" s="390"/>
      <c r="D29" s="149" t="s">
        <v>119</v>
      </c>
      <c r="E29" s="38">
        <v>44</v>
      </c>
      <c r="F29" s="27">
        <v>8</v>
      </c>
      <c r="G29" s="39">
        <f>SUM(E29:F29)</f>
        <v>52</v>
      </c>
      <c r="H29" s="45"/>
      <c r="I29" s="45"/>
    </row>
    <row r="30" spans="2:15" x14ac:dyDescent="0.2">
      <c r="B30" s="391"/>
      <c r="C30" s="392"/>
      <c r="D30" s="15" t="s">
        <v>104</v>
      </c>
      <c r="E30" s="21">
        <f>SUM(E28:E29)</f>
        <v>815</v>
      </c>
      <c r="F30" s="40">
        <f>SUM(F28:F29)</f>
        <v>74</v>
      </c>
      <c r="G30" s="112">
        <f>SUM(G28:G29)</f>
        <v>889</v>
      </c>
      <c r="H30" s="113"/>
      <c r="I30" s="113"/>
    </row>
    <row r="31" spans="2:15" ht="12.75" customHeight="1" x14ac:dyDescent="0.2">
      <c r="B31" s="400" t="s">
        <v>112</v>
      </c>
      <c r="C31" s="402"/>
      <c r="D31" s="148" t="s">
        <v>118</v>
      </c>
      <c r="E31" s="24">
        <v>24</v>
      </c>
      <c r="F31" s="25">
        <v>0</v>
      </c>
      <c r="G31" s="26">
        <f>SUM(E31:F31)</f>
        <v>24</v>
      </c>
      <c r="H31" s="12"/>
    </row>
    <row r="32" spans="2:15" ht="12.75" customHeight="1" x14ac:dyDescent="0.2">
      <c r="B32" s="405"/>
      <c r="C32" s="406"/>
      <c r="D32" s="149" t="s">
        <v>119</v>
      </c>
      <c r="E32" s="19">
        <v>0</v>
      </c>
      <c r="F32" s="18">
        <v>0</v>
      </c>
      <c r="G32" s="2">
        <f>SUM(E32:F32)</f>
        <v>0</v>
      </c>
      <c r="H32" s="12"/>
    </row>
    <row r="33" spans="2:8" ht="12.75" customHeight="1" x14ac:dyDescent="0.2">
      <c r="B33" s="384"/>
      <c r="C33" s="386"/>
      <c r="D33" s="15" t="s">
        <v>104</v>
      </c>
      <c r="E33" s="26">
        <f>SUM(E31:E32)</f>
        <v>24</v>
      </c>
      <c r="F33" s="35">
        <f>SUM(F31:F32)</f>
        <v>0</v>
      </c>
      <c r="G33" s="26">
        <f>SUM(G31:G32)</f>
        <v>24</v>
      </c>
      <c r="H33" s="12"/>
    </row>
    <row r="34" spans="2:8" ht="12.75" customHeight="1" x14ac:dyDescent="0.2">
      <c r="B34" s="400" t="s">
        <v>113</v>
      </c>
      <c r="C34" s="402"/>
      <c r="D34" s="148" t="s">
        <v>118</v>
      </c>
      <c r="E34" s="24">
        <v>24</v>
      </c>
      <c r="F34" s="25">
        <v>0</v>
      </c>
      <c r="G34" s="26">
        <f>SUM(E34:F34)</f>
        <v>24</v>
      </c>
      <c r="H34" s="1"/>
    </row>
    <row r="35" spans="2:8" ht="12.75" customHeight="1" x14ac:dyDescent="0.2">
      <c r="B35" s="405"/>
      <c r="C35" s="406"/>
      <c r="D35" s="149" t="s">
        <v>119</v>
      </c>
      <c r="E35" s="19">
        <v>0</v>
      </c>
      <c r="F35" s="18">
        <v>0</v>
      </c>
      <c r="G35" s="2">
        <f>SUM(E35:F35)</f>
        <v>0</v>
      </c>
      <c r="H35" s="1"/>
    </row>
    <row r="36" spans="2:8" ht="12.75" customHeight="1" x14ac:dyDescent="0.2">
      <c r="B36" s="384"/>
      <c r="C36" s="386"/>
      <c r="D36" s="15" t="s">
        <v>104</v>
      </c>
      <c r="E36" s="21">
        <f>SUM(E34:E35)</f>
        <v>24</v>
      </c>
      <c r="F36" s="40">
        <f>SUM(F34:F35)</f>
        <v>0</v>
      </c>
      <c r="G36" s="21">
        <f>SUM(G34:G35)</f>
        <v>24</v>
      </c>
      <c r="H36" s="1"/>
    </row>
    <row r="37" spans="2:8" ht="17.25" customHeight="1" x14ac:dyDescent="0.2">
      <c r="B37" s="11"/>
      <c r="C37" s="11"/>
      <c r="D37" s="11"/>
      <c r="E37" s="13"/>
      <c r="F37" s="13"/>
      <c r="G37" s="13"/>
      <c r="H37" s="12"/>
    </row>
    <row r="38" spans="2:8" x14ac:dyDescent="0.2">
      <c r="B38" s="399" t="s">
        <v>124</v>
      </c>
      <c r="C38" s="399"/>
      <c r="D38" s="399"/>
      <c r="E38" s="399"/>
      <c r="F38" s="399"/>
      <c r="G38" s="399"/>
      <c r="H38" s="16"/>
    </row>
    <row r="39" spans="2:8" ht="8.25" customHeight="1" x14ac:dyDescent="0.2">
      <c r="B39" s="7"/>
      <c r="C39" s="12"/>
      <c r="D39" s="12"/>
      <c r="E39" s="12"/>
      <c r="F39" s="12"/>
      <c r="G39" s="12"/>
      <c r="H39" s="12"/>
    </row>
    <row r="40" spans="2:8" ht="17.25" customHeight="1" x14ac:dyDescent="0.2">
      <c r="B40" s="8"/>
      <c r="C40" s="8"/>
      <c r="D40" s="8"/>
      <c r="E40" s="287" t="s">
        <v>107</v>
      </c>
      <c r="F40" s="288" t="s">
        <v>108</v>
      </c>
      <c r="G40" s="287" t="s">
        <v>104</v>
      </c>
      <c r="H40" s="12"/>
    </row>
    <row r="41" spans="2:8" ht="27" customHeight="1" x14ac:dyDescent="0.2">
      <c r="B41" s="400" t="s">
        <v>155</v>
      </c>
      <c r="C41" s="401"/>
      <c r="D41" s="402"/>
      <c r="E41" s="22">
        <v>10023</v>
      </c>
      <c r="F41" s="30">
        <v>697</v>
      </c>
      <c r="G41" s="31">
        <v>10720</v>
      </c>
      <c r="H41" s="12"/>
    </row>
    <row r="42" spans="2:8" ht="12.75" customHeight="1" x14ac:dyDescent="0.2">
      <c r="B42" s="384" t="s">
        <v>114</v>
      </c>
      <c r="C42" s="385"/>
      <c r="D42" s="386"/>
      <c r="E42" s="23">
        <v>2532</v>
      </c>
      <c r="F42" s="32">
        <v>161</v>
      </c>
      <c r="G42" s="33">
        <v>2693</v>
      </c>
      <c r="H42" s="104"/>
    </row>
    <row r="43" spans="2:8" x14ac:dyDescent="0.2">
      <c r="B43" s="11"/>
      <c r="C43" s="11"/>
      <c r="D43" s="11"/>
      <c r="E43" s="11"/>
      <c r="F43" s="11"/>
      <c r="G43" s="12"/>
      <c r="H43" s="12"/>
    </row>
    <row r="44" spans="2:8" ht="17.25" customHeight="1" x14ac:dyDescent="0.2">
      <c r="B44" s="11"/>
      <c r="C44" s="11"/>
      <c r="D44" s="11"/>
      <c r="E44" s="11"/>
      <c r="F44" s="11"/>
      <c r="G44" s="12"/>
      <c r="H44" s="12"/>
    </row>
    <row r="45" spans="2:8" x14ac:dyDescent="0.2">
      <c r="B45" s="399" t="s">
        <v>125</v>
      </c>
      <c r="C45" s="399"/>
      <c r="D45" s="399"/>
      <c r="E45" s="399"/>
      <c r="F45" s="399"/>
      <c r="G45" s="399"/>
      <c r="H45" s="16"/>
    </row>
    <row r="46" spans="2:8" ht="8.25" customHeight="1" x14ac:dyDescent="0.2">
      <c r="B46" s="14"/>
      <c r="C46" s="6"/>
      <c r="D46" s="6"/>
      <c r="E46" s="4"/>
      <c r="G46" s="12"/>
      <c r="H46" s="12"/>
    </row>
    <row r="47" spans="2:8" x14ac:dyDescent="0.2">
      <c r="B47" s="289" t="s">
        <v>115</v>
      </c>
      <c r="C47" s="289" t="s">
        <v>116</v>
      </c>
      <c r="D47" s="393" t="s">
        <v>117</v>
      </c>
      <c r="E47" s="394"/>
      <c r="F47" s="393" t="s">
        <v>104</v>
      </c>
      <c r="G47" s="394"/>
      <c r="H47" s="12"/>
    </row>
    <row r="48" spans="2:8" x14ac:dyDescent="0.2">
      <c r="B48" s="150">
        <v>8</v>
      </c>
      <c r="C48" s="150">
        <v>6</v>
      </c>
      <c r="D48" s="395">
        <v>0</v>
      </c>
      <c r="E48" s="396"/>
      <c r="F48" s="397">
        <f>SUM(B48:E48)</f>
        <v>14</v>
      </c>
      <c r="G48" s="398"/>
      <c r="H48" s="12"/>
    </row>
  </sheetData>
  <customSheetViews>
    <customSheetView guid="{4BF6A69F-C29D-460A-9E84-5045F8F80EEB}" showGridLines="0" printArea="1">
      <selection activeCell="J2" sqref="J2"/>
      <pageMargins left="0.19685039370078741" right="0.15748031496062992" top="0.19685039370078741" bottom="0.19685039370078741" header="0.31496062992125984" footer="0.31496062992125984"/>
      <pageSetup paperSize="9" orientation="portrait"/>
    </customSheetView>
  </customSheetViews>
  <mergeCells count="24">
    <mergeCell ref="B19:B20"/>
    <mergeCell ref="A1:I1"/>
    <mergeCell ref="B3:G3"/>
    <mergeCell ref="C5:C6"/>
    <mergeCell ref="B34:C36"/>
    <mergeCell ref="B5:B16"/>
    <mergeCell ref="D5:D6"/>
    <mergeCell ref="E5:H5"/>
    <mergeCell ref="C7:C9"/>
    <mergeCell ref="B31:C33"/>
    <mergeCell ref="B22:G22"/>
    <mergeCell ref="B25:C27"/>
    <mergeCell ref="B28:C30"/>
    <mergeCell ref="C10:C12"/>
    <mergeCell ref="C13:C15"/>
    <mergeCell ref="C16:D16"/>
    <mergeCell ref="D48:E48"/>
    <mergeCell ref="F48:G48"/>
    <mergeCell ref="B38:G38"/>
    <mergeCell ref="B41:D41"/>
    <mergeCell ref="B42:D42"/>
    <mergeCell ref="B45:G45"/>
    <mergeCell ref="D47:E47"/>
    <mergeCell ref="F47:G47"/>
  </mergeCells>
  <phoneticPr fontId="10" type="noConversion"/>
  <pageMargins left="0.19685039370078741" right="0.15748031496062992" top="0.19685039370078741" bottom="0.19685039370078741" header="0.31496062992125984" footer="0.31496062992125984"/>
  <pageSetup paperSize="9" orientation="portrait" r:id="rId1"/>
  <ignoredErrors>
    <ignoredError sqref="G27:G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27</vt:i4>
      </vt:variant>
    </vt:vector>
  </HeadingPairs>
  <TitlesOfParts>
    <vt:vector size="63" baseType="lpstr">
      <vt:lpstr>Sommaire</vt:lpstr>
      <vt:lpstr>Descriptif des formations</vt:lpstr>
      <vt:lpstr>Base</vt:lpstr>
      <vt:lpstr>Amb</vt:lpstr>
      <vt:lpstr>AidS</vt:lpstr>
      <vt:lpstr>AuxPuer</vt:lpstr>
      <vt:lpstr>TecLM</vt:lpstr>
      <vt:lpstr>PrepPH</vt:lpstr>
      <vt:lpstr>PsyMot</vt:lpstr>
      <vt:lpstr>ManERM</vt:lpstr>
      <vt:lpstr>PedP</vt:lpstr>
      <vt:lpstr>Ergo</vt:lpstr>
      <vt:lpstr>IDE</vt:lpstr>
      <vt:lpstr>MassK</vt:lpstr>
      <vt:lpstr>SagF</vt:lpstr>
      <vt:lpstr>Spe</vt:lpstr>
      <vt:lpstr>Puer</vt:lpstr>
      <vt:lpstr>InfAnes</vt:lpstr>
      <vt:lpstr>InfBloc</vt:lpstr>
      <vt:lpstr>CadreS</vt:lpstr>
      <vt:lpstr>VAEdeas</vt:lpstr>
      <vt:lpstr>VAEdeap</vt:lpstr>
      <vt:lpstr>VAEdpph</vt:lpstr>
      <vt:lpstr>VAEdeergo</vt:lpstr>
      <vt:lpstr>VAEibod</vt:lpstr>
      <vt:lpstr>nbCentres</vt:lpstr>
      <vt:lpstr>Inscrits1ere</vt:lpstr>
      <vt:lpstr>InscritsTot</vt:lpstr>
      <vt:lpstr>Diplomés</vt:lpstr>
      <vt:lpstr>propFemme</vt:lpstr>
      <vt:lpstr>nbCentres_an</vt:lpstr>
      <vt:lpstr>Inscrits_an_1</vt:lpstr>
      <vt:lpstr>Inscrits_an_2</vt:lpstr>
      <vt:lpstr>Diplome_an_1</vt:lpstr>
      <vt:lpstr>Diplome_an_2</vt:lpstr>
      <vt:lpstr>propFemme_an</vt:lpstr>
      <vt:lpstr>AidS!Zone_d_impression</vt:lpstr>
      <vt:lpstr>Amb!Zone_d_impression</vt:lpstr>
      <vt:lpstr>AuxPuer!Zone_d_impression</vt:lpstr>
      <vt:lpstr>Base!Zone_d_impression</vt:lpstr>
      <vt:lpstr>CadreS!Zone_d_impression</vt:lpstr>
      <vt:lpstr>'Descriptif des formations'!Zone_d_impression</vt:lpstr>
      <vt:lpstr>Diplome_an_1!Zone_d_impression</vt:lpstr>
      <vt:lpstr>Diplome_an_2!Zone_d_impression</vt:lpstr>
      <vt:lpstr>Ergo!Zone_d_impression</vt:lpstr>
      <vt:lpstr>IDE!Zone_d_impression</vt:lpstr>
      <vt:lpstr>InfBloc!Zone_d_impression</vt:lpstr>
      <vt:lpstr>Inscrits_an_1!Zone_d_impression</vt:lpstr>
      <vt:lpstr>Inscrits_an_2!Zone_d_impression</vt:lpstr>
      <vt:lpstr>Inscrits1ere!Zone_d_impression</vt:lpstr>
      <vt:lpstr>ManERM!Zone_d_impression</vt:lpstr>
      <vt:lpstr>MassK!Zone_d_impression</vt:lpstr>
      <vt:lpstr>nbCentres!Zone_d_impression</vt:lpstr>
      <vt:lpstr>nbCentres_an!Zone_d_impression</vt:lpstr>
      <vt:lpstr>PedP!Zone_d_impression</vt:lpstr>
      <vt:lpstr>PrepPH!Zone_d_impression</vt:lpstr>
      <vt:lpstr>propFemme_an!Zone_d_impression</vt:lpstr>
      <vt:lpstr>PsyMot!Zone_d_impression</vt:lpstr>
      <vt:lpstr>Puer!Zone_d_impression</vt:lpstr>
      <vt:lpstr>SagF!Zone_d_impression</vt:lpstr>
      <vt:lpstr>Sommaire!Zone_d_impression</vt:lpstr>
      <vt:lpstr>Spe!Zone_d_impression</vt:lpstr>
      <vt:lpstr>TecLM!Zone_d_impression</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FERRETTI Carine</dc:creator>
  <cp:lastModifiedBy>HINI, Elisabeth (DREES/CHEF DE SERVICE)</cp:lastModifiedBy>
  <cp:lastPrinted>2020-02-07T14:47:32Z</cp:lastPrinted>
  <dcterms:created xsi:type="dcterms:W3CDTF">2007-01-15T13:54:20Z</dcterms:created>
  <dcterms:modified xsi:type="dcterms:W3CDTF">2020-12-03T16:32:52Z</dcterms:modified>
</cp:coreProperties>
</file>