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827"/>
  <workbookPr codeName="ThisWorkbook" defaultThemeVersion="124226"/>
  <mc:AlternateContent xmlns:mc="http://schemas.openxmlformats.org/markup-compatibility/2006">
    <mc:Choice Requires="x15">
      <x15ac:absPath xmlns:x15ac="http://schemas.microsoft.com/office/spreadsheetml/2010/11/ac" url="C:\Users\Bob and Math\Desktop\Retraites 2020\V5\EXCEL\"/>
    </mc:Choice>
  </mc:AlternateContent>
  <xr:revisionPtr revIDLastSave="0" documentId="13_ncr:1_{FA8B9952-CEBA-43BF-82A4-F9932E70B36F}" xr6:coauthVersionLast="45" xr6:coauthVersionMax="45" xr10:uidLastSave="{00000000-0000-0000-0000-000000000000}"/>
  <bookViews>
    <workbookView xWindow="-120" yWindow="-120" windowWidth="29040" windowHeight="15840" tabRatio="742" activeTab="5" xr2:uid="{00000000-000D-0000-FFFF-FFFF00000000}"/>
  </bookViews>
  <sheets>
    <sheet name="F02_Tableau 1" sheetId="13" r:id="rId1"/>
    <sheet name="F02_Tableau 2" sheetId="20" r:id="rId2"/>
    <sheet name="F02_Tableau 2 detaille" sheetId="16" r:id="rId3"/>
    <sheet name="F02_Encadré 1 - Tableau a" sheetId="10" r:id="rId4"/>
    <sheet name="F02_Encadré 2 - Graph a" sheetId="18" r:id="rId5"/>
    <sheet name="F02_Graph 1" sheetId="19" r:id="rId6"/>
  </sheets>
  <definedNames>
    <definedName name="D1_liq" localSheetId="4">#REF!</definedName>
    <definedName name="D1_liq" localSheetId="1">#REF!</definedName>
    <definedName name="D1_liq" localSheetId="2">#REF!</definedName>
    <definedName name="D1_liq">#REF!</definedName>
    <definedName name="D2_liq" localSheetId="4">#REF!</definedName>
    <definedName name="D2_liq" localSheetId="1">#REF!</definedName>
    <definedName name="D2_liq" localSheetId="2">#REF!</definedName>
    <definedName name="D2_liq">#REF!</definedName>
    <definedName name="eacr_G1" localSheetId="4">#REF!</definedName>
    <definedName name="eacr_G1" localSheetId="1">#REF!</definedName>
    <definedName name="eacr_G1" localSheetId="2">#REF!</definedName>
    <definedName name="eacr_G1">#REF!</definedName>
    <definedName name="eacr_T1" localSheetId="4">#REF!</definedName>
    <definedName name="eacr_T1" localSheetId="1">#REF!</definedName>
    <definedName name="eacr_T1" localSheetId="2">#REF!</definedName>
    <definedName name="eacr_T1">#REF!</definedName>
    <definedName name="eacr2" localSheetId="1">#REF!</definedName>
    <definedName name="eacr2" localSheetId="2">#REF!</definedName>
    <definedName name="eacr2">#REF!</definedName>
    <definedName name="Graph_1" localSheetId="4">#REF!</definedName>
    <definedName name="Graph_1" localSheetId="1">#REF!</definedName>
    <definedName name="Graph_1" localSheetId="2">#REF!</definedName>
    <definedName name="Graph_1">#REF!</definedName>
    <definedName name="historique">'F02_Tableau 1'!$B$5:$D$15</definedName>
    <definedName name="MINCO" localSheetId="4">#REF!</definedName>
    <definedName name="MINCO" localSheetId="1">#REF!</definedName>
    <definedName name="MINCO" localSheetId="2">#REF!</definedName>
    <definedName name="MINCO">#REF!</definedName>
    <definedName name="t1_fp" localSheetId="4">#REF!</definedName>
    <definedName name="t1_fp" localSheetId="1">#REF!</definedName>
    <definedName name="t1_fp" localSheetId="2">#REF!</definedName>
    <definedName name="t1_fp">#REF!</definedName>
    <definedName name="t1_rg" localSheetId="4">#REF!</definedName>
    <definedName name="t1_rg" localSheetId="1">#REF!</definedName>
    <definedName name="t1_rg" localSheetId="2">#REF!</definedName>
    <definedName name="t1_rg">#REF!</definedName>
    <definedName name="Tab_1" localSheetId="4">#REF!</definedName>
    <definedName name="Tab_1" localSheetId="1">#REF!</definedName>
    <definedName name="Tab_1" localSheetId="2">#REF!</definedName>
    <definedName name="Tab_1">#REF!</definedName>
    <definedName name="Tab_1_2_" localSheetId="4">#REF!</definedName>
    <definedName name="Tab_1_2_" localSheetId="1">#REF!</definedName>
    <definedName name="Tab_1_2_" localSheetId="2">#REF!</definedName>
    <definedName name="Tab_1_2_">#REF!</definedName>
    <definedName name="Tab_2" localSheetId="4">#REF!</definedName>
    <definedName name="Tab_2" localSheetId="1">#REF!</definedName>
    <definedName name="Tab_2" localSheetId="2">#REF!</definedName>
    <definedName name="Tab_2">#REF!</definedName>
    <definedName name="TOT_liq" localSheetId="4">#REF!</definedName>
    <definedName name="TOT_liq" localSheetId="1">#REF!</definedName>
    <definedName name="TOT_liq" localSheetId="2">#REF!</definedName>
    <definedName name="TOT_liq">#REF!</definedName>
  </definedNames>
  <calcPr calcId="191029"/>
  <customWorkbookViews>
    <customWorkbookView name="_" guid="{144248B5-D4DC-1747-A0A6-FF347C57B61A}" yWindow="23" windowWidth="1443" windowHeight="1073" tabRatio="742" activeSheetId="20"/>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15" i="10" l="1"/>
  <c r="F15" i="10"/>
  <c r="G15" i="10"/>
  <c r="G16" i="10" s="1"/>
  <c r="H15" i="10"/>
  <c r="H16" i="10" s="1"/>
  <c r="I15" i="10"/>
  <c r="J16" i="10" s="1"/>
  <c r="J15" i="10"/>
  <c r="K15" i="10"/>
  <c r="L15" i="10"/>
  <c r="M15" i="10"/>
  <c r="I16" i="10" l="1"/>
  <c r="M16" i="10"/>
  <c r="K16" i="10"/>
  <c r="F16" i="10"/>
  <c r="L16" i="10"/>
  <c r="CE4" i="18"/>
  <c r="CD4" i="18"/>
  <c r="CC4" i="18"/>
  <c r="CB4" i="18"/>
  <c r="CA4" i="18"/>
  <c r="BZ4" i="18"/>
  <c r="BY4" i="18"/>
  <c r="BX4" i="18"/>
  <c r="BW4" i="18"/>
  <c r="BV4" i="18"/>
  <c r="BU4" i="18"/>
  <c r="BT4" i="18"/>
  <c r="BS4" i="18"/>
  <c r="BR4" i="18"/>
  <c r="BQ4" i="18"/>
  <c r="BP4" i="18"/>
  <c r="BO4" i="18"/>
  <c r="BN4" i="18"/>
  <c r="BM4" i="18"/>
  <c r="BL4" i="18"/>
  <c r="BK4" i="18"/>
  <c r="BJ4" i="18"/>
  <c r="BI4" i="18"/>
  <c r="BH4" i="18"/>
  <c r="BG4" i="18"/>
  <c r="BF4" i="18"/>
  <c r="BE4" i="18"/>
  <c r="BD4" i="18"/>
  <c r="BC4" i="18"/>
  <c r="BB4" i="18"/>
  <c r="BA4" i="18"/>
  <c r="AZ4" i="18"/>
  <c r="AY4" i="18"/>
  <c r="AX4" i="18"/>
  <c r="AW4" i="18"/>
  <c r="AV4" i="18"/>
  <c r="AU4" i="18"/>
  <c r="AT4" i="18"/>
  <c r="AS4" i="18"/>
  <c r="AR4" i="18"/>
  <c r="AQ4" i="18"/>
  <c r="AP4" i="18"/>
  <c r="AO4" i="18"/>
  <c r="AN4" i="18"/>
  <c r="AM4" i="18"/>
  <c r="AL4" i="18"/>
  <c r="AK4" i="18"/>
  <c r="AJ4" i="18"/>
  <c r="AI4" i="18"/>
  <c r="AH4" i="18"/>
  <c r="AG4" i="18"/>
  <c r="AF4" i="18"/>
  <c r="AE4" i="18"/>
  <c r="AD4" i="18"/>
  <c r="AC4" i="18"/>
  <c r="AB4" i="18"/>
  <c r="AA4" i="18"/>
  <c r="Z4" i="18"/>
  <c r="Y4" i="18"/>
  <c r="X4" i="18"/>
  <c r="W4" i="18"/>
  <c r="V4" i="18"/>
  <c r="U4" i="18"/>
  <c r="T4" i="18"/>
  <c r="S4" i="18"/>
  <c r="R4" i="18"/>
  <c r="Q4" i="18"/>
  <c r="P4" i="18"/>
  <c r="O4" i="18"/>
  <c r="N4" i="18"/>
  <c r="M4" i="18"/>
  <c r="L4" i="18"/>
  <c r="K4" i="18"/>
  <c r="J4" i="18"/>
  <c r="I4" i="18"/>
  <c r="H4" i="18"/>
  <c r="G4" i="18"/>
  <c r="F4" i="18"/>
  <c r="E4" i="18"/>
  <c r="D4" i="18"/>
  <c r="C4" i="18"/>
</calcChain>
</file>

<file path=xl/sharedStrings.xml><?xml version="1.0" encoding="utf-8"?>
<sst xmlns="http://schemas.openxmlformats.org/spreadsheetml/2006/main" count="242" uniqueCount="170">
  <si>
    <t>CRPCEN</t>
  </si>
  <si>
    <t>Hommes</t>
  </si>
  <si>
    <t>Femmes</t>
  </si>
  <si>
    <t>Ensemble</t>
  </si>
  <si>
    <t>nd</t>
  </si>
  <si>
    <t>Génération</t>
  </si>
  <si>
    <t>60 ans</t>
  </si>
  <si>
    <t>60 ans et 4 mois</t>
  </si>
  <si>
    <t>60 ans et 9 mois</t>
  </si>
  <si>
    <t>61 ans et 2 mois</t>
  </si>
  <si>
    <t>-</t>
  </si>
  <si>
    <t xml:space="preserve">      En milliers</t>
  </si>
  <si>
    <t>CNAV</t>
  </si>
  <si>
    <t>61 ans et 7 mois</t>
  </si>
  <si>
    <t>62 ans</t>
  </si>
  <si>
    <t>CNAVPL</t>
  </si>
  <si>
    <t>RSI complémentaire</t>
  </si>
  <si>
    <t>CNIEG</t>
  </si>
  <si>
    <t>SNCF</t>
  </si>
  <si>
    <t>RATP</t>
  </si>
  <si>
    <t>MSA non-salariés</t>
  </si>
  <si>
    <t>Ensemble générations 1949 à 1956</t>
  </si>
  <si>
    <t>Effectifs à 60 ans (échelle de gauche)</t>
  </si>
  <si>
    <t>Tableau 1. Effectifs des nouveaux retraités de droit direct, tous régimes</t>
  </si>
  <si>
    <t>65 ans</t>
  </si>
  <si>
    <t>65 ans et 4 mois</t>
  </si>
  <si>
    <t>65 ans et 9 mois</t>
  </si>
  <si>
    <t>66 ans et 2 mois</t>
  </si>
  <si>
    <t>66 ans et 7 mois</t>
  </si>
  <si>
    <t>67 ans</t>
  </si>
  <si>
    <t>MSA non-salariés complémentaire</t>
  </si>
  <si>
    <t>&lt;0,5</t>
  </si>
  <si>
    <t>Effectifs (en milliers)</t>
  </si>
  <si>
    <t>Tableau 2. Nouveaux retraités de droit direct par régime de retraite</t>
  </si>
  <si>
    <t>Année</t>
  </si>
  <si>
    <t>Variation du nombre de mois par rapport à l'année précédente (en %)</t>
  </si>
  <si>
    <t>Cavimac</t>
  </si>
  <si>
    <t>Ircantec</t>
  </si>
  <si>
    <t>Arrco</t>
  </si>
  <si>
    <t>Agirc</t>
  </si>
  <si>
    <t>Âge légal
d'annulation
de la décote
(à partir de 65 ans)</t>
  </si>
  <si>
    <t>Calendrier d'augmentation
des âges légaux</t>
  </si>
  <si>
    <t>Âge légal d'ouverture
des droits
(à partir de 60 ans)</t>
  </si>
  <si>
    <r>
      <t xml:space="preserve">Fonction publique civile d’État </t>
    </r>
    <r>
      <rPr>
        <vertAlign val="superscript"/>
        <sz val="8"/>
        <rFont val="Arial"/>
        <family val="2"/>
      </rPr>
      <t>1</t>
    </r>
  </si>
  <si>
    <r>
      <t>Fonction publique militaire d’État</t>
    </r>
    <r>
      <rPr>
        <vertAlign val="superscript"/>
        <sz val="8"/>
        <rFont val="Arial"/>
        <family val="2"/>
      </rPr>
      <t>1</t>
    </r>
  </si>
  <si>
    <r>
      <t>1951, avant le 1</t>
    </r>
    <r>
      <rPr>
        <b/>
        <vertAlign val="superscript"/>
        <sz val="8"/>
        <color indexed="8"/>
        <rFont val="Arial"/>
        <family val="2"/>
      </rPr>
      <t xml:space="preserve">er </t>
    </r>
    <r>
      <rPr>
        <b/>
        <sz val="8"/>
        <color indexed="8"/>
        <rFont val="Arial"/>
        <family val="2"/>
      </rPr>
      <t>juillet</t>
    </r>
  </si>
  <si>
    <r>
      <t>1951, à partir du 1</t>
    </r>
    <r>
      <rPr>
        <b/>
        <vertAlign val="superscript"/>
        <sz val="8"/>
        <color indexed="8"/>
        <rFont val="Arial"/>
        <family val="2"/>
      </rPr>
      <t xml:space="preserve">er </t>
    </r>
    <r>
      <rPr>
        <b/>
        <sz val="8"/>
        <color indexed="8"/>
        <rFont val="Arial"/>
        <family val="2"/>
      </rPr>
      <t>juillet</t>
    </r>
  </si>
  <si>
    <t>Ecart par rapport à la génération précédente (échelle de droite)</t>
  </si>
  <si>
    <t xml:space="preserve"> </t>
  </si>
  <si>
    <t xml:space="preserve">SSI </t>
  </si>
  <si>
    <r>
      <t>RSI commerçants</t>
    </r>
    <r>
      <rPr>
        <vertAlign val="superscript"/>
        <sz val="8"/>
        <rFont val="Arial"/>
        <family val="2"/>
      </rPr>
      <t>4</t>
    </r>
  </si>
  <si>
    <r>
      <t>RSI artisans</t>
    </r>
    <r>
      <rPr>
        <vertAlign val="superscript"/>
        <sz val="8"/>
        <rFont val="Arial"/>
        <family val="2"/>
      </rPr>
      <t>4</t>
    </r>
  </si>
  <si>
    <r>
      <t>FSPOEIE</t>
    </r>
    <r>
      <rPr>
        <vertAlign val="superscript"/>
        <sz val="8"/>
        <rFont val="Arial"/>
        <family val="2"/>
      </rPr>
      <t>3</t>
    </r>
  </si>
  <si>
    <r>
      <t>CNRACL</t>
    </r>
    <r>
      <rPr>
        <vertAlign val="superscript"/>
        <sz val="8"/>
        <rFont val="Arial"/>
        <family val="2"/>
      </rPr>
      <t>2</t>
    </r>
  </si>
  <si>
    <r>
      <t>Liquidants d’un droit direct
dans l’année, tous régimes</t>
    </r>
    <r>
      <rPr>
        <b/>
        <vertAlign val="superscript"/>
        <sz val="8"/>
        <rFont val="Arial"/>
        <family val="2"/>
      </rPr>
      <t>2</t>
    </r>
  </si>
  <si>
    <r>
      <t>Primo-liquidants d’un droit direct
dans l’année, tous régimes</t>
    </r>
    <r>
      <rPr>
        <b/>
        <vertAlign val="superscript"/>
        <sz val="8"/>
        <rFont val="Arial"/>
        <family val="2"/>
      </rPr>
      <t>2</t>
    </r>
  </si>
  <si>
    <r>
      <t>CNAV</t>
    </r>
    <r>
      <rPr>
        <vertAlign val="superscript"/>
        <sz val="8"/>
        <rFont val="Arial"/>
        <family val="2"/>
      </rPr>
      <t>1</t>
    </r>
  </si>
  <si>
    <r>
      <t>SSI base</t>
    </r>
    <r>
      <rPr>
        <vertAlign val="superscript"/>
        <sz val="8"/>
        <rFont val="Arial"/>
        <family val="2"/>
      </rPr>
      <t>1,4</t>
    </r>
  </si>
  <si>
    <r>
      <t>MSA salariés</t>
    </r>
    <r>
      <rPr>
        <vertAlign val="superscript"/>
        <sz val="8"/>
        <rFont val="Arial"/>
        <family val="2"/>
      </rPr>
      <t>1</t>
    </r>
  </si>
  <si>
    <t>Proportion d’hommes (en %)</t>
  </si>
  <si>
    <t>Évolution(en %)</t>
  </si>
  <si>
    <t>2017/2018</t>
  </si>
  <si>
    <t>ERAFP</t>
  </si>
  <si>
    <t>Banque de France</t>
  </si>
  <si>
    <t>Graphique 1 : Part des nouvelles pensions versées en 2018 au titre de la Lura</t>
  </si>
  <si>
    <t>MSA salariés</t>
  </si>
  <si>
    <t>747  </t>
  </si>
  <si>
    <t>326  </t>
  </si>
  <si>
    <t>422  </t>
  </si>
  <si>
    <t>943  </t>
  </si>
  <si>
    <t>391  </t>
  </si>
  <si>
    <t>553  </t>
  </si>
  <si>
    <t>717  </t>
  </si>
  <si>
    <t>330  </t>
  </si>
  <si>
    <t>386  </t>
  </si>
  <si>
    <t>926  </t>
  </si>
  <si>
    <t>396  </t>
  </si>
  <si>
    <t>530  </t>
  </si>
  <si>
    <t>789  </t>
  </si>
  <si>
    <t>373  </t>
  </si>
  <si>
    <t>416  </t>
  </si>
  <si>
    <t>997  </t>
  </si>
  <si>
    <t>436  </t>
  </si>
  <si>
    <t>561  </t>
  </si>
  <si>
    <t>825  </t>
  </si>
  <si>
    <t>398  </t>
  </si>
  <si>
    <t>427  </t>
  </si>
  <si>
    <t>469  </t>
  </si>
  <si>
    <t>592  </t>
  </si>
  <si>
    <t>843  </t>
  </si>
  <si>
    <t>413  </t>
  </si>
  <si>
    <t>429  </t>
  </si>
  <si>
    <t>491  </t>
  </si>
  <si>
    <t>572  </t>
  </si>
  <si>
    <t>739  </t>
  </si>
  <si>
    <t>388  </t>
  </si>
  <si>
    <t>351  </t>
  </si>
  <si>
    <t>463  </t>
  </si>
  <si>
    <t>480  </t>
  </si>
  <si>
    <t>778  </t>
  </si>
  <si>
    <t>407  </t>
  </si>
  <si>
    <t>371  </t>
  </si>
  <si>
    <t>970  </t>
  </si>
  <si>
    <t>481  </t>
  </si>
  <si>
    <t>489  </t>
  </si>
  <si>
    <t>682  </t>
  </si>
  <si>
    <t>368  </t>
  </si>
  <si>
    <t>313  </t>
  </si>
  <si>
    <t>857  </t>
  </si>
  <si>
    <t>420  </t>
  </si>
  <si>
    <t>604  </t>
  </si>
  <si>
    <t>307  </t>
  </si>
  <si>
    <t>298  </t>
  </si>
  <si>
    <t>741  </t>
  </si>
  <si>
    <t>362  </t>
  </si>
  <si>
    <t>379  </t>
  </si>
  <si>
    <t>758  </t>
  </si>
  <si>
    <t>384  </t>
  </si>
  <si>
    <t>374  </t>
  </si>
  <si>
    <t>859  </t>
  </si>
  <si>
    <t>428  </t>
  </si>
  <si>
    <t>431  </t>
  </si>
  <si>
    <t>702  </t>
  </si>
  <si>
    <t>354  </t>
  </si>
  <si>
    <t>348  </t>
  </si>
  <si>
    <t>835  </t>
  </si>
  <si>
    <t>410  </t>
  </si>
  <si>
    <t>425  </t>
  </si>
  <si>
    <t>653  </t>
  </si>
  <si>
    <t>327  </t>
  </si>
  <si>
    <t>771  </t>
  </si>
  <si>
    <t>377  </t>
  </si>
  <si>
    <t>394  </t>
  </si>
  <si>
    <t>642  </t>
  </si>
  <si>
    <t>320  </t>
  </si>
  <si>
    <t>323  </t>
  </si>
  <si>
    <t>760  </t>
  </si>
  <si>
    <t>708  </t>
  </si>
  <si>
    <t>353  </t>
  </si>
  <si>
    <t>806  </t>
  </si>
  <si>
    <t>400  </t>
  </si>
  <si>
    <t>745  </t>
  </si>
  <si>
    <t>385  </t>
  </si>
  <si>
    <t>360  </t>
  </si>
  <si>
    <t>856  </t>
  </si>
  <si>
    <t>437  </t>
  </si>
  <si>
    <t>418  </t>
  </si>
  <si>
    <t>Encadré 2_ Graphique a. L’effet des variations démographiques sur le nombre de nouveaux retraités</t>
  </si>
  <si>
    <t xml:space="preserve"> En %</t>
  </si>
  <si>
    <t>Primo-liquidants d’un droit direct
dans l’année, tous régimes</t>
  </si>
  <si>
    <t>Liquidants d’un droit direct
dans l’année, tous régimes</t>
  </si>
  <si>
    <r>
      <rPr>
        <b/>
        <sz val="8"/>
        <rFont val="Arial"/>
        <family val="2"/>
      </rPr>
      <t>Note &gt;</t>
    </r>
    <r>
      <rPr>
        <sz val="8"/>
        <rFont val="Arial"/>
        <family val="2"/>
      </rPr>
      <t xml:space="preserve"> Voir annexe 5, note sur le champ de la retraite.
</t>
    </r>
    <r>
      <rPr>
        <b/>
        <sz val="8"/>
        <rFont val="Arial"/>
        <family val="2"/>
      </rPr>
      <t>Champ &gt;</t>
    </r>
    <r>
      <rPr>
        <sz val="8"/>
        <rFont val="Arial"/>
        <family val="2"/>
      </rPr>
      <t xml:space="preserve"> Retraités ayant acquis un droit direct au cours de l’année </t>
    </r>
    <r>
      <rPr>
        <i/>
        <sz val="8"/>
        <rFont val="Arial"/>
        <family val="2"/>
      </rPr>
      <t>n</t>
    </r>
    <r>
      <rPr>
        <sz val="8"/>
        <rFont val="Arial"/>
        <family val="2"/>
      </rPr>
      <t xml:space="preserve">, résidant en France ou à l’étranger, vivants au 31 décembre de l’année.
</t>
    </r>
    <r>
      <rPr>
        <b/>
        <sz val="8"/>
        <rFont val="Arial"/>
        <family val="2"/>
      </rPr>
      <t>Sources &gt;</t>
    </r>
    <r>
      <rPr>
        <sz val="8"/>
        <rFont val="Arial"/>
        <family val="2"/>
      </rPr>
      <t xml:space="preserve"> DREES, EACR, EIR, modèle ANCETRE.</t>
    </r>
  </si>
  <si>
    <t>Fonction publique</t>
  </si>
  <si>
    <r>
      <t>CNAV</t>
    </r>
    <r>
      <rPr>
        <vertAlign val="superscript"/>
        <sz val="8"/>
        <color theme="1"/>
        <rFont val="Arial"/>
        <family val="2"/>
      </rPr>
      <t>1</t>
    </r>
  </si>
  <si>
    <r>
      <t>MSA salariés</t>
    </r>
    <r>
      <rPr>
        <vertAlign val="superscript"/>
        <sz val="8"/>
        <color theme="1"/>
        <rFont val="Arial"/>
        <family val="2"/>
      </rPr>
      <t>1</t>
    </r>
  </si>
  <si>
    <r>
      <t>civile de l’État</t>
    </r>
    <r>
      <rPr>
        <vertAlign val="superscript"/>
        <sz val="8"/>
        <color theme="1"/>
        <rFont val="Arial"/>
        <family val="2"/>
      </rPr>
      <t>2</t>
    </r>
  </si>
  <si>
    <r>
      <t>SSI base</t>
    </r>
    <r>
      <rPr>
        <vertAlign val="superscript"/>
        <sz val="8"/>
        <color theme="1"/>
        <rFont val="Arial"/>
        <family val="2"/>
      </rPr>
      <t>1,3</t>
    </r>
  </si>
  <si>
    <r>
      <t>CNRACL</t>
    </r>
    <r>
      <rPr>
        <vertAlign val="superscript"/>
        <sz val="8"/>
        <color theme="1"/>
        <rFont val="Arial"/>
        <family val="2"/>
      </rPr>
      <t>2</t>
    </r>
  </si>
  <si>
    <r>
      <t>Régimes spéciaux</t>
    </r>
    <r>
      <rPr>
        <vertAlign val="superscript"/>
        <sz val="8"/>
        <color theme="1"/>
        <rFont val="Arial"/>
        <family val="2"/>
      </rPr>
      <t>4</t>
    </r>
  </si>
  <si>
    <r>
      <t>Liquidants d’un droit direct dans l’année, 
tous régimes</t>
    </r>
    <r>
      <rPr>
        <b/>
        <vertAlign val="superscript"/>
        <sz val="8"/>
        <rFont val="Arial"/>
        <family val="2"/>
      </rPr>
      <t>2</t>
    </r>
  </si>
  <si>
    <r>
      <t>Primo-liquidants d’un droit direct dans l’année, tous régimes</t>
    </r>
    <r>
      <rPr>
        <b/>
        <vertAlign val="superscript"/>
        <sz val="8"/>
        <rFont val="Arial"/>
        <family val="2"/>
      </rPr>
      <t>2</t>
    </r>
  </si>
  <si>
    <r>
      <t>dont : primo-liquidants d’un régime du champ de la Lura</t>
    </r>
    <r>
      <rPr>
        <b/>
        <vertAlign val="superscript"/>
        <sz val="8"/>
        <rFont val="Arial"/>
        <family val="2"/>
      </rPr>
      <t>6</t>
    </r>
  </si>
  <si>
    <r>
      <rPr>
        <b/>
        <sz val="8"/>
        <rFont val="Arial"/>
        <family val="2"/>
      </rPr>
      <t>Note &gt;</t>
    </r>
    <r>
      <rPr>
        <sz val="8"/>
        <rFont val="Arial"/>
        <family val="2"/>
      </rPr>
      <t xml:space="preserve"> 800 000 personnes nées en 1946 ont atteint l’âge de 60 ans. Cela correspond au nombre de personnes vivantes fin 2006 pour cette génération. Ce nombre est supérieur de 31 % à celui de la génération précédente (1945).
</t>
    </r>
    <r>
      <rPr>
        <b/>
        <sz val="8"/>
        <rFont val="Arial"/>
        <family val="2"/>
      </rPr>
      <t>Champ &gt;</t>
    </r>
    <r>
      <rPr>
        <sz val="8"/>
        <rFont val="Arial"/>
        <family val="2"/>
      </rPr>
      <t xml:space="preserve"> France entière hors Mayotte pour les générations 1930 à 1953, y compris Mayotte pour les générations 1954 à 1990.
</t>
    </r>
    <r>
      <rPr>
        <b/>
        <sz val="8"/>
        <rFont val="Arial"/>
        <family val="2"/>
      </rPr>
      <t>Source &gt;</t>
    </r>
    <r>
      <rPr>
        <sz val="8"/>
        <rFont val="Arial"/>
        <family val="2"/>
      </rPr>
      <t xml:space="preserve"> Insee, estimations de population et projections de population 2016.</t>
    </r>
  </si>
  <si>
    <r>
      <t xml:space="preserve">nd : non disponible.
1. Pour les trois régimes concernés par la Lura (CNAV, MSA salariés, SSI), le nombre de liquidations en 2017 n'est pas directement comparable à la valeur pour 2016, en raison de l'introduction de la Lura.
2. Voir annexe 5, note sur le champ de la retraite . 
3. Les données 2017 pour le FSPOEIE sont provisoires. Elles ne portent que sur les pensions en titre définitif. 
4. Voir annexe 5, note sur la création de la SSI.
</t>
    </r>
    <r>
      <rPr>
        <b/>
        <sz val="8"/>
        <rFont val="Arial"/>
        <family val="2"/>
      </rPr>
      <t>Note &gt;</t>
    </r>
    <r>
      <rPr>
        <sz val="8"/>
        <rFont val="Arial"/>
        <family val="2"/>
      </rPr>
      <t xml:space="preserve"> Ces données excluent les personnes ayant perçu un versement forfaitaire unique (VFU). Pour la MSA non-salariés,
les données excluent les résidents des DROM avant 2015. Les données avant 2010 sont disponibles dans l'espace data.drees.
</t>
    </r>
    <r>
      <rPr>
        <b/>
        <sz val="8"/>
        <rFont val="Arial"/>
        <family val="2"/>
      </rPr>
      <t>Champ &gt;</t>
    </r>
    <r>
      <rPr>
        <sz val="8"/>
        <rFont val="Arial"/>
        <family val="2"/>
      </rPr>
      <t xml:space="preserve"> Retraités ayant acquis un droit direct en 2018, résidant en France ou à l’étranger, vivants au 31 décembre de l’année.
</t>
    </r>
    <r>
      <rPr>
        <b/>
        <sz val="8"/>
        <rFont val="Arial"/>
        <family val="2"/>
      </rPr>
      <t>Sources &gt;</t>
    </r>
    <r>
      <rPr>
        <sz val="8"/>
        <rFont val="Arial"/>
        <family val="2"/>
      </rPr>
      <t xml:space="preserve"> DREES, EACR, EIR, modèle ANCETRE.</t>
    </r>
  </si>
  <si>
    <r>
      <rPr>
        <b/>
        <sz val="8"/>
        <color theme="1"/>
        <rFont val="Arial"/>
        <family val="2"/>
      </rPr>
      <t>Source &gt;</t>
    </r>
    <r>
      <rPr>
        <sz val="8"/>
        <color theme="1"/>
        <rFont val="Arial"/>
        <family val="2"/>
      </rPr>
      <t xml:space="preserve"> DREES, EACR 2018.</t>
    </r>
  </si>
  <si>
    <r>
      <rPr>
        <b/>
        <sz val="8"/>
        <color theme="1"/>
        <rFont val="Arial"/>
        <family val="2"/>
      </rPr>
      <t>Champ &gt;</t>
    </r>
    <r>
      <rPr>
        <sz val="8"/>
        <color theme="1"/>
        <rFont val="Arial"/>
        <family val="2"/>
      </rPr>
      <t xml:space="preserve"> Retraités ayant acquis un droit direct en 2018, résidant en France ou à l’étranger, vivants au 31 décembre de l’année.</t>
    </r>
  </si>
  <si>
    <r>
      <rPr>
        <b/>
        <sz val="8"/>
        <color theme="1"/>
        <rFont val="Arial"/>
        <family val="2"/>
      </rPr>
      <t>Lectur</t>
    </r>
    <r>
      <rPr>
        <sz val="8"/>
        <color theme="1"/>
        <rFont val="Arial"/>
        <family val="2"/>
      </rPr>
      <t xml:space="preserve">e &gt; Parmi les nouvelles pensions liquidées par des hommes en 2018 à la CNAV, 26 % ont été versées au titre de la Lura. </t>
    </r>
  </si>
  <si>
    <t>Encadré 1. Tableau a. Nombre de mois pendant lesquels des personnes atteignent l’âge légal d’ouverture des droits et l’âge légal d’annulation de la décote</t>
  </si>
  <si>
    <r>
      <rPr>
        <b/>
        <sz val="8"/>
        <color rgb="FF000000"/>
        <rFont val="Arial"/>
        <family val="2"/>
      </rPr>
      <t>Note &gt;</t>
    </r>
    <r>
      <rPr>
        <sz val="8"/>
        <color indexed="8"/>
        <rFont val="Arial"/>
        <family val="2"/>
      </rPr>
      <t xml:space="preserve"> Une personne atteignant l’âge légal d’ouverture des droits au cours d’un mois donné ne peut liquider sa retraite que le premier jour du mois suivant. De même, une personne atteignant l’âge d’annulation de la décote au cours d’un mois donné n’a droit au taux plein automatique que le premier jour du mois suivant.
</t>
    </r>
    <r>
      <rPr>
        <b/>
        <sz val="8"/>
        <color rgb="FF000000"/>
        <rFont val="Arial"/>
        <family val="2"/>
      </rPr>
      <t>Lecture &gt;</t>
    </r>
    <r>
      <rPr>
        <sz val="8"/>
        <color indexed="8"/>
        <rFont val="Arial"/>
        <family val="2"/>
      </rPr>
      <t xml:space="preserve"> La génération née en 1954 atteint l’âge légal d’ouverture des droits en 2015 pendant 4 mois sur 12 (pour les personnes nées de janvier à avril) et en 2016 pour les 8 mois restants (pour les personnes nées entre mai et décembre). Cette même génération atteint l’âge d’annulation de la décote en 2020 pendant 4 mois sur 12 (pour les personnes nées 
de janvier à avril) et en 2021 pour les 8 mois restants (pour les personnes nées entre mai et décembre).
</t>
    </r>
    <r>
      <rPr>
        <b/>
        <sz val="8"/>
        <color rgb="FF000000"/>
        <rFont val="Arial"/>
        <family val="2"/>
      </rPr>
      <t>Champ &gt;</t>
    </r>
    <r>
      <rPr>
        <sz val="8"/>
        <color indexed="8"/>
        <rFont val="Arial"/>
        <family val="2"/>
      </rPr>
      <t xml:space="preserve"> Régime général, régimes alignés et sédentaires de la fonction publique.
</t>
    </r>
    <r>
      <rPr>
        <b/>
        <sz val="8"/>
        <color rgb="FF000000"/>
        <rFont val="Arial"/>
        <family val="2"/>
      </rPr>
      <t>Source &gt;</t>
    </r>
    <r>
      <rPr>
        <sz val="8"/>
        <color indexed="8"/>
        <rFont val="Arial"/>
        <family val="2"/>
      </rPr>
      <t xml:space="preserve"> Législation.</t>
    </r>
  </si>
  <si>
    <r>
      <t xml:space="preserve">nd : non disponible. 
1. Pour les trois régimes concernés par la Lura (CNAV, MSA salariés, SSI), le nombre de liquidations en 2017 n’est pas directement comparable à la valeur pour 2016, en raison de l’introduction de la Lura.
2. Voir annexe 5, note sur le champ de la retraite. 
3. Voir annexe 5, note sur la création de la SSI.
4. Régimes spéciaux : FSPOEIE, SNCF, RATP, CNIEG, Enim, CANSSM, Cavimac, CRPCEN, Caisse de réserve des employés de la Banque de France, Altadis, Retrep.
5. Professions libérales : CNAVPL,  CNBF, Ircec.
6. Primo liquidants d’au moins un droit direct parmi la CNAV, la SSI et la MSA salariés.
</t>
    </r>
    <r>
      <rPr>
        <b/>
        <sz val="8"/>
        <rFont val="Arial"/>
        <family val="2"/>
      </rPr>
      <t>Notes &gt;</t>
    </r>
    <r>
      <rPr>
        <sz val="8"/>
        <rFont val="Arial"/>
        <family val="2"/>
      </rPr>
      <t xml:space="preserve"> Des données complémentaires ventilées par régimes détaillés sont disponibles dans l’espace data.drees http://www.data.drees.sante.gouv.fr/ReportFolders/reportFolders.aspx. Ces données excluent les personnes ayant perçu un versement forfaitaire unique. 
À la MSA non-salariés, les données de l’EACR excluent les résidents des DROM avant 2016.
</t>
    </r>
    <r>
      <rPr>
        <b/>
        <sz val="8"/>
        <rFont val="Arial"/>
        <family val="2"/>
      </rPr>
      <t>Champ &gt;</t>
    </r>
    <r>
      <rPr>
        <sz val="8"/>
        <rFont val="Arial"/>
        <family val="2"/>
      </rPr>
      <t xml:space="preserve"> Retraités ayant perçu un droit direct au cours de l’année 2018, résidant en France ou à l’étranger, vivants au 31 décembre de l’année.
</t>
    </r>
    <r>
      <rPr>
        <b/>
        <sz val="8"/>
        <rFont val="Arial"/>
        <family val="2"/>
      </rPr>
      <t xml:space="preserve">Sources &gt; </t>
    </r>
    <r>
      <rPr>
        <sz val="8"/>
        <rFont val="Arial"/>
        <family val="2"/>
      </rPr>
      <t>DREES, EACR, EIR, modèle ANCETRE ; rapport CCSS de septembre 2019.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</si>
</sst>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 #,##0.00\ &quot;€&quot;_-;\-* #,##0.00\ &quot;€&quot;_-;_-* &quot;-&quot;??\ &quot;€&quot;_-;_-@_-"/>
    <numFmt numFmtId="164" formatCode="0.0%"/>
    <numFmt numFmtId="165" formatCode="#,##0&quot;  &quot;"/>
    <numFmt numFmtId="166" formatCode="#,##0.0"/>
  </numFmts>
  <fonts count="22" x14ac:knownFonts="1">
    <font>
      <sz val="11"/>
      <color theme="1"/>
      <name val="Calibri"/>
      <family val="2"/>
      <scheme val="minor"/>
    </font>
    <font>
      <sz val="10"/>
      <name val="Arial"/>
      <family val="2"/>
    </font>
    <font>
      <sz val="8"/>
      <name val="Arial"/>
      <family val="2"/>
    </font>
    <font>
      <b/>
      <sz val="8"/>
      <name val="Arial"/>
      <family val="2"/>
    </font>
    <font>
      <sz val="10"/>
      <name val="MS Sans Serif"/>
      <family val="2"/>
    </font>
    <font>
      <sz val="10"/>
      <name val="MS Sans Serif"/>
      <family val="2"/>
    </font>
    <font>
      <sz val="10"/>
      <name val="MS Sans Serif"/>
      <family val="2"/>
    </font>
    <font>
      <b/>
      <sz val="10"/>
      <name val="Arial"/>
      <family val="2"/>
    </font>
    <font>
      <sz val="8"/>
      <name val="Arial Narrow"/>
      <family val="2"/>
    </font>
    <font>
      <sz val="8"/>
      <color indexed="8"/>
      <name val="Arial Narrow"/>
      <family val="2"/>
    </font>
    <font>
      <vertAlign val="superscript"/>
      <sz val="8"/>
      <name val="Arial"/>
      <family val="2"/>
    </font>
    <font>
      <b/>
      <vertAlign val="superscript"/>
      <sz val="8"/>
      <name val="Arial"/>
      <family val="2"/>
    </font>
    <font>
      <b/>
      <sz val="8"/>
      <color indexed="8"/>
      <name val="Arial"/>
      <family val="2"/>
    </font>
    <font>
      <sz val="8"/>
      <color indexed="8"/>
      <name val="Arial"/>
      <family val="2"/>
    </font>
    <font>
      <b/>
      <vertAlign val="superscript"/>
      <sz val="8"/>
      <color indexed="8"/>
      <name val="Arial"/>
      <family val="2"/>
    </font>
    <font>
      <sz val="11"/>
      <color theme="1"/>
      <name val="Calibri"/>
      <family val="2"/>
      <scheme val="minor"/>
    </font>
    <font>
      <b/>
      <sz val="8"/>
      <color theme="1"/>
      <name val="Arial"/>
      <family val="2"/>
    </font>
    <font>
      <sz val="11"/>
      <color theme="1"/>
      <name val="Arial"/>
      <family val="2"/>
    </font>
    <font>
      <sz val="8"/>
      <color theme="1"/>
      <name val="Arial"/>
      <family val="2"/>
    </font>
    <font>
      <i/>
      <sz val="8"/>
      <name val="Arial"/>
      <family val="2"/>
    </font>
    <font>
      <vertAlign val="superscript"/>
      <sz val="8"/>
      <color theme="1"/>
      <name val="Arial"/>
      <family val="2"/>
    </font>
    <font>
      <b/>
      <sz val="8"/>
      <color rgb="FF000000"/>
      <name val="Arial"/>
      <family val="2"/>
    </font>
  </fonts>
  <fills count="5">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s>
  <borders count="16">
    <border>
      <left/>
      <right/>
      <top/>
      <bottom/>
      <diagonal/>
    </border>
    <border>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right style="hair">
        <color indexed="64"/>
      </right>
      <top style="hair">
        <color indexed="64"/>
      </top>
      <bottom/>
      <diagonal/>
    </border>
    <border>
      <left/>
      <right style="hair">
        <color indexed="64"/>
      </right>
      <top/>
      <bottom/>
      <diagonal/>
    </border>
    <border>
      <left/>
      <right style="hair">
        <color indexed="64"/>
      </right>
      <top style="hair">
        <color indexed="64"/>
      </top>
      <bottom style="hair">
        <color indexed="64"/>
      </bottom>
      <diagonal/>
    </border>
    <border>
      <left/>
      <right/>
      <top style="hair">
        <color indexed="64"/>
      </top>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style="hair">
        <color indexed="64"/>
      </left>
      <right/>
      <top/>
      <bottom/>
      <diagonal/>
    </border>
    <border>
      <left style="hair">
        <color indexed="64"/>
      </left>
      <right/>
      <top/>
      <bottom style="hair">
        <color indexed="64"/>
      </bottom>
      <diagonal/>
    </border>
    <border>
      <left/>
      <right/>
      <top/>
      <bottom style="hair">
        <color indexed="64"/>
      </bottom>
      <diagonal/>
    </border>
  </borders>
  <cellStyleXfs count="11">
    <xf numFmtId="0" fontId="0" fillId="0" borderId="0"/>
    <xf numFmtId="44" fontId="1" fillId="0" borderId="0" applyFont="0" applyFill="0" applyBorder="0" applyAlignment="0" applyProtection="0"/>
    <xf numFmtId="0" fontId="4" fillId="0" borderId="0"/>
    <xf numFmtId="0" fontId="1" fillId="0" borderId="0"/>
    <xf numFmtId="0" fontId="6" fillId="0" borderId="0"/>
    <xf numFmtId="0" fontId="4" fillId="0" borderId="0"/>
    <xf numFmtId="0" fontId="1" fillId="0" borderId="0"/>
    <xf numFmtId="0" fontId="5" fillId="0" borderId="0"/>
    <xf numFmtId="9" fontId="15"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128">
    <xf numFmtId="0" fontId="0" fillId="0" borderId="0" xfId="0"/>
    <xf numFmtId="0" fontId="3" fillId="0" borderId="0" xfId="3" applyFont="1" applyFill="1" applyAlignment="1">
      <alignment vertical="center"/>
    </xf>
    <xf numFmtId="0" fontId="2" fillId="0" borderId="0" xfId="3" applyFont="1" applyFill="1" applyAlignment="1">
      <alignment vertical="center"/>
    </xf>
    <xf numFmtId="0" fontId="7" fillId="0" borderId="0" xfId="3" applyFont="1" applyFill="1" applyAlignment="1">
      <alignment vertical="center"/>
    </xf>
    <xf numFmtId="0" fontId="8" fillId="0" borderId="1" xfId="3" applyFont="1" applyFill="1" applyBorder="1" applyAlignment="1">
      <alignment horizontal="center" vertical="center" wrapText="1"/>
    </xf>
    <xf numFmtId="0" fontId="3" fillId="0" borderId="2" xfId="3" applyFont="1" applyFill="1" applyBorder="1" applyAlignment="1">
      <alignment horizontal="center" vertical="center" wrapText="1"/>
    </xf>
    <xf numFmtId="0" fontId="7" fillId="0" borderId="0" xfId="3" applyFont="1" applyFill="1" applyBorder="1" applyAlignment="1">
      <alignment horizontal="left" vertical="top"/>
    </xf>
    <xf numFmtId="0" fontId="9" fillId="0" borderId="0" xfId="0" applyFont="1" applyBorder="1" applyAlignment="1">
      <alignment vertical="top" wrapText="1"/>
    </xf>
    <xf numFmtId="0" fontId="2" fillId="0" borderId="3" xfId="3" applyFont="1" applyFill="1" applyBorder="1" applyAlignment="1">
      <alignment wrapText="1"/>
    </xf>
    <xf numFmtId="0" fontId="2" fillId="0" borderId="4" xfId="3" applyFont="1" applyFill="1" applyBorder="1" applyAlignment="1">
      <alignment wrapText="1"/>
    </xf>
    <xf numFmtId="0" fontId="3" fillId="0" borderId="3" xfId="3" applyFont="1" applyFill="1" applyBorder="1" applyAlignment="1">
      <alignment vertical="center" wrapText="1"/>
    </xf>
    <xf numFmtId="0" fontId="3" fillId="2" borderId="2" xfId="2" applyFont="1" applyFill="1" applyBorder="1" applyAlignment="1">
      <alignment horizontal="center" vertical="center"/>
    </xf>
    <xf numFmtId="0" fontId="16" fillId="3" borderId="3" xfId="0" applyFont="1" applyFill="1" applyBorder="1" applyAlignment="1">
      <alignment horizontal="center" vertical="center" wrapText="1"/>
    </xf>
    <xf numFmtId="0" fontId="16" fillId="3" borderId="6" xfId="0" applyFont="1" applyFill="1" applyBorder="1" applyAlignment="1">
      <alignment horizontal="center" vertical="center" wrapText="1"/>
    </xf>
    <xf numFmtId="0" fontId="16" fillId="3" borderId="0" xfId="0" applyFont="1" applyFill="1" applyBorder="1" applyAlignment="1">
      <alignment horizontal="center" vertical="center" wrapText="1"/>
    </xf>
    <xf numFmtId="0" fontId="16" fillId="3" borderId="4" xfId="0" applyFont="1" applyFill="1" applyBorder="1" applyAlignment="1">
      <alignment horizontal="center" vertical="center" wrapText="1"/>
    </xf>
    <xf numFmtId="0" fontId="16" fillId="3" borderId="7" xfId="0" applyFont="1" applyFill="1" applyBorder="1" applyAlignment="1">
      <alignment horizontal="center" vertical="center" wrapText="1"/>
    </xf>
    <xf numFmtId="0" fontId="17" fillId="3" borderId="2" xfId="0" applyFont="1" applyFill="1" applyBorder="1" applyAlignment="1">
      <alignment horizontal="center" vertical="center"/>
    </xf>
    <xf numFmtId="0" fontId="16" fillId="4" borderId="8" xfId="0" applyFont="1" applyFill="1" applyBorder="1" applyAlignment="1">
      <alignment horizontal="center" vertical="center" wrapText="1"/>
    </xf>
    <xf numFmtId="0" fontId="16" fillId="4" borderId="9" xfId="0" applyFont="1" applyFill="1" applyBorder="1" applyAlignment="1">
      <alignment horizontal="center" vertical="center" wrapText="1"/>
    </xf>
    <xf numFmtId="0" fontId="16" fillId="4" borderId="3" xfId="0" applyFont="1" applyFill="1" applyBorder="1" applyAlignment="1">
      <alignment horizontal="center" vertical="center" wrapText="1"/>
    </xf>
    <xf numFmtId="0" fontId="16" fillId="4" borderId="6" xfId="0" applyFont="1" applyFill="1" applyBorder="1" applyAlignment="1">
      <alignment horizontal="center" vertical="center" wrapText="1"/>
    </xf>
    <xf numFmtId="0" fontId="18" fillId="0" borderId="10" xfId="0" applyFont="1" applyBorder="1" applyAlignment="1">
      <alignment horizontal="center" vertical="center" wrapText="1"/>
    </xf>
    <xf numFmtId="0" fontId="18" fillId="0" borderId="2" xfId="0" applyFont="1" applyBorder="1" applyAlignment="1">
      <alignment horizontal="center" vertical="center" wrapText="1"/>
    </xf>
    <xf numFmtId="0" fontId="18" fillId="0" borderId="8" xfId="0" applyFont="1" applyBorder="1" applyAlignment="1">
      <alignment horizontal="center" vertical="center"/>
    </xf>
    <xf numFmtId="0" fontId="18" fillId="0" borderId="11" xfId="0" applyFont="1" applyBorder="1" applyAlignment="1">
      <alignment horizontal="left" vertical="center" wrapText="1"/>
    </xf>
    <xf numFmtId="0" fontId="18" fillId="0" borderId="2" xfId="0" applyFont="1" applyBorder="1" applyAlignment="1">
      <alignment horizontal="left" vertical="center" wrapText="1"/>
    </xf>
    <xf numFmtId="1" fontId="18" fillId="0" borderId="2" xfId="0" applyNumberFormat="1" applyFont="1" applyBorder="1" applyAlignment="1">
      <alignment horizontal="center" vertical="center" wrapText="1"/>
    </xf>
    <xf numFmtId="1" fontId="18" fillId="0" borderId="8" xfId="0" applyNumberFormat="1" applyFont="1" applyBorder="1" applyAlignment="1">
      <alignment horizontal="center" vertical="center" wrapText="1"/>
    </xf>
    <xf numFmtId="0" fontId="16" fillId="0" borderId="12" xfId="0" applyFont="1" applyBorder="1" applyAlignment="1">
      <alignment horizontal="left" vertical="center" wrapText="1"/>
    </xf>
    <xf numFmtId="0" fontId="16" fillId="3" borderId="12" xfId="0" applyFont="1" applyFill="1" applyBorder="1" applyAlignment="1">
      <alignment horizontal="left" vertical="center" wrapText="1"/>
    </xf>
    <xf numFmtId="0" fontId="16" fillId="4" borderId="2" xfId="0" applyFont="1" applyFill="1" applyBorder="1" applyAlignment="1">
      <alignment horizontal="left" vertical="center" wrapText="1"/>
    </xf>
    <xf numFmtId="0" fontId="16" fillId="0" borderId="13" xfId="0" applyFont="1" applyBorder="1" applyAlignment="1">
      <alignment horizontal="left" vertical="center" wrapText="1"/>
    </xf>
    <xf numFmtId="0" fontId="16" fillId="3" borderId="13" xfId="0" applyFont="1" applyFill="1" applyBorder="1" applyAlignment="1">
      <alignment horizontal="left" vertical="center" wrapText="1"/>
    </xf>
    <xf numFmtId="0" fontId="16" fillId="0" borderId="14" xfId="0" applyFont="1" applyBorder="1" applyAlignment="1">
      <alignment horizontal="left" vertical="center" wrapText="1"/>
    </xf>
    <xf numFmtId="0" fontId="16" fillId="3" borderId="14" xfId="0" applyFont="1" applyFill="1" applyBorder="1" applyAlignment="1">
      <alignment horizontal="left" vertical="center" wrapText="1"/>
    </xf>
    <xf numFmtId="166" fontId="2" fillId="0" borderId="3" xfId="3" applyNumberFormat="1" applyFont="1" applyFill="1" applyBorder="1" applyAlignment="1">
      <alignment horizontal="right" vertical="center" wrapText="1" indent="1"/>
    </xf>
    <xf numFmtId="0" fontId="3" fillId="0" borderId="2" xfId="3" applyFont="1" applyFill="1" applyBorder="1" applyAlignment="1">
      <alignment vertical="center" wrapText="1"/>
    </xf>
    <xf numFmtId="0" fontId="3" fillId="0" borderId="2" xfId="3" applyFont="1" applyFill="1" applyBorder="1" applyAlignment="1">
      <alignment vertical="center"/>
    </xf>
    <xf numFmtId="0" fontId="16" fillId="2" borderId="0" xfId="0" applyFont="1" applyFill="1" applyAlignment="1">
      <alignment vertical="center"/>
    </xf>
    <xf numFmtId="0" fontId="18" fillId="2" borderId="0" xfId="0" applyFont="1" applyFill="1"/>
    <xf numFmtId="0" fontId="0" fillId="2" borderId="0" xfId="0" applyFill="1"/>
    <xf numFmtId="9" fontId="18" fillId="2" borderId="0" xfId="8" applyNumberFormat="1" applyFont="1" applyFill="1"/>
    <xf numFmtId="9" fontId="18" fillId="2" borderId="0" xfId="8" applyFont="1" applyFill="1"/>
    <xf numFmtId="0" fontId="18" fillId="2" borderId="0" xfId="0" applyFont="1" applyFill="1" applyAlignment="1">
      <alignment vertical="center"/>
    </xf>
    <xf numFmtId="0" fontId="2" fillId="0" borderId="2" xfId="0" applyFont="1" applyBorder="1" applyAlignment="1">
      <alignment horizontal="center" vertical="center"/>
    </xf>
    <xf numFmtId="1" fontId="3" fillId="0" borderId="2" xfId="0" applyNumberFormat="1" applyFont="1" applyBorder="1" applyAlignment="1">
      <alignment horizontal="center" vertical="center"/>
    </xf>
    <xf numFmtId="0" fontId="2" fillId="0" borderId="2" xfId="0" applyFont="1" applyBorder="1" applyAlignment="1">
      <alignment horizontal="left" vertical="center"/>
    </xf>
    <xf numFmtId="9" fontId="2" fillId="0" borderId="2" xfId="0" applyNumberFormat="1" applyFont="1" applyBorder="1" applyAlignment="1">
      <alignment horizontal="center" vertical="center"/>
    </xf>
    <xf numFmtId="0" fontId="2" fillId="0" borderId="2" xfId="5" applyFont="1" applyBorder="1" applyAlignment="1">
      <alignment horizontal="center" vertical="center"/>
    </xf>
    <xf numFmtId="0" fontId="18" fillId="2" borderId="2" xfId="0" applyFont="1" applyFill="1" applyBorder="1"/>
    <xf numFmtId="0" fontId="18" fillId="2" borderId="1" xfId="0" applyFont="1" applyFill="1" applyBorder="1"/>
    <xf numFmtId="0" fontId="0" fillId="0" borderId="10" xfId="0" applyBorder="1" applyAlignment="1">
      <alignment horizontal="center" vertical="center" wrapText="1"/>
    </xf>
    <xf numFmtId="1" fontId="0" fillId="0" borderId="2" xfId="0" applyNumberFormat="1" applyBorder="1"/>
    <xf numFmtId="0" fontId="0" fillId="0" borderId="10" xfId="0" applyBorder="1" applyAlignment="1">
      <alignment horizontal="center" vertical="center" wrapText="1"/>
    </xf>
    <xf numFmtId="0" fontId="3" fillId="0" borderId="0" xfId="3" applyFont="1" applyFill="1" applyBorder="1" applyAlignment="1">
      <alignment vertical="center" wrapText="1"/>
    </xf>
    <xf numFmtId="3" fontId="3" fillId="0" borderId="0" xfId="3" applyNumberFormat="1" applyFont="1" applyFill="1" applyBorder="1" applyAlignment="1">
      <alignment horizontal="right" vertical="center" wrapText="1" indent="1"/>
    </xf>
    <xf numFmtId="166" fontId="3" fillId="0" borderId="0" xfId="3" applyNumberFormat="1" applyFont="1" applyFill="1" applyBorder="1" applyAlignment="1">
      <alignment horizontal="right" vertical="center" wrapText="1" indent="1"/>
    </xf>
    <xf numFmtId="0" fontId="2" fillId="2" borderId="0" xfId="2" applyFont="1" applyFill="1"/>
    <xf numFmtId="0" fontId="2" fillId="2" borderId="0" xfId="2" applyFont="1" applyFill="1" applyAlignment="1">
      <alignment horizontal="right"/>
    </xf>
    <xf numFmtId="0" fontId="2" fillId="0" borderId="0" xfId="2" applyFont="1"/>
    <xf numFmtId="164" fontId="2" fillId="0" borderId="0" xfId="8" applyNumberFormat="1" applyFont="1"/>
    <xf numFmtId="165" fontId="2" fillId="0" borderId="0" xfId="2" applyNumberFormat="1" applyFont="1"/>
    <xf numFmtId="1" fontId="3" fillId="0" borderId="2" xfId="0" applyNumberFormat="1" applyFont="1" applyFill="1" applyBorder="1" applyAlignment="1">
      <alignment horizontal="center" vertical="center"/>
    </xf>
    <xf numFmtId="0" fontId="3" fillId="0" borderId="2" xfId="0" applyFont="1" applyBorder="1" applyAlignment="1">
      <alignment horizontal="center" vertical="center"/>
    </xf>
    <xf numFmtId="3" fontId="2" fillId="0" borderId="2" xfId="0" applyNumberFormat="1" applyFont="1" applyBorder="1" applyAlignment="1">
      <alignment horizontal="center" vertical="center"/>
    </xf>
    <xf numFmtId="0" fontId="18" fillId="0" borderId="2" xfId="0" applyFont="1" applyBorder="1" applyAlignment="1">
      <alignment horizontal="center" vertical="center"/>
    </xf>
    <xf numFmtId="0" fontId="2" fillId="0" borderId="0" xfId="5" applyFont="1"/>
    <xf numFmtId="0" fontId="2" fillId="0" borderId="0" xfId="5" applyFont="1" applyBorder="1"/>
    <xf numFmtId="3" fontId="2" fillId="0" borderId="0" xfId="5" applyNumberFormat="1" applyFont="1" applyBorder="1"/>
    <xf numFmtId="9" fontId="2" fillId="0" borderId="0" xfId="5" applyNumberFormat="1" applyFont="1" applyBorder="1"/>
    <xf numFmtId="9" fontId="2" fillId="0" borderId="0" xfId="5" applyNumberFormat="1" applyFont="1"/>
    <xf numFmtId="0" fontId="18" fillId="0" borderId="3" xfId="0" applyFont="1" applyBorder="1" applyAlignment="1">
      <alignment horizontal="left"/>
    </xf>
    <xf numFmtId="0" fontId="18" fillId="0" borderId="3" xfId="0" applyFont="1" applyBorder="1" applyAlignment="1">
      <alignment horizontal="center"/>
    </xf>
    <xf numFmtId="0" fontId="18" fillId="0" borderId="4" xfId="0" applyFont="1" applyBorder="1" applyAlignment="1">
      <alignment horizontal="left"/>
    </xf>
    <xf numFmtId="0" fontId="18" fillId="0" borderId="4" xfId="0" applyFont="1" applyBorder="1" applyAlignment="1">
      <alignment horizontal="center"/>
    </xf>
    <xf numFmtId="0" fontId="18" fillId="0" borderId="5" xfId="0" applyFont="1" applyBorder="1" applyAlignment="1">
      <alignment horizontal="left"/>
    </xf>
    <xf numFmtId="0" fontId="18" fillId="0" borderId="5" xfId="0" applyFont="1" applyBorder="1" applyAlignment="1">
      <alignment horizontal="center"/>
    </xf>
    <xf numFmtId="0" fontId="2" fillId="0" borderId="0" xfId="3" applyFont="1" applyFill="1" applyBorder="1" applyAlignment="1">
      <alignment vertical="center"/>
    </xf>
    <xf numFmtId="0" fontId="18" fillId="0" borderId="3" xfId="0" applyFont="1" applyBorder="1"/>
    <xf numFmtId="0" fontId="18" fillId="0" borderId="4" xfId="0" applyFont="1" applyBorder="1"/>
    <xf numFmtId="0" fontId="18" fillId="0" borderId="5" xfId="0" applyFont="1" applyBorder="1"/>
    <xf numFmtId="0" fontId="3" fillId="0" borderId="2" xfId="3" applyFont="1" applyFill="1" applyBorder="1" applyAlignment="1">
      <alignment horizontal="center" vertical="center"/>
    </xf>
    <xf numFmtId="0" fontId="18" fillId="0" borderId="3" xfId="0" applyFont="1" applyBorder="1" applyAlignment="1">
      <alignment horizontal="right" vertical="center" indent="2"/>
    </xf>
    <xf numFmtId="0" fontId="18" fillId="0" borderId="4" xfId="0" applyFont="1" applyBorder="1" applyAlignment="1">
      <alignment horizontal="right" vertical="center" indent="2"/>
    </xf>
    <xf numFmtId="0" fontId="16" fillId="0" borderId="2" xfId="0" applyFont="1" applyBorder="1" applyAlignment="1">
      <alignment horizontal="right" vertical="center" indent="2"/>
    </xf>
    <xf numFmtId="0" fontId="18" fillId="0" borderId="3" xfId="0" applyFont="1" applyBorder="1" applyAlignment="1">
      <alignment horizontal="right" vertical="center" indent="3"/>
    </xf>
    <xf numFmtId="0" fontId="18" fillId="0" borderId="4" xfId="0" applyFont="1" applyBorder="1" applyAlignment="1">
      <alignment horizontal="right" vertical="center" indent="3"/>
    </xf>
    <xf numFmtId="0" fontId="16" fillId="0" borderId="2" xfId="0" applyFont="1" applyBorder="1" applyAlignment="1">
      <alignment horizontal="right" vertical="center" indent="3"/>
    </xf>
    <xf numFmtId="0" fontId="18" fillId="0" borderId="3" xfId="0" applyFont="1" applyBorder="1" applyAlignment="1">
      <alignment horizontal="right" vertical="center" indent="4"/>
    </xf>
    <xf numFmtId="0" fontId="18" fillId="0" borderId="4" xfId="0" applyFont="1" applyBorder="1" applyAlignment="1">
      <alignment horizontal="right" vertical="center" indent="4"/>
    </xf>
    <xf numFmtId="0" fontId="16" fillId="0" borderId="2" xfId="0" applyFont="1" applyBorder="1" applyAlignment="1">
      <alignment horizontal="right" vertical="center" indent="4"/>
    </xf>
    <xf numFmtId="0" fontId="18" fillId="0" borderId="3" xfId="0" applyFont="1" applyBorder="1" applyAlignment="1">
      <alignment horizontal="right" vertical="center" indent="5"/>
    </xf>
    <xf numFmtId="0" fontId="18" fillId="0" borderId="4" xfId="0" applyFont="1" applyBorder="1" applyAlignment="1">
      <alignment horizontal="right" vertical="center" indent="5"/>
    </xf>
    <xf numFmtId="0" fontId="16" fillId="0" borderId="2" xfId="0" applyFont="1" applyBorder="1" applyAlignment="1">
      <alignment horizontal="right" vertical="center" indent="5"/>
    </xf>
    <xf numFmtId="3" fontId="2" fillId="0" borderId="3" xfId="3" applyNumberFormat="1" applyFont="1" applyFill="1" applyBorder="1" applyAlignment="1">
      <alignment horizontal="right" vertical="center" wrapText="1" indent="2"/>
    </xf>
    <xf numFmtId="3" fontId="2" fillId="0" borderId="4" xfId="3" applyNumberFormat="1" applyFont="1" applyFill="1" applyBorder="1" applyAlignment="1">
      <alignment horizontal="right" vertical="center" wrapText="1" indent="2"/>
    </xf>
    <xf numFmtId="3" fontId="3" fillId="0" borderId="3" xfId="3" applyNumberFormat="1" applyFont="1" applyFill="1" applyBorder="1" applyAlignment="1">
      <alignment horizontal="right" vertical="center" wrapText="1" indent="2"/>
    </xf>
    <xf numFmtId="3" fontId="3" fillId="0" borderId="2" xfId="3" applyNumberFormat="1" applyFont="1" applyFill="1" applyBorder="1" applyAlignment="1">
      <alignment horizontal="right" vertical="center" wrapText="1" indent="2"/>
    </xf>
    <xf numFmtId="3" fontId="2" fillId="0" borderId="3" xfId="3" applyNumberFormat="1" applyFont="1" applyFill="1" applyBorder="1" applyAlignment="1">
      <alignment horizontal="right" vertical="center" wrapText="1" indent="4"/>
    </xf>
    <xf numFmtId="3" fontId="2" fillId="0" borderId="4" xfId="3" applyNumberFormat="1" applyFont="1" applyFill="1" applyBorder="1" applyAlignment="1">
      <alignment horizontal="right" vertical="center" wrapText="1" indent="4"/>
    </xf>
    <xf numFmtId="3" fontId="3" fillId="0" borderId="2" xfId="3" applyNumberFormat="1" applyFont="1" applyFill="1" applyBorder="1" applyAlignment="1">
      <alignment horizontal="right" vertical="center" wrapText="1" indent="4"/>
    </xf>
    <xf numFmtId="166" fontId="2" fillId="0" borderId="4" xfId="3" applyNumberFormat="1" applyFont="1" applyFill="1" applyBorder="1" applyAlignment="1">
      <alignment horizontal="right" vertical="center" wrapText="1" indent="2"/>
    </xf>
    <xf numFmtId="166" fontId="3" fillId="0" borderId="2" xfId="3" applyNumberFormat="1" applyFont="1" applyFill="1" applyBorder="1" applyAlignment="1">
      <alignment horizontal="right" vertical="center" wrapText="1" indent="2"/>
    </xf>
    <xf numFmtId="0" fontId="2" fillId="0" borderId="0" xfId="2" applyFont="1" applyAlignment="1">
      <alignment horizontal="left" wrapText="1"/>
    </xf>
    <xf numFmtId="0" fontId="2" fillId="0" borderId="0" xfId="2" applyFont="1" applyAlignment="1">
      <alignment horizontal="left"/>
    </xf>
    <xf numFmtId="0" fontId="3" fillId="2" borderId="2" xfId="2" applyFont="1" applyFill="1" applyBorder="1" applyAlignment="1">
      <alignment horizontal="center" vertical="center" wrapText="1"/>
    </xf>
    <xf numFmtId="0" fontId="3" fillId="2" borderId="0" xfId="2" applyFont="1" applyFill="1" applyAlignment="1">
      <alignment horizontal="left" vertical="top"/>
    </xf>
    <xf numFmtId="0" fontId="3" fillId="2" borderId="7" xfId="2" applyFont="1" applyFill="1" applyBorder="1" applyAlignment="1">
      <alignment horizontal="center" vertical="center"/>
    </xf>
    <xf numFmtId="0" fontId="3" fillId="2" borderId="1" xfId="2" applyFont="1" applyFill="1" applyBorder="1" applyAlignment="1">
      <alignment horizontal="center" vertical="center"/>
    </xf>
    <xf numFmtId="0" fontId="3" fillId="0" borderId="0" xfId="3" applyFont="1" applyFill="1" applyBorder="1" applyAlignment="1">
      <alignment horizontal="left" vertical="top"/>
    </xf>
    <xf numFmtId="0" fontId="3" fillId="0" borderId="15" xfId="3" applyFont="1" applyFill="1" applyBorder="1" applyAlignment="1">
      <alignment horizontal="left" vertical="top"/>
    </xf>
    <xf numFmtId="0" fontId="3" fillId="0" borderId="11" xfId="3" applyFont="1" applyFill="1" applyBorder="1" applyAlignment="1">
      <alignment horizontal="center" vertical="center" wrapText="1"/>
    </xf>
    <xf numFmtId="0" fontId="0" fillId="0" borderId="10" xfId="0" applyBorder="1" applyAlignment="1">
      <alignment horizontal="center" vertical="center" wrapText="1"/>
    </xf>
    <xf numFmtId="0" fontId="2" fillId="0" borderId="0" xfId="0" applyFont="1" applyBorder="1" applyAlignment="1">
      <alignment horizontal="left" wrapText="1"/>
    </xf>
    <xf numFmtId="0" fontId="2" fillId="0" borderId="9" xfId="3" applyFont="1" applyFill="1" applyBorder="1" applyAlignment="1">
      <alignment horizontal="left" wrapText="1"/>
    </xf>
    <xf numFmtId="0" fontId="13" fillId="0" borderId="9" xfId="0" applyFont="1" applyBorder="1" applyAlignment="1">
      <alignment horizontal="left" wrapText="1"/>
    </xf>
    <xf numFmtId="0" fontId="16" fillId="0" borderId="11" xfId="0" applyFont="1" applyBorder="1" applyAlignment="1">
      <alignment horizontal="center" vertical="center" wrapText="1"/>
    </xf>
    <xf numFmtId="0" fontId="16" fillId="0" borderId="8" xfId="0" applyFont="1" applyBorder="1" applyAlignment="1">
      <alignment horizontal="center" vertical="center" wrapText="1"/>
    </xf>
    <xf numFmtId="0" fontId="16" fillId="0" borderId="10" xfId="0" applyFont="1" applyBorder="1" applyAlignment="1">
      <alignment horizontal="center" vertical="center" wrapText="1"/>
    </xf>
    <xf numFmtId="0" fontId="16" fillId="0" borderId="3" xfId="0" applyFont="1" applyBorder="1" applyAlignment="1">
      <alignment horizontal="center" vertical="center" wrapText="1"/>
    </xf>
    <xf numFmtId="0" fontId="16" fillId="0" borderId="4" xfId="0" applyFont="1" applyBorder="1" applyAlignment="1">
      <alignment horizontal="center" vertical="center" wrapText="1"/>
    </xf>
    <xf numFmtId="0" fontId="16" fillId="0" borderId="5" xfId="0" applyFont="1" applyBorder="1" applyAlignment="1">
      <alignment horizontal="center" vertical="center" wrapText="1"/>
    </xf>
    <xf numFmtId="0" fontId="3" fillId="0" borderId="0" xfId="0" applyFont="1" applyBorder="1" applyAlignment="1">
      <alignment horizontal="left" vertical="top"/>
    </xf>
    <xf numFmtId="0" fontId="3" fillId="0" borderId="15" xfId="0" applyFont="1" applyBorder="1" applyAlignment="1">
      <alignment horizontal="left" vertical="top" wrapText="1"/>
    </xf>
    <xf numFmtId="0" fontId="2" fillId="0" borderId="9" xfId="5" applyFont="1" applyBorder="1" applyAlignment="1">
      <alignment horizontal="left" wrapText="1"/>
    </xf>
    <xf numFmtId="0" fontId="2" fillId="0" borderId="9" xfId="5" applyFont="1" applyBorder="1" applyAlignment="1">
      <alignment horizontal="left"/>
    </xf>
    <xf numFmtId="0" fontId="0" fillId="0" borderId="9" xfId="0" applyBorder="1" applyAlignment="1"/>
  </cellXfs>
  <cellStyles count="11">
    <cellStyle name="Euro" xfId="1" xr:uid="{00000000-0005-0000-0000-000000000000}"/>
    <cellStyle name="Normal" xfId="0" builtinId="0"/>
    <cellStyle name="Normal 2" xfId="2" xr:uid="{00000000-0005-0000-0000-000002000000}"/>
    <cellStyle name="Normal 2 2" xfId="3" xr:uid="{00000000-0005-0000-0000-000003000000}"/>
    <cellStyle name="Normal 2 3" xfId="4" xr:uid="{00000000-0005-0000-0000-000004000000}"/>
    <cellStyle name="Normal 2 3 2" xfId="5" xr:uid="{00000000-0005-0000-0000-000005000000}"/>
    <cellStyle name="Normal 3" xfId="6" xr:uid="{00000000-0005-0000-0000-000006000000}"/>
    <cellStyle name="Normal 4" xfId="7" xr:uid="{00000000-0005-0000-0000-000007000000}"/>
    <cellStyle name="Pourcentage" xfId="8" builtinId="5"/>
    <cellStyle name="Pourcentage 2" xfId="9" xr:uid="{00000000-0005-0000-0000-00000A000000}"/>
    <cellStyle name="Pourcentage 3" xfId="10" xr:uid="{00000000-0005-0000-0000-00000B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dimension ref="A2:O23"/>
  <sheetViews>
    <sheetView showGridLines="0" topLeftCell="A7" zoomScaleNormal="100" workbookViewId="0">
      <selection activeCell="O55" sqref="O55"/>
    </sheetView>
  </sheetViews>
  <sheetFormatPr baseColWidth="10" defaultColWidth="9.140625" defaultRowHeight="11.25" x14ac:dyDescent="0.2"/>
  <cols>
    <col min="1" max="1" width="2.42578125" style="60" customWidth="1"/>
    <col min="2" max="2" width="10.7109375" style="60" customWidth="1"/>
    <col min="3" max="8" width="9.7109375" style="60" customWidth="1"/>
    <col min="9" max="16384" width="9.140625" style="60"/>
  </cols>
  <sheetData>
    <row r="2" spans="1:15" ht="11.25" customHeight="1" x14ac:dyDescent="0.2">
      <c r="A2" s="58"/>
      <c r="B2" s="107" t="s">
        <v>23</v>
      </c>
      <c r="C2" s="107"/>
      <c r="D2" s="107"/>
      <c r="E2" s="107"/>
      <c r="F2" s="107"/>
      <c r="G2" s="107"/>
      <c r="H2" s="107"/>
    </row>
    <row r="3" spans="1:15" ht="12.75" customHeight="1" x14ac:dyDescent="0.2">
      <c r="A3" s="58"/>
      <c r="B3" s="58"/>
      <c r="C3" s="58"/>
      <c r="D3" s="58"/>
      <c r="E3" s="58"/>
      <c r="F3" s="58"/>
      <c r="G3" s="58"/>
      <c r="H3" s="59" t="s">
        <v>11</v>
      </c>
    </row>
    <row r="4" spans="1:15" ht="25.5" customHeight="1" x14ac:dyDescent="0.2">
      <c r="A4" s="58"/>
      <c r="B4" s="108"/>
      <c r="C4" s="106" t="s">
        <v>149</v>
      </c>
      <c r="D4" s="106"/>
      <c r="E4" s="106"/>
      <c r="F4" s="106" t="s">
        <v>150</v>
      </c>
      <c r="G4" s="106"/>
      <c r="H4" s="106"/>
    </row>
    <row r="5" spans="1:15" ht="15" customHeight="1" x14ac:dyDescent="0.2">
      <c r="A5" s="58"/>
      <c r="B5" s="109"/>
      <c r="C5" s="11" t="s">
        <v>3</v>
      </c>
      <c r="D5" s="11" t="s">
        <v>2</v>
      </c>
      <c r="E5" s="11" t="s">
        <v>1</v>
      </c>
      <c r="F5" s="11" t="s">
        <v>3</v>
      </c>
      <c r="G5" s="11" t="s">
        <v>2</v>
      </c>
      <c r="H5" s="11" t="s">
        <v>1</v>
      </c>
    </row>
    <row r="6" spans="1:15" ht="15" customHeight="1" x14ac:dyDescent="0.2">
      <c r="A6" s="58"/>
      <c r="B6" s="72">
        <v>2004</v>
      </c>
      <c r="C6" s="73" t="s">
        <v>66</v>
      </c>
      <c r="D6" s="73" t="s">
        <v>67</v>
      </c>
      <c r="E6" s="73" t="s">
        <v>68</v>
      </c>
      <c r="F6" s="73" t="s">
        <v>69</v>
      </c>
      <c r="G6" s="73" t="s">
        <v>70</v>
      </c>
      <c r="H6" s="73" t="s">
        <v>71</v>
      </c>
    </row>
    <row r="7" spans="1:15" ht="15" customHeight="1" x14ac:dyDescent="0.2">
      <c r="A7" s="58"/>
      <c r="B7" s="74">
        <v>2005</v>
      </c>
      <c r="C7" s="75" t="s">
        <v>72</v>
      </c>
      <c r="D7" s="75" t="s">
        <v>73</v>
      </c>
      <c r="E7" s="75" t="s">
        <v>74</v>
      </c>
      <c r="F7" s="75" t="s">
        <v>75</v>
      </c>
      <c r="G7" s="75" t="s">
        <v>76</v>
      </c>
      <c r="H7" s="75" t="s">
        <v>77</v>
      </c>
    </row>
    <row r="8" spans="1:15" ht="15" customHeight="1" x14ac:dyDescent="0.2">
      <c r="A8" s="58"/>
      <c r="B8" s="74">
        <v>2006</v>
      </c>
      <c r="C8" s="75" t="s">
        <v>78</v>
      </c>
      <c r="D8" s="75" t="s">
        <v>79</v>
      </c>
      <c r="E8" s="75" t="s">
        <v>80</v>
      </c>
      <c r="F8" s="75" t="s">
        <v>81</v>
      </c>
      <c r="G8" s="75" t="s">
        <v>82</v>
      </c>
      <c r="H8" s="75" t="s">
        <v>83</v>
      </c>
    </row>
    <row r="9" spans="1:15" ht="15" customHeight="1" x14ac:dyDescent="0.2">
      <c r="A9" s="58"/>
      <c r="B9" s="74">
        <v>2007</v>
      </c>
      <c r="C9" s="75" t="s">
        <v>84</v>
      </c>
      <c r="D9" s="75" t="s">
        <v>85</v>
      </c>
      <c r="E9" s="75" t="s">
        <v>86</v>
      </c>
      <c r="F9" s="75">
        <v>1061</v>
      </c>
      <c r="G9" s="75" t="s">
        <v>87</v>
      </c>
      <c r="H9" s="75" t="s">
        <v>88</v>
      </c>
    </row>
    <row r="10" spans="1:15" ht="15" customHeight="1" x14ac:dyDescent="0.2">
      <c r="A10" s="58"/>
      <c r="B10" s="74">
        <v>2008</v>
      </c>
      <c r="C10" s="75" t="s">
        <v>89</v>
      </c>
      <c r="D10" s="75" t="s">
        <v>90</v>
      </c>
      <c r="E10" s="75" t="s">
        <v>91</v>
      </c>
      <c r="F10" s="75">
        <v>1063</v>
      </c>
      <c r="G10" s="75" t="s">
        <v>92</v>
      </c>
      <c r="H10" s="75" t="s">
        <v>93</v>
      </c>
    </row>
    <row r="11" spans="1:15" ht="15" customHeight="1" x14ac:dyDescent="0.2">
      <c r="A11" s="58"/>
      <c r="B11" s="74">
        <v>2009</v>
      </c>
      <c r="C11" s="75" t="s">
        <v>94</v>
      </c>
      <c r="D11" s="75" t="s">
        <v>95</v>
      </c>
      <c r="E11" s="75" t="s">
        <v>96</v>
      </c>
      <c r="F11" s="75" t="s">
        <v>69</v>
      </c>
      <c r="G11" s="75" t="s">
        <v>97</v>
      </c>
      <c r="H11" s="75" t="s">
        <v>98</v>
      </c>
    </row>
    <row r="12" spans="1:15" ht="15" customHeight="1" x14ac:dyDescent="0.2">
      <c r="A12" s="58"/>
      <c r="B12" s="74">
        <v>2010</v>
      </c>
      <c r="C12" s="75" t="s">
        <v>99</v>
      </c>
      <c r="D12" s="75" t="s">
        <v>100</v>
      </c>
      <c r="E12" s="75" t="s">
        <v>101</v>
      </c>
      <c r="F12" s="75" t="s">
        <v>102</v>
      </c>
      <c r="G12" s="75" t="s">
        <v>103</v>
      </c>
      <c r="H12" s="75" t="s">
        <v>104</v>
      </c>
    </row>
    <row r="13" spans="1:15" ht="15" customHeight="1" x14ac:dyDescent="0.2">
      <c r="A13" s="58"/>
      <c r="B13" s="74">
        <v>2011</v>
      </c>
      <c r="C13" s="75" t="s">
        <v>105</v>
      </c>
      <c r="D13" s="75" t="s">
        <v>106</v>
      </c>
      <c r="E13" s="75" t="s">
        <v>107</v>
      </c>
      <c r="F13" s="75" t="s">
        <v>108</v>
      </c>
      <c r="G13" s="75" t="s">
        <v>82</v>
      </c>
      <c r="H13" s="75" t="s">
        <v>109</v>
      </c>
    </row>
    <row r="14" spans="1:15" ht="15" customHeight="1" x14ac:dyDescent="0.2">
      <c r="A14" s="58"/>
      <c r="B14" s="74">
        <v>2012</v>
      </c>
      <c r="C14" s="75" t="s">
        <v>110</v>
      </c>
      <c r="D14" s="75" t="s">
        <v>111</v>
      </c>
      <c r="E14" s="75" t="s">
        <v>112</v>
      </c>
      <c r="F14" s="75" t="s">
        <v>113</v>
      </c>
      <c r="G14" s="75" t="s">
        <v>114</v>
      </c>
      <c r="H14" s="75" t="s">
        <v>115</v>
      </c>
    </row>
    <row r="15" spans="1:15" ht="15" customHeight="1" x14ac:dyDescent="0.2">
      <c r="A15" s="58"/>
      <c r="B15" s="74">
        <v>2013</v>
      </c>
      <c r="C15" s="75" t="s">
        <v>116</v>
      </c>
      <c r="D15" s="75" t="s">
        <v>117</v>
      </c>
      <c r="E15" s="75" t="s">
        <v>118</v>
      </c>
      <c r="F15" s="75" t="s">
        <v>119</v>
      </c>
      <c r="G15" s="75" t="s">
        <v>120</v>
      </c>
      <c r="H15" s="75" t="s">
        <v>121</v>
      </c>
      <c r="O15" s="60" t="s">
        <v>48</v>
      </c>
    </row>
    <row r="16" spans="1:15" ht="15" customHeight="1" x14ac:dyDescent="0.2">
      <c r="A16" s="58"/>
      <c r="B16" s="74">
        <v>2014</v>
      </c>
      <c r="C16" s="75" t="s">
        <v>122</v>
      </c>
      <c r="D16" s="75" t="s">
        <v>123</v>
      </c>
      <c r="E16" s="75" t="s">
        <v>124</v>
      </c>
      <c r="F16" s="75" t="s">
        <v>125</v>
      </c>
      <c r="G16" s="75" t="s">
        <v>126</v>
      </c>
      <c r="H16" s="75" t="s">
        <v>127</v>
      </c>
    </row>
    <row r="17" spans="1:13" ht="15" customHeight="1" x14ac:dyDescent="0.2">
      <c r="A17" s="58"/>
      <c r="B17" s="74">
        <v>2015</v>
      </c>
      <c r="C17" s="75" t="s">
        <v>128</v>
      </c>
      <c r="D17" s="75" t="s">
        <v>67</v>
      </c>
      <c r="E17" s="75" t="s">
        <v>129</v>
      </c>
      <c r="F17" s="75" t="s">
        <v>130</v>
      </c>
      <c r="G17" s="75" t="s">
        <v>131</v>
      </c>
      <c r="H17" s="75" t="s">
        <v>132</v>
      </c>
    </row>
    <row r="18" spans="1:13" ht="15" customHeight="1" x14ac:dyDescent="0.2">
      <c r="A18" s="58"/>
      <c r="B18" s="74">
        <v>2016</v>
      </c>
      <c r="C18" s="75" t="s">
        <v>133</v>
      </c>
      <c r="D18" s="75" t="s">
        <v>134</v>
      </c>
      <c r="E18" s="75" t="s">
        <v>135</v>
      </c>
      <c r="F18" s="75" t="s">
        <v>136</v>
      </c>
      <c r="G18" s="75" t="s">
        <v>118</v>
      </c>
      <c r="H18" s="75" t="s">
        <v>74</v>
      </c>
      <c r="J18" s="61"/>
    </row>
    <row r="19" spans="1:13" ht="15" customHeight="1" x14ac:dyDescent="0.2">
      <c r="A19" s="58"/>
      <c r="B19" s="74">
        <v>2017</v>
      </c>
      <c r="C19" s="75" t="s">
        <v>137</v>
      </c>
      <c r="D19" s="75" t="s">
        <v>123</v>
      </c>
      <c r="E19" s="75" t="s">
        <v>138</v>
      </c>
      <c r="F19" s="75" t="s">
        <v>139</v>
      </c>
      <c r="G19" s="75" t="s">
        <v>140</v>
      </c>
      <c r="H19" s="75" t="s">
        <v>100</v>
      </c>
      <c r="J19" s="61"/>
    </row>
    <row r="20" spans="1:13" ht="15" customHeight="1" x14ac:dyDescent="0.2">
      <c r="A20" s="58"/>
      <c r="B20" s="76">
        <v>2018</v>
      </c>
      <c r="C20" s="77" t="s">
        <v>141</v>
      </c>
      <c r="D20" s="77" t="s">
        <v>142</v>
      </c>
      <c r="E20" s="77" t="s">
        <v>143</v>
      </c>
      <c r="F20" s="77" t="s">
        <v>144</v>
      </c>
      <c r="G20" s="77" t="s">
        <v>145</v>
      </c>
      <c r="H20" s="77" t="s">
        <v>146</v>
      </c>
      <c r="J20" s="61"/>
    </row>
    <row r="21" spans="1:13" ht="48" customHeight="1" x14ac:dyDescent="0.2">
      <c r="A21" s="58"/>
      <c r="B21" s="104" t="s">
        <v>151</v>
      </c>
      <c r="C21" s="105"/>
      <c r="D21" s="105"/>
      <c r="E21" s="105"/>
      <c r="F21" s="105"/>
      <c r="G21" s="105"/>
      <c r="H21" s="105"/>
      <c r="I21" s="105"/>
      <c r="J21" s="105"/>
      <c r="K21" s="105"/>
      <c r="L21" s="105"/>
      <c r="M21" s="105"/>
    </row>
    <row r="23" spans="1:13" x14ac:dyDescent="0.2">
      <c r="C23" s="62"/>
      <c r="D23" s="62"/>
      <c r="E23" s="62"/>
      <c r="F23" s="62"/>
      <c r="G23" s="62"/>
      <c r="H23" s="62"/>
    </row>
  </sheetData>
  <customSheetViews>
    <customSheetView guid="{144248B5-D4DC-1747-A0A6-FF347C57B61A}" showGridLines="0">
      <selection sqref="A1:XFD1048576"/>
      <pageMargins left="0.78740157499999996" right="0.78740157499999996" top="0.984251969" bottom="0.984251969" header="0.5" footer="0.5"/>
      <pageSetup paperSize="9" orientation="portrait" r:id="rId1"/>
      <headerFooter alignWithMargins="0">
        <oddHeader>&amp;A</oddHeader>
        <oddFooter>Page &amp;P</oddFooter>
      </headerFooter>
    </customSheetView>
  </customSheetViews>
  <mergeCells count="5">
    <mergeCell ref="B21:M21"/>
    <mergeCell ref="C4:E4"/>
    <mergeCell ref="F4:H4"/>
    <mergeCell ref="B2:H2"/>
    <mergeCell ref="B4:B5"/>
  </mergeCells>
  <pageMargins left="0.78740157499999996" right="0.78740157499999996" top="0.984251969" bottom="0.984251969" header="0.5" footer="0.5"/>
  <pageSetup paperSize="9" orientation="portrait" r:id="rId2"/>
  <headerFooter alignWithMargins="0">
    <oddHeader>&amp;A</oddHeader>
    <oddFoote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R20"/>
  <sheetViews>
    <sheetView showGridLines="0" topLeftCell="A7" zoomScaleNormal="100" workbookViewId="0">
      <selection activeCell="B20" sqref="B20:H20"/>
    </sheetView>
  </sheetViews>
  <sheetFormatPr baseColWidth="10" defaultColWidth="11.42578125" defaultRowHeight="12.75" customHeight="1" x14ac:dyDescent="0.25"/>
  <cols>
    <col min="1" max="1" width="3.28515625" style="2" customWidth="1"/>
    <col min="2" max="2" width="27.85546875" style="2" customWidth="1"/>
    <col min="3" max="10" width="6.7109375" style="2" customWidth="1"/>
    <col min="11" max="11" width="9.140625" style="2" customWidth="1"/>
    <col min="12" max="12" width="12.7109375" style="2" customWidth="1"/>
    <col min="13" max="14" width="11.42578125" style="2" customWidth="1"/>
    <col min="15" max="16384" width="11.42578125" style="2"/>
  </cols>
  <sheetData>
    <row r="1" spans="2:18" s="1" customFormat="1" ht="12.75" customHeight="1" x14ac:dyDescent="0.25">
      <c r="B1" s="3"/>
      <c r="C1" s="3"/>
      <c r="D1" s="3"/>
      <c r="E1" s="3"/>
      <c r="F1" s="3"/>
      <c r="G1" s="3"/>
      <c r="H1" s="3"/>
    </row>
    <row r="2" spans="2:18" s="1" customFormat="1" ht="14.25" customHeight="1" x14ac:dyDescent="0.25">
      <c r="B2" s="110" t="s">
        <v>33</v>
      </c>
      <c r="C2" s="110"/>
      <c r="D2" s="110"/>
      <c r="E2" s="110"/>
      <c r="F2" s="110"/>
      <c r="G2" s="110"/>
      <c r="H2" s="110"/>
      <c r="I2" s="111"/>
      <c r="J2" s="111"/>
      <c r="K2" s="111"/>
      <c r="L2" s="111"/>
      <c r="M2" s="111"/>
    </row>
    <row r="3" spans="2:18" s="1" customFormat="1" ht="32.25" customHeight="1" x14ac:dyDescent="0.25">
      <c r="B3" s="6"/>
      <c r="C3" s="112" t="s">
        <v>32</v>
      </c>
      <c r="D3" s="113"/>
      <c r="E3" s="113"/>
      <c r="F3" s="113"/>
      <c r="G3" s="113"/>
      <c r="H3" s="113"/>
      <c r="I3" s="113"/>
      <c r="J3" s="113"/>
      <c r="K3" s="54"/>
      <c r="L3" s="5" t="s">
        <v>59</v>
      </c>
      <c r="M3" s="5" t="s">
        <v>60</v>
      </c>
    </row>
    <row r="4" spans="2:18" ht="17.25" customHeight="1" x14ac:dyDescent="0.25">
      <c r="B4" s="4"/>
      <c r="C4" s="5">
        <v>2010</v>
      </c>
      <c r="D4" s="5">
        <v>2011</v>
      </c>
      <c r="E4" s="5">
        <v>2012</v>
      </c>
      <c r="F4" s="5">
        <v>2013</v>
      </c>
      <c r="G4" s="5">
        <v>2014</v>
      </c>
      <c r="H4" s="5">
        <v>2015</v>
      </c>
      <c r="I4" s="5">
        <v>2016</v>
      </c>
      <c r="J4" s="5">
        <v>2017</v>
      </c>
      <c r="K4" s="5">
        <v>2018</v>
      </c>
      <c r="L4" s="5">
        <v>2018</v>
      </c>
      <c r="M4" s="82" t="s">
        <v>61</v>
      </c>
      <c r="O4"/>
      <c r="P4"/>
      <c r="Q4"/>
      <c r="R4"/>
    </row>
    <row r="5" spans="2:18" ht="15" customHeight="1" x14ac:dyDescent="0.25">
      <c r="B5" s="79" t="s">
        <v>153</v>
      </c>
      <c r="C5" s="83">
        <v>704</v>
      </c>
      <c r="D5" s="83">
        <v>590</v>
      </c>
      <c r="E5" s="83">
        <v>541</v>
      </c>
      <c r="F5" s="83">
        <v>666</v>
      </c>
      <c r="G5" s="83">
        <v>643</v>
      </c>
      <c r="H5" s="83">
        <v>575</v>
      </c>
      <c r="I5" s="83">
        <v>595</v>
      </c>
      <c r="J5" s="83">
        <v>625</v>
      </c>
      <c r="K5" s="86">
        <v>637</v>
      </c>
      <c r="L5" s="92">
        <v>45</v>
      </c>
      <c r="M5" s="89">
        <v>1.9</v>
      </c>
      <c r="O5"/>
      <c r="P5"/>
      <c r="Q5"/>
      <c r="R5"/>
    </row>
    <row r="6" spans="2:18" ht="15" customHeight="1" x14ac:dyDescent="0.25">
      <c r="B6" s="80" t="s">
        <v>38</v>
      </c>
      <c r="C6" s="84">
        <v>602</v>
      </c>
      <c r="D6" s="84">
        <v>509</v>
      </c>
      <c r="E6" s="84">
        <v>470</v>
      </c>
      <c r="F6" s="84">
        <v>573</v>
      </c>
      <c r="G6" s="84">
        <v>540</v>
      </c>
      <c r="H6" s="84">
        <v>525</v>
      </c>
      <c r="I6" s="84">
        <v>530</v>
      </c>
      <c r="J6" s="84">
        <v>550</v>
      </c>
      <c r="K6" s="87">
        <v>610</v>
      </c>
      <c r="L6" s="93">
        <v>50</v>
      </c>
      <c r="M6" s="90">
        <v>10.9</v>
      </c>
      <c r="O6"/>
      <c r="P6"/>
      <c r="Q6"/>
      <c r="R6"/>
    </row>
    <row r="7" spans="2:18" ht="15" customHeight="1" x14ac:dyDescent="0.25">
      <c r="B7" s="80" t="s">
        <v>39</v>
      </c>
      <c r="C7" s="84">
        <v>132</v>
      </c>
      <c r="D7" s="84">
        <v>107</v>
      </c>
      <c r="E7" s="84">
        <v>104</v>
      </c>
      <c r="F7" s="84">
        <v>124</v>
      </c>
      <c r="G7" s="84">
        <v>115</v>
      </c>
      <c r="H7" s="84">
        <v>122</v>
      </c>
      <c r="I7" s="84">
        <v>124</v>
      </c>
      <c r="J7" s="84">
        <v>125</v>
      </c>
      <c r="K7" s="87">
        <v>138</v>
      </c>
      <c r="L7" s="93">
        <v>66</v>
      </c>
      <c r="M7" s="90">
        <v>10.7</v>
      </c>
      <c r="O7"/>
      <c r="P7"/>
      <c r="Q7"/>
      <c r="R7"/>
    </row>
    <row r="8" spans="2:18" ht="15" customHeight="1" x14ac:dyDescent="0.25">
      <c r="B8" s="80" t="s">
        <v>154</v>
      </c>
      <c r="C8" s="84">
        <v>80</v>
      </c>
      <c r="D8" s="84">
        <v>67</v>
      </c>
      <c r="E8" s="84">
        <v>50</v>
      </c>
      <c r="F8" s="84">
        <v>86</v>
      </c>
      <c r="G8" s="84">
        <v>90</v>
      </c>
      <c r="H8" s="84">
        <v>82</v>
      </c>
      <c r="I8" s="84">
        <v>86</v>
      </c>
      <c r="J8" s="84">
        <v>72</v>
      </c>
      <c r="K8" s="87">
        <v>50</v>
      </c>
      <c r="L8" s="93">
        <v>59</v>
      </c>
      <c r="M8" s="90">
        <v>-30.8</v>
      </c>
      <c r="O8"/>
      <c r="P8"/>
      <c r="Q8"/>
      <c r="R8"/>
    </row>
    <row r="9" spans="2:18" ht="15" customHeight="1" x14ac:dyDescent="0.25">
      <c r="B9" s="80" t="s">
        <v>20</v>
      </c>
      <c r="C9" s="84">
        <v>30</v>
      </c>
      <c r="D9" s="84">
        <v>27</v>
      </c>
      <c r="E9" s="84">
        <v>24</v>
      </c>
      <c r="F9" s="84">
        <v>29</v>
      </c>
      <c r="G9" s="84">
        <v>28</v>
      </c>
      <c r="H9" s="84">
        <v>28</v>
      </c>
      <c r="I9" s="84">
        <v>30</v>
      </c>
      <c r="J9" s="84">
        <v>34</v>
      </c>
      <c r="K9" s="87">
        <v>35</v>
      </c>
      <c r="L9" s="93">
        <v>60</v>
      </c>
      <c r="M9" s="90">
        <v>0.4</v>
      </c>
      <c r="O9"/>
      <c r="P9"/>
      <c r="Q9"/>
      <c r="R9"/>
    </row>
    <row r="10" spans="2:18" ht="15" x14ac:dyDescent="0.25">
      <c r="B10" s="80" t="s">
        <v>152</v>
      </c>
      <c r="C10" s="84">
        <v>67</v>
      </c>
      <c r="D10" s="84">
        <v>74</v>
      </c>
      <c r="E10" s="84">
        <v>49</v>
      </c>
      <c r="F10" s="84">
        <v>56</v>
      </c>
      <c r="G10" s="84">
        <v>54</v>
      </c>
      <c r="H10" s="84">
        <v>51</v>
      </c>
      <c r="I10" s="84">
        <v>53</v>
      </c>
      <c r="J10" s="84">
        <v>57</v>
      </c>
      <c r="K10" s="87">
        <v>54</v>
      </c>
      <c r="L10" s="93">
        <v>47</v>
      </c>
      <c r="M10" s="90">
        <v>-4.5</v>
      </c>
      <c r="O10"/>
      <c r="P10"/>
      <c r="Q10"/>
      <c r="R10"/>
    </row>
    <row r="11" spans="2:18" ht="15" x14ac:dyDescent="0.25">
      <c r="B11" s="80" t="s">
        <v>155</v>
      </c>
      <c r="C11" s="84">
        <v>81</v>
      </c>
      <c r="D11" s="84">
        <v>70</v>
      </c>
      <c r="E11" s="84">
        <v>63</v>
      </c>
      <c r="F11" s="84">
        <v>67</v>
      </c>
      <c r="G11" s="84">
        <v>78</v>
      </c>
      <c r="H11" s="84">
        <v>73</v>
      </c>
      <c r="I11" s="84">
        <v>77</v>
      </c>
      <c r="J11" s="84">
        <v>68</v>
      </c>
      <c r="K11" s="87">
        <v>53</v>
      </c>
      <c r="L11" s="93">
        <v>66</v>
      </c>
      <c r="M11" s="90">
        <v>-21.2</v>
      </c>
      <c r="P11"/>
      <c r="Q11"/>
      <c r="R11"/>
    </row>
    <row r="12" spans="2:18" ht="15" x14ac:dyDescent="0.25">
      <c r="B12" s="80" t="s">
        <v>156</v>
      </c>
      <c r="C12" s="84">
        <v>50</v>
      </c>
      <c r="D12" s="84">
        <v>65</v>
      </c>
      <c r="E12" s="84">
        <v>43</v>
      </c>
      <c r="F12" s="84">
        <v>53</v>
      </c>
      <c r="G12" s="84">
        <v>54</v>
      </c>
      <c r="H12" s="84">
        <v>53</v>
      </c>
      <c r="I12" s="84">
        <v>57</v>
      </c>
      <c r="J12" s="84">
        <v>61</v>
      </c>
      <c r="K12" s="87">
        <v>63</v>
      </c>
      <c r="L12" s="93">
        <v>36</v>
      </c>
      <c r="M12" s="90">
        <v>2.1</v>
      </c>
      <c r="O12"/>
      <c r="P12"/>
      <c r="Q12"/>
      <c r="R12"/>
    </row>
    <row r="13" spans="2:18" ht="15" x14ac:dyDescent="0.25">
      <c r="B13" s="80" t="s">
        <v>157</v>
      </c>
      <c r="C13" s="84">
        <v>28</v>
      </c>
      <c r="D13" s="84">
        <v>30</v>
      </c>
      <c r="E13" s="84">
        <v>24</v>
      </c>
      <c r="F13" s="84">
        <v>25</v>
      </c>
      <c r="G13" s="84">
        <v>26</v>
      </c>
      <c r="H13" s="84">
        <v>26</v>
      </c>
      <c r="I13" s="84">
        <v>28</v>
      </c>
      <c r="J13" s="84">
        <v>24</v>
      </c>
      <c r="K13" s="87">
        <v>21</v>
      </c>
      <c r="L13" s="93">
        <v>69</v>
      </c>
      <c r="M13" s="90">
        <v>-13.3</v>
      </c>
      <c r="P13"/>
      <c r="Q13"/>
      <c r="R13"/>
    </row>
    <row r="14" spans="2:18" ht="15" x14ac:dyDescent="0.25">
      <c r="B14" s="81" t="s">
        <v>158</v>
      </c>
      <c r="C14" s="84">
        <v>21</v>
      </c>
      <c r="D14" s="84">
        <v>19</v>
      </c>
      <c r="E14" s="84">
        <v>18</v>
      </c>
      <c r="F14" s="84">
        <v>24</v>
      </c>
      <c r="G14" s="84">
        <v>26</v>
      </c>
      <c r="H14" s="84">
        <v>24</v>
      </c>
      <c r="I14" s="84">
        <v>23</v>
      </c>
      <c r="J14" s="84">
        <v>23</v>
      </c>
      <c r="K14" s="87">
        <v>24</v>
      </c>
      <c r="L14" s="93">
        <v>58</v>
      </c>
      <c r="M14" s="90">
        <v>3.4</v>
      </c>
      <c r="O14"/>
      <c r="P14"/>
      <c r="Q14"/>
      <c r="R14"/>
    </row>
    <row r="15" spans="2:18" ht="38.25" customHeight="1" x14ac:dyDescent="0.25">
      <c r="B15" s="10" t="s">
        <v>159</v>
      </c>
      <c r="C15" s="85">
        <v>970</v>
      </c>
      <c r="D15" s="85">
        <v>857</v>
      </c>
      <c r="E15" s="85">
        <v>741</v>
      </c>
      <c r="F15" s="85">
        <v>859</v>
      </c>
      <c r="G15" s="85">
        <v>835</v>
      </c>
      <c r="H15" s="85">
        <v>771</v>
      </c>
      <c r="I15" s="85">
        <v>760</v>
      </c>
      <c r="J15" s="85">
        <v>806</v>
      </c>
      <c r="K15" s="88">
        <v>856</v>
      </c>
      <c r="L15" s="94">
        <v>49</v>
      </c>
      <c r="M15" s="91">
        <v>6.2</v>
      </c>
      <c r="O15"/>
      <c r="R15"/>
    </row>
    <row r="16" spans="2:18" ht="30" customHeight="1" x14ac:dyDescent="0.25">
      <c r="B16" s="37" t="s">
        <v>160</v>
      </c>
      <c r="C16" s="85">
        <v>778</v>
      </c>
      <c r="D16" s="85">
        <v>682</v>
      </c>
      <c r="E16" s="85">
        <v>604</v>
      </c>
      <c r="F16" s="85">
        <v>758</v>
      </c>
      <c r="G16" s="85">
        <v>702</v>
      </c>
      <c r="H16" s="85">
        <v>653</v>
      </c>
      <c r="I16" s="85">
        <v>642</v>
      </c>
      <c r="J16" s="85">
        <v>708</v>
      </c>
      <c r="K16" s="88">
        <v>745</v>
      </c>
      <c r="L16" s="94">
        <v>48</v>
      </c>
      <c r="M16" s="91">
        <v>5.3</v>
      </c>
    </row>
    <row r="17" spans="2:13" ht="41.25" customHeight="1" x14ac:dyDescent="0.25">
      <c r="B17" s="37" t="s">
        <v>161</v>
      </c>
      <c r="C17" s="85">
        <v>716</v>
      </c>
      <c r="D17" s="85">
        <v>603</v>
      </c>
      <c r="E17" s="85">
        <v>550</v>
      </c>
      <c r="F17" s="85">
        <v>679</v>
      </c>
      <c r="G17" s="85">
        <v>656</v>
      </c>
      <c r="H17" s="85">
        <v>593</v>
      </c>
      <c r="I17" s="85">
        <v>606</v>
      </c>
      <c r="J17" s="85">
        <v>664</v>
      </c>
      <c r="K17" s="88">
        <v>711</v>
      </c>
      <c r="L17" s="94">
        <v>48</v>
      </c>
      <c r="M17" s="91">
        <v>6.9</v>
      </c>
    </row>
    <row r="18" spans="2:13" ht="41.25" customHeight="1" x14ac:dyDescent="0.25">
      <c r="B18" s="55"/>
      <c r="C18" s="56"/>
      <c r="D18" s="56"/>
      <c r="E18" s="56"/>
      <c r="F18" s="56"/>
      <c r="G18" s="56"/>
      <c r="H18" s="56"/>
      <c r="I18" s="56"/>
      <c r="J18" s="56"/>
      <c r="K18" s="56"/>
      <c r="L18" s="56"/>
      <c r="M18" s="57"/>
    </row>
    <row r="19" spans="2:13" ht="12.75" customHeight="1" x14ac:dyDescent="0.25">
      <c r="B19" s="78"/>
      <c r="C19" s="78"/>
      <c r="D19" s="78"/>
      <c r="E19" s="78"/>
      <c r="F19" s="78"/>
      <c r="G19" s="78"/>
      <c r="H19" s="78"/>
    </row>
    <row r="20" spans="2:13" ht="210" customHeight="1" x14ac:dyDescent="0.2">
      <c r="B20" s="114" t="s">
        <v>169</v>
      </c>
      <c r="C20" s="114"/>
      <c r="D20" s="114"/>
      <c r="E20" s="114"/>
      <c r="F20" s="114"/>
      <c r="G20" s="114"/>
      <c r="H20" s="114"/>
    </row>
  </sheetData>
  <customSheetViews>
    <customSheetView guid="{144248B5-D4DC-1747-A0A6-FF347C57B61A}" showGridLines="0" fitToPage="1">
      <selection activeCell="C5" sqref="C5:M17"/>
      <pageMargins left="0.78740157499999996" right="0.78740157499999996" top="0.984251969" bottom="0.984251969" header="0.4921259845" footer="0.4921259845"/>
      <pageSetup paperSize="9" scale="71" orientation="portrait" r:id="rId1"/>
      <headerFooter alignWithMargins="0"/>
    </customSheetView>
  </customSheetViews>
  <mergeCells count="3">
    <mergeCell ref="B2:M2"/>
    <mergeCell ref="C3:J3"/>
    <mergeCell ref="B20:H20"/>
  </mergeCells>
  <pageMargins left="0.78740157499999996" right="0.78740157499999996" top="0.984251969" bottom="0.984251969" header="0.4921259845" footer="0.4921259845"/>
  <pageSetup paperSize="9" scale="71" orientation="portrait" r:id="rId2"/>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O30"/>
  <sheetViews>
    <sheetView showGridLines="0" topLeftCell="B1" workbookViewId="0">
      <selection activeCell="P26" sqref="P26"/>
    </sheetView>
  </sheetViews>
  <sheetFormatPr baseColWidth="10" defaultColWidth="11.42578125" defaultRowHeight="12.75" customHeight="1" x14ac:dyDescent="0.25"/>
  <cols>
    <col min="1" max="1" width="3.28515625" style="2" customWidth="1"/>
    <col min="2" max="2" width="27.85546875" style="2" customWidth="1"/>
    <col min="3" max="11" width="6.7109375" style="2" customWidth="1"/>
    <col min="12" max="12" width="10.140625" style="2" customWidth="1"/>
    <col min="13" max="13" width="8.28515625" style="2" customWidth="1"/>
    <col min="14" max="16384" width="11.42578125" style="2"/>
  </cols>
  <sheetData>
    <row r="1" spans="2:15" s="1" customFormat="1" ht="12.75" customHeight="1" x14ac:dyDescent="0.25">
      <c r="B1" s="3"/>
      <c r="C1" s="3"/>
      <c r="D1" s="3"/>
      <c r="E1" s="3"/>
      <c r="F1" s="3"/>
      <c r="G1" s="3"/>
      <c r="H1" s="3"/>
    </row>
    <row r="2" spans="2:15" s="1" customFormat="1" ht="14.25" customHeight="1" x14ac:dyDescent="0.25">
      <c r="B2" s="110" t="s">
        <v>33</v>
      </c>
      <c r="C2" s="110"/>
      <c r="D2" s="110"/>
      <c r="E2" s="110"/>
      <c r="F2" s="110"/>
      <c r="G2" s="110"/>
      <c r="H2" s="110"/>
      <c r="I2" s="111"/>
      <c r="J2" s="111"/>
      <c r="K2" s="111"/>
      <c r="L2" s="111"/>
      <c r="M2" s="111"/>
    </row>
    <row r="3" spans="2:15" s="1" customFormat="1" ht="32.25" customHeight="1" x14ac:dyDescent="0.25">
      <c r="B3" s="6"/>
      <c r="C3" s="112" t="s">
        <v>32</v>
      </c>
      <c r="D3" s="113"/>
      <c r="E3" s="113"/>
      <c r="F3" s="113"/>
      <c r="G3" s="113"/>
      <c r="H3" s="113"/>
      <c r="I3" s="113"/>
      <c r="J3" s="113"/>
      <c r="K3" s="52"/>
      <c r="L3" s="5" t="s">
        <v>59</v>
      </c>
      <c r="M3" s="5" t="s">
        <v>60</v>
      </c>
    </row>
    <row r="4" spans="2:15" ht="17.25" customHeight="1" x14ac:dyDescent="0.25">
      <c r="B4" s="4"/>
      <c r="C4" s="5">
        <v>2010</v>
      </c>
      <c r="D4" s="5">
        <v>2011</v>
      </c>
      <c r="E4" s="5">
        <v>2012</v>
      </c>
      <c r="F4" s="5">
        <v>2013</v>
      </c>
      <c r="G4" s="5">
        <v>2014</v>
      </c>
      <c r="H4" s="5">
        <v>2015</v>
      </c>
      <c r="I4" s="5">
        <v>2016</v>
      </c>
      <c r="J4" s="5">
        <v>2017</v>
      </c>
      <c r="K4" s="5">
        <v>2018</v>
      </c>
      <c r="L4" s="5">
        <v>2018</v>
      </c>
      <c r="M4" s="38" t="s">
        <v>61</v>
      </c>
    </row>
    <row r="5" spans="2:15" ht="15" customHeight="1" x14ac:dyDescent="0.2">
      <c r="B5" s="8" t="s">
        <v>56</v>
      </c>
      <c r="C5" s="95">
        <v>703.721</v>
      </c>
      <c r="D5" s="95">
        <v>590.23299999999995</v>
      </c>
      <c r="E5" s="95">
        <v>540.55499999999995</v>
      </c>
      <c r="F5" s="95">
        <v>666.41800000000001</v>
      </c>
      <c r="G5" s="95">
        <v>642.673</v>
      </c>
      <c r="H5" s="95">
        <v>575.49300000000005</v>
      </c>
      <c r="I5" s="95">
        <v>595.08900000000006</v>
      </c>
      <c r="J5" s="95">
        <v>624.65300000000002</v>
      </c>
      <c r="K5" s="95">
        <v>636.79300000000001</v>
      </c>
      <c r="L5" s="99">
        <v>45.416014309202517</v>
      </c>
      <c r="M5" s="36">
        <v>1.9434790195516527</v>
      </c>
    </row>
    <row r="6" spans="2:15" ht="15" customHeight="1" x14ac:dyDescent="0.2">
      <c r="B6" s="9" t="s">
        <v>58</v>
      </c>
      <c r="C6" s="96">
        <v>80.25</v>
      </c>
      <c r="D6" s="96">
        <v>66.593000000000004</v>
      </c>
      <c r="E6" s="96">
        <v>49.56</v>
      </c>
      <c r="F6" s="96">
        <v>86.268000000000001</v>
      </c>
      <c r="G6" s="96">
        <v>89.734999999999999</v>
      </c>
      <c r="H6" s="96">
        <v>81.698999999999998</v>
      </c>
      <c r="I6" s="96">
        <v>86.334999999999994</v>
      </c>
      <c r="J6" s="96">
        <v>72.430999999999997</v>
      </c>
      <c r="K6" s="96">
        <v>50.116</v>
      </c>
      <c r="L6" s="100">
        <v>59.160747066805008</v>
      </c>
      <c r="M6" s="102">
        <v>-30.808631663238117</v>
      </c>
    </row>
    <row r="7" spans="2:15" ht="15" customHeight="1" x14ac:dyDescent="0.2">
      <c r="B7" s="9" t="s">
        <v>38</v>
      </c>
      <c r="C7" s="96">
        <v>602.23500000000001</v>
      </c>
      <c r="D7" s="96">
        <v>509.20699999999999</v>
      </c>
      <c r="E7" s="96">
        <v>470.05799999999999</v>
      </c>
      <c r="F7" s="96">
        <v>573.02700000000004</v>
      </c>
      <c r="G7" s="96">
        <v>540</v>
      </c>
      <c r="H7" s="96">
        <v>525</v>
      </c>
      <c r="I7" s="96">
        <v>530</v>
      </c>
      <c r="J7" s="96">
        <v>550</v>
      </c>
      <c r="K7" s="96">
        <v>609.71500000000003</v>
      </c>
      <c r="L7" s="100">
        <v>49.520185660513519</v>
      </c>
      <c r="M7" s="102">
        <v>10.857272727272726</v>
      </c>
    </row>
    <row r="8" spans="2:15" ht="15" customHeight="1" x14ac:dyDescent="0.2">
      <c r="B8" s="9" t="s">
        <v>39</v>
      </c>
      <c r="C8" s="96">
        <v>132.48599999999999</v>
      </c>
      <c r="D8" s="96">
        <v>106.66800000000001</v>
      </c>
      <c r="E8" s="96">
        <v>103.645</v>
      </c>
      <c r="F8" s="96">
        <v>123.67100000000001</v>
      </c>
      <c r="G8" s="96">
        <v>115.2</v>
      </c>
      <c r="H8" s="96">
        <v>122</v>
      </c>
      <c r="I8" s="96">
        <v>124</v>
      </c>
      <c r="J8" s="96">
        <v>125</v>
      </c>
      <c r="K8" s="96">
        <v>138.315</v>
      </c>
      <c r="L8" s="100">
        <v>66.386147561725053</v>
      </c>
      <c r="M8" s="102">
        <v>10.651999999999994</v>
      </c>
    </row>
    <row r="9" spans="2:15" ht="15" customHeight="1" x14ac:dyDescent="0.2">
      <c r="B9" s="9" t="s">
        <v>43</v>
      </c>
      <c r="C9" s="96">
        <v>67.180000000000007</v>
      </c>
      <c r="D9" s="96">
        <v>74.066666666666706</v>
      </c>
      <c r="E9" s="96">
        <v>49.088387661587966</v>
      </c>
      <c r="F9" s="96">
        <v>55.83625</v>
      </c>
      <c r="G9" s="96">
        <v>54.412666666666667</v>
      </c>
      <c r="H9" s="96">
        <v>51.477499999999999</v>
      </c>
      <c r="I9" s="96">
        <v>52.589669999999998</v>
      </c>
      <c r="J9" s="96">
        <v>56.838999999999999</v>
      </c>
      <c r="K9" s="96">
        <v>54.308</v>
      </c>
      <c r="L9" s="100">
        <v>46.536421889960963</v>
      </c>
      <c r="M9" s="102">
        <v>-4.4529284470170127</v>
      </c>
    </row>
    <row r="10" spans="2:15" ht="15" customHeight="1" x14ac:dyDescent="0.2">
      <c r="B10" s="9" t="s">
        <v>44</v>
      </c>
      <c r="C10" s="96">
        <v>11.692</v>
      </c>
      <c r="D10" s="96">
        <v>12.17</v>
      </c>
      <c r="E10" s="96">
        <v>9.7810153705463616</v>
      </c>
      <c r="F10" s="96">
        <v>9.9287500000000009</v>
      </c>
      <c r="G10" s="96">
        <v>9.9580000000000002</v>
      </c>
      <c r="H10" s="96">
        <v>9.5321666666666705</v>
      </c>
      <c r="I10" s="96">
        <v>9.7276699999999998</v>
      </c>
      <c r="J10" s="96">
        <v>9.7870000000000008</v>
      </c>
      <c r="K10" s="96">
        <v>9.8219999999999992</v>
      </c>
      <c r="L10" s="100">
        <v>89.818774180411324</v>
      </c>
      <c r="M10" s="102">
        <v>0.35761724736895761</v>
      </c>
    </row>
    <row r="11" spans="2:15" ht="15" customHeight="1" x14ac:dyDescent="0.2">
      <c r="B11" s="9" t="s">
        <v>53</v>
      </c>
      <c r="C11" s="96">
        <v>50.158999999999999</v>
      </c>
      <c r="D11" s="96">
        <v>64.631</v>
      </c>
      <c r="E11" s="96">
        <v>43.424322958533843</v>
      </c>
      <c r="F11" s="96">
        <v>53.417499999999997</v>
      </c>
      <c r="G11" s="96">
        <v>53.875500000000002</v>
      </c>
      <c r="H11" s="96">
        <v>53.465166666666704</v>
      </c>
      <c r="I11" s="96">
        <v>56.889333333333333</v>
      </c>
      <c r="J11" s="96">
        <v>61.323</v>
      </c>
      <c r="K11" s="96">
        <v>62.603999999999999</v>
      </c>
      <c r="L11" s="100">
        <v>36.285221391604374</v>
      </c>
      <c r="M11" s="102">
        <v>2.0889388973142298</v>
      </c>
    </row>
    <row r="12" spans="2:15" ht="15" customHeight="1" x14ac:dyDescent="0.2">
      <c r="B12" s="9" t="s">
        <v>62</v>
      </c>
      <c r="C12" s="96" t="s">
        <v>4</v>
      </c>
      <c r="D12" s="96" t="s">
        <v>4</v>
      </c>
      <c r="E12" s="96" t="s">
        <v>4</v>
      </c>
      <c r="F12" s="96" t="s">
        <v>4</v>
      </c>
      <c r="G12" s="96" t="s">
        <v>4</v>
      </c>
      <c r="H12" s="96" t="s">
        <v>4</v>
      </c>
      <c r="I12" s="96" t="s">
        <v>4</v>
      </c>
      <c r="J12" s="96">
        <v>36.11</v>
      </c>
      <c r="K12" s="96">
        <v>47.969000000000001</v>
      </c>
      <c r="L12" s="100">
        <v>48.781504721799493</v>
      </c>
      <c r="M12" s="102">
        <v>32.841318194405986</v>
      </c>
    </row>
    <row r="13" spans="2:15" ht="15" customHeight="1" x14ac:dyDescent="0.2">
      <c r="B13" s="9" t="s">
        <v>52</v>
      </c>
      <c r="C13" s="96" t="s">
        <v>4</v>
      </c>
      <c r="D13" s="96" t="s">
        <v>4</v>
      </c>
      <c r="E13" s="96" t="s">
        <v>4</v>
      </c>
      <c r="F13" s="96" t="s">
        <v>4</v>
      </c>
      <c r="G13" s="96" t="s">
        <v>4</v>
      </c>
      <c r="H13" s="96">
        <v>1.6120000000000001</v>
      </c>
      <c r="I13" s="96">
        <v>1.173</v>
      </c>
      <c r="J13" s="96">
        <v>1.399</v>
      </c>
      <c r="K13" s="96">
        <v>1.8420000000000001</v>
      </c>
      <c r="L13" s="100">
        <v>89.196525515743758</v>
      </c>
      <c r="M13" s="102">
        <v>31.665475339528236</v>
      </c>
    </row>
    <row r="14" spans="2:15" ht="15" customHeight="1" x14ac:dyDescent="0.2">
      <c r="B14" s="9" t="s">
        <v>37</v>
      </c>
      <c r="C14" s="96">
        <v>79.272000000000006</v>
      </c>
      <c r="D14" s="96">
        <v>71.173000000000002</v>
      </c>
      <c r="E14" s="96">
        <v>70.903999999999996</v>
      </c>
      <c r="F14" s="96">
        <v>86.236000000000004</v>
      </c>
      <c r="G14" s="96">
        <v>109.30200000000001</v>
      </c>
      <c r="H14" s="96">
        <v>79.575000000000003</v>
      </c>
      <c r="I14" s="96">
        <v>84.016000000000005</v>
      </c>
      <c r="J14" s="96">
        <v>92.454999999999998</v>
      </c>
      <c r="K14" s="96">
        <v>100.352</v>
      </c>
      <c r="L14" s="100">
        <v>37.685347576530617</v>
      </c>
      <c r="M14" s="102">
        <v>8.541452598561472</v>
      </c>
    </row>
    <row r="15" spans="2:15" ht="15" customHeight="1" x14ac:dyDescent="0.2">
      <c r="B15" s="9" t="s">
        <v>20</v>
      </c>
      <c r="C15" s="96">
        <v>29.907</v>
      </c>
      <c r="D15" s="96">
        <v>26.972000000000001</v>
      </c>
      <c r="E15" s="96">
        <v>24.495000000000001</v>
      </c>
      <c r="F15" s="96">
        <v>28.997</v>
      </c>
      <c r="G15" s="96">
        <v>28.021000000000001</v>
      </c>
      <c r="H15" s="96">
        <v>27.501000000000001</v>
      </c>
      <c r="I15" s="96">
        <v>29.521999999999998</v>
      </c>
      <c r="J15" s="96">
        <v>34.491999999999997</v>
      </c>
      <c r="K15" s="96">
        <v>34.634999999999998</v>
      </c>
      <c r="L15" s="100">
        <v>59.665078677638228</v>
      </c>
      <c r="M15" s="102">
        <v>0.41458889017742528</v>
      </c>
      <c r="O15" s="2" t="s">
        <v>48</v>
      </c>
    </row>
    <row r="16" spans="2:15" ht="15" customHeight="1" x14ac:dyDescent="0.2">
      <c r="B16" s="9" t="s">
        <v>30</v>
      </c>
      <c r="C16" s="96" t="s">
        <v>4</v>
      </c>
      <c r="D16" s="96" t="s">
        <v>4</v>
      </c>
      <c r="E16" s="96" t="s">
        <v>4</v>
      </c>
      <c r="F16" s="96" t="s">
        <v>4</v>
      </c>
      <c r="G16" s="96">
        <v>150</v>
      </c>
      <c r="H16" s="96">
        <v>17.658000000000001</v>
      </c>
      <c r="I16" s="96">
        <v>19.074999999999999</v>
      </c>
      <c r="J16" s="96">
        <v>21.417000000000002</v>
      </c>
      <c r="K16" s="96">
        <v>21.077999999999999</v>
      </c>
      <c r="L16" s="100">
        <v>62.615048866116332</v>
      </c>
      <c r="M16" s="102">
        <v>-1.5828547415604466</v>
      </c>
    </row>
    <row r="17" spans="2:14" ht="15" customHeight="1" x14ac:dyDescent="0.2">
      <c r="B17" s="9" t="s">
        <v>50</v>
      </c>
      <c r="C17" s="96">
        <v>49.692999999999998</v>
      </c>
      <c r="D17" s="96">
        <v>44.066000000000003</v>
      </c>
      <c r="E17" s="96">
        <v>38.371000000000002</v>
      </c>
      <c r="F17" s="96">
        <v>40.372</v>
      </c>
      <c r="G17" s="96">
        <v>48.170999999999999</v>
      </c>
      <c r="H17" s="96">
        <v>45.247</v>
      </c>
      <c r="I17" s="96">
        <v>47.777999999999999</v>
      </c>
      <c r="J17" s="96" t="s">
        <v>4</v>
      </c>
      <c r="K17" s="96" t="s">
        <v>4</v>
      </c>
      <c r="L17" s="100" t="s">
        <v>4</v>
      </c>
      <c r="M17" s="102" t="s">
        <v>4</v>
      </c>
    </row>
    <row r="18" spans="2:14" ht="15" customHeight="1" x14ac:dyDescent="0.2">
      <c r="B18" s="9" t="s">
        <v>51</v>
      </c>
      <c r="C18" s="96">
        <v>35.676000000000002</v>
      </c>
      <c r="D18" s="96">
        <v>30.106000000000002</v>
      </c>
      <c r="E18" s="96">
        <v>27.530999999999999</v>
      </c>
      <c r="F18" s="96">
        <v>30.048999999999999</v>
      </c>
      <c r="G18" s="96">
        <v>33.756999999999998</v>
      </c>
      <c r="H18" s="96">
        <v>31.99</v>
      </c>
      <c r="I18" s="96">
        <v>34.078000000000003</v>
      </c>
      <c r="J18" s="96" t="s">
        <v>4</v>
      </c>
      <c r="K18" s="96" t="s">
        <v>4</v>
      </c>
      <c r="L18" s="100" t="s">
        <v>4</v>
      </c>
      <c r="M18" s="102" t="s">
        <v>4</v>
      </c>
    </row>
    <row r="19" spans="2:14" ht="15" customHeight="1" x14ac:dyDescent="0.2">
      <c r="B19" s="9" t="s">
        <v>57</v>
      </c>
      <c r="C19" s="96">
        <v>81.100549999999998</v>
      </c>
      <c r="D19" s="96">
        <v>70.463399999999993</v>
      </c>
      <c r="E19" s="96">
        <v>62.606899999999996</v>
      </c>
      <c r="F19" s="96">
        <v>66.89994999999999</v>
      </c>
      <c r="G19" s="96">
        <v>77.831599999999995</v>
      </c>
      <c r="H19" s="96">
        <v>73.375149999999991</v>
      </c>
      <c r="I19" s="96">
        <v>77</v>
      </c>
      <c r="J19" s="96">
        <v>67.504000000000005</v>
      </c>
      <c r="K19" s="96">
        <v>53.216999999999999</v>
      </c>
      <c r="L19" s="100">
        <v>65.866170584587636</v>
      </c>
      <c r="M19" s="102">
        <v>-21.164671723157149</v>
      </c>
    </row>
    <row r="20" spans="2:14" ht="15" customHeight="1" x14ac:dyDescent="0.2">
      <c r="B20" s="9" t="s">
        <v>16</v>
      </c>
      <c r="C20" s="96" t="s">
        <v>4</v>
      </c>
      <c r="D20" s="96" t="s">
        <v>4</v>
      </c>
      <c r="E20" s="96" t="s">
        <v>4</v>
      </c>
      <c r="F20" s="96">
        <v>56.783000000000001</v>
      </c>
      <c r="G20" s="96">
        <v>51.563000000000002</v>
      </c>
      <c r="H20" s="96">
        <v>49.680999999999997</v>
      </c>
      <c r="I20" s="96">
        <v>52.956000000000003</v>
      </c>
      <c r="J20" s="96">
        <v>56.280999999999999</v>
      </c>
      <c r="K20" s="96">
        <v>60.234000000000002</v>
      </c>
      <c r="L20" s="100">
        <v>71.091078128631665</v>
      </c>
      <c r="M20" s="102">
        <v>7.0236847248627443</v>
      </c>
    </row>
    <row r="21" spans="2:14" ht="15" customHeight="1" x14ac:dyDescent="0.2">
      <c r="B21" s="9" t="s">
        <v>15</v>
      </c>
      <c r="C21" s="96" t="s">
        <v>4</v>
      </c>
      <c r="D21" s="96" t="s">
        <v>4</v>
      </c>
      <c r="E21" s="96" t="s">
        <v>4</v>
      </c>
      <c r="F21" s="96" t="s">
        <v>4</v>
      </c>
      <c r="G21" s="96">
        <v>21</v>
      </c>
      <c r="H21" s="96">
        <v>24.428000000000001</v>
      </c>
      <c r="I21" s="96">
        <v>22</v>
      </c>
      <c r="J21" s="96">
        <v>22.472000000000001</v>
      </c>
      <c r="K21" s="96">
        <v>25.323</v>
      </c>
      <c r="L21" s="100" t="s">
        <v>4</v>
      </c>
      <c r="M21" s="102">
        <v>12.686899252402984</v>
      </c>
      <c r="N21" s="2" t="s">
        <v>48</v>
      </c>
    </row>
    <row r="22" spans="2:14" ht="15" customHeight="1" x14ac:dyDescent="0.2">
      <c r="B22" s="9" t="s">
        <v>17</v>
      </c>
      <c r="C22" s="96">
        <v>5.4859999999999998</v>
      </c>
      <c r="D22" s="96">
        <v>5.3179999999999996</v>
      </c>
      <c r="E22" s="96">
        <v>5.2750000000000004</v>
      </c>
      <c r="F22" s="96">
        <v>5.5010000000000003</v>
      </c>
      <c r="G22" s="96">
        <v>6.06</v>
      </c>
      <c r="H22" s="96">
        <v>5.9880000000000004</v>
      </c>
      <c r="I22" s="96">
        <v>8.5009999999999994</v>
      </c>
      <c r="J22" s="96">
        <v>5.915</v>
      </c>
      <c r="K22" s="96">
        <v>4.2</v>
      </c>
      <c r="L22" s="100">
        <v>78.69047619047619</v>
      </c>
      <c r="M22" s="102">
        <v>-28.99408284023669</v>
      </c>
    </row>
    <row r="23" spans="2:14" ht="15" customHeight="1" x14ac:dyDescent="0.2">
      <c r="B23" s="9" t="s">
        <v>18</v>
      </c>
      <c r="C23" s="96">
        <v>6.1959999999999997</v>
      </c>
      <c r="D23" s="96">
        <v>5.76</v>
      </c>
      <c r="E23" s="96">
        <v>6</v>
      </c>
      <c r="F23" s="96">
        <v>5.4889999999999999</v>
      </c>
      <c r="G23" s="96">
        <v>5.2480000000000002</v>
      </c>
      <c r="H23" s="96">
        <v>5.6909999999999998</v>
      </c>
      <c r="I23" s="96">
        <v>7.11</v>
      </c>
      <c r="J23" s="96">
        <v>6.8220000000000001</v>
      </c>
      <c r="K23" s="96">
        <v>4.766</v>
      </c>
      <c r="L23" s="100">
        <v>85.228703315148962</v>
      </c>
      <c r="M23" s="102">
        <v>-30.13778950454412</v>
      </c>
    </row>
    <row r="24" spans="2:14" ht="15" customHeight="1" x14ac:dyDescent="0.2">
      <c r="B24" s="9" t="s">
        <v>19</v>
      </c>
      <c r="C24" s="96">
        <v>1.4770000000000001</v>
      </c>
      <c r="D24" s="96">
        <v>1.391</v>
      </c>
      <c r="E24" s="96">
        <v>1.9410000000000001</v>
      </c>
      <c r="F24" s="96">
        <v>1.0349999999999999</v>
      </c>
      <c r="G24" s="96">
        <v>0.98399999999999999</v>
      </c>
      <c r="H24" s="96">
        <v>1.2010000000000001</v>
      </c>
      <c r="I24" s="96">
        <v>1.7609999999999999</v>
      </c>
      <c r="J24" s="96">
        <v>1.7410000000000001</v>
      </c>
      <c r="K24" s="96">
        <v>1.034</v>
      </c>
      <c r="L24" s="100">
        <v>82.688588007736939</v>
      </c>
      <c r="M24" s="102">
        <v>-40.608845491097071</v>
      </c>
    </row>
    <row r="25" spans="2:14" ht="15" customHeight="1" x14ac:dyDescent="0.2">
      <c r="B25" s="9" t="s">
        <v>0</v>
      </c>
      <c r="C25" s="96">
        <v>3.03</v>
      </c>
      <c r="D25" s="96">
        <v>2.617</v>
      </c>
      <c r="E25" s="96">
        <v>2.3479999999999999</v>
      </c>
      <c r="F25" s="96">
        <v>2.266</v>
      </c>
      <c r="G25" s="96">
        <v>1.8819999999999999</v>
      </c>
      <c r="H25" s="96">
        <v>1.7589999999999999</v>
      </c>
      <c r="I25" s="96">
        <v>2.2959999999999998</v>
      </c>
      <c r="J25" s="96">
        <v>1.93</v>
      </c>
      <c r="K25" s="96">
        <v>2.4249999999999998</v>
      </c>
      <c r="L25" s="100">
        <v>17.525773195876287</v>
      </c>
      <c r="M25" s="102">
        <v>25.647668393782386</v>
      </c>
    </row>
    <row r="26" spans="2:14" ht="12.75" customHeight="1" x14ac:dyDescent="0.2">
      <c r="B26" s="9" t="s">
        <v>36</v>
      </c>
      <c r="C26" s="96" t="s">
        <v>4</v>
      </c>
      <c r="D26" s="96">
        <v>1</v>
      </c>
      <c r="E26" s="96">
        <v>1</v>
      </c>
      <c r="F26" s="96">
        <v>0.67500000000000004</v>
      </c>
      <c r="G26" s="96">
        <v>0.58199999999999996</v>
      </c>
      <c r="H26" s="96">
        <v>0.55900000000000005</v>
      </c>
      <c r="I26" s="96" t="s">
        <v>31</v>
      </c>
      <c r="J26" s="96" t="s">
        <v>31</v>
      </c>
      <c r="K26" s="96">
        <v>0.46899999999999997</v>
      </c>
      <c r="L26" s="100">
        <v>49.680170575692962</v>
      </c>
      <c r="M26" s="102">
        <v>-1.4705882352941124</v>
      </c>
    </row>
    <row r="27" spans="2:14" ht="13.5" customHeight="1" x14ac:dyDescent="0.2">
      <c r="B27" s="9" t="s">
        <v>63</v>
      </c>
      <c r="C27" s="96" t="s">
        <v>4</v>
      </c>
      <c r="D27" s="96" t="s">
        <v>4</v>
      </c>
      <c r="E27" s="96" t="s">
        <v>4</v>
      </c>
      <c r="F27" s="96" t="s">
        <v>4</v>
      </c>
      <c r="G27" s="96" t="s">
        <v>4</v>
      </c>
      <c r="H27" s="96" t="s">
        <v>4</v>
      </c>
      <c r="I27" s="96" t="s">
        <v>4</v>
      </c>
      <c r="J27" s="96">
        <v>0.73299999999999998</v>
      </c>
      <c r="K27" s="96">
        <v>0.68500000000000005</v>
      </c>
      <c r="L27" s="100">
        <v>48.9051094890511</v>
      </c>
      <c r="M27" s="102">
        <v>-6.5484311050477473</v>
      </c>
    </row>
    <row r="28" spans="2:14" ht="38.25" customHeight="1" x14ac:dyDescent="0.25">
      <c r="B28" s="10" t="s">
        <v>54</v>
      </c>
      <c r="C28" s="97">
        <v>970.38830340072775</v>
      </c>
      <c r="D28" s="97">
        <v>856.81020516602962</v>
      </c>
      <c r="E28" s="97">
        <v>741.09523268983844</v>
      </c>
      <c r="F28" s="97">
        <v>858.72036692225504</v>
      </c>
      <c r="G28" s="97">
        <v>835.20883995394706</v>
      </c>
      <c r="H28" s="97">
        <v>771</v>
      </c>
      <c r="I28" s="98">
        <v>760.27250820125892</v>
      </c>
      <c r="J28" s="98">
        <v>806.19129449000002</v>
      </c>
      <c r="K28" s="98">
        <v>855.7888231581727</v>
      </c>
      <c r="L28" s="101">
        <v>48.880457593303959</v>
      </c>
      <c r="M28" s="103">
        <v>6.1520794142968516</v>
      </c>
    </row>
    <row r="29" spans="2:14" ht="30" customHeight="1" x14ac:dyDescent="0.25">
      <c r="B29" s="37" t="s">
        <v>55</v>
      </c>
      <c r="C29" s="98">
        <v>777.72507578367015</v>
      </c>
      <c r="D29" s="98">
        <v>681.78474414111793</v>
      </c>
      <c r="E29" s="98">
        <v>604.16526790609203</v>
      </c>
      <c r="F29" s="98">
        <v>758.25680354490885</v>
      </c>
      <c r="G29" s="98">
        <v>702.30685310129445</v>
      </c>
      <c r="H29" s="98">
        <v>653</v>
      </c>
      <c r="I29" s="98">
        <v>642.29023091811314</v>
      </c>
      <c r="J29" s="98">
        <v>707.55558691754084</v>
      </c>
      <c r="K29" s="98">
        <v>745.16075487304806</v>
      </c>
      <c r="L29" s="101">
        <v>48.332974921646375</v>
      </c>
      <c r="M29" s="103">
        <v>5.3148005119051822</v>
      </c>
    </row>
    <row r="30" spans="2:14" ht="147.75" customHeight="1" x14ac:dyDescent="0.2">
      <c r="B30" s="115" t="s">
        <v>163</v>
      </c>
      <c r="C30" s="115"/>
      <c r="D30" s="115"/>
      <c r="E30" s="115"/>
      <c r="F30" s="115"/>
      <c r="G30" s="115"/>
      <c r="H30" s="115"/>
      <c r="I30" s="115"/>
      <c r="J30" s="115"/>
      <c r="K30" s="115"/>
      <c r="L30" s="115"/>
      <c r="M30" s="115"/>
    </row>
  </sheetData>
  <customSheetViews>
    <customSheetView guid="{144248B5-D4DC-1747-A0A6-FF347C57B61A}" showGridLines="0" fitToPage="1" topLeftCell="B16">
      <selection activeCell="B30" sqref="B30:M30"/>
      <pageMargins left="0.78740157499999996" right="0.78740157499999996" top="0.984251969" bottom="0.984251969" header="0.4921259845" footer="0.4921259845"/>
      <pageSetup paperSize="9" scale="93" orientation="portrait" r:id="rId1"/>
      <headerFooter alignWithMargins="0"/>
    </customSheetView>
  </customSheetViews>
  <mergeCells count="3">
    <mergeCell ref="B2:M2"/>
    <mergeCell ref="B30:M30"/>
    <mergeCell ref="C3:J3"/>
  </mergeCells>
  <pageMargins left="0.78740157499999996" right="0.78740157499999996" top="0.984251969" bottom="0.984251969" header="0.4921259845" footer="0.4921259845"/>
  <pageSetup paperSize="9" scale="93" orientation="portrait" r:id="rId2"/>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euil5"/>
  <dimension ref="A1:O17"/>
  <sheetViews>
    <sheetView showGridLines="0" topLeftCell="A31" workbookViewId="0">
      <selection activeCell="B20" sqref="B20"/>
    </sheetView>
  </sheetViews>
  <sheetFormatPr baseColWidth="10" defaultRowHeight="15" x14ac:dyDescent="0.25"/>
  <cols>
    <col min="1" max="1" width="3" customWidth="1"/>
    <col min="2" max="2" width="21" customWidth="1"/>
    <col min="3" max="3" width="16" customWidth="1"/>
    <col min="4" max="4" width="16.7109375" customWidth="1"/>
    <col min="5" max="13" width="5.7109375" customWidth="1"/>
  </cols>
  <sheetData>
    <row r="1" spans="2:15" ht="12" customHeight="1" x14ac:dyDescent="0.25"/>
    <row r="2" spans="2:15" ht="30" customHeight="1" x14ac:dyDescent="0.25">
      <c r="B2" s="124" t="s">
        <v>167</v>
      </c>
      <c r="C2" s="124"/>
      <c r="D2" s="124"/>
      <c r="E2" s="124"/>
      <c r="F2" s="124"/>
      <c r="G2" s="124"/>
      <c r="H2" s="124"/>
      <c r="I2" s="124"/>
      <c r="J2" s="124"/>
      <c r="K2" s="124"/>
      <c r="L2" s="124"/>
      <c r="M2" s="124"/>
    </row>
    <row r="3" spans="2:15" ht="34.5" customHeight="1" x14ac:dyDescent="0.25">
      <c r="B3" s="120" t="s">
        <v>5</v>
      </c>
      <c r="C3" s="117" t="s">
        <v>41</v>
      </c>
      <c r="D3" s="118"/>
      <c r="E3" s="117" t="s">
        <v>34</v>
      </c>
      <c r="F3" s="119"/>
      <c r="G3" s="119"/>
      <c r="H3" s="119"/>
      <c r="I3" s="119"/>
      <c r="J3" s="119"/>
      <c r="K3" s="119"/>
      <c r="L3" s="119"/>
      <c r="M3" s="118"/>
    </row>
    <row r="4" spans="2:15" ht="51" customHeight="1" x14ac:dyDescent="0.25">
      <c r="B4" s="121"/>
      <c r="C4" s="12" t="s">
        <v>42</v>
      </c>
      <c r="D4" s="13"/>
      <c r="E4" s="14">
        <v>2010</v>
      </c>
      <c r="F4" s="15">
        <v>2011</v>
      </c>
      <c r="G4" s="15">
        <v>2012</v>
      </c>
      <c r="H4" s="15">
        <v>2013</v>
      </c>
      <c r="I4" s="15">
        <v>2014</v>
      </c>
      <c r="J4" s="15">
        <v>2015</v>
      </c>
      <c r="K4" s="15">
        <v>2016</v>
      </c>
      <c r="L4" s="15">
        <v>2017</v>
      </c>
      <c r="M4" s="16">
        <v>2018</v>
      </c>
    </row>
    <row r="5" spans="2:15" ht="45" x14ac:dyDescent="0.25">
      <c r="B5" s="122"/>
      <c r="C5" s="17"/>
      <c r="D5" s="18" t="s">
        <v>40</v>
      </c>
      <c r="E5" s="19">
        <v>2015</v>
      </c>
      <c r="F5" s="20">
        <v>2016</v>
      </c>
      <c r="G5" s="19">
        <v>2017</v>
      </c>
      <c r="H5" s="20">
        <v>2018</v>
      </c>
      <c r="I5" s="19">
        <v>2019</v>
      </c>
      <c r="J5" s="20">
        <v>2020</v>
      </c>
      <c r="K5" s="19">
        <v>2021</v>
      </c>
      <c r="L5" s="20">
        <v>2022</v>
      </c>
      <c r="M5" s="21">
        <v>2023</v>
      </c>
    </row>
    <row r="6" spans="2:15" x14ac:dyDescent="0.25">
      <c r="B6" s="29">
        <v>1949</v>
      </c>
      <c r="C6" s="30" t="s">
        <v>6</v>
      </c>
      <c r="D6" s="31" t="s">
        <v>24</v>
      </c>
      <c r="E6" s="22">
        <v>1</v>
      </c>
      <c r="F6" s="23"/>
      <c r="G6" s="23"/>
      <c r="H6" s="23"/>
      <c r="I6" s="23"/>
      <c r="J6" s="23"/>
      <c r="K6" s="23"/>
      <c r="L6" s="23"/>
      <c r="M6" s="24"/>
    </row>
    <row r="7" spans="2:15" x14ac:dyDescent="0.25">
      <c r="B7" s="32">
        <v>1950</v>
      </c>
      <c r="C7" s="33" t="s">
        <v>6</v>
      </c>
      <c r="D7" s="31" t="s">
        <v>24</v>
      </c>
      <c r="E7" s="22">
        <v>11</v>
      </c>
      <c r="F7" s="23">
        <v>1</v>
      </c>
      <c r="G7" s="23"/>
      <c r="H7" s="23"/>
      <c r="I7" s="23"/>
      <c r="J7" s="23"/>
      <c r="K7" s="23"/>
      <c r="L7" s="23"/>
      <c r="M7" s="24"/>
    </row>
    <row r="8" spans="2:15" x14ac:dyDescent="0.25">
      <c r="B8" s="32" t="s">
        <v>45</v>
      </c>
      <c r="C8" s="33" t="s">
        <v>6</v>
      </c>
      <c r="D8" s="31" t="s">
        <v>24</v>
      </c>
      <c r="E8" s="22"/>
      <c r="F8" s="23">
        <v>6</v>
      </c>
      <c r="G8" s="23"/>
      <c r="H8" s="23"/>
      <c r="I8" s="23"/>
      <c r="J8" s="23"/>
      <c r="K8" s="23"/>
      <c r="L8" s="23"/>
      <c r="M8" s="24"/>
    </row>
    <row r="9" spans="2:15" ht="15" customHeight="1" x14ac:dyDescent="0.25">
      <c r="B9" s="32" t="s">
        <v>46</v>
      </c>
      <c r="C9" s="33" t="s">
        <v>7</v>
      </c>
      <c r="D9" s="31" t="s">
        <v>25</v>
      </c>
      <c r="E9" s="22"/>
      <c r="F9" s="23">
        <v>1</v>
      </c>
      <c r="G9" s="23">
        <v>5</v>
      </c>
      <c r="H9" s="23"/>
      <c r="I9" s="23"/>
      <c r="J9" s="23"/>
      <c r="K9" s="23"/>
      <c r="L9" s="23"/>
      <c r="M9" s="24"/>
    </row>
    <row r="10" spans="2:15" x14ac:dyDescent="0.25">
      <c r="B10" s="32">
        <v>1952</v>
      </c>
      <c r="C10" s="33" t="s">
        <v>8</v>
      </c>
      <c r="D10" s="31" t="s">
        <v>26</v>
      </c>
      <c r="E10" s="22"/>
      <c r="F10" s="23"/>
      <c r="G10" s="23">
        <v>2</v>
      </c>
      <c r="H10" s="23">
        <v>10</v>
      </c>
      <c r="I10" s="23"/>
      <c r="J10" s="23"/>
      <c r="K10" s="23"/>
      <c r="L10" s="23"/>
      <c r="M10" s="24"/>
    </row>
    <row r="11" spans="2:15" x14ac:dyDescent="0.25">
      <c r="B11" s="32">
        <v>1953</v>
      </c>
      <c r="C11" s="33" t="s">
        <v>9</v>
      </c>
      <c r="D11" s="31" t="s">
        <v>27</v>
      </c>
      <c r="E11" s="22"/>
      <c r="F11" s="23"/>
      <c r="G11" s="23"/>
      <c r="H11" s="23"/>
      <c r="I11" s="23">
        <v>9</v>
      </c>
      <c r="J11" s="23">
        <v>3</v>
      </c>
      <c r="K11" s="23"/>
      <c r="L11" s="23"/>
      <c r="M11" s="24"/>
    </row>
    <row r="12" spans="2:15" x14ac:dyDescent="0.25">
      <c r="B12" s="32">
        <v>1954</v>
      </c>
      <c r="C12" s="33" t="s">
        <v>13</v>
      </c>
      <c r="D12" s="31" t="s">
        <v>28</v>
      </c>
      <c r="E12" s="22"/>
      <c r="F12" s="23"/>
      <c r="G12" s="23"/>
      <c r="H12" s="23"/>
      <c r="I12" s="23"/>
      <c r="J12" s="23">
        <v>4</v>
      </c>
      <c r="K12" s="23">
        <v>8</v>
      </c>
      <c r="L12" s="23"/>
      <c r="M12" s="24"/>
    </row>
    <row r="13" spans="2:15" x14ac:dyDescent="0.25">
      <c r="B13" s="32">
        <v>1955</v>
      </c>
      <c r="C13" s="33" t="s">
        <v>14</v>
      </c>
      <c r="D13" s="31" t="s">
        <v>29</v>
      </c>
      <c r="E13" s="22"/>
      <c r="F13" s="23"/>
      <c r="G13" s="23"/>
      <c r="H13" s="23"/>
      <c r="I13" s="23"/>
      <c r="J13" s="23"/>
      <c r="K13" s="23"/>
      <c r="L13" s="23">
        <v>11</v>
      </c>
      <c r="M13" s="24">
        <v>1</v>
      </c>
    </row>
    <row r="14" spans="2:15" x14ac:dyDescent="0.25">
      <c r="B14" s="34">
        <v>1956</v>
      </c>
      <c r="C14" s="35" t="s">
        <v>14</v>
      </c>
      <c r="D14" s="31" t="s">
        <v>29</v>
      </c>
      <c r="E14" s="22"/>
      <c r="F14" s="23"/>
      <c r="G14" s="23"/>
      <c r="H14" s="23"/>
      <c r="I14" s="23"/>
      <c r="J14" s="23"/>
      <c r="K14" s="23"/>
      <c r="L14" s="23"/>
      <c r="M14" s="24">
        <v>11</v>
      </c>
    </row>
    <row r="15" spans="2:15" ht="30" customHeight="1" x14ac:dyDescent="0.25">
      <c r="B15" s="25" t="s">
        <v>21</v>
      </c>
      <c r="C15" s="26"/>
      <c r="D15" s="26"/>
      <c r="E15" s="22">
        <f t="shared" ref="E15:M15" si="0">SUM(E6:E14)</f>
        <v>12</v>
      </c>
      <c r="F15" s="23">
        <f t="shared" si="0"/>
        <v>8</v>
      </c>
      <c r="G15" s="23">
        <f t="shared" si="0"/>
        <v>7</v>
      </c>
      <c r="H15" s="23">
        <f t="shared" si="0"/>
        <v>10</v>
      </c>
      <c r="I15" s="23">
        <f t="shared" si="0"/>
        <v>9</v>
      </c>
      <c r="J15" s="23">
        <f t="shared" si="0"/>
        <v>7</v>
      </c>
      <c r="K15" s="23">
        <f t="shared" si="0"/>
        <v>8</v>
      </c>
      <c r="L15" s="23">
        <f t="shared" si="0"/>
        <v>11</v>
      </c>
      <c r="M15" s="24">
        <f t="shared" si="0"/>
        <v>12</v>
      </c>
      <c r="O15" t="s">
        <v>48</v>
      </c>
    </row>
    <row r="16" spans="2:15" ht="33.75" x14ac:dyDescent="0.25">
      <c r="B16" s="25" t="s">
        <v>35</v>
      </c>
      <c r="C16" s="25"/>
      <c r="D16" s="26"/>
      <c r="E16" s="22" t="s">
        <v>10</v>
      </c>
      <c r="F16" s="27">
        <f t="shared" ref="F16:M16" si="1">(F15/E15-1)*100</f>
        <v>-33.333333333333336</v>
      </c>
      <c r="G16" s="27">
        <f t="shared" si="1"/>
        <v>-12.5</v>
      </c>
      <c r="H16" s="27">
        <f t="shared" si="1"/>
        <v>42.857142857142861</v>
      </c>
      <c r="I16" s="27">
        <f t="shared" si="1"/>
        <v>-9.9999999999999982</v>
      </c>
      <c r="J16" s="27">
        <f t="shared" si="1"/>
        <v>-22.222222222222221</v>
      </c>
      <c r="K16" s="27">
        <f t="shared" si="1"/>
        <v>14.285714285714279</v>
      </c>
      <c r="L16" s="27">
        <f t="shared" si="1"/>
        <v>37.5</v>
      </c>
      <c r="M16" s="28">
        <f t="shared" si="1"/>
        <v>9.0909090909090828</v>
      </c>
    </row>
    <row r="17" spans="1:13" ht="105" customHeight="1" x14ac:dyDescent="0.25">
      <c r="A17" s="7"/>
      <c r="B17" s="116" t="s">
        <v>168</v>
      </c>
      <c r="C17" s="116"/>
      <c r="D17" s="116"/>
      <c r="E17" s="116"/>
      <c r="F17" s="116"/>
      <c r="G17" s="116"/>
      <c r="H17" s="116"/>
      <c r="I17" s="116"/>
      <c r="J17" s="116"/>
      <c r="K17" s="116"/>
      <c r="L17" s="116"/>
      <c r="M17" s="116"/>
    </row>
  </sheetData>
  <customSheetViews>
    <customSheetView guid="{144248B5-D4DC-1747-A0A6-FF347C57B61A}" showGridLines="0" topLeftCell="B1">
      <selection activeCell="B2" sqref="B2:M2"/>
      <pageMargins left="0.7" right="0.7" top="0.75" bottom="0.75" header="0.3" footer="0.3"/>
      <pageSetup paperSize="9" orientation="portrait" r:id="rId1"/>
    </customSheetView>
  </customSheetViews>
  <mergeCells count="5">
    <mergeCell ref="B17:M17"/>
    <mergeCell ref="C3:D3"/>
    <mergeCell ref="E3:M3"/>
    <mergeCell ref="B3:B5"/>
    <mergeCell ref="B2:M2"/>
  </mergeCells>
  <pageMargins left="0.7" right="0.7" top="0.75" bottom="0.75" header="0.3" footer="0.3"/>
  <pageSetup paperSize="9" orientation="portrait" r:id="rId2"/>
  <ignoredErrors>
    <ignoredError sqref="E15:M15" formulaRange="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CE22"/>
  <sheetViews>
    <sheetView showGridLines="0" workbookViewId="0">
      <selection activeCell="Q30" sqref="Q30"/>
    </sheetView>
  </sheetViews>
  <sheetFormatPr baseColWidth="10" defaultColWidth="11.42578125" defaultRowHeight="11.25" x14ac:dyDescent="0.2"/>
  <cols>
    <col min="1" max="1" width="3.28515625" style="67" customWidth="1"/>
    <col min="2" max="2" width="39.140625" style="67" customWidth="1"/>
    <col min="3" max="3" width="10.85546875" style="67" customWidth="1"/>
    <col min="4" max="4" width="7.85546875" style="67" customWidth="1"/>
    <col min="5" max="5" width="8.85546875" style="67" customWidth="1"/>
    <col min="6" max="6" width="9.28515625" style="67" customWidth="1"/>
    <col min="7" max="7" width="8.42578125" style="67" customWidth="1"/>
    <col min="8" max="8" width="7.28515625" style="67" customWidth="1"/>
    <col min="9" max="9" width="7" style="67" customWidth="1"/>
    <col min="10" max="10" width="5.7109375" style="67" customWidth="1"/>
    <col min="11" max="11" width="6.7109375" style="67" customWidth="1"/>
    <col min="12" max="12" width="6.85546875" style="67" customWidth="1"/>
    <col min="13" max="13" width="6.42578125" style="67" customWidth="1"/>
    <col min="14" max="14" width="7" style="67" customWidth="1"/>
    <col min="15" max="15" width="7.5703125" style="67" customWidth="1"/>
    <col min="16" max="16" width="7.7109375" style="67" customWidth="1"/>
    <col min="17" max="17" width="7.5703125" style="67" customWidth="1"/>
    <col min="18" max="18" width="7.28515625" style="67" customWidth="1"/>
    <col min="19" max="19" width="7.42578125" style="67" customWidth="1"/>
    <col min="20" max="20" width="7.85546875" style="67" customWidth="1"/>
    <col min="21" max="21" width="6.7109375" style="67" customWidth="1"/>
    <col min="22" max="22" width="7.28515625" style="67" customWidth="1"/>
    <col min="23" max="23" width="7.42578125" style="67" customWidth="1"/>
    <col min="24" max="24" width="7.7109375" style="67" customWidth="1"/>
    <col min="25" max="25" width="7.85546875" style="67" customWidth="1"/>
    <col min="26" max="26" width="6.85546875" style="67" customWidth="1"/>
    <col min="27" max="27" width="7" style="67" customWidth="1"/>
    <col min="28" max="28" width="7.140625" style="67" customWidth="1"/>
    <col min="29" max="29" width="6.85546875" style="67" customWidth="1"/>
    <col min="30" max="30" width="7.5703125" style="67" customWidth="1"/>
    <col min="31" max="31" width="7.28515625" style="67" customWidth="1"/>
    <col min="32" max="83" width="5.7109375" style="67" customWidth="1"/>
    <col min="84" max="16384" width="11.42578125" style="67"/>
  </cols>
  <sheetData>
    <row r="2" spans="2:83" ht="15" customHeight="1" x14ac:dyDescent="0.2">
      <c r="B2" s="123" t="s">
        <v>147</v>
      </c>
      <c r="C2" s="123"/>
      <c r="D2" s="123"/>
      <c r="E2" s="123"/>
      <c r="F2" s="123"/>
      <c r="G2" s="123"/>
      <c r="H2" s="123"/>
      <c r="I2" s="123"/>
      <c r="J2" s="123"/>
      <c r="K2" s="123"/>
      <c r="L2" s="123"/>
      <c r="M2" s="123"/>
      <c r="N2" s="123"/>
      <c r="O2" s="123"/>
      <c r="P2" s="123"/>
    </row>
    <row r="3" spans="2:83" ht="15" customHeight="1" x14ac:dyDescent="0.2">
      <c r="B3" s="45"/>
      <c r="C3" s="46">
        <v>1930</v>
      </c>
      <c r="D3" s="46">
        <v>1931</v>
      </c>
      <c r="E3" s="46">
        <v>1932</v>
      </c>
      <c r="F3" s="46">
        <v>1933</v>
      </c>
      <c r="G3" s="46">
        <v>1934</v>
      </c>
      <c r="H3" s="46">
        <v>1935</v>
      </c>
      <c r="I3" s="46">
        <v>1936</v>
      </c>
      <c r="J3" s="46">
        <v>1937</v>
      </c>
      <c r="K3" s="46">
        <v>1938</v>
      </c>
      <c r="L3" s="46">
        <v>1939</v>
      </c>
      <c r="M3" s="46">
        <v>1940</v>
      </c>
      <c r="N3" s="46">
        <v>1941</v>
      </c>
      <c r="O3" s="46">
        <v>1942</v>
      </c>
      <c r="P3" s="46">
        <v>1943</v>
      </c>
      <c r="Q3" s="46">
        <v>1944</v>
      </c>
      <c r="R3" s="46">
        <v>1945</v>
      </c>
      <c r="S3" s="46">
        <v>1946</v>
      </c>
      <c r="T3" s="46">
        <v>1947</v>
      </c>
      <c r="U3" s="46">
        <v>1948</v>
      </c>
      <c r="V3" s="46">
        <v>1949</v>
      </c>
      <c r="W3" s="46">
        <v>1950</v>
      </c>
      <c r="X3" s="46">
        <v>1951</v>
      </c>
      <c r="Y3" s="46">
        <v>1952</v>
      </c>
      <c r="Z3" s="63">
        <v>1953</v>
      </c>
      <c r="AA3" s="46">
        <v>1954</v>
      </c>
      <c r="AB3" s="46">
        <v>1955</v>
      </c>
      <c r="AC3" s="46">
        <v>1956</v>
      </c>
      <c r="AD3" s="46">
        <v>1957</v>
      </c>
      <c r="AE3" s="46">
        <v>1958</v>
      </c>
      <c r="AF3" s="46">
        <v>1959</v>
      </c>
      <c r="AG3" s="46">
        <v>1960</v>
      </c>
      <c r="AH3" s="46">
        <v>1961</v>
      </c>
      <c r="AI3" s="46">
        <v>1962</v>
      </c>
      <c r="AJ3" s="46">
        <v>1963</v>
      </c>
      <c r="AK3" s="46">
        <v>1964</v>
      </c>
      <c r="AL3" s="46">
        <v>1965</v>
      </c>
      <c r="AM3" s="46">
        <v>1966</v>
      </c>
      <c r="AN3" s="46">
        <v>1967</v>
      </c>
      <c r="AO3" s="46">
        <v>1968</v>
      </c>
      <c r="AP3" s="46">
        <v>1969</v>
      </c>
      <c r="AQ3" s="46">
        <v>1970</v>
      </c>
      <c r="AR3" s="46">
        <v>1971</v>
      </c>
      <c r="AS3" s="46">
        <v>1972</v>
      </c>
      <c r="AT3" s="46">
        <v>1973</v>
      </c>
      <c r="AU3" s="46">
        <v>1974</v>
      </c>
      <c r="AV3" s="46">
        <v>1975</v>
      </c>
      <c r="AW3" s="46">
        <v>1976</v>
      </c>
      <c r="AX3" s="46">
        <v>1977</v>
      </c>
      <c r="AY3" s="46">
        <v>1978</v>
      </c>
      <c r="AZ3" s="46">
        <v>1979</v>
      </c>
      <c r="BA3" s="46">
        <v>1980</v>
      </c>
      <c r="BB3" s="46">
        <v>1981</v>
      </c>
      <c r="BC3" s="46">
        <v>1982</v>
      </c>
      <c r="BD3" s="46">
        <v>1983</v>
      </c>
      <c r="BE3" s="46">
        <v>1984</v>
      </c>
      <c r="BF3" s="46">
        <v>1985</v>
      </c>
      <c r="BG3" s="46">
        <v>1986</v>
      </c>
      <c r="BH3" s="46">
        <v>1987</v>
      </c>
      <c r="BI3" s="64">
        <v>1988</v>
      </c>
      <c r="BJ3" s="64">
        <v>1989</v>
      </c>
      <c r="BK3" s="64">
        <v>1990</v>
      </c>
      <c r="BL3" s="46">
        <v>1991</v>
      </c>
      <c r="BM3" s="46">
        <v>1992</v>
      </c>
      <c r="BN3" s="46">
        <v>1993</v>
      </c>
      <c r="BO3" s="46">
        <v>1994</v>
      </c>
      <c r="BP3" s="46">
        <v>1995</v>
      </c>
      <c r="BQ3" s="46">
        <v>1996</v>
      </c>
      <c r="BR3" s="46">
        <v>1997</v>
      </c>
      <c r="BS3" s="46">
        <v>1998</v>
      </c>
      <c r="BT3" s="46">
        <v>1999</v>
      </c>
      <c r="BU3" s="46">
        <v>2000</v>
      </c>
      <c r="BV3" s="46">
        <v>2001</v>
      </c>
      <c r="BW3" s="46">
        <v>2002</v>
      </c>
      <c r="BX3" s="46">
        <v>2003</v>
      </c>
      <c r="BY3" s="46">
        <v>2004</v>
      </c>
      <c r="BZ3" s="46">
        <v>2005</v>
      </c>
      <c r="CA3" s="46">
        <v>2006</v>
      </c>
      <c r="CB3" s="46">
        <v>2007</v>
      </c>
      <c r="CC3" s="46">
        <v>2008</v>
      </c>
      <c r="CD3" s="46">
        <v>2009</v>
      </c>
      <c r="CE3" s="46">
        <v>2010</v>
      </c>
    </row>
    <row r="4" spans="2:83" ht="15" customHeight="1" x14ac:dyDescent="0.2">
      <c r="B4" s="47" t="s">
        <v>47</v>
      </c>
      <c r="C4" s="48" t="e">
        <f>C5/B5-1</f>
        <v>#VALUE!</v>
      </c>
      <c r="D4" s="48">
        <f>D5/C5-1</f>
        <v>-2.3737212276214836E-2</v>
      </c>
      <c r="E4" s="48">
        <f t="shared" ref="E4:BP4" si="0">E5/D5-1</f>
        <v>1.640605812525564E-3</v>
      </c>
      <c r="F4" s="48">
        <f t="shared" si="0"/>
        <v>-4.5067282166629585E-2</v>
      </c>
      <c r="G4" s="48">
        <f t="shared" si="0"/>
        <v>1.4050415795077598E-2</v>
      </c>
      <c r="H4" s="48">
        <f t="shared" si="0"/>
        <v>-3.8523607758402356E-2</v>
      </c>
      <c r="I4" s="48">
        <f t="shared" si="0"/>
        <v>9.445738795474945E-4</v>
      </c>
      <c r="J4" s="48">
        <f t="shared" si="0"/>
        <v>-1.8812258049804687E-2</v>
      </c>
      <c r="K4" s="48">
        <f t="shared" si="0"/>
        <v>-5.5972483919753957E-3</v>
      </c>
      <c r="L4" s="48">
        <f t="shared" si="0"/>
        <v>7.5811099665439308E-3</v>
      </c>
      <c r="M4" s="48">
        <f t="shared" si="0"/>
        <v>-6.0465539513406608E-2</v>
      </c>
      <c r="N4" s="48">
        <f t="shared" si="0"/>
        <v>-4.7578805839199823E-2</v>
      </c>
      <c r="O4" s="48">
        <f t="shared" si="0"/>
        <v>0.10706146253925519</v>
      </c>
      <c r="P4" s="48">
        <f t="shared" si="0"/>
        <v>6.3567709318305132E-2</v>
      </c>
      <c r="Q4" s="48">
        <f t="shared" si="0"/>
        <v>2.2284014069122948E-2</v>
      </c>
      <c r="R4" s="48">
        <f t="shared" si="0"/>
        <v>1.0992724525901387E-2</v>
      </c>
      <c r="S4" s="48">
        <f t="shared" si="0"/>
        <v>0.31000904461353929</v>
      </c>
      <c r="T4" s="48">
        <f t="shared" si="0"/>
        <v>4.7482892625348772E-2</v>
      </c>
      <c r="U4" s="48">
        <f t="shared" si="0"/>
        <v>1.2623705628367343E-2</v>
      </c>
      <c r="V4" s="48">
        <f t="shared" si="0"/>
        <v>-7.103405012004127E-3</v>
      </c>
      <c r="W4" s="48">
        <f t="shared" si="0"/>
        <v>1.13690886202229E-2</v>
      </c>
      <c r="X4" s="48">
        <f t="shared" si="0"/>
        <v>-4.4037468602959429E-2</v>
      </c>
      <c r="Y4" s="48">
        <f t="shared" si="0"/>
        <v>2.0393297555187262E-2</v>
      </c>
      <c r="Z4" s="48">
        <f t="shared" si="0"/>
        <v>-2.0008595233136695E-2</v>
      </c>
      <c r="AA4" s="48">
        <f t="shared" si="0"/>
        <v>1.7144675163867529E-2</v>
      </c>
      <c r="AB4" s="48">
        <f t="shared" si="0"/>
        <v>-5.4321768923552005E-3</v>
      </c>
      <c r="AC4" s="48">
        <f t="shared" si="0"/>
        <v>8.1951984806887257E-3</v>
      </c>
      <c r="AD4" s="48">
        <f t="shared" si="0"/>
        <v>-1.9354916413739653E-3</v>
      </c>
      <c r="AE4" s="48">
        <f t="shared" si="0"/>
        <v>5.4991534658423991E-3</v>
      </c>
      <c r="AF4" s="48">
        <f t="shared" si="0"/>
        <v>7.4529241625964637E-4</v>
      </c>
      <c r="AG4" s="48">
        <f t="shared" si="0"/>
        <v>2.0215841918999944E-2</v>
      </c>
      <c r="AH4" s="48">
        <f t="shared" si="0"/>
        <v>6.3088627355096794E-3</v>
      </c>
      <c r="AI4" s="48">
        <f t="shared" si="0"/>
        <v>3.3268113191016191E-3</v>
      </c>
      <c r="AJ4" s="48">
        <f t="shared" si="0"/>
        <v>-3.6440984814700705E-4</v>
      </c>
      <c r="AK4" s="48">
        <f t="shared" si="0"/>
        <v>3.4546534515088378E-2</v>
      </c>
      <c r="AL4" s="48">
        <f t="shared" si="0"/>
        <v>9.9766738116253695E-3</v>
      </c>
      <c r="AM4" s="48">
        <f t="shared" si="0"/>
        <v>-1.2080692516391101E-2</v>
      </c>
      <c r="AN4" s="48">
        <f t="shared" si="0"/>
        <v>-2.4337241734138093E-3</v>
      </c>
      <c r="AO4" s="48">
        <f t="shared" si="0"/>
        <v>-2.2942093946766273E-2</v>
      </c>
      <c r="AP4" s="48">
        <f t="shared" si="0"/>
        <v>8.7850391558768059E-3</v>
      </c>
      <c r="AQ4" s="48">
        <f t="shared" si="0"/>
        <v>6.6120140823735518E-3</v>
      </c>
      <c r="AR4" s="48">
        <f t="shared" si="0"/>
        <v>1.5789905677799698E-2</v>
      </c>
      <c r="AS4" s="48">
        <f t="shared" si="0"/>
        <v>2.1107516129720061E-2</v>
      </c>
      <c r="AT4" s="48">
        <f t="shared" si="0"/>
        <v>8.49356772708032E-3</v>
      </c>
      <c r="AU4" s="48">
        <f t="shared" si="0"/>
        <v>-2.12120188362378E-2</v>
      </c>
      <c r="AV4" s="48">
        <f t="shared" si="0"/>
        <v>-4.8799225946384084E-2</v>
      </c>
      <c r="AW4" s="48">
        <f t="shared" si="0"/>
        <v>-4.8028739285099764E-2</v>
      </c>
      <c r="AX4" s="48">
        <f t="shared" si="0"/>
        <v>-2.3380919005988154E-2</v>
      </c>
      <c r="AY4" s="48">
        <f t="shared" si="0"/>
        <v>2.8581500903362311E-2</v>
      </c>
      <c r="AZ4" s="48">
        <f t="shared" si="0"/>
        <v>-3.6354467070441876E-3</v>
      </c>
      <c r="BA4" s="48">
        <f t="shared" si="0"/>
        <v>2.3152732356576111E-2</v>
      </c>
      <c r="BB4" s="48">
        <f t="shared" si="0"/>
        <v>5.8932653884576913E-2</v>
      </c>
      <c r="BC4" s="48">
        <f t="shared" si="0"/>
        <v>-7.3907516954619945E-3</v>
      </c>
      <c r="BD4" s="48">
        <f t="shared" si="0"/>
        <v>-2.8478572530115098E-3</v>
      </c>
      <c r="BE4" s="48">
        <f t="shared" si="0"/>
        <v>-4.8750031504109281E-2</v>
      </c>
      <c r="BF4" s="48">
        <f t="shared" si="0"/>
        <v>1.8277878672556591E-2</v>
      </c>
      <c r="BG4" s="48">
        <f t="shared" si="0"/>
        <v>9.4911445551579821E-3</v>
      </c>
      <c r="BH4" s="48">
        <f t="shared" si="0"/>
        <v>8.4623044929998947E-3</v>
      </c>
      <c r="BI4" s="48">
        <f t="shared" si="0"/>
        <v>-9.6947743481731186E-3</v>
      </c>
      <c r="BJ4" s="48">
        <f t="shared" si="0"/>
        <v>4.2349617797632355E-3</v>
      </c>
      <c r="BK4" s="48">
        <f t="shared" si="0"/>
        <v>-7.1667379251855179E-3</v>
      </c>
      <c r="BL4" s="48">
        <f t="shared" si="0"/>
        <v>1.9578704863967289E-3</v>
      </c>
      <c r="BM4" s="48">
        <f t="shared" si="0"/>
        <v>-1.9296191609115887E-2</v>
      </c>
      <c r="BN4" s="48">
        <f t="shared" si="0"/>
        <v>-1.4607219192106613E-2</v>
      </c>
      <c r="BO4" s="48">
        <f t="shared" si="0"/>
        <v>-4.6670701002265114E-2</v>
      </c>
      <c r="BP4" s="48">
        <f t="shared" si="0"/>
        <v>3.8341476223313631E-3</v>
      </c>
      <c r="BQ4" s="48">
        <f t="shared" ref="BQ4:CE4" si="1">BQ5/BP5-1</f>
        <v>2.7940274552179734E-2</v>
      </c>
      <c r="BR4" s="48">
        <f t="shared" si="1"/>
        <v>1.3774472200913879E-2</v>
      </c>
      <c r="BS4" s="48">
        <f t="shared" si="1"/>
        <v>-3.7541489377257431E-3</v>
      </c>
      <c r="BT4" s="48">
        <f t="shared" si="1"/>
        <v>2.2231843749656033E-2</v>
      </c>
      <c r="BU4" s="48">
        <f t="shared" si="1"/>
        <v>9.7608484448208355E-3</v>
      </c>
      <c r="BV4" s="48">
        <f t="shared" si="1"/>
        <v>4.9491318164906373E-2</v>
      </c>
      <c r="BW4" s="48">
        <f t="shared" si="1"/>
        <v>-1.4268714280230466E-2</v>
      </c>
      <c r="BX4" s="48">
        <f t="shared" si="1"/>
        <v>-9.1756044147359717E-3</v>
      </c>
      <c r="BY4" s="48">
        <f t="shared" si="1"/>
        <v>-1.1941299208729772E-3</v>
      </c>
      <c r="BZ4" s="48">
        <f t="shared" si="1"/>
        <v>9.8098218584496966E-3</v>
      </c>
      <c r="CA4" s="48">
        <f t="shared" si="1"/>
        <v>9.7534922315898331E-3</v>
      </c>
      <c r="CB4" s="48">
        <f t="shared" si="1"/>
        <v>2.4536388586839264E-2</v>
      </c>
      <c r="CC4" s="48">
        <f t="shared" si="1"/>
        <v>-9.3725592293673055E-3</v>
      </c>
      <c r="CD4" s="48">
        <f t="shared" si="1"/>
        <v>1.1163362876394523E-2</v>
      </c>
      <c r="CE4" s="48">
        <f t="shared" si="1"/>
        <v>8.2950195596565024E-5</v>
      </c>
    </row>
    <row r="5" spans="2:83" ht="15" customHeight="1" x14ac:dyDescent="0.2">
      <c r="B5" s="47" t="s">
        <v>22</v>
      </c>
      <c r="C5" s="49">
        <v>625600</v>
      </c>
      <c r="D5" s="49">
        <v>610750</v>
      </c>
      <c r="E5" s="49">
        <v>611752</v>
      </c>
      <c r="F5" s="49">
        <v>584182</v>
      </c>
      <c r="G5" s="49">
        <v>592390</v>
      </c>
      <c r="H5" s="49">
        <v>569569</v>
      </c>
      <c r="I5" s="49">
        <v>570107</v>
      </c>
      <c r="J5" s="49">
        <v>559382</v>
      </c>
      <c r="K5" s="49">
        <v>556251</v>
      </c>
      <c r="L5" s="49">
        <v>560468</v>
      </c>
      <c r="M5" s="49">
        <v>526579</v>
      </c>
      <c r="N5" s="49">
        <v>501525</v>
      </c>
      <c r="O5" s="49">
        <v>555219</v>
      </c>
      <c r="P5" s="49">
        <v>590513</v>
      </c>
      <c r="Q5" s="49">
        <v>603672</v>
      </c>
      <c r="R5" s="49">
        <v>610308</v>
      </c>
      <c r="S5" s="49">
        <v>799509</v>
      </c>
      <c r="T5" s="49">
        <v>837472</v>
      </c>
      <c r="U5" s="49">
        <v>848044</v>
      </c>
      <c r="V5" s="49">
        <v>842020</v>
      </c>
      <c r="W5" s="49">
        <v>851593</v>
      </c>
      <c r="X5" s="49">
        <v>814091</v>
      </c>
      <c r="Y5" s="49">
        <v>830693</v>
      </c>
      <c r="Z5" s="49">
        <v>814072</v>
      </c>
      <c r="AA5" s="49">
        <v>828029</v>
      </c>
      <c r="AB5" s="49">
        <v>823531</v>
      </c>
      <c r="AC5" s="49">
        <v>830280</v>
      </c>
      <c r="AD5" s="65">
        <v>828673</v>
      </c>
      <c r="AE5" s="65">
        <v>833230</v>
      </c>
      <c r="AF5" s="65">
        <v>833851</v>
      </c>
      <c r="AG5" s="65">
        <v>850708</v>
      </c>
      <c r="AH5" s="65">
        <v>856075</v>
      </c>
      <c r="AI5" s="65">
        <v>858923</v>
      </c>
      <c r="AJ5" s="65">
        <v>858610</v>
      </c>
      <c r="AK5" s="65">
        <v>888272</v>
      </c>
      <c r="AL5" s="65">
        <v>897134</v>
      </c>
      <c r="AM5" s="65">
        <v>886296</v>
      </c>
      <c r="AN5" s="65">
        <v>884139</v>
      </c>
      <c r="AO5" s="65">
        <v>863855</v>
      </c>
      <c r="AP5" s="65">
        <v>871444</v>
      </c>
      <c r="AQ5" s="65">
        <v>877206</v>
      </c>
      <c r="AR5" s="65">
        <v>891057</v>
      </c>
      <c r="AS5" s="65">
        <v>909865</v>
      </c>
      <c r="AT5" s="65">
        <v>917593</v>
      </c>
      <c r="AU5" s="65">
        <v>898129</v>
      </c>
      <c r="AV5" s="65">
        <v>854301</v>
      </c>
      <c r="AW5" s="65">
        <v>813270</v>
      </c>
      <c r="AX5" s="65">
        <v>794255</v>
      </c>
      <c r="AY5" s="65">
        <v>816956</v>
      </c>
      <c r="AZ5" s="65">
        <v>813986</v>
      </c>
      <c r="BA5" s="65">
        <v>832832</v>
      </c>
      <c r="BB5" s="65">
        <v>881913</v>
      </c>
      <c r="BC5" s="65">
        <v>875395</v>
      </c>
      <c r="BD5" s="65">
        <v>872902</v>
      </c>
      <c r="BE5" s="65">
        <v>830348</v>
      </c>
      <c r="BF5" s="65">
        <v>845525</v>
      </c>
      <c r="BG5" s="65">
        <v>853550</v>
      </c>
      <c r="BH5" s="65">
        <v>860773</v>
      </c>
      <c r="BI5" s="65">
        <v>852428</v>
      </c>
      <c r="BJ5" s="65">
        <v>856038</v>
      </c>
      <c r="BK5" s="65">
        <v>849903</v>
      </c>
      <c r="BL5" s="66">
        <v>851567</v>
      </c>
      <c r="BM5" s="66">
        <v>835135</v>
      </c>
      <c r="BN5" s="66">
        <v>822936</v>
      </c>
      <c r="BO5" s="66">
        <v>784529</v>
      </c>
      <c r="BP5" s="66">
        <v>787537</v>
      </c>
      <c r="BQ5" s="66">
        <v>809541</v>
      </c>
      <c r="BR5" s="66">
        <v>820692</v>
      </c>
      <c r="BS5" s="66">
        <v>817611</v>
      </c>
      <c r="BT5" s="66">
        <v>835788</v>
      </c>
      <c r="BU5" s="66">
        <v>843946</v>
      </c>
      <c r="BV5" s="66">
        <v>885714</v>
      </c>
      <c r="BW5" s="66">
        <v>873076</v>
      </c>
      <c r="BX5" s="66">
        <v>865065</v>
      </c>
      <c r="BY5" s="66">
        <v>864032</v>
      </c>
      <c r="BZ5" s="66">
        <v>872508</v>
      </c>
      <c r="CA5" s="66">
        <v>881018</v>
      </c>
      <c r="CB5" s="66">
        <v>902635</v>
      </c>
      <c r="CC5" s="66">
        <v>894175</v>
      </c>
      <c r="CD5" s="66">
        <v>904157</v>
      </c>
      <c r="CE5" s="66">
        <v>904232</v>
      </c>
    </row>
    <row r="6" spans="2:83" ht="47.1" customHeight="1" x14ac:dyDescent="0.25">
      <c r="B6" s="125" t="s">
        <v>162</v>
      </c>
      <c r="C6" s="126"/>
      <c r="D6" s="126"/>
      <c r="E6" s="126"/>
      <c r="F6" s="126"/>
      <c r="G6" s="126"/>
      <c r="H6" s="126"/>
      <c r="I6" s="126"/>
      <c r="J6" s="126"/>
      <c r="K6" s="126"/>
      <c r="L6" s="126"/>
      <c r="M6" s="126"/>
      <c r="N6" s="126"/>
      <c r="O6" s="126"/>
      <c r="P6" s="126"/>
      <c r="Q6" s="126"/>
      <c r="R6" s="127"/>
    </row>
    <row r="7" spans="2:83" x14ac:dyDescent="0.2">
      <c r="B7" s="68"/>
      <c r="C7" s="69"/>
      <c r="D7" s="69"/>
      <c r="E7" s="69"/>
      <c r="F7" s="70"/>
      <c r="G7" s="71"/>
    </row>
    <row r="8" spans="2:83" x14ac:dyDescent="0.2">
      <c r="B8" s="68"/>
      <c r="C8" s="69"/>
      <c r="D8" s="69"/>
      <c r="E8" s="69"/>
      <c r="F8" s="70"/>
      <c r="G8" s="71"/>
    </row>
    <row r="9" spans="2:83" x14ac:dyDescent="0.2">
      <c r="B9" s="68"/>
      <c r="C9" s="69"/>
      <c r="D9" s="69"/>
      <c r="E9" s="69"/>
      <c r="F9" s="70"/>
      <c r="G9" s="71"/>
    </row>
    <row r="10" spans="2:83" x14ac:dyDescent="0.2">
      <c r="B10" s="68"/>
      <c r="C10" s="69"/>
      <c r="D10" s="69"/>
      <c r="E10" s="69"/>
      <c r="F10" s="70"/>
      <c r="G10" s="71"/>
    </row>
    <row r="11" spans="2:83" x14ac:dyDescent="0.2">
      <c r="B11" s="68"/>
      <c r="C11" s="69"/>
      <c r="D11" s="69"/>
      <c r="E11" s="69"/>
      <c r="F11" s="70"/>
      <c r="G11" s="71"/>
    </row>
    <row r="12" spans="2:83" x14ac:dyDescent="0.2">
      <c r="B12" s="68"/>
      <c r="C12" s="69"/>
      <c r="D12" s="69"/>
      <c r="E12" s="69"/>
      <c r="F12" s="70"/>
      <c r="G12" s="71"/>
    </row>
    <row r="13" spans="2:83" x14ac:dyDescent="0.2">
      <c r="B13" s="68"/>
      <c r="C13" s="69"/>
      <c r="D13" s="69"/>
      <c r="E13" s="69"/>
      <c r="F13" s="70"/>
      <c r="G13" s="71"/>
    </row>
    <row r="14" spans="2:83" x14ac:dyDescent="0.2">
      <c r="B14" s="68"/>
      <c r="C14" s="69"/>
      <c r="D14" s="69"/>
      <c r="E14" s="69"/>
      <c r="F14" s="70"/>
      <c r="G14" s="71"/>
    </row>
    <row r="15" spans="2:83" x14ac:dyDescent="0.2">
      <c r="B15" s="68"/>
      <c r="C15" s="69"/>
      <c r="D15" s="69"/>
      <c r="E15" s="69"/>
      <c r="F15" s="70"/>
      <c r="G15" s="71"/>
      <c r="O15" s="67" t="s">
        <v>48</v>
      </c>
    </row>
    <row r="16" spans="2:83" x14ac:dyDescent="0.2">
      <c r="B16" s="68"/>
      <c r="C16" s="69"/>
      <c r="D16" s="69"/>
      <c r="E16" s="69"/>
      <c r="F16" s="70"/>
      <c r="G16" s="71"/>
    </row>
    <row r="17" spans="2:7" x14ac:dyDescent="0.2">
      <c r="B17" s="68"/>
      <c r="C17" s="69"/>
      <c r="D17" s="69"/>
      <c r="E17" s="69"/>
      <c r="F17" s="70"/>
      <c r="G17" s="71"/>
    </row>
    <row r="18" spans="2:7" x14ac:dyDescent="0.2">
      <c r="B18" s="68"/>
      <c r="C18" s="69"/>
      <c r="D18" s="69"/>
      <c r="E18" s="69"/>
      <c r="F18" s="70"/>
      <c r="G18" s="71"/>
    </row>
    <row r="19" spans="2:7" x14ac:dyDescent="0.2">
      <c r="B19" s="68"/>
      <c r="C19" s="69"/>
      <c r="D19" s="69"/>
      <c r="E19" s="69"/>
      <c r="F19" s="70"/>
      <c r="G19" s="71"/>
    </row>
    <row r="20" spans="2:7" x14ac:dyDescent="0.2">
      <c r="B20" s="68"/>
      <c r="C20" s="69"/>
      <c r="D20" s="69"/>
      <c r="E20" s="69"/>
      <c r="F20" s="70"/>
      <c r="G20" s="71"/>
    </row>
    <row r="21" spans="2:7" x14ac:dyDescent="0.2">
      <c r="B21" s="68"/>
      <c r="C21" s="69"/>
      <c r="D21" s="69"/>
      <c r="E21" s="69"/>
      <c r="F21" s="70"/>
      <c r="G21" s="71"/>
    </row>
    <row r="22" spans="2:7" x14ac:dyDescent="0.2">
      <c r="B22" s="68"/>
      <c r="C22" s="69"/>
      <c r="D22" s="69"/>
      <c r="E22" s="69"/>
      <c r="F22" s="70"/>
      <c r="G22" s="71"/>
    </row>
  </sheetData>
  <customSheetViews>
    <customSheetView guid="{144248B5-D4DC-1747-A0A6-FF347C57B61A}" showGridLines="0">
      <selection sqref="A1:XFD1048576"/>
      <pageMargins left="0.7" right="0.7" top="0.75" bottom="0.75" header="0.3" footer="0.3"/>
      <pageSetup paperSize="9" orientation="portrait" r:id="rId1"/>
    </customSheetView>
  </customSheetViews>
  <mergeCells count="2">
    <mergeCell ref="B2:P2"/>
    <mergeCell ref="B6:R6"/>
  </mergeCells>
  <pageMargins left="0.7" right="0.7" top="0.75" bottom="0.75" header="0.3" footer="0.3"/>
  <pageSetup paperSize="9" orientation="portrait"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O15"/>
  <sheetViews>
    <sheetView tabSelected="1" workbookViewId="0">
      <selection activeCell="B16" sqref="B16"/>
    </sheetView>
  </sheetViews>
  <sheetFormatPr baseColWidth="10" defaultColWidth="11.42578125" defaultRowHeight="15" x14ac:dyDescent="0.25"/>
  <cols>
    <col min="1" max="1" width="15.28515625" style="41" customWidth="1"/>
    <col min="2" max="2" width="14.140625" style="41" customWidth="1"/>
    <col min="3" max="3" width="11.42578125" style="41"/>
    <col min="4" max="4" width="13.140625" style="41" customWidth="1"/>
    <col min="5" max="16384" width="11.42578125" style="41"/>
  </cols>
  <sheetData>
    <row r="1" spans="1:15" x14ac:dyDescent="0.25">
      <c r="A1" s="39" t="s">
        <v>64</v>
      </c>
      <c r="B1" s="40"/>
      <c r="C1" s="40"/>
      <c r="D1" s="40"/>
      <c r="E1" s="40"/>
      <c r="F1" s="40"/>
      <c r="G1" s="40"/>
      <c r="H1" s="40"/>
      <c r="I1" s="40"/>
    </row>
    <row r="2" spans="1:15" x14ac:dyDescent="0.25">
      <c r="A2" s="40"/>
      <c r="B2" s="40"/>
      <c r="C2" s="40"/>
      <c r="D2" s="40" t="s">
        <v>148</v>
      </c>
      <c r="E2" s="40"/>
      <c r="F2" s="40"/>
      <c r="G2" s="40"/>
      <c r="H2" s="40"/>
      <c r="I2" s="40"/>
    </row>
    <row r="3" spans="1:15" x14ac:dyDescent="0.25">
      <c r="A3" s="51"/>
      <c r="B3" s="50" t="s">
        <v>2</v>
      </c>
      <c r="C3" s="50" t="s">
        <v>1</v>
      </c>
      <c r="D3" s="50" t="s">
        <v>3</v>
      </c>
      <c r="E3" s="40"/>
      <c r="F3" s="40"/>
      <c r="G3" s="40"/>
      <c r="H3" s="40"/>
      <c r="I3" s="40"/>
    </row>
    <row r="4" spans="1:15" x14ac:dyDescent="0.25">
      <c r="A4" s="50" t="s">
        <v>12</v>
      </c>
      <c r="B4" s="53">
        <v>16.353028162733359</v>
      </c>
      <c r="C4" s="53">
        <v>26.327254621273418</v>
      </c>
      <c r="D4" s="53">
        <v>20.882924278376176</v>
      </c>
      <c r="E4" s="40"/>
      <c r="F4" s="40"/>
      <c r="G4" s="40"/>
      <c r="H4" s="40"/>
      <c r="I4" s="40"/>
    </row>
    <row r="5" spans="1:15" x14ac:dyDescent="0.25">
      <c r="A5" s="50" t="s">
        <v>65</v>
      </c>
      <c r="B5" s="53">
        <v>57.942053061025064</v>
      </c>
      <c r="C5" s="53">
        <v>61.047590137947317</v>
      </c>
      <c r="D5" s="53">
        <v>59.779311996168886</v>
      </c>
      <c r="E5" s="40"/>
      <c r="F5" s="40"/>
      <c r="G5" s="40"/>
      <c r="H5" s="40"/>
      <c r="I5" s="40"/>
    </row>
    <row r="6" spans="1:15" x14ac:dyDescent="0.25">
      <c r="A6" s="50" t="s">
        <v>49</v>
      </c>
      <c r="B6" s="53">
        <v>53.586567575006882</v>
      </c>
      <c r="C6" s="53">
        <v>66.621020198562135</v>
      </c>
      <c r="D6" s="53">
        <v>62.171862374805045</v>
      </c>
      <c r="E6" s="40"/>
      <c r="F6" s="40"/>
      <c r="G6" s="40"/>
      <c r="H6" s="40"/>
      <c r="I6" s="40"/>
    </row>
    <row r="7" spans="1:15" x14ac:dyDescent="0.25">
      <c r="A7" s="40"/>
      <c r="B7" s="40"/>
      <c r="C7" s="42"/>
      <c r="D7" s="42"/>
      <c r="E7" s="43"/>
      <c r="F7" s="40"/>
      <c r="G7" s="40"/>
      <c r="H7" s="40"/>
      <c r="I7" s="40"/>
    </row>
    <row r="8" spans="1:15" x14ac:dyDescent="0.25">
      <c r="A8" s="44" t="s">
        <v>166</v>
      </c>
      <c r="B8" s="40"/>
      <c r="C8" s="42"/>
      <c r="D8" s="42"/>
      <c r="E8" s="43"/>
      <c r="F8" s="40"/>
      <c r="G8" s="40"/>
      <c r="H8" s="40"/>
      <c r="I8" s="40"/>
    </row>
    <row r="9" spans="1:15" x14ac:dyDescent="0.25">
      <c r="A9" s="44" t="s">
        <v>165</v>
      </c>
      <c r="B9" s="40"/>
      <c r="C9" s="42"/>
      <c r="D9" s="42"/>
      <c r="E9" s="43"/>
      <c r="F9" s="40"/>
      <c r="G9" s="40"/>
      <c r="H9" s="40"/>
      <c r="I9" s="40"/>
    </row>
    <row r="10" spans="1:15" ht="22.5" customHeight="1" x14ac:dyDescent="0.25">
      <c r="A10" s="44" t="s">
        <v>164</v>
      </c>
      <c r="B10" s="40"/>
      <c r="C10" s="42"/>
      <c r="D10" s="42"/>
      <c r="E10" s="43"/>
      <c r="F10" s="40"/>
      <c r="G10" s="40"/>
      <c r="H10" s="40"/>
      <c r="I10" s="40"/>
    </row>
    <row r="15" spans="1:15" x14ac:dyDescent="0.25">
      <c r="O15" s="41" t="s">
        <v>48</v>
      </c>
    </row>
  </sheetData>
  <customSheetViews>
    <customSheetView guid="{144248B5-D4DC-1747-A0A6-FF347C57B61A}">
      <selection activeCell="T1" sqref="T1"/>
      <pageMargins left="0.7" right="0.7" top="0.75" bottom="0.75" header="0.3" footer="0.3"/>
      <pageSetup paperSize="9" orientation="portrait" r:id="rId1"/>
    </customSheetView>
  </customSheetViews>
  <pageMargins left="0.7" right="0.7" top="0.75" bottom="0.75" header="0.3" footer="0.3"/>
  <pageSetup paperSize="9"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6</vt:i4>
      </vt:variant>
      <vt:variant>
        <vt:lpstr>Plages nommées</vt:lpstr>
      </vt:variant>
      <vt:variant>
        <vt:i4>1</vt:i4>
      </vt:variant>
    </vt:vector>
  </HeadingPairs>
  <TitlesOfParts>
    <vt:vector size="7" baseType="lpstr">
      <vt:lpstr>F02_Tableau 1</vt:lpstr>
      <vt:lpstr>F02_Tableau 2</vt:lpstr>
      <vt:lpstr>F02_Tableau 2 detaille</vt:lpstr>
      <vt:lpstr>F02_Encadré 1 - Tableau a</vt:lpstr>
      <vt:lpstr>F02_Encadré 2 - Graph a</vt:lpstr>
      <vt:lpstr>F02_Graph 1</vt:lpstr>
      <vt:lpstr>historique</vt:lpstr>
    </vt:vector>
  </TitlesOfParts>
  <Company>MAS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fhousset</dc:creator>
  <cp:lastModifiedBy>Mathilde D</cp:lastModifiedBy>
  <cp:lastPrinted>2019-02-04T14:47:52Z</cp:lastPrinted>
  <dcterms:created xsi:type="dcterms:W3CDTF">2014-02-12T16:07:31Z</dcterms:created>
  <dcterms:modified xsi:type="dcterms:W3CDTF">2020-06-09T08:22:25Z</dcterms:modified>
</cp:coreProperties>
</file>