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0FA23867-97BE-43DF-8878-B711EB75DF2B}" xr6:coauthVersionLast="45" xr6:coauthVersionMax="45" xr10:uidLastSave="{00000000-0000-0000-0000-000000000000}"/>
  <bookViews>
    <workbookView xWindow="-110" yWindow="-110" windowWidth="19420" windowHeight="10420" activeTab="4" xr2:uid="{00000000-000D-0000-FFFF-FFFF00000000}"/>
  </bookViews>
  <sheets>
    <sheet name="Schéma 1" sheetId="15" r:id="rId1"/>
    <sheet name=" Tableau 1" sheetId="10" r:id="rId2"/>
    <sheet name="Graphique 1" sheetId="14" r:id="rId3"/>
    <sheet name=" Graphique 2" sheetId="1" r:id="rId4"/>
    <sheet name=" Cart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9" i="15" l="1"/>
  <c r="E36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C247" i="15"/>
  <c r="C248" i="15"/>
  <c r="C249" i="15"/>
  <c r="C250" i="15"/>
  <c r="C251" i="15"/>
  <c r="C252" i="15"/>
  <c r="C253" i="15"/>
  <c r="C254" i="15"/>
  <c r="C255" i="15"/>
  <c r="C256" i="15"/>
  <c r="C257" i="15"/>
  <c r="C258" i="15"/>
  <c r="C259" i="15"/>
  <c r="C260" i="15"/>
  <c r="C261" i="15"/>
  <c r="C262" i="15"/>
  <c r="C263" i="15"/>
  <c r="C264" i="15"/>
  <c r="C265" i="15"/>
  <c r="C266" i="15"/>
  <c r="C267" i="15"/>
  <c r="C268" i="15"/>
  <c r="C269" i="15"/>
  <c r="C270" i="15"/>
  <c r="C271" i="15"/>
  <c r="C272" i="15"/>
  <c r="C273" i="15"/>
  <c r="C274" i="15"/>
  <c r="C275" i="15"/>
  <c r="C276" i="15"/>
  <c r="C277" i="15"/>
  <c r="C278" i="15"/>
  <c r="C279" i="15"/>
  <c r="C280" i="15"/>
  <c r="C281" i="15"/>
  <c r="C282" i="15"/>
  <c r="C283" i="15"/>
  <c r="C284" i="15"/>
  <c r="C285" i="15"/>
  <c r="C286" i="15"/>
  <c r="C287" i="15"/>
  <c r="C288" i="15"/>
  <c r="C289" i="15"/>
  <c r="C290" i="15"/>
  <c r="C291" i="15"/>
  <c r="C292" i="15"/>
  <c r="C293" i="15"/>
  <c r="C294" i="15"/>
  <c r="C295" i="15"/>
  <c r="C296" i="15"/>
  <c r="C297" i="15"/>
  <c r="C298" i="15"/>
  <c r="C299" i="15"/>
  <c r="C300" i="15"/>
  <c r="C301" i="15"/>
  <c r="C302" i="15"/>
  <c r="C303" i="15"/>
  <c r="C304" i="15"/>
  <c r="C305" i="15"/>
  <c r="C306" i="15"/>
  <c r="C307" i="15"/>
  <c r="C308" i="15"/>
  <c r="C309" i="15"/>
  <c r="C310" i="15"/>
  <c r="C311" i="15"/>
  <c r="C312" i="15"/>
  <c r="C313" i="15"/>
  <c r="C314" i="15"/>
  <c r="C315" i="15"/>
  <c r="C316" i="15"/>
  <c r="C317" i="15"/>
  <c r="C318" i="15"/>
  <c r="C319" i="15"/>
  <c r="C320" i="15"/>
  <c r="C321" i="15"/>
  <c r="C322" i="15"/>
  <c r="C323" i="15"/>
  <c r="C324" i="15"/>
  <c r="C325" i="15"/>
  <c r="C326" i="15"/>
  <c r="C327" i="15"/>
  <c r="C328" i="15"/>
  <c r="C329" i="15"/>
  <c r="C330" i="15"/>
  <c r="C331" i="15"/>
  <c r="C332" i="15"/>
  <c r="C333" i="15"/>
  <c r="C334" i="15"/>
  <c r="C335" i="15"/>
  <c r="C336" i="15"/>
  <c r="C337" i="15"/>
  <c r="C338" i="15"/>
  <c r="C339" i="15"/>
  <c r="C340" i="15"/>
  <c r="C341" i="15"/>
  <c r="C342" i="15"/>
  <c r="C343" i="15"/>
  <c r="C344" i="15"/>
  <c r="C345" i="15"/>
  <c r="C346" i="15"/>
  <c r="C347" i="15"/>
  <c r="C348" i="15"/>
  <c r="C349" i="15"/>
  <c r="C350" i="15"/>
  <c r="C351" i="15"/>
  <c r="C352" i="15"/>
  <c r="C353" i="15"/>
  <c r="C354" i="15"/>
  <c r="C355" i="15"/>
  <c r="C356" i="15"/>
  <c r="C357" i="15"/>
  <c r="C358" i="15"/>
  <c r="C359" i="15"/>
  <c r="C360" i="15"/>
  <c r="C361" i="15"/>
  <c r="C362" i="15"/>
  <c r="C363" i="15"/>
  <c r="C364" i="15"/>
  <c r="C365" i="15"/>
  <c r="C366" i="15"/>
  <c r="C367" i="15"/>
  <c r="C368" i="15"/>
  <c r="C99" i="15"/>
  <c r="C98" i="15"/>
  <c r="E368" i="15"/>
  <c r="E366" i="15"/>
  <c r="E367" i="15"/>
  <c r="E358" i="15"/>
  <c r="E359" i="15"/>
  <c r="E360" i="15"/>
  <c r="E361" i="15"/>
  <c r="E362" i="15"/>
  <c r="E363" i="15"/>
  <c r="E364" i="15"/>
  <c r="E365" i="15"/>
  <c r="E354" i="15"/>
  <c r="E355" i="15"/>
  <c r="E356" i="15"/>
  <c r="E357" i="15"/>
  <c r="E353" i="15"/>
  <c r="E352" i="15"/>
  <c r="E351" i="15"/>
  <c r="E350" i="15"/>
  <c r="E349" i="15"/>
  <c r="E348" i="15"/>
  <c r="E347" i="15"/>
  <c r="E346" i="15"/>
  <c r="E345" i="15"/>
  <c r="E344" i="15"/>
  <c r="E343" i="15"/>
  <c r="E342" i="15"/>
  <c r="E341" i="15"/>
  <c r="E340" i="15"/>
  <c r="E339" i="15"/>
  <c r="E338" i="15"/>
  <c r="E337" i="15"/>
  <c r="E336" i="15"/>
  <c r="E335" i="15"/>
  <c r="E334" i="15"/>
  <c r="E333" i="15"/>
  <c r="E332" i="15"/>
  <c r="E331" i="15"/>
  <c r="E330" i="15"/>
  <c r="E329" i="15"/>
  <c r="E328" i="15"/>
  <c r="E327" i="15"/>
  <c r="E326" i="15"/>
  <c r="E325" i="15"/>
  <c r="E324" i="15"/>
  <c r="E323" i="15"/>
  <c r="E322" i="15"/>
  <c r="E321" i="15"/>
  <c r="E320" i="15"/>
  <c r="E319" i="15"/>
  <c r="E318" i="15"/>
  <c r="E317" i="15"/>
  <c r="E316" i="15"/>
  <c r="E315" i="15"/>
  <c r="E314" i="15"/>
  <c r="E313" i="15"/>
  <c r="E312" i="15"/>
  <c r="E311" i="15"/>
  <c r="E310" i="15"/>
  <c r="E309" i="15"/>
  <c r="E308" i="15"/>
  <c r="E307" i="15"/>
  <c r="E306" i="15"/>
  <c r="E305" i="15"/>
  <c r="E304" i="15"/>
  <c r="E303" i="15"/>
  <c r="E302" i="15"/>
  <c r="E301" i="15"/>
  <c r="E300" i="15"/>
  <c r="E299" i="15"/>
  <c r="E298" i="15"/>
  <c r="E297" i="15"/>
  <c r="E296" i="15"/>
  <c r="E295" i="15"/>
  <c r="E294" i="15"/>
  <c r="E293" i="15"/>
  <c r="E292" i="15"/>
  <c r="E291" i="15"/>
  <c r="E290" i="15"/>
  <c r="E289" i="15"/>
  <c r="E288" i="15"/>
  <c r="E287" i="15"/>
  <c r="E286" i="15"/>
  <c r="E285" i="15"/>
  <c r="E284" i="15"/>
  <c r="E283" i="15"/>
  <c r="E282" i="15"/>
  <c r="E281" i="15"/>
  <c r="E280" i="15"/>
  <c r="E279" i="15"/>
  <c r="E278" i="15"/>
  <c r="E277" i="15"/>
  <c r="E276" i="15"/>
  <c r="E275" i="15"/>
  <c r="E274" i="15"/>
  <c r="E273" i="15"/>
  <c r="E272" i="15"/>
  <c r="E271" i="15"/>
  <c r="E270" i="15"/>
  <c r="E269" i="15"/>
  <c r="E268" i="15"/>
  <c r="E267" i="15"/>
  <c r="E266" i="15"/>
  <c r="E265" i="15"/>
  <c r="E264" i="15"/>
  <c r="E263" i="15"/>
  <c r="E262" i="15"/>
  <c r="E261" i="15"/>
  <c r="E260" i="15"/>
  <c r="E259" i="15"/>
  <c r="E258" i="15"/>
  <c r="E257" i="15"/>
  <c r="E256" i="15"/>
  <c r="E255" i="15"/>
  <c r="E254" i="15"/>
  <c r="E253" i="15"/>
  <c r="E252" i="15"/>
  <c r="E251" i="15"/>
  <c r="E250" i="15"/>
  <c r="E249" i="15"/>
  <c r="E248" i="15"/>
  <c r="E247" i="15"/>
  <c r="E246" i="15"/>
  <c r="E245" i="15"/>
  <c r="E244" i="15"/>
  <c r="E243" i="15"/>
  <c r="E242" i="15"/>
  <c r="E241" i="15"/>
  <c r="E240" i="15"/>
  <c r="E239" i="15"/>
  <c r="E238" i="15"/>
  <c r="E237" i="15"/>
  <c r="E236" i="15"/>
  <c r="E235" i="15"/>
  <c r="E234" i="15"/>
  <c r="E233" i="15"/>
  <c r="E232" i="15"/>
  <c r="E231" i="15"/>
  <c r="E230" i="15"/>
  <c r="E229" i="15"/>
  <c r="E228" i="15"/>
  <c r="E227" i="15"/>
  <c r="E226" i="15"/>
  <c r="E225" i="15"/>
  <c r="E224" i="15"/>
  <c r="E223" i="15"/>
  <c r="E222" i="15"/>
  <c r="E221" i="15"/>
  <c r="E220" i="15"/>
  <c r="E219" i="15"/>
  <c r="E218" i="15"/>
  <c r="E217" i="15"/>
  <c r="E216" i="15"/>
  <c r="E215" i="15"/>
  <c r="E214" i="15"/>
  <c r="E213" i="15"/>
  <c r="E212" i="15"/>
  <c r="E211" i="15"/>
  <c r="E210" i="15"/>
  <c r="E209" i="15"/>
  <c r="E208" i="15"/>
  <c r="E207" i="15"/>
  <c r="E206" i="15"/>
  <c r="E205" i="15"/>
  <c r="E204" i="15"/>
  <c r="E203" i="15"/>
  <c r="E202" i="15"/>
  <c r="E201" i="15"/>
  <c r="E200" i="15"/>
  <c r="E199" i="15"/>
  <c r="E198" i="15"/>
  <c r="E197" i="15"/>
  <c r="E19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C97" i="15"/>
  <c r="E96" i="15"/>
  <c r="C96" i="15"/>
  <c r="E95" i="15"/>
  <c r="C95" i="15"/>
  <c r="E94" i="15"/>
  <c r="C94" i="15"/>
  <c r="E93" i="15"/>
  <c r="C93" i="15"/>
  <c r="E92" i="15"/>
  <c r="C92" i="15"/>
  <c r="E91" i="15"/>
  <c r="C91" i="15"/>
  <c r="E90" i="15"/>
  <c r="C90" i="15"/>
  <c r="E89" i="15"/>
  <c r="C89" i="15"/>
  <c r="E88" i="15"/>
  <c r="C88" i="15"/>
  <c r="E87" i="15"/>
  <c r="C87" i="15"/>
  <c r="E86" i="15"/>
  <c r="C86" i="15"/>
  <c r="E85" i="15"/>
  <c r="C85" i="15"/>
  <c r="E84" i="15"/>
  <c r="C84" i="15"/>
  <c r="E83" i="15"/>
  <c r="C83" i="15"/>
  <c r="E82" i="15"/>
  <c r="C82" i="15"/>
  <c r="E81" i="15"/>
  <c r="C81" i="15"/>
  <c r="E80" i="15"/>
  <c r="C80" i="15"/>
  <c r="E79" i="15"/>
  <c r="C79" i="15"/>
  <c r="E78" i="15"/>
  <c r="C78" i="15"/>
  <c r="E77" i="15"/>
  <c r="C77" i="15"/>
  <c r="E76" i="15"/>
  <c r="C76" i="15"/>
  <c r="E75" i="15"/>
  <c r="C75" i="15"/>
  <c r="E74" i="15"/>
  <c r="C74" i="15"/>
  <c r="E73" i="15"/>
  <c r="C73" i="15"/>
  <c r="E72" i="15"/>
  <c r="C72" i="15"/>
  <c r="E71" i="15"/>
  <c r="C71" i="15"/>
  <c r="E70" i="15"/>
  <c r="C70" i="15"/>
  <c r="E69" i="15"/>
  <c r="C69" i="15"/>
  <c r="E68" i="15"/>
  <c r="C68" i="15"/>
  <c r="E67" i="15"/>
  <c r="C67" i="15"/>
  <c r="E66" i="15"/>
  <c r="C66" i="15"/>
  <c r="E65" i="15"/>
  <c r="C65" i="15"/>
  <c r="E64" i="15"/>
  <c r="C64" i="15"/>
  <c r="E63" i="15"/>
  <c r="C63" i="15"/>
  <c r="E62" i="15"/>
  <c r="C62" i="15"/>
  <c r="E61" i="15"/>
  <c r="C61" i="15"/>
  <c r="E60" i="15"/>
  <c r="C60" i="15"/>
  <c r="E59" i="15"/>
  <c r="C59" i="15"/>
  <c r="E58" i="15"/>
  <c r="C58" i="15"/>
  <c r="E57" i="15"/>
  <c r="C57" i="15"/>
  <c r="E56" i="15"/>
  <c r="C56" i="15"/>
  <c r="E55" i="15"/>
  <c r="C55" i="15"/>
  <c r="E54" i="15"/>
  <c r="C54" i="15"/>
  <c r="E53" i="15"/>
  <c r="C53" i="15"/>
  <c r="E52" i="15"/>
  <c r="C52" i="15"/>
  <c r="E51" i="15"/>
  <c r="C51" i="15"/>
  <c r="E50" i="15"/>
  <c r="C50" i="15"/>
  <c r="E49" i="15"/>
  <c r="C49" i="15"/>
  <c r="E48" i="15"/>
  <c r="C48" i="15"/>
  <c r="E47" i="15"/>
  <c r="C47" i="15"/>
  <c r="E46" i="15"/>
  <c r="C46" i="15"/>
  <c r="E45" i="15"/>
  <c r="C45" i="15"/>
  <c r="E44" i="15"/>
  <c r="C44" i="15"/>
  <c r="E43" i="15"/>
  <c r="C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C6" i="15"/>
  <c r="C40" i="15" s="1"/>
  <c r="E4" i="15"/>
  <c r="D47" i="15" l="1"/>
  <c r="D358" i="15"/>
  <c r="D357" i="15"/>
  <c r="D367" i="15"/>
  <c r="D362" i="15"/>
  <c r="D356" i="15"/>
  <c r="D365" i="15"/>
  <c r="D361" i="15"/>
  <c r="D366" i="15"/>
  <c r="D355" i="15"/>
  <c r="D354" i="15"/>
  <c r="D364" i="15"/>
  <c r="D360" i="15"/>
  <c r="D363" i="15"/>
  <c r="D359" i="15"/>
  <c r="D368" i="15"/>
  <c r="D45" i="15"/>
  <c r="D369" i="15"/>
  <c r="D43" i="15"/>
  <c r="C12" i="15"/>
  <c r="C22" i="15"/>
  <c r="C28" i="15"/>
  <c r="D28" i="15" s="1"/>
  <c r="C30" i="15"/>
  <c r="D30" i="15" s="1"/>
  <c r="C32" i="15"/>
  <c r="D32" i="15" s="1"/>
  <c r="C36" i="15"/>
  <c r="D36" i="15" s="1"/>
  <c r="C38" i="15"/>
  <c r="C42" i="15"/>
  <c r="D352" i="15"/>
  <c r="D350" i="15"/>
  <c r="D348" i="15"/>
  <c r="D346" i="15"/>
  <c r="D344" i="15"/>
  <c r="D342" i="15"/>
  <c r="D340" i="15"/>
  <c r="D338" i="15"/>
  <c r="D336" i="15"/>
  <c r="D334" i="15"/>
  <c r="D332" i="15"/>
  <c r="D330" i="15"/>
  <c r="D328" i="15"/>
  <c r="D326" i="15"/>
  <c r="D324" i="15"/>
  <c r="D322" i="15"/>
  <c r="D320" i="15"/>
  <c r="D318" i="15"/>
  <c r="D316" i="15"/>
  <c r="D314" i="15"/>
  <c r="D312" i="15"/>
  <c r="D310" i="15"/>
  <c r="D308" i="15"/>
  <c r="D306" i="15"/>
  <c r="D304" i="15"/>
  <c r="D302" i="15"/>
  <c r="D300" i="15"/>
  <c r="D298" i="15"/>
  <c r="D296" i="15"/>
  <c r="D294" i="15"/>
  <c r="D292" i="15"/>
  <c r="D290" i="15"/>
  <c r="D288" i="15"/>
  <c r="D286" i="15"/>
  <c r="D284" i="15"/>
  <c r="D282" i="15"/>
  <c r="D280" i="15"/>
  <c r="D278" i="15"/>
  <c r="D276" i="15"/>
  <c r="D274" i="15"/>
  <c r="D272" i="15"/>
  <c r="D270" i="15"/>
  <c r="D268" i="15"/>
  <c r="D266" i="15"/>
  <c r="D264" i="15"/>
  <c r="D262" i="15"/>
  <c r="D260" i="15"/>
  <c r="D258" i="15"/>
  <c r="D256" i="15"/>
  <c r="D254" i="15"/>
  <c r="D252" i="15"/>
  <c r="D250" i="15"/>
  <c r="D248" i="15"/>
  <c r="D246" i="15"/>
  <c r="D244" i="15"/>
  <c r="D242" i="15"/>
  <c r="D240" i="15"/>
  <c r="D238" i="15"/>
  <c r="D236" i="15"/>
  <c r="D234" i="15"/>
  <c r="D232" i="15"/>
  <c r="D230" i="15"/>
  <c r="D228" i="15"/>
  <c r="D226" i="15"/>
  <c r="D224" i="15"/>
  <c r="D222" i="15"/>
  <c r="D220" i="15"/>
  <c r="D218" i="15"/>
  <c r="D216" i="15"/>
  <c r="D214" i="15"/>
  <c r="D212" i="15"/>
  <c r="D210" i="15"/>
  <c r="D208" i="15"/>
  <c r="D206" i="15"/>
  <c r="D204" i="15"/>
  <c r="D202" i="15"/>
  <c r="D200" i="15"/>
  <c r="D198" i="15"/>
  <c r="D196" i="15"/>
  <c r="D194" i="15"/>
  <c r="D192" i="15"/>
  <c r="D190" i="15"/>
  <c r="D188" i="15"/>
  <c r="D186" i="15"/>
  <c r="D184" i="15"/>
  <c r="D353" i="15"/>
  <c r="D351" i="15"/>
  <c r="D349" i="15"/>
  <c r="D347" i="15"/>
  <c r="D345" i="15"/>
  <c r="D343" i="15"/>
  <c r="D341" i="15"/>
  <c r="D339" i="15"/>
  <c r="D337" i="15"/>
  <c r="D335" i="15"/>
  <c r="D333" i="15"/>
  <c r="D331" i="15"/>
  <c r="D329" i="15"/>
  <c r="D327" i="15"/>
  <c r="D325" i="15"/>
  <c r="D323" i="15"/>
  <c r="D321" i="15"/>
  <c r="D319" i="15"/>
  <c r="D317" i="15"/>
  <c r="D315" i="15"/>
  <c r="D313" i="15"/>
  <c r="D311" i="15"/>
  <c r="D309" i="15"/>
  <c r="D307" i="15"/>
  <c r="D305" i="15"/>
  <c r="D303" i="15"/>
  <c r="D301" i="15"/>
  <c r="D299" i="15"/>
  <c r="D297" i="15"/>
  <c r="D295" i="15"/>
  <c r="D293" i="15"/>
  <c r="D291" i="15"/>
  <c r="D289" i="15"/>
  <c r="D287" i="15"/>
  <c r="D285" i="15"/>
  <c r="D283" i="15"/>
  <c r="D281" i="15"/>
  <c r="D279" i="15"/>
  <c r="D277" i="15"/>
  <c r="D275" i="15"/>
  <c r="D273" i="15"/>
  <c r="D271" i="15"/>
  <c r="D269" i="15"/>
  <c r="D267" i="15"/>
  <c r="D265" i="15"/>
  <c r="D263" i="15"/>
  <c r="D261" i="15"/>
  <c r="D259" i="15"/>
  <c r="D257" i="15"/>
  <c r="D255" i="15"/>
  <c r="D253" i="15"/>
  <c r="D251" i="15"/>
  <c r="D247" i="15"/>
  <c r="D243" i="15"/>
  <c r="D249" i="15"/>
  <c r="D245" i="15"/>
  <c r="D241" i="15"/>
  <c r="D237" i="15"/>
  <c r="D233" i="15"/>
  <c r="D229" i="15"/>
  <c r="D225" i="15"/>
  <c r="D221" i="15"/>
  <c r="D217" i="15"/>
  <c r="D213" i="15"/>
  <c r="D209" i="15"/>
  <c r="D205" i="15"/>
  <c r="D201" i="15"/>
  <c r="D197" i="15"/>
  <c r="D193" i="15"/>
  <c r="D189" i="15"/>
  <c r="D185" i="15"/>
  <c r="D182" i="15"/>
  <c r="D180" i="15"/>
  <c r="D178" i="15"/>
  <c r="D176" i="15"/>
  <c r="D174" i="15"/>
  <c r="D172" i="15"/>
  <c r="D170" i="15"/>
  <c r="D168" i="15"/>
  <c r="D166" i="15"/>
  <c r="D164" i="15"/>
  <c r="D162" i="15"/>
  <c r="D160" i="15"/>
  <c r="D158" i="15"/>
  <c r="D156" i="15"/>
  <c r="D154" i="15"/>
  <c r="D152" i="15"/>
  <c r="D150" i="15"/>
  <c r="D148" i="15"/>
  <c r="D146" i="15"/>
  <c r="D144" i="15"/>
  <c r="D142" i="15"/>
  <c r="D140" i="15"/>
  <c r="D138" i="15"/>
  <c r="D136" i="15"/>
  <c r="D134" i="15"/>
  <c r="D132" i="15"/>
  <c r="D130" i="15"/>
  <c r="D128" i="15"/>
  <c r="D126" i="15"/>
  <c r="D124" i="15"/>
  <c r="D122" i="15"/>
  <c r="D120" i="15"/>
  <c r="D118" i="15"/>
  <c r="D116" i="15"/>
  <c r="D114" i="15"/>
  <c r="D112" i="15"/>
  <c r="D110" i="15"/>
  <c r="D108" i="15"/>
  <c r="D106" i="15"/>
  <c r="D104" i="15"/>
  <c r="D102" i="15"/>
  <c r="D100" i="15"/>
  <c r="D98" i="15"/>
  <c r="D96" i="15"/>
  <c r="D95" i="15"/>
  <c r="D93" i="15"/>
  <c r="D91" i="15"/>
  <c r="D89" i="15"/>
  <c r="D87" i="15"/>
  <c r="D85" i="15"/>
  <c r="D83" i="15"/>
  <c r="D81" i="15"/>
  <c r="D79" i="15"/>
  <c r="D77" i="15"/>
  <c r="D75" i="15"/>
  <c r="D73" i="15"/>
  <c r="D71" i="15"/>
  <c r="D69" i="15"/>
  <c r="D67" i="15"/>
  <c r="D65" i="15"/>
  <c r="D63" i="15"/>
  <c r="D61" i="15"/>
  <c r="D59" i="15"/>
  <c r="D57" i="15"/>
  <c r="D55" i="15"/>
  <c r="D53" i="15"/>
  <c r="D51" i="15"/>
  <c r="D49" i="15"/>
  <c r="D6" i="15"/>
  <c r="C7" i="15"/>
  <c r="D7" i="15" s="1"/>
  <c r="C9" i="15"/>
  <c r="D9" i="15" s="1"/>
  <c r="C11" i="15"/>
  <c r="D11" i="15" s="1"/>
  <c r="D12" i="15"/>
  <c r="C13" i="15"/>
  <c r="D13" i="15" s="1"/>
  <c r="C15" i="15"/>
  <c r="D15" i="15" s="1"/>
  <c r="C17" i="15"/>
  <c r="D17" i="15" s="1"/>
  <c r="C19" i="15"/>
  <c r="D19" i="15" s="1"/>
  <c r="C21" i="15"/>
  <c r="D21" i="15" s="1"/>
  <c r="D22" i="15"/>
  <c r="C23" i="15"/>
  <c r="D23" i="15" s="1"/>
  <c r="C25" i="15"/>
  <c r="D25" i="15" s="1"/>
  <c r="C27" i="15"/>
  <c r="D27" i="15" s="1"/>
  <c r="C29" i="15"/>
  <c r="D29" i="15" s="1"/>
  <c r="C31" i="15"/>
  <c r="D31" i="15" s="1"/>
  <c r="C33" i="15"/>
  <c r="D33" i="15" s="1"/>
  <c r="C35" i="15"/>
  <c r="D35" i="15" s="1"/>
  <c r="C37" i="15"/>
  <c r="D37" i="15" s="1"/>
  <c r="D38" i="15"/>
  <c r="C39" i="15"/>
  <c r="D39" i="15" s="1"/>
  <c r="D40" i="15"/>
  <c r="C41" i="15"/>
  <c r="D41" i="15" s="1"/>
  <c r="D42" i="15"/>
  <c r="D44" i="15"/>
  <c r="D46" i="15"/>
  <c r="D48" i="15"/>
  <c r="D52" i="15"/>
  <c r="D56" i="15"/>
  <c r="D60" i="15"/>
  <c r="D64" i="15"/>
  <c r="D68" i="15"/>
  <c r="D72" i="15"/>
  <c r="D76" i="15"/>
  <c r="D80" i="15"/>
  <c r="D84" i="15"/>
  <c r="D88" i="15"/>
  <c r="D92" i="15"/>
  <c r="D99" i="15"/>
  <c r="D103" i="15"/>
  <c r="D107" i="15"/>
  <c r="D111" i="15"/>
  <c r="D115" i="15"/>
  <c r="D119" i="15"/>
  <c r="D123" i="15"/>
  <c r="D127" i="15"/>
  <c r="D131" i="15"/>
  <c r="D135" i="15"/>
  <c r="D139" i="15"/>
  <c r="D143" i="15"/>
  <c r="D147" i="15"/>
  <c r="D151" i="15"/>
  <c r="D155" i="15"/>
  <c r="D159" i="15"/>
  <c r="D163" i="15"/>
  <c r="D167" i="15"/>
  <c r="D171" i="15"/>
  <c r="D175" i="15"/>
  <c r="D179" i="15"/>
  <c r="D183" i="15"/>
  <c r="D191" i="15"/>
  <c r="D199" i="15"/>
  <c r="D207" i="15"/>
  <c r="D215" i="15"/>
  <c r="D223" i="15"/>
  <c r="D231" i="15"/>
  <c r="D239" i="15"/>
  <c r="C8" i="15"/>
  <c r="D8" i="15" s="1"/>
  <c r="C10" i="15"/>
  <c r="D10" i="15" s="1"/>
  <c r="C14" i="15"/>
  <c r="D14" i="15" s="1"/>
  <c r="C16" i="15"/>
  <c r="D16" i="15" s="1"/>
  <c r="C18" i="15"/>
  <c r="D18" i="15" s="1"/>
  <c r="C20" i="15"/>
  <c r="D20" i="15" s="1"/>
  <c r="C24" i="15"/>
  <c r="D24" i="15" s="1"/>
  <c r="C26" i="15"/>
  <c r="D26" i="15" s="1"/>
  <c r="C34" i="15"/>
  <c r="D34" i="15" s="1"/>
  <c r="D50" i="15"/>
  <c r="D54" i="15"/>
  <c r="D58" i="15"/>
  <c r="D62" i="15"/>
  <c r="D66" i="15"/>
  <c r="D70" i="15"/>
  <c r="D74" i="15"/>
  <c r="D78" i="15"/>
  <c r="D82" i="15"/>
  <c r="D86" i="15"/>
  <c r="D90" i="15"/>
  <c r="D94" i="15"/>
  <c r="D97" i="15"/>
  <c r="D101" i="15"/>
  <c r="D105" i="15"/>
  <c r="D109" i="15"/>
  <c r="D113" i="15"/>
  <c r="D117" i="15"/>
  <c r="D121" i="15"/>
  <c r="D125" i="15"/>
  <c r="D129" i="15"/>
  <c r="D133" i="15"/>
  <c r="D137" i="15"/>
  <c r="D141" i="15"/>
  <c r="D145" i="15"/>
  <c r="D149" i="15"/>
  <c r="D153" i="15"/>
  <c r="D157" i="15"/>
  <c r="D161" i="15"/>
  <c r="D165" i="15"/>
  <c r="D169" i="15"/>
  <c r="D173" i="15"/>
  <c r="D177" i="15"/>
  <c r="D181" i="15"/>
  <c r="D187" i="15"/>
  <c r="D195" i="15"/>
  <c r="D203" i="15"/>
  <c r="D211" i="15"/>
  <c r="D219" i="15"/>
  <c r="D227" i="15"/>
  <c r="D235" i="15"/>
  <c r="F4" i="5" l="1"/>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alcChain>
</file>

<file path=xl/sharedStrings.xml><?xml version="1.0" encoding="utf-8"?>
<sst xmlns="http://schemas.openxmlformats.org/spreadsheetml/2006/main" count="254" uniqueCount="243">
  <si>
    <t>N° Dep</t>
  </si>
  <si>
    <t>Ain</t>
  </si>
  <si>
    <t>Aisne</t>
  </si>
  <si>
    <t>Allier</t>
  </si>
  <si>
    <t>Alpes-de-Haute-Provence</t>
  </si>
  <si>
    <t>Hautes-Alpes</t>
  </si>
  <si>
    <t>Alpes-Maritimes</t>
  </si>
  <si>
    <t>Ardèche</t>
  </si>
  <si>
    <t>Ardennes</t>
  </si>
  <si>
    <t>Ariège</t>
  </si>
  <si>
    <t>Aube</t>
  </si>
  <si>
    <t>Aude</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</si>
  <si>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</si>
  <si>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</si>
  <si>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</si>
  <si>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</si>
  <si>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</si>
  <si>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</si>
  <si>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</si>
  <si>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</si>
  <si>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</si>
  <si>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</si>
  <si>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</si>
  <si>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</si>
  <si>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</si>
  <si>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</si>
  <si>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</si>
  <si>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</si>
  <si>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</si>
  <si>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</si>
  <si>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</si>
  <si>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</si>
  <si>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</si>
  <si>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</si>
  <si>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</si>
  <si>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</si>
  <si>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</si>
  <si>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</si>
  <si>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</si>
  <si>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</si>
  <si>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</si>
  <si>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</si>
  <si>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</si>
  <si>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</si>
  <si>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</si>
  <si>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</si>
  <si>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</si>
  <si>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</si>
  <si>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</si>
  <si>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</si>
  <si>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</si>
  <si>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</si>
  <si>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</si>
  <si>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</si>
  <si>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</si>
  <si>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</si>
  <si>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</si>
  <si>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</si>
  <si>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</si>
  <si>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</si>
  <si>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</si>
  <si>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</si>
  <si>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</si>
  <si>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</si>
  <si>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</si>
  <si>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</si>
  <si>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</si>
  <si>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</si>
  <si>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</si>
  <si>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</si>
  <si>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</si>
  <si>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</si>
  <si>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</si>
  <si>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</si>
  <si>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</si>
  <si>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</si>
  <si>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</si>
  <si>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</si>
  <si>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</si>
  <si>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</si>
  <si>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</si>
  <si>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</si>
  <si>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</si>
  <si>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</si>
  <si>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</si>
  <si>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</si>
  <si>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</si>
  <si>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</si>
  <si>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</si>
  <si>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</si>
  <si>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</si>
  <si>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</si>
  <si>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</si>
  <si>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</si>
  <si>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</si>
  <si>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</si>
  <si>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</si>
  <si>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</si>
  <si>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</si>
  <si>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</si>
  <si>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</si>
  <si>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</si>
  <si>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</si>
  <si>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</si>
  <si>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</si>
  <si>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</si>
  <si>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</si>
  <si>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</si>
  <si>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</si>
  <si>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</si>
  <si>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</si>
  <si>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</si>
  <si>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</si>
  <si>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</si>
  <si>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</si>
  <si>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</si>
  <si>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</si>
  <si>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</si>
  <si>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</si>
  <si>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</si>
  <si>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</si>
  <si>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</si>
  <si>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</si>
  <si>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</si>
  <si>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</si>
  <si>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</si>
  <si>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</si>
  <si>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</si>
  <si>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</si>
  <si>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</si>
  <si>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</si>
  <si>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</si>
  <si>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</si>
  <si>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</si>
  <si>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</si>
  <si>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</si>
  <si>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</si>
  <si>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</si>
  <si>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</si>
  <si>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</si>
  <si>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</si>
  <si>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</si>
  <si>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</si>
  <si>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</si>
  <si>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</si>
  <si>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</si>
  <si>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</si>
  <si>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</si>
  <si>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</si>
  <si>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</si>
  <si>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</si>
  <si>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</si>
  <si>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</si>
  <si>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</si>
  <si>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</si>
  <si>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</si>
  <si>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</si>
  <si>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</si>
  <si>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</si>
  <si>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</si>
  <si>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</si>
  <si>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</si>
  <si>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</si>
  <si>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</si>
  <si>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</si>
  <si>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</si>
  <si>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</si>
  <si>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</si>
  <si>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</si>
  <si>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</si>
  <si>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</si>
  <si>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</si>
  <si>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</si>
  <si>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</si>
  <si>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</si>
  <si>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</si>
  <si>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</si>
  <si>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</si>
  <si>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</si>
  <si>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</si>
  <si>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</si>
  <si>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</si>
  <si>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</si>
  <si>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</si>
  <si>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Réunion</t>
  </si>
  <si>
    <t>Sexe</t>
  </si>
  <si>
    <t>Âge</t>
  </si>
  <si>
    <t>Taux de perception de l’AAH</t>
  </si>
  <si>
    <t>Taux plein</t>
  </si>
  <si>
    <t>Taux réduit</t>
  </si>
  <si>
    <t>Compléments d’AAH</t>
  </si>
  <si>
    <t>20 à 29 ans</t>
  </si>
  <si>
    <t>30 à 39 ans</t>
  </si>
  <si>
    <t>40 à 49 ans</t>
  </si>
  <si>
    <t>50 à 59 ans</t>
  </si>
  <si>
    <t>En %</t>
  </si>
  <si>
    <t>Mayotte</t>
  </si>
  <si>
    <t>Homme</t>
  </si>
  <si>
    <t>Femme</t>
  </si>
  <si>
    <t>RA</t>
  </si>
  <si>
    <t>Allocataires avec le complément de ressources</t>
  </si>
  <si>
    <t>S</t>
  </si>
  <si>
    <t>A</t>
  </si>
  <si>
    <t>Effectifs (en nombre)</t>
  </si>
  <si>
    <t xml:space="preserve">Allocataires avec la majoration pour la vie autonome </t>
  </si>
  <si>
    <t xml:space="preserve"> Département</t>
  </si>
  <si>
    <t>Effectifs</t>
  </si>
  <si>
    <t>Taux
(pour 100)</t>
  </si>
  <si>
    <t>Couple sans enfant</t>
  </si>
  <si>
    <t>Couple avec enfant(s)</t>
  </si>
  <si>
    <t>Ensemble de la population
âgée de 20 ans ou plus</t>
  </si>
  <si>
    <t>France métropolitaine (échelle de gauche)</t>
  </si>
  <si>
    <t>France entière (échelle de gauche)</t>
  </si>
  <si>
    <t>Population
20 ans ou plus</t>
  </si>
  <si>
    <t>Inscrits à Pôle emploi</t>
  </si>
  <si>
    <t>60 ans ou plus</t>
  </si>
  <si>
    <t>Non éligibles</t>
  </si>
  <si>
    <r>
      <t>Situation familiale</t>
    </r>
    <r>
      <rPr>
        <b/>
        <vertAlign val="superscript"/>
        <sz val="8"/>
        <color theme="1"/>
        <rFont val="Arial"/>
        <family val="2"/>
      </rPr>
      <t>2</t>
    </r>
  </si>
  <si>
    <t>-</t>
  </si>
  <si>
    <t>Seul sans enfant</t>
  </si>
  <si>
    <t>Seul avec enfant(s)</t>
  </si>
  <si>
    <t>Caractéristiques</t>
  </si>
  <si>
    <t xml:space="preserve">Ensemble </t>
  </si>
  <si>
    <t>Taux de sortie</t>
  </si>
  <si>
    <t>Ensemble des allocataires</t>
  </si>
  <si>
    <t>Allocataires avec un taux d’incapacité compris entre 50 % et 79 %</t>
  </si>
  <si>
    <t>Allocataires avec un taux d’incapacité de 80 % ou plus</t>
  </si>
  <si>
    <t>Taux d’entrée</t>
  </si>
  <si>
    <t xml:space="preserve">Allocataires de l’AAH </t>
  </si>
  <si>
    <t xml:space="preserve"> Taux d’incapacité de 50 % à 79 %</t>
  </si>
  <si>
    <t xml:space="preserve"> Taux d’incapacité de 80 % ou plus</t>
  </si>
  <si>
    <r>
      <rPr>
        <b/>
        <sz val="8"/>
        <color theme="1"/>
        <rFont val="Arial"/>
        <family val="2"/>
      </rPr>
      <t>Note &gt;</t>
    </r>
    <r>
      <rPr>
        <sz val="8"/>
        <color theme="1"/>
        <rFont val="Arial"/>
        <family val="2"/>
      </rPr>
      <t xml:space="preserve"> En France, on compte au total 2,4 allocataires de l’AAH pour 100 habitants âgés de 20 ans ou plus.
</t>
    </r>
    <r>
      <rPr>
        <b/>
        <sz val="8"/>
        <color theme="1"/>
        <rFont val="Arial"/>
        <family val="2"/>
      </rPr>
      <t>Champ &gt;</t>
    </r>
    <r>
      <rPr>
        <sz val="8"/>
        <color theme="1"/>
        <rFont val="Arial"/>
        <family val="2"/>
      </rPr>
      <t xml:space="preserve"> France.
</t>
    </r>
    <r>
      <rPr>
        <b/>
        <sz val="8"/>
        <color theme="1"/>
        <rFont val="Arial"/>
        <family val="2"/>
      </rPr>
      <t>Sources &gt;</t>
    </r>
    <r>
      <rPr>
        <sz val="8"/>
        <color theme="1"/>
        <rFont val="Arial"/>
        <family val="2"/>
      </rPr>
      <t xml:space="preserve"> CNAF ; MSA ; Insee, population estimée au 1</t>
    </r>
    <r>
      <rPr>
        <vertAlign val="superscript"/>
        <sz val="8"/>
        <color theme="1"/>
        <rFont val="Arial"/>
        <family val="2"/>
      </rPr>
      <t>er</t>
    </r>
    <r>
      <rPr>
        <sz val="8"/>
        <color theme="1"/>
        <rFont val="Arial"/>
        <family val="2"/>
      </rPr>
      <t xml:space="preserve"> janvier 2019.
</t>
    </r>
  </si>
  <si>
    <t>Carte 1. Part d’allocataires de l’AAH, fin 2018, parmi la population âgée de 20 ans ou plus</t>
  </si>
  <si>
    <t>Graphique 2. Évolution du nombre (depuis 1978), et de la part parmi la population âgée de 20 ans ou plus (depuis 1989), d’allocataires de l’AAH</t>
  </si>
  <si>
    <r>
      <rPr>
        <b/>
        <sz val="8"/>
        <rFont val="Arial"/>
        <family val="2"/>
      </rPr>
      <t>Note &gt;</t>
    </r>
    <r>
      <rPr>
        <sz val="8"/>
        <rFont val="Arial"/>
        <family val="2"/>
      </rPr>
      <t xml:space="preserve"> Pour la définition des taux d’entrée et de sortie, voir l’annexe 1.2.
Depuis 2018, ces taux peuvent être calculés sur le champ des personnes âgées de 16 ans ou plus (au lieu de 16 à 64 ans) mais cela ne les modifierait que très légèrement par rapport aux chiffres présentés ici : pour l’ensemble des allocataires, le taux d’entrée est le même à la première décimale près ; le taux de sortie est de 8,2 % sur ce champ élargi, contre 7,9 % ici. Pour les taux d’entrée et de sortie selon l’incapacité des allocataires, les bascules entre l’AAH 1 (allocataire avec un taux d’incapacité de 80 % ou plus) et l’AAH 2 (allocataire avec un taux d’incapacité compris entre 50 % et 79 %) ne sont pas prises en compte : par exemple, n’est pas prise en compte comme entrant dans l’AAH 1 et sortant de l’AAH 2 une personne qui bascule de l’AAH 2 vers l’AAH 1.
La baisse du taux de sortie en 2014 pour les allocataires avec un taux d’incapacité compris entre 50 % et 79 % est un artefact lié à l’interaction entre la réforme des retraites de 2010 et le fait que ne sont présentes jusqu’en 2016 dans l’ENIACRAMS que des personnes nées en octobre. Ainsi, les personnes nées en octobre 1952 ont pu basculer vers le régime de retraite pour inaptitude en août 2013, mais celles nées en octobre 1953 ont dû attendre janvier 2015. 
</t>
    </r>
    <r>
      <rPr>
        <b/>
        <sz val="8"/>
        <rFont val="Arial"/>
        <family val="2"/>
      </rPr>
      <t>Lecture &gt;</t>
    </r>
    <r>
      <rPr>
        <sz val="8"/>
        <rFont val="Arial"/>
        <family val="2"/>
      </rPr>
      <t xml:space="preserve"> 11 % des allocataires de l’AAH fin 2018 ne l’étaient pas fin 2017. 8 % des allocataires de l’AAH fin 2017 ne le sont plus fin 2018.
</t>
    </r>
    <r>
      <rPr>
        <b/>
        <sz val="8"/>
        <rFont val="Arial"/>
        <family val="2"/>
      </rPr>
      <t>Champ &gt;</t>
    </r>
    <r>
      <rPr>
        <sz val="8"/>
        <rFont val="Arial"/>
        <family val="2"/>
      </rPr>
      <t xml:space="preserve"> France, bénéficiaires âgés de 16 à 64 ans au 31 décembre de chaque année (année de sortie du dispositif).
</t>
    </r>
    <r>
      <rPr>
        <b/>
        <sz val="8"/>
        <rFont val="Arial"/>
        <family val="2"/>
      </rPr>
      <t xml:space="preserve">Source &gt; </t>
    </r>
    <r>
      <rPr>
        <sz val="8"/>
        <rFont val="Arial"/>
        <family val="2"/>
      </rPr>
      <t>DREES, ENIACRAMS.</t>
    </r>
  </si>
  <si>
    <t>Graphique 1. Évolution des taux d’entrée et de sortie de l’AAH depuis 2012, selon le taux d’incapacité des allocataires</t>
  </si>
  <si>
    <t>Tableau 1. Caractéristiques des allocataires de l’AAH, fin 2018</t>
  </si>
  <si>
    <r>
      <t>1 194 500</t>
    </r>
    <r>
      <rPr>
        <b/>
        <vertAlign val="superscript"/>
        <sz val="8"/>
        <rFont val="Arial"/>
        <family val="2"/>
      </rPr>
      <t>1</t>
    </r>
  </si>
  <si>
    <r>
      <t xml:space="preserve">1. Dont 500 allocataires avec un taux d’incapacité inconnu.
2. Dans l’ensemble de la population, la répartition par situation familiale a été calculée sans tenir compte des ménages complexes.
</t>
    </r>
    <r>
      <rPr>
        <b/>
        <sz val="8"/>
        <color theme="1"/>
        <rFont val="Arial"/>
        <family val="2"/>
      </rPr>
      <t xml:space="preserve">Champ &gt; </t>
    </r>
    <r>
      <rPr>
        <sz val="8"/>
        <color theme="1"/>
        <rFont val="Arial"/>
        <family val="2"/>
      </rPr>
      <t xml:space="preserve">France ; ensemble de la population : ménages ordinaires en France (hors Mayotte).
</t>
    </r>
    <r>
      <rPr>
        <b/>
        <sz val="8"/>
        <color theme="1"/>
        <rFont val="Arial"/>
        <family val="2"/>
      </rPr>
      <t>Sources &gt;</t>
    </r>
    <r>
      <rPr>
        <sz val="8"/>
        <color theme="1"/>
        <rFont val="Arial"/>
        <family val="2"/>
      </rPr>
      <t xml:space="preserve"> CNAF et MSA pour les effectifs ; CNAF pour les répartitions (97 % des allocataires de l’AAH relèvent des CAF) ; Insee, enquête Emploi 2018, pour les caractéristiques de l’ensemble de la population ; DREES, ENIACRAMS, pour le taux d’inscription à Pôle emploi.</t>
    </r>
  </si>
  <si>
    <r>
      <t>Schéma 1. Revenu mensuel garanti, après six mois de travail en milieu ordinaire, pour une personne seule sans enfant ayant pour unique ressource des revenus d’activité, au 1</t>
    </r>
    <r>
      <rPr>
        <b/>
        <vertAlign val="superscript"/>
        <sz val="8"/>
        <rFont val="Arial"/>
        <family val="2"/>
      </rPr>
      <t>er</t>
    </r>
    <r>
      <rPr>
        <b/>
        <sz val="8"/>
        <rFont val="Arial"/>
        <family val="2"/>
      </rPr>
      <t xml:space="preserve"> avril 2020</t>
    </r>
  </si>
  <si>
    <r>
      <t xml:space="preserve">Note &gt; </t>
    </r>
    <r>
      <rPr>
        <sz val="8"/>
        <rFont val="Arial"/>
        <family val="2"/>
      </rPr>
      <t xml:space="preserve">L’abattement « 80/40 » présenté dans ce schéma ne s’applique qu’aux allocataires travaillant en milieu ordinaire.
</t>
    </r>
    <r>
      <rPr>
        <b/>
        <sz val="8"/>
        <rFont val="Arial"/>
        <family val="2"/>
      </rPr>
      <t>Lecture &gt;</t>
    </r>
    <r>
      <rPr>
        <sz val="8"/>
        <rFont val="Arial"/>
        <family val="2"/>
      </rPr>
      <t xml:space="preserve"> Une personne seule sans ressource perçoit l’AAH à taux plein d’un montant de 902,70 euros par mois, à laquelle peut éventuellement s’ajouter le complément de ressources ou la majoration pour la vie autonome. Une personne seule avec des revenus d’activité inférieurs à 30 % du smic brut bénéficie d’un abattement de 80 % sur ses revenus d’activité. Elle perçoit une allocation égale à la différence entre le plafond des ressources (902,70 euros) et 20 % de ses revenus d’activité. Au-delà de 30 % du smic, l’allocataire bénéficie d’un abattement de 40 % sur les revenus d’activité au-dessus de ce seuil.</t>
    </r>
  </si>
  <si>
    <t>Part d’allocataires dans la France entière parmi la population âgée de 20 ans ou plus (échelle de droite)</t>
  </si>
  <si>
    <r>
      <rPr>
        <b/>
        <sz val="8"/>
        <color theme="1"/>
        <rFont val="Arial"/>
        <family val="2"/>
      </rPr>
      <t>Note &gt;</t>
    </r>
    <r>
      <rPr>
        <sz val="8"/>
        <color theme="1"/>
        <rFont val="Arial"/>
        <family val="2"/>
      </rPr>
      <t xml:space="preserve"> Il y a une rupture de série en 2016. Cette année-là, nous présentons à la fois les données semi-définitives et définitives de la CNAF (voir annexe 1.3).
</t>
    </r>
    <r>
      <rPr>
        <b/>
        <sz val="8"/>
        <color theme="1"/>
        <rFont val="Arial"/>
        <family val="2"/>
      </rPr>
      <t>Champ &gt;</t>
    </r>
    <r>
      <rPr>
        <sz val="8"/>
        <color theme="1"/>
        <rFont val="Arial"/>
        <family val="2"/>
      </rPr>
      <t xml:space="preserve"> Effectifs en France, au 31 décembre de chaque année.
</t>
    </r>
    <r>
      <rPr>
        <b/>
        <sz val="8"/>
        <color theme="1"/>
        <rFont val="Arial"/>
        <family val="2"/>
      </rPr>
      <t>Sources &gt;</t>
    </r>
    <r>
      <rPr>
        <sz val="8"/>
        <color theme="1"/>
        <rFont val="Arial"/>
        <family val="2"/>
      </rPr>
      <t xml:space="preserve"> CNAF ; MSA ; Insee, population estimée au 1</t>
    </r>
    <r>
      <rPr>
        <vertAlign val="superscript"/>
        <sz val="8"/>
        <color theme="1"/>
        <rFont val="Arial"/>
        <family val="2"/>
      </rPr>
      <t>er</t>
    </r>
    <r>
      <rPr>
        <sz val="8"/>
        <color theme="1"/>
        <rFont val="Arial"/>
        <family val="2"/>
      </rPr>
      <t xml:space="preserve"> janvier de l’année </t>
    </r>
    <r>
      <rPr>
        <i/>
        <sz val="8"/>
        <color theme="1"/>
        <rFont val="Arial"/>
        <family val="2"/>
      </rPr>
      <t>n+1</t>
    </r>
    <r>
      <rPr>
        <sz val="8"/>
        <color theme="1"/>
        <rFont val="Arial"/>
        <family val="2"/>
      </rPr>
      <t xml:space="preserve"> (pour la part d’allocataires de l’année </t>
    </r>
    <r>
      <rPr>
        <i/>
        <sz val="8"/>
        <color theme="1"/>
        <rFont val="Arial"/>
        <family val="2"/>
      </rPr>
      <t>n</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</si>
</sst>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quot; &quot;"/>
    <numFmt numFmtId="165" formatCode="###0"/>
    <numFmt numFmtId="166" formatCode="0.0"/>
    <numFmt numFmtId="167" formatCode="_-* #,##0.00\ [$€-1]_-;\-* #,##0.00\ [$€-1]_-;_-* &quot;-&quot;??\ [$€-1]_-"/>
    <numFmt numFmtId="168" formatCode="0.00000000"/>
    <numFmt numFmtId="169" formatCode="_-* #,##0.00\ [$€-1]_-;\-* #,##0.00\ [$€-1]_-;_-* \-??\ [$€-1]_-"/>
  </numFmts>
  <fonts count="31" x14ac:knownFonts="1">
    <font>
      <sz val="10"/>
      <name val="Arial"/>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sz val="11"/>
      <name val="Arial"/>
      <family val="2"/>
    </font>
    <font>
      <sz val="8"/>
      <color theme="1"/>
      <name val="Arial"/>
      <family val="2"/>
    </font>
    <font>
      <b/>
      <sz val="8"/>
      <color theme="1"/>
      <name val="Arial"/>
      <family val="2"/>
    </font>
    <font>
      <b/>
      <vertAlign val="superscript"/>
      <sz val="8"/>
      <color theme="1"/>
      <name val="Arial"/>
      <family val="2"/>
    </font>
    <font>
      <b/>
      <sz val="8"/>
      <name val="Arial"/>
      <family val="2"/>
    </font>
    <font>
      <i/>
      <sz val="8"/>
      <color theme="1"/>
      <name val="Arial"/>
      <family val="2"/>
    </font>
    <font>
      <vertAlign val="superscript"/>
      <sz val="8"/>
      <color theme="1"/>
      <name val="Arial"/>
      <family val="2"/>
    </font>
    <font>
      <b/>
      <vertAlign val="superscript"/>
      <sz val="8"/>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2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0" borderId="0" applyNumberFormat="0" applyFill="0" applyBorder="0" applyAlignment="0" applyProtection="0"/>
    <xf numFmtId="0" fontId="8" fillId="20" borderId="1" applyNumberFormat="0" applyAlignment="0" applyProtection="0"/>
    <xf numFmtId="0" fontId="9" fillId="0" borderId="2" applyNumberFormat="0" applyFill="0" applyAlignment="0" applyProtection="0"/>
    <xf numFmtId="0" fontId="22" fillId="21" borderId="3" applyNumberFormat="0" applyFont="0" applyAlignment="0" applyProtection="0"/>
    <xf numFmtId="0" fontId="10" fillId="7" borderId="1" applyNumberFormat="0" applyAlignment="0" applyProtection="0"/>
    <xf numFmtId="167" fontId="4" fillId="0" borderId="0" applyFont="0" applyFill="0" applyBorder="0" applyAlignment="0" applyProtection="0"/>
    <xf numFmtId="44" fontId="23" fillId="0" borderId="0" applyFont="0" applyFill="0" applyBorder="0" applyAlignment="0" applyProtection="0"/>
    <xf numFmtId="0" fontId="11" fillId="3" borderId="0" applyNumberFormat="0" applyBorder="0" applyAlignment="0" applyProtection="0"/>
    <xf numFmtId="0" fontId="12" fillId="22" borderId="0" applyNumberFormat="0" applyBorder="0" applyAlignment="0" applyProtection="0"/>
    <xf numFmtId="0" fontId="2" fillId="0" borderId="0"/>
    <xf numFmtId="9" fontId="2" fillId="0" borderId="0" applyFont="0" applyFill="0" applyBorder="0" applyAlignment="0" applyProtection="0"/>
    <xf numFmtId="0" fontId="13" fillId="4" borderId="0" applyNumberFormat="0" applyBorder="0" applyAlignment="0" applyProtection="0"/>
    <xf numFmtId="0" fontId="14" fillId="20" borderId="4"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23" borderId="9" applyNumberFormat="0" applyAlignment="0" applyProtection="0"/>
    <xf numFmtId="0" fontId="1" fillId="0" borderId="0"/>
    <xf numFmtId="169" fontId="2" fillId="0" borderId="0" applyFill="0" applyBorder="0" applyAlignment="0" applyProtection="0"/>
  </cellStyleXfs>
  <cellXfs count="93">
    <xf numFmtId="0" fontId="0" fillId="0" borderId="0" xfId="0"/>
    <xf numFmtId="0" fontId="25" fillId="0" borderId="20" xfId="0" applyFont="1" applyFill="1" applyBorder="1" applyAlignment="1">
      <alignment horizontal="left" vertical="center"/>
    </xf>
    <xf numFmtId="0" fontId="24" fillId="0" borderId="19" xfId="0" applyFont="1" applyFill="1" applyBorder="1" applyAlignment="1">
      <alignment horizontal="center" vertical="center"/>
    </xf>
    <xf numFmtId="0" fontId="24" fillId="0" borderId="0" xfId="0" applyFont="1" applyFill="1" applyAlignment="1">
      <alignment horizontal="left" vertical="center"/>
    </xf>
    <xf numFmtId="0" fontId="24" fillId="0" borderId="0" xfId="0" applyFont="1" applyFill="1" applyAlignment="1">
      <alignment vertical="center"/>
    </xf>
    <xf numFmtId="0" fontId="25" fillId="0" borderId="19" xfId="0" applyFont="1" applyFill="1" applyBorder="1" applyAlignment="1">
      <alignment horizontal="center" vertical="center"/>
    </xf>
    <xf numFmtId="0" fontId="25" fillId="0" borderId="19" xfId="0" applyFont="1" applyFill="1" applyBorder="1" applyAlignment="1">
      <alignment horizontal="center" vertical="center" wrapText="1"/>
    </xf>
    <xf numFmtId="0" fontId="24" fillId="0" borderId="19" xfId="0" applyNumberFormat="1" applyFont="1" applyFill="1" applyBorder="1" applyAlignment="1">
      <alignment horizontal="center" vertical="center"/>
    </xf>
    <xf numFmtId="0" fontId="24" fillId="0" borderId="19" xfId="0" applyFont="1" applyFill="1" applyBorder="1" applyAlignment="1">
      <alignment horizontal="left" vertical="center"/>
    </xf>
    <xf numFmtId="3" fontId="24" fillId="0" borderId="19" xfId="0" applyNumberFormat="1" applyFont="1" applyFill="1" applyBorder="1" applyAlignment="1">
      <alignment horizontal="center" vertical="center"/>
    </xf>
    <xf numFmtId="166" fontId="24" fillId="0" borderId="19" xfId="0" applyNumberFormat="1" applyFont="1" applyFill="1" applyBorder="1" applyAlignment="1">
      <alignment horizontal="center" vertical="center"/>
    </xf>
    <xf numFmtId="166" fontId="24" fillId="0" borderId="0" xfId="0" applyNumberFormat="1" applyFont="1" applyFill="1" applyAlignment="1">
      <alignment vertical="center"/>
    </xf>
    <xf numFmtId="0" fontId="25" fillId="0" borderId="0" xfId="0" applyFont="1" applyFill="1" applyAlignment="1">
      <alignment horizontal="left" vertical="center"/>
    </xf>
    <xf numFmtId="0" fontId="25" fillId="0" borderId="0" xfId="0" applyFont="1" applyFill="1" applyAlignment="1">
      <alignment vertical="center"/>
    </xf>
    <xf numFmtId="0" fontId="25" fillId="0" borderId="11" xfId="0" applyFont="1" applyFill="1" applyBorder="1" applyAlignment="1">
      <alignment horizontal="justify" vertical="center" wrapText="1"/>
    </xf>
    <xf numFmtId="3" fontId="24" fillId="0" borderId="0" xfId="0" applyNumberFormat="1" applyFont="1" applyFill="1" applyAlignment="1">
      <alignment vertical="center"/>
    </xf>
    <xf numFmtId="0" fontId="24" fillId="0" borderId="10" xfId="0" applyFont="1" applyFill="1" applyBorder="1" applyAlignment="1">
      <alignment horizontal="justify" vertical="center" wrapText="1"/>
    </xf>
    <xf numFmtId="0" fontId="24" fillId="0" borderId="12" xfId="0" applyFont="1" applyFill="1" applyBorder="1" applyAlignment="1">
      <alignment horizontal="justify" vertical="center" wrapText="1"/>
    </xf>
    <xf numFmtId="0" fontId="25" fillId="0" borderId="10" xfId="0" applyFont="1" applyFill="1" applyBorder="1" applyAlignment="1">
      <alignment horizontal="justify" vertical="center" wrapText="1"/>
    </xf>
    <xf numFmtId="1" fontId="24" fillId="0" borderId="0" xfId="0" applyNumberFormat="1" applyFont="1" applyFill="1" applyAlignment="1">
      <alignment vertical="center"/>
    </xf>
    <xf numFmtId="0" fontId="24" fillId="0" borderId="10"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4" fontId="24" fillId="0" borderId="0" xfId="0" applyNumberFormat="1" applyFont="1" applyFill="1" applyAlignment="1">
      <alignment vertical="center"/>
    </xf>
    <xf numFmtId="0" fontId="24" fillId="0" borderId="20" xfId="0" applyFont="1" applyFill="1" applyBorder="1" applyAlignment="1">
      <alignment vertical="center"/>
    </xf>
    <xf numFmtId="0" fontId="24" fillId="0" borderId="0" xfId="0" applyFont="1" applyFill="1" applyBorder="1" applyAlignment="1">
      <alignment vertical="center"/>
    </xf>
    <xf numFmtId="0" fontId="24" fillId="0" borderId="20" xfId="0" applyFont="1" applyFill="1" applyBorder="1" applyAlignment="1">
      <alignment horizontal="right" vertical="center"/>
    </xf>
    <xf numFmtId="0" fontId="3" fillId="0" borderId="19" xfId="0" applyFont="1" applyBorder="1"/>
    <xf numFmtId="1" fontId="3" fillId="0" borderId="19" xfId="0" applyNumberFormat="1" applyFont="1" applyBorder="1"/>
    <xf numFmtId="0" fontId="3" fillId="0" borderId="0" xfId="0" applyFont="1" applyBorder="1"/>
    <xf numFmtId="1" fontId="3" fillId="0" borderId="0" xfId="0" applyNumberFormat="1" applyFont="1" applyBorder="1"/>
    <xf numFmtId="0" fontId="25" fillId="0" borderId="13" xfId="0" applyFont="1" applyFill="1" applyBorder="1" applyAlignment="1">
      <alignment horizontal="center" vertical="center" wrapText="1"/>
    </xf>
    <xf numFmtId="0" fontId="3" fillId="0" borderId="13" xfId="0" applyFont="1" applyBorder="1" applyAlignment="1">
      <alignment horizontal="center"/>
    </xf>
    <xf numFmtId="0" fontId="25" fillId="0" borderId="0" xfId="0" applyFont="1" applyAlignment="1">
      <alignment horizontal="center" vertical="center"/>
    </xf>
    <xf numFmtId="0" fontId="25" fillId="0" borderId="19" xfId="0" applyFont="1" applyBorder="1" applyAlignment="1">
      <alignment horizontal="center" vertical="center"/>
    </xf>
    <xf numFmtId="165" fontId="25" fillId="0" borderId="19" xfId="0" applyNumberFormat="1" applyFont="1" applyBorder="1" applyAlignment="1">
      <alignment horizontal="center" vertical="center"/>
    </xf>
    <xf numFmtId="164" fontId="24" fillId="0" borderId="16" xfId="0" applyNumberFormat="1" applyFont="1" applyBorder="1" applyAlignment="1">
      <alignment horizontal="left" vertical="center"/>
    </xf>
    <xf numFmtId="164" fontId="24" fillId="0" borderId="16" xfId="0" applyNumberFormat="1" applyFont="1" applyBorder="1" applyAlignment="1" applyProtection="1">
      <alignment horizontal="center" vertical="center"/>
      <protection locked="0"/>
    </xf>
    <xf numFmtId="1" fontId="24" fillId="0" borderId="16" xfId="0" applyNumberFormat="1" applyFont="1" applyBorder="1" applyAlignment="1" applyProtection="1">
      <alignment horizontal="center" vertical="center"/>
      <protection locked="0"/>
    </xf>
    <xf numFmtId="3" fontId="24" fillId="0" borderId="22" xfId="0" applyNumberFormat="1" applyFont="1" applyBorder="1" applyAlignment="1">
      <alignment horizontal="center" vertical="center"/>
    </xf>
    <xf numFmtId="164" fontId="24" fillId="0" borderId="21" xfId="0" applyNumberFormat="1" applyFont="1" applyBorder="1" applyAlignment="1">
      <alignment horizontal="left" vertical="center"/>
    </xf>
    <xf numFmtId="164" fontId="24" fillId="0" borderId="21" xfId="0" applyNumberFormat="1" applyFont="1" applyBorder="1" applyAlignment="1" applyProtection="1">
      <alignment horizontal="center" vertical="center"/>
      <protection locked="0"/>
    </xf>
    <xf numFmtId="1" fontId="24" fillId="0" borderId="21" xfId="0" applyNumberFormat="1" applyFont="1" applyBorder="1" applyAlignment="1" applyProtection="1">
      <alignment horizontal="center" vertical="center"/>
      <protection locked="0"/>
    </xf>
    <xf numFmtId="0" fontId="24" fillId="0" borderId="17" xfId="0" applyFont="1" applyBorder="1" applyAlignment="1">
      <alignment horizontal="left" vertical="center"/>
    </xf>
    <xf numFmtId="0" fontId="24" fillId="0" borderId="17" xfId="0" applyFont="1" applyBorder="1" applyAlignment="1">
      <alignment horizontal="center" vertical="center"/>
    </xf>
    <xf numFmtId="1" fontId="24" fillId="0" borderId="17" xfId="0" applyNumberFormat="1" applyFont="1" applyBorder="1" applyAlignment="1">
      <alignment horizontal="center" vertical="center"/>
    </xf>
    <xf numFmtId="3" fontId="24" fillId="0" borderId="17" xfId="0" applyNumberFormat="1" applyFont="1" applyBorder="1" applyAlignment="1">
      <alignment horizontal="center" vertical="center"/>
    </xf>
    <xf numFmtId="0" fontId="24" fillId="0" borderId="22" xfId="0" applyFont="1" applyBorder="1" applyAlignment="1">
      <alignment horizontal="left" vertical="center"/>
    </xf>
    <xf numFmtId="0" fontId="24" fillId="0" borderId="22" xfId="0" applyFont="1" applyBorder="1" applyAlignment="1">
      <alignment horizontal="center" vertical="center"/>
    </xf>
    <xf numFmtId="1" fontId="24" fillId="0" borderId="22" xfId="0" applyNumberFormat="1" applyFont="1" applyBorder="1" applyAlignment="1">
      <alignment horizontal="center" vertical="center"/>
    </xf>
    <xf numFmtId="0" fontId="24" fillId="0" borderId="18" xfId="0" applyFont="1" applyBorder="1" applyAlignment="1">
      <alignment horizontal="left" vertical="center" wrapText="1"/>
    </xf>
    <xf numFmtId="0" fontId="24" fillId="0" borderId="18" xfId="0" applyFont="1" applyBorder="1" applyAlignment="1">
      <alignment horizontal="center" vertical="center"/>
    </xf>
    <xf numFmtId="166" fontId="24" fillId="0" borderId="18" xfId="0" applyNumberFormat="1" applyFont="1" applyBorder="1" applyAlignment="1">
      <alignment horizontal="center" vertical="center"/>
    </xf>
    <xf numFmtId="0" fontId="3" fillId="0" borderId="0" xfId="0" applyFont="1"/>
    <xf numFmtId="166" fontId="3" fillId="0" borderId="0" xfId="0" applyNumberFormat="1" applyFont="1"/>
    <xf numFmtId="0" fontId="25" fillId="0" borderId="23" xfId="0" applyFont="1" applyFill="1" applyBorder="1" applyAlignment="1">
      <alignment horizontal="justify" vertical="center" wrapText="1"/>
    </xf>
    <xf numFmtId="3" fontId="27" fillId="0" borderId="13" xfId="0" applyNumberFormat="1" applyFont="1" applyBorder="1" applyAlignment="1">
      <alignment horizontal="right" vertical="center" indent="5"/>
    </xf>
    <xf numFmtId="0" fontId="3" fillId="0" borderId="13" xfId="0" applyFont="1" applyBorder="1" applyAlignment="1">
      <alignment horizontal="right" vertical="center" indent="5"/>
    </xf>
    <xf numFmtId="0" fontId="3" fillId="0" borderId="14" xfId="0" applyFont="1" applyBorder="1" applyAlignment="1">
      <alignment horizontal="right" vertical="center" indent="5"/>
    </xf>
    <xf numFmtId="0" fontId="3" fillId="0" borderId="15" xfId="0" applyFont="1" applyBorder="1" applyAlignment="1">
      <alignment horizontal="right" vertical="center" indent="5"/>
    </xf>
    <xf numFmtId="3" fontId="27" fillId="0" borderId="13" xfId="0" applyNumberFormat="1" applyFont="1" applyBorder="1" applyAlignment="1">
      <alignment horizontal="right" vertical="center" indent="9"/>
    </xf>
    <xf numFmtId="0" fontId="3" fillId="0" borderId="13" xfId="0" applyFont="1" applyBorder="1" applyAlignment="1">
      <alignment horizontal="right" vertical="center" indent="9"/>
    </xf>
    <xf numFmtId="0" fontId="3" fillId="0" borderId="14" xfId="0" applyFont="1" applyBorder="1" applyAlignment="1">
      <alignment horizontal="right" vertical="center" indent="9"/>
    </xf>
    <xf numFmtId="0" fontId="3" fillId="0" borderId="15" xfId="0" applyFont="1" applyBorder="1" applyAlignment="1">
      <alignment horizontal="right" vertical="center" indent="9"/>
    </xf>
    <xf numFmtId="3" fontId="27" fillId="0" borderId="13" xfId="0" applyNumberFormat="1" applyFont="1" applyBorder="1" applyAlignment="1">
      <alignment horizontal="right" vertical="center" indent="10"/>
    </xf>
    <xf numFmtId="0" fontId="3" fillId="0" borderId="13" xfId="0" applyFont="1" applyBorder="1" applyAlignment="1">
      <alignment horizontal="right" vertical="center" indent="10"/>
    </xf>
    <xf numFmtId="0" fontId="3" fillId="0" borderId="14" xfId="0" applyFont="1" applyBorder="1" applyAlignment="1">
      <alignment horizontal="right" vertical="center" indent="10"/>
    </xf>
    <xf numFmtId="0" fontId="3" fillId="0" borderId="15" xfId="0" applyFont="1" applyBorder="1" applyAlignment="1">
      <alignment horizontal="right" vertical="center" indent="10"/>
    </xf>
    <xf numFmtId="0" fontId="27" fillId="0" borderId="13" xfId="0" applyFont="1" applyBorder="1" applyAlignment="1">
      <alignment horizontal="right" vertical="center" indent="5"/>
    </xf>
    <xf numFmtId="0" fontId="3" fillId="0" borderId="0" xfId="34" applyFont="1"/>
    <xf numFmtId="0" fontId="3" fillId="0" borderId="0" xfId="34" applyFont="1" applyAlignment="1">
      <alignment textRotation="135"/>
    </xf>
    <xf numFmtId="2" fontId="3" fillId="0" borderId="0" xfId="34" applyNumberFormat="1" applyFont="1"/>
    <xf numFmtId="166" fontId="3" fillId="0" borderId="0" xfId="34" applyNumberFormat="1" applyFont="1"/>
    <xf numFmtId="1" fontId="3" fillId="0" borderId="0" xfId="34" applyNumberFormat="1" applyFont="1"/>
    <xf numFmtId="168" fontId="3" fillId="0" borderId="0" xfId="34" applyNumberFormat="1" applyFont="1"/>
    <xf numFmtId="0" fontId="27" fillId="0" borderId="0" xfId="34" applyFont="1" applyAlignment="1">
      <alignment horizontal="left" vertical="top" wrapText="1"/>
    </xf>
    <xf numFmtId="0" fontId="25" fillId="0" borderId="0" xfId="0" applyFont="1" applyFill="1" applyAlignment="1">
      <alignment horizontal="left"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4" fillId="0" borderId="0" xfId="0" applyFont="1" applyFill="1" applyAlignment="1">
      <alignment horizontal="left" vertical="top" wrapText="1"/>
    </xf>
    <xf numFmtId="0" fontId="24" fillId="0" borderId="0" xfId="0" applyFont="1" applyFill="1" applyAlignment="1">
      <alignment horizontal="left" vertical="top"/>
    </xf>
    <xf numFmtId="0" fontId="3" fillId="0" borderId="0" xfId="0" applyFont="1" applyBorder="1" applyAlignment="1">
      <alignment horizontal="left" vertical="top" wrapText="1"/>
    </xf>
    <xf numFmtId="0" fontId="27" fillId="0" borderId="23" xfId="0" applyFont="1" applyBorder="1" applyAlignment="1">
      <alignment horizontal="center"/>
    </xf>
    <xf numFmtId="0" fontId="27" fillId="0" borderId="24" xfId="0" applyFont="1" applyBorder="1" applyAlignment="1">
      <alignment horizontal="center"/>
    </xf>
    <xf numFmtId="0" fontId="27" fillId="0" borderId="25" xfId="0" applyFont="1" applyBorder="1" applyAlignment="1">
      <alignment horizontal="center"/>
    </xf>
    <xf numFmtId="0" fontId="25" fillId="0" borderId="0" xfId="0" applyFont="1" applyFill="1" applyAlignment="1">
      <alignment horizontal="left" vertical="center" wrapText="1"/>
    </xf>
    <xf numFmtId="0" fontId="3" fillId="0" borderId="19" xfId="0" applyFont="1" applyBorder="1" applyAlignment="1">
      <alignment horizontal="center"/>
    </xf>
    <xf numFmtId="0" fontId="3" fillId="0" borderId="13" xfId="0" applyFont="1" applyBorder="1" applyAlignment="1">
      <alignment horizontal="center"/>
    </xf>
    <xf numFmtId="0" fontId="25" fillId="0" borderId="0" xfId="0" applyFont="1" applyFill="1" applyBorder="1" applyAlignment="1">
      <alignment horizontal="left" vertical="top" wrapText="1"/>
    </xf>
  </cellXfs>
  <cellStyles count="48">
    <cellStyle name="20 % - Accent1 2" xfId="1" xr:uid="{00000000-0005-0000-0000-000000000000}"/>
    <cellStyle name="20 % - Accent2 2" xfId="2" xr:uid="{00000000-0005-0000-0000-000001000000}"/>
    <cellStyle name="20 % - Accent3 2" xfId="3" xr:uid="{00000000-0005-0000-0000-000002000000}"/>
    <cellStyle name="20 % - Accent4 2" xfId="4" xr:uid="{00000000-0005-0000-0000-000003000000}"/>
    <cellStyle name="20 % - Accent5 2" xfId="5" xr:uid="{00000000-0005-0000-0000-000004000000}"/>
    <cellStyle name="20 % - Accent6 2" xfId="6" xr:uid="{00000000-0005-0000-0000-000005000000}"/>
    <cellStyle name="40 % - Accent1 2" xfId="7" xr:uid="{00000000-0005-0000-0000-000006000000}"/>
    <cellStyle name="40 % - Accent2 2" xfId="8" xr:uid="{00000000-0005-0000-0000-000007000000}"/>
    <cellStyle name="40 % - Accent3 2" xfId="9" xr:uid="{00000000-0005-0000-0000-000008000000}"/>
    <cellStyle name="40 % - Accent4 2" xfId="10" xr:uid="{00000000-0005-0000-0000-000009000000}"/>
    <cellStyle name="40 % - Accent5 2" xfId="11" xr:uid="{00000000-0005-0000-0000-00000A000000}"/>
    <cellStyle name="40 % - Accent6 2" xfId="12" xr:uid="{00000000-0005-0000-0000-00000B000000}"/>
    <cellStyle name="60 % - Accent1 2" xfId="13" xr:uid="{00000000-0005-0000-0000-00000C000000}"/>
    <cellStyle name="60 % - Accent2 2" xfId="14" xr:uid="{00000000-0005-0000-0000-00000D000000}"/>
    <cellStyle name="60 % - Accent3 2" xfId="15" xr:uid="{00000000-0005-0000-0000-00000E000000}"/>
    <cellStyle name="60 % - Accent4 2" xfId="16" xr:uid="{00000000-0005-0000-0000-00000F000000}"/>
    <cellStyle name="60 % - Accent5 2" xfId="17" xr:uid="{00000000-0005-0000-0000-000010000000}"/>
    <cellStyle name="60 %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Avertissement 2" xfId="25" xr:uid="{00000000-0005-0000-0000-000018000000}"/>
    <cellStyle name="Calcul 2" xfId="26" xr:uid="{00000000-0005-0000-0000-000019000000}"/>
    <cellStyle name="Cellule liée 2" xfId="27" xr:uid="{00000000-0005-0000-0000-00001A000000}"/>
    <cellStyle name="Commentaire 2" xfId="28" xr:uid="{00000000-0005-0000-0000-00001B000000}"/>
    <cellStyle name="Entrée 2" xfId="29" xr:uid="{00000000-0005-0000-0000-00001C000000}"/>
    <cellStyle name="Euro" xfId="30" xr:uid="{00000000-0005-0000-0000-00001D000000}"/>
    <cellStyle name="Euro 2" xfId="31" xr:uid="{00000000-0005-0000-0000-00001E000000}"/>
    <cellStyle name="Euro 3" xfId="47" xr:uid="{00000000-0005-0000-0000-00001F000000}"/>
    <cellStyle name="Insatisfaisant 2" xfId="32" xr:uid="{00000000-0005-0000-0000-000020000000}"/>
    <cellStyle name="Neutre 2" xfId="33" xr:uid="{00000000-0005-0000-0000-000021000000}"/>
    <cellStyle name="Normal" xfId="0" builtinId="0"/>
    <cellStyle name="Normal 2" xfId="34" xr:uid="{00000000-0005-0000-0000-000023000000}"/>
    <cellStyle name="Normal 3" xfId="46" xr:uid="{00000000-0005-0000-0000-000024000000}"/>
    <cellStyle name="Pourcentage 2" xfId="35" xr:uid="{00000000-0005-0000-0000-000025000000}"/>
    <cellStyle name="Satisfaisant 2" xfId="36" xr:uid="{00000000-0005-0000-0000-000026000000}"/>
    <cellStyle name="Sortie 2" xfId="37" xr:uid="{00000000-0005-0000-0000-000027000000}"/>
    <cellStyle name="Texte explicatif 2" xfId="38" xr:uid="{00000000-0005-0000-0000-000028000000}"/>
    <cellStyle name="Titre 2" xfId="39" xr:uid="{00000000-0005-0000-0000-000029000000}"/>
    <cellStyle name="Titre 1 2" xfId="40" xr:uid="{00000000-0005-0000-0000-00002A000000}"/>
    <cellStyle name="Titre 2 2" xfId="41" xr:uid="{00000000-0005-0000-0000-00002B000000}"/>
    <cellStyle name="Titre 3 2" xfId="42" xr:uid="{00000000-0005-0000-0000-00002C000000}"/>
    <cellStyle name="Titre 4 2" xfId="43" xr:uid="{00000000-0005-0000-0000-00002D000000}"/>
    <cellStyle name="Total 2" xfId="44" xr:uid="{00000000-0005-0000-0000-00002E000000}"/>
    <cellStyle name="Vérification 2" xfId="45"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1219200</xdr:colOff>
      <xdr:row>17</xdr:row>
      <xdr:rowOff>38100</xdr:rowOff>
    </xdr:from>
    <xdr:ext cx="184731" cy="264560"/>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11487150" y="53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657225</xdr:colOff>
      <xdr:row>26</xdr:row>
      <xdr:rowOff>9525</xdr:rowOff>
    </xdr:from>
    <xdr:ext cx="184731" cy="264560"/>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904875" y="591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7"/>
  <sheetViews>
    <sheetView showGridLines="0" topLeftCell="F37" workbookViewId="0">
      <selection activeCell="G44" sqref="G44:R50"/>
    </sheetView>
  </sheetViews>
  <sheetFormatPr baseColWidth="10" defaultRowHeight="10" x14ac:dyDescent="0.2"/>
  <cols>
    <col min="1" max="11" width="11.453125" style="69"/>
    <col min="12" max="12" width="12.1796875" style="69" customWidth="1"/>
    <col min="13" max="267" width="11.453125" style="69"/>
    <col min="268" max="268" width="12.1796875" style="69" customWidth="1"/>
    <col min="269" max="523" width="11.453125" style="69"/>
    <col min="524" max="524" width="12.1796875" style="69" customWidth="1"/>
    <col min="525" max="779" width="11.453125" style="69"/>
    <col min="780" max="780" width="12.1796875" style="69" customWidth="1"/>
    <col min="781" max="1035" width="11.453125" style="69"/>
    <col min="1036" max="1036" width="12.1796875" style="69" customWidth="1"/>
    <col min="1037" max="1291" width="11.453125" style="69"/>
    <col min="1292" max="1292" width="12.1796875" style="69" customWidth="1"/>
    <col min="1293" max="1547" width="11.453125" style="69"/>
    <col min="1548" max="1548" width="12.1796875" style="69" customWidth="1"/>
    <col min="1549" max="1803" width="11.453125" style="69"/>
    <col min="1804" max="1804" width="12.1796875" style="69" customWidth="1"/>
    <col min="1805" max="2059" width="11.453125" style="69"/>
    <col min="2060" max="2060" width="12.1796875" style="69" customWidth="1"/>
    <col min="2061" max="2315" width="11.453125" style="69"/>
    <col min="2316" max="2316" width="12.1796875" style="69" customWidth="1"/>
    <col min="2317" max="2571" width="11.453125" style="69"/>
    <col min="2572" max="2572" width="12.1796875" style="69" customWidth="1"/>
    <col min="2573" max="2827" width="11.453125" style="69"/>
    <col min="2828" max="2828" width="12.1796875" style="69" customWidth="1"/>
    <col min="2829" max="3083" width="11.453125" style="69"/>
    <col min="3084" max="3084" width="12.1796875" style="69" customWidth="1"/>
    <col min="3085" max="3339" width="11.453125" style="69"/>
    <col min="3340" max="3340" width="12.1796875" style="69" customWidth="1"/>
    <col min="3341" max="3595" width="11.453125" style="69"/>
    <col min="3596" max="3596" width="12.1796875" style="69" customWidth="1"/>
    <col min="3597" max="3851" width="11.453125" style="69"/>
    <col min="3852" max="3852" width="12.1796875" style="69" customWidth="1"/>
    <col min="3853" max="4107" width="11.453125" style="69"/>
    <col min="4108" max="4108" width="12.1796875" style="69" customWidth="1"/>
    <col min="4109" max="4363" width="11.453125" style="69"/>
    <col min="4364" max="4364" width="12.1796875" style="69" customWidth="1"/>
    <col min="4365" max="4619" width="11.453125" style="69"/>
    <col min="4620" max="4620" width="12.1796875" style="69" customWidth="1"/>
    <col min="4621" max="4875" width="11.453125" style="69"/>
    <col min="4876" max="4876" width="12.1796875" style="69" customWidth="1"/>
    <col min="4877" max="5131" width="11.453125" style="69"/>
    <col min="5132" max="5132" width="12.1796875" style="69" customWidth="1"/>
    <col min="5133" max="5387" width="11.453125" style="69"/>
    <col min="5388" max="5388" width="12.1796875" style="69" customWidth="1"/>
    <col min="5389" max="5643" width="11.453125" style="69"/>
    <col min="5644" max="5644" width="12.1796875" style="69" customWidth="1"/>
    <col min="5645" max="5899" width="11.453125" style="69"/>
    <col min="5900" max="5900" width="12.1796875" style="69" customWidth="1"/>
    <col min="5901" max="6155" width="11.453125" style="69"/>
    <col min="6156" max="6156" width="12.1796875" style="69" customWidth="1"/>
    <col min="6157" max="6411" width="11.453125" style="69"/>
    <col min="6412" max="6412" width="12.1796875" style="69" customWidth="1"/>
    <col min="6413" max="6667" width="11.453125" style="69"/>
    <col min="6668" max="6668" width="12.1796875" style="69" customWidth="1"/>
    <col min="6669" max="6923" width="11.453125" style="69"/>
    <col min="6924" max="6924" width="12.1796875" style="69" customWidth="1"/>
    <col min="6925" max="7179" width="11.453125" style="69"/>
    <col min="7180" max="7180" width="12.1796875" style="69" customWidth="1"/>
    <col min="7181" max="7435" width="11.453125" style="69"/>
    <col min="7436" max="7436" width="12.1796875" style="69" customWidth="1"/>
    <col min="7437" max="7691" width="11.453125" style="69"/>
    <col min="7692" max="7692" width="12.1796875" style="69" customWidth="1"/>
    <col min="7693" max="7947" width="11.453125" style="69"/>
    <col min="7948" max="7948" width="12.1796875" style="69" customWidth="1"/>
    <col min="7949" max="8203" width="11.453125" style="69"/>
    <col min="8204" max="8204" width="12.1796875" style="69" customWidth="1"/>
    <col min="8205" max="8459" width="11.453125" style="69"/>
    <col min="8460" max="8460" width="12.1796875" style="69" customWidth="1"/>
    <col min="8461" max="8715" width="11.453125" style="69"/>
    <col min="8716" max="8716" width="12.1796875" style="69" customWidth="1"/>
    <col min="8717" max="8971" width="11.453125" style="69"/>
    <col min="8972" max="8972" width="12.1796875" style="69" customWidth="1"/>
    <col min="8973" max="9227" width="11.453125" style="69"/>
    <col min="9228" max="9228" width="12.1796875" style="69" customWidth="1"/>
    <col min="9229" max="9483" width="11.453125" style="69"/>
    <col min="9484" max="9484" width="12.1796875" style="69" customWidth="1"/>
    <col min="9485" max="9739" width="11.453125" style="69"/>
    <col min="9740" max="9740" width="12.1796875" style="69" customWidth="1"/>
    <col min="9741" max="9995" width="11.453125" style="69"/>
    <col min="9996" max="9996" width="12.1796875" style="69" customWidth="1"/>
    <col min="9997" max="10251" width="11.453125" style="69"/>
    <col min="10252" max="10252" width="12.1796875" style="69" customWidth="1"/>
    <col min="10253" max="10507" width="11.453125" style="69"/>
    <col min="10508" max="10508" width="12.1796875" style="69" customWidth="1"/>
    <col min="10509" max="10763" width="11.453125" style="69"/>
    <col min="10764" max="10764" width="12.1796875" style="69" customWidth="1"/>
    <col min="10765" max="11019" width="11.453125" style="69"/>
    <col min="11020" max="11020" width="12.1796875" style="69" customWidth="1"/>
    <col min="11021" max="11275" width="11.453125" style="69"/>
    <col min="11276" max="11276" width="12.1796875" style="69" customWidth="1"/>
    <col min="11277" max="11531" width="11.453125" style="69"/>
    <col min="11532" max="11532" width="12.1796875" style="69" customWidth="1"/>
    <col min="11533" max="11787" width="11.453125" style="69"/>
    <col min="11788" max="11788" width="12.1796875" style="69" customWidth="1"/>
    <col min="11789" max="12043" width="11.453125" style="69"/>
    <col min="12044" max="12044" width="12.1796875" style="69" customWidth="1"/>
    <col min="12045" max="12299" width="11.453125" style="69"/>
    <col min="12300" max="12300" width="12.1796875" style="69" customWidth="1"/>
    <col min="12301" max="12555" width="11.453125" style="69"/>
    <col min="12556" max="12556" width="12.1796875" style="69" customWidth="1"/>
    <col min="12557" max="12811" width="11.453125" style="69"/>
    <col min="12812" max="12812" width="12.1796875" style="69" customWidth="1"/>
    <col min="12813" max="13067" width="11.453125" style="69"/>
    <col min="13068" max="13068" width="12.1796875" style="69" customWidth="1"/>
    <col min="13069" max="13323" width="11.453125" style="69"/>
    <col min="13324" max="13324" width="12.1796875" style="69" customWidth="1"/>
    <col min="13325" max="13579" width="11.453125" style="69"/>
    <col min="13580" max="13580" width="12.1796875" style="69" customWidth="1"/>
    <col min="13581" max="13835" width="11.453125" style="69"/>
    <col min="13836" max="13836" width="12.1796875" style="69" customWidth="1"/>
    <col min="13837" max="14091" width="11.453125" style="69"/>
    <col min="14092" max="14092" width="12.1796875" style="69" customWidth="1"/>
    <col min="14093" max="14347" width="11.453125" style="69"/>
    <col min="14348" max="14348" width="12.1796875" style="69" customWidth="1"/>
    <col min="14349" max="14603" width="11.453125" style="69"/>
    <col min="14604" max="14604" width="12.1796875" style="69" customWidth="1"/>
    <col min="14605" max="14859" width="11.453125" style="69"/>
    <col min="14860" max="14860" width="12.1796875" style="69" customWidth="1"/>
    <col min="14861" max="15115" width="11.453125" style="69"/>
    <col min="15116" max="15116" width="12.1796875" style="69" customWidth="1"/>
    <col min="15117" max="15371" width="11.453125" style="69"/>
    <col min="15372" max="15372" width="12.1796875" style="69" customWidth="1"/>
    <col min="15373" max="15627" width="11.453125" style="69"/>
    <col min="15628" max="15628" width="12.1796875" style="69" customWidth="1"/>
    <col min="15629" max="15883" width="11.453125" style="69"/>
    <col min="15884" max="15884" width="12.1796875" style="69" customWidth="1"/>
    <col min="15885" max="16139" width="11.453125" style="69"/>
    <col min="16140" max="16140" width="12.1796875" style="69" customWidth="1"/>
    <col min="16141" max="16384" width="11.453125" style="69"/>
  </cols>
  <sheetData>
    <row r="1" spans="1:15" ht="29.25" customHeight="1" x14ac:dyDescent="0.2">
      <c r="B1" s="75" t="s">
        <v>239</v>
      </c>
      <c r="C1" s="75"/>
      <c r="D1" s="75"/>
      <c r="E1" s="75"/>
      <c r="F1" s="75"/>
      <c r="G1" s="75"/>
      <c r="H1" s="75"/>
      <c r="I1" s="75"/>
      <c r="J1" s="75"/>
    </row>
    <row r="4" spans="1:15" x14ac:dyDescent="0.2">
      <c r="B4" s="69">
        <v>902.7</v>
      </c>
      <c r="C4" s="69">
        <v>0</v>
      </c>
      <c r="E4" s="69">
        <f>+B4-C4</f>
        <v>902.7</v>
      </c>
      <c r="O4" s="70"/>
    </row>
    <row r="5" spans="1:15" x14ac:dyDescent="0.2">
      <c r="B5" s="69" t="s">
        <v>199</v>
      </c>
      <c r="C5" s="69" t="s">
        <v>199</v>
      </c>
      <c r="D5" s="69" t="s">
        <v>201</v>
      </c>
      <c r="E5" s="69" t="s">
        <v>202</v>
      </c>
    </row>
    <row r="6" spans="1:15" x14ac:dyDescent="0.2">
      <c r="B6" s="69">
        <v>0</v>
      </c>
      <c r="C6" s="69">
        <f>B4</f>
        <v>902.7</v>
      </c>
      <c r="D6" s="69">
        <f>+$E$4-C6</f>
        <v>0</v>
      </c>
      <c r="E6" s="71">
        <f>B6</f>
        <v>0</v>
      </c>
    </row>
    <row r="7" spans="1:15" x14ac:dyDescent="0.2">
      <c r="A7" s="69">
        <v>902.7</v>
      </c>
      <c r="B7" s="69">
        <v>5</v>
      </c>
      <c r="C7" s="69">
        <f>$C$6-B7*0.2</f>
        <v>901.7</v>
      </c>
      <c r="D7" s="69">
        <f t="shared" ref="D7:D70" si="0">+$E$4-C7</f>
        <v>1</v>
      </c>
      <c r="E7" s="71">
        <f t="shared" ref="E7:E70" si="1">B7</f>
        <v>5</v>
      </c>
    </row>
    <row r="8" spans="1:15" x14ac:dyDescent="0.2">
      <c r="B8" s="69">
        <v>10</v>
      </c>
      <c r="C8" s="69">
        <f t="shared" ref="C8:C42" si="2">$C$6-B8*0.2</f>
        <v>900.7</v>
      </c>
      <c r="D8" s="69">
        <f t="shared" si="0"/>
        <v>2</v>
      </c>
      <c r="E8" s="71">
        <f t="shared" si="1"/>
        <v>10</v>
      </c>
    </row>
    <row r="9" spans="1:15" x14ac:dyDescent="0.2">
      <c r="B9" s="69">
        <v>15</v>
      </c>
      <c r="C9" s="69">
        <f t="shared" si="2"/>
        <v>899.7</v>
      </c>
      <c r="D9" s="69">
        <f t="shared" si="0"/>
        <v>3</v>
      </c>
      <c r="E9" s="71">
        <f t="shared" si="1"/>
        <v>15</v>
      </c>
    </row>
    <row r="10" spans="1:15" x14ac:dyDescent="0.2">
      <c r="B10" s="69">
        <v>20</v>
      </c>
      <c r="C10" s="69">
        <f t="shared" si="2"/>
        <v>898.7</v>
      </c>
      <c r="D10" s="69">
        <f t="shared" si="0"/>
        <v>4</v>
      </c>
      <c r="E10" s="71">
        <f t="shared" si="1"/>
        <v>20</v>
      </c>
    </row>
    <row r="11" spans="1:15" x14ac:dyDescent="0.2">
      <c r="B11" s="69">
        <v>25</v>
      </c>
      <c r="C11" s="69">
        <f t="shared" si="2"/>
        <v>897.7</v>
      </c>
      <c r="D11" s="69">
        <f t="shared" si="0"/>
        <v>5</v>
      </c>
      <c r="E11" s="71">
        <f t="shared" si="1"/>
        <v>25</v>
      </c>
    </row>
    <row r="12" spans="1:15" x14ac:dyDescent="0.2">
      <c r="B12" s="69">
        <v>30</v>
      </c>
      <c r="C12" s="69">
        <f t="shared" si="2"/>
        <v>896.7</v>
      </c>
      <c r="D12" s="69">
        <f t="shared" si="0"/>
        <v>6</v>
      </c>
      <c r="E12" s="71">
        <f t="shared" si="1"/>
        <v>30</v>
      </c>
    </row>
    <row r="13" spans="1:15" x14ac:dyDescent="0.2">
      <c r="B13" s="69">
        <v>35</v>
      </c>
      <c r="C13" s="69">
        <f t="shared" si="2"/>
        <v>895.7</v>
      </c>
      <c r="D13" s="69">
        <f t="shared" si="0"/>
        <v>7</v>
      </c>
      <c r="E13" s="71">
        <f t="shared" si="1"/>
        <v>35</v>
      </c>
    </row>
    <row r="14" spans="1:15" x14ac:dyDescent="0.2">
      <c r="B14" s="69">
        <v>40</v>
      </c>
      <c r="C14" s="69">
        <f t="shared" si="2"/>
        <v>894.7</v>
      </c>
      <c r="D14" s="69">
        <f t="shared" si="0"/>
        <v>8</v>
      </c>
      <c r="E14" s="71">
        <f t="shared" si="1"/>
        <v>40</v>
      </c>
    </row>
    <row r="15" spans="1:15" x14ac:dyDescent="0.2">
      <c r="B15" s="69">
        <v>45</v>
      </c>
      <c r="C15" s="69">
        <f t="shared" si="2"/>
        <v>893.7</v>
      </c>
      <c r="D15" s="69">
        <f t="shared" si="0"/>
        <v>9</v>
      </c>
      <c r="E15" s="71">
        <f t="shared" si="1"/>
        <v>45</v>
      </c>
    </row>
    <row r="16" spans="1:15" x14ac:dyDescent="0.2">
      <c r="B16" s="69">
        <v>50</v>
      </c>
      <c r="C16" s="69">
        <f t="shared" si="2"/>
        <v>892.7</v>
      </c>
      <c r="D16" s="69">
        <f t="shared" si="0"/>
        <v>10</v>
      </c>
      <c r="E16" s="71">
        <f t="shared" si="1"/>
        <v>50</v>
      </c>
    </row>
    <row r="17" spans="2:11" x14ac:dyDescent="0.2">
      <c r="B17" s="69">
        <v>55</v>
      </c>
      <c r="C17" s="69">
        <f t="shared" si="2"/>
        <v>891.7</v>
      </c>
      <c r="D17" s="69">
        <f t="shared" si="0"/>
        <v>11</v>
      </c>
      <c r="E17" s="71">
        <f t="shared" si="1"/>
        <v>55</v>
      </c>
    </row>
    <row r="18" spans="2:11" x14ac:dyDescent="0.2">
      <c r="B18" s="69">
        <v>60</v>
      </c>
      <c r="C18" s="69">
        <f t="shared" si="2"/>
        <v>890.7</v>
      </c>
      <c r="D18" s="69">
        <f t="shared" si="0"/>
        <v>12</v>
      </c>
      <c r="E18" s="71">
        <f t="shared" si="1"/>
        <v>60</v>
      </c>
    </row>
    <row r="19" spans="2:11" x14ac:dyDescent="0.2">
      <c r="B19" s="69">
        <v>65</v>
      </c>
      <c r="C19" s="69">
        <f t="shared" si="2"/>
        <v>889.7</v>
      </c>
      <c r="D19" s="69">
        <f t="shared" si="0"/>
        <v>13</v>
      </c>
      <c r="E19" s="71">
        <f t="shared" si="1"/>
        <v>65</v>
      </c>
    </row>
    <row r="20" spans="2:11" x14ac:dyDescent="0.2">
      <c r="B20" s="69">
        <v>70</v>
      </c>
      <c r="C20" s="69">
        <f t="shared" si="2"/>
        <v>888.7</v>
      </c>
      <c r="D20" s="69">
        <f t="shared" si="0"/>
        <v>14</v>
      </c>
      <c r="E20" s="71">
        <f t="shared" si="1"/>
        <v>70</v>
      </c>
    </row>
    <row r="21" spans="2:11" x14ac:dyDescent="0.2">
      <c r="B21" s="69">
        <v>75</v>
      </c>
      <c r="C21" s="69">
        <f t="shared" si="2"/>
        <v>887.7</v>
      </c>
      <c r="D21" s="69">
        <f t="shared" si="0"/>
        <v>15</v>
      </c>
      <c r="E21" s="71">
        <f t="shared" si="1"/>
        <v>75</v>
      </c>
    </row>
    <row r="22" spans="2:11" x14ac:dyDescent="0.2">
      <c r="B22" s="69">
        <v>80</v>
      </c>
      <c r="C22" s="69">
        <f t="shared" si="2"/>
        <v>886.7</v>
      </c>
      <c r="D22" s="69">
        <f t="shared" si="0"/>
        <v>16</v>
      </c>
      <c r="E22" s="71">
        <f t="shared" si="1"/>
        <v>80</v>
      </c>
    </row>
    <row r="23" spans="2:11" x14ac:dyDescent="0.2">
      <c r="B23" s="69">
        <v>85</v>
      </c>
      <c r="C23" s="69">
        <f t="shared" si="2"/>
        <v>885.7</v>
      </c>
      <c r="D23" s="69">
        <f t="shared" si="0"/>
        <v>17</v>
      </c>
      <c r="E23" s="71">
        <f t="shared" si="1"/>
        <v>85</v>
      </c>
    </row>
    <row r="24" spans="2:11" x14ac:dyDescent="0.2">
      <c r="B24" s="69">
        <v>90</v>
      </c>
      <c r="C24" s="69">
        <f t="shared" si="2"/>
        <v>884.7</v>
      </c>
      <c r="D24" s="69">
        <f t="shared" si="0"/>
        <v>18</v>
      </c>
      <c r="E24" s="71">
        <f t="shared" si="1"/>
        <v>90</v>
      </c>
    </row>
    <row r="25" spans="2:11" x14ac:dyDescent="0.2">
      <c r="B25" s="69">
        <v>95</v>
      </c>
      <c r="C25" s="69">
        <f t="shared" si="2"/>
        <v>883.7</v>
      </c>
      <c r="D25" s="69">
        <f t="shared" si="0"/>
        <v>19</v>
      </c>
      <c r="E25" s="71">
        <f t="shared" si="1"/>
        <v>95</v>
      </c>
    </row>
    <row r="26" spans="2:11" x14ac:dyDescent="0.2">
      <c r="B26" s="69">
        <v>100</v>
      </c>
      <c r="C26" s="69">
        <f t="shared" si="2"/>
        <v>882.7</v>
      </c>
      <c r="D26" s="69">
        <f t="shared" si="0"/>
        <v>20</v>
      </c>
      <c r="E26" s="71">
        <f t="shared" si="1"/>
        <v>100</v>
      </c>
    </row>
    <row r="27" spans="2:11" x14ac:dyDescent="0.2">
      <c r="B27" s="69">
        <v>105</v>
      </c>
      <c r="C27" s="69">
        <f t="shared" si="2"/>
        <v>881.7</v>
      </c>
      <c r="D27" s="69">
        <f t="shared" si="0"/>
        <v>21</v>
      </c>
      <c r="E27" s="71">
        <f t="shared" si="1"/>
        <v>105</v>
      </c>
    </row>
    <row r="28" spans="2:11" x14ac:dyDescent="0.2">
      <c r="B28" s="69">
        <v>110</v>
      </c>
      <c r="C28" s="69">
        <f t="shared" si="2"/>
        <v>880.7</v>
      </c>
      <c r="D28" s="69">
        <f t="shared" si="0"/>
        <v>22</v>
      </c>
      <c r="E28" s="71">
        <f t="shared" si="1"/>
        <v>110</v>
      </c>
      <c r="K28" s="72"/>
    </row>
    <row r="29" spans="2:11" x14ac:dyDescent="0.2">
      <c r="B29" s="69">
        <v>115</v>
      </c>
      <c r="C29" s="69">
        <f t="shared" si="2"/>
        <v>879.7</v>
      </c>
      <c r="D29" s="69">
        <f t="shared" si="0"/>
        <v>23</v>
      </c>
      <c r="E29" s="71">
        <f t="shared" si="1"/>
        <v>115</v>
      </c>
      <c r="H29" s="73"/>
    </row>
    <row r="30" spans="2:11" x14ac:dyDescent="0.2">
      <c r="B30" s="69">
        <v>120</v>
      </c>
      <c r="C30" s="69">
        <f t="shared" si="2"/>
        <v>878.7</v>
      </c>
      <c r="D30" s="69">
        <f t="shared" si="0"/>
        <v>24</v>
      </c>
      <c r="E30" s="71">
        <f t="shared" si="1"/>
        <v>120</v>
      </c>
    </row>
    <row r="31" spans="2:11" x14ac:dyDescent="0.2">
      <c r="B31" s="69">
        <v>125</v>
      </c>
      <c r="C31" s="69">
        <f t="shared" si="2"/>
        <v>877.7</v>
      </c>
      <c r="D31" s="69">
        <f t="shared" si="0"/>
        <v>25</v>
      </c>
      <c r="E31" s="71">
        <f t="shared" si="1"/>
        <v>125</v>
      </c>
    </row>
    <row r="32" spans="2:11" x14ac:dyDescent="0.2">
      <c r="B32" s="69">
        <v>130</v>
      </c>
      <c r="C32" s="69">
        <f t="shared" si="2"/>
        <v>876.7</v>
      </c>
      <c r="D32" s="69">
        <f t="shared" si="0"/>
        <v>26</v>
      </c>
      <c r="E32" s="71">
        <f t="shared" si="1"/>
        <v>130</v>
      </c>
    </row>
    <row r="33" spans="2:18" x14ac:dyDescent="0.2">
      <c r="B33" s="69">
        <v>135</v>
      </c>
      <c r="C33" s="69">
        <f t="shared" si="2"/>
        <v>875.7</v>
      </c>
      <c r="D33" s="69">
        <f t="shared" si="0"/>
        <v>27</v>
      </c>
      <c r="E33" s="71">
        <f t="shared" si="1"/>
        <v>135</v>
      </c>
    </row>
    <row r="34" spans="2:18" x14ac:dyDescent="0.2">
      <c r="B34" s="69">
        <v>140</v>
      </c>
      <c r="C34" s="69">
        <f t="shared" si="2"/>
        <v>874.7</v>
      </c>
      <c r="D34" s="69">
        <f t="shared" si="0"/>
        <v>28</v>
      </c>
      <c r="E34" s="71">
        <f t="shared" si="1"/>
        <v>140</v>
      </c>
    </row>
    <row r="35" spans="2:18" x14ac:dyDescent="0.2">
      <c r="B35" s="69">
        <v>145</v>
      </c>
      <c r="C35" s="69">
        <f t="shared" si="2"/>
        <v>873.7</v>
      </c>
      <c r="D35" s="69">
        <f t="shared" si="0"/>
        <v>29</v>
      </c>
      <c r="E35" s="71">
        <f t="shared" si="1"/>
        <v>145</v>
      </c>
    </row>
    <row r="36" spans="2:18" x14ac:dyDescent="0.2">
      <c r="B36" s="69">
        <v>150</v>
      </c>
      <c r="C36" s="69">
        <f t="shared" si="2"/>
        <v>872.7</v>
      </c>
      <c r="D36" s="69">
        <f t="shared" si="0"/>
        <v>30</v>
      </c>
      <c r="E36" s="71">
        <f t="shared" si="1"/>
        <v>150</v>
      </c>
    </row>
    <row r="37" spans="2:18" x14ac:dyDescent="0.2">
      <c r="B37" s="69">
        <v>155</v>
      </c>
      <c r="C37" s="69">
        <f t="shared" si="2"/>
        <v>871.7</v>
      </c>
      <c r="D37" s="69">
        <f t="shared" si="0"/>
        <v>31</v>
      </c>
      <c r="E37" s="71">
        <f t="shared" si="1"/>
        <v>155</v>
      </c>
    </row>
    <row r="38" spans="2:18" x14ac:dyDescent="0.2">
      <c r="B38" s="69">
        <v>160</v>
      </c>
      <c r="C38" s="69">
        <f t="shared" si="2"/>
        <v>870.7</v>
      </c>
      <c r="D38" s="69">
        <f t="shared" si="0"/>
        <v>32</v>
      </c>
      <c r="E38" s="71">
        <f t="shared" si="1"/>
        <v>160</v>
      </c>
    </row>
    <row r="39" spans="2:18" x14ac:dyDescent="0.2">
      <c r="B39" s="69">
        <v>165</v>
      </c>
      <c r="C39" s="69">
        <f t="shared" si="2"/>
        <v>869.7</v>
      </c>
      <c r="D39" s="69">
        <f t="shared" si="0"/>
        <v>33</v>
      </c>
      <c r="E39" s="71">
        <f t="shared" si="1"/>
        <v>165</v>
      </c>
    </row>
    <row r="40" spans="2:18" x14ac:dyDescent="0.2">
      <c r="B40" s="69">
        <v>170</v>
      </c>
      <c r="C40" s="69">
        <f t="shared" si="2"/>
        <v>868.7</v>
      </c>
      <c r="D40" s="69">
        <f t="shared" si="0"/>
        <v>34</v>
      </c>
      <c r="E40" s="71">
        <f t="shared" si="1"/>
        <v>170</v>
      </c>
    </row>
    <row r="41" spans="2:18" x14ac:dyDescent="0.2">
      <c r="B41" s="69">
        <v>175</v>
      </c>
      <c r="C41" s="69">
        <f t="shared" si="2"/>
        <v>867.7</v>
      </c>
      <c r="D41" s="69">
        <f t="shared" si="0"/>
        <v>35</v>
      </c>
      <c r="E41" s="71">
        <f t="shared" si="1"/>
        <v>175</v>
      </c>
    </row>
    <row r="42" spans="2:18" x14ac:dyDescent="0.2">
      <c r="B42" s="69">
        <v>180</v>
      </c>
      <c r="C42" s="69">
        <f t="shared" si="2"/>
        <v>866.7</v>
      </c>
      <c r="D42" s="69">
        <f t="shared" si="0"/>
        <v>36</v>
      </c>
      <c r="E42" s="71">
        <f t="shared" si="1"/>
        <v>180</v>
      </c>
    </row>
    <row r="43" spans="2:18" x14ac:dyDescent="0.2">
      <c r="B43" s="69">
        <v>185</v>
      </c>
      <c r="C43" s="69">
        <f t="shared" ref="C43:C80" si="3">$B$4-B43*0.2</f>
        <v>865.7</v>
      </c>
      <c r="D43" s="69">
        <f t="shared" si="0"/>
        <v>37</v>
      </c>
      <c r="E43" s="71">
        <f t="shared" si="1"/>
        <v>185</v>
      </c>
    </row>
    <row r="44" spans="2:18" ht="12.75" customHeight="1" x14ac:dyDescent="0.2">
      <c r="B44" s="69">
        <v>190</v>
      </c>
      <c r="C44" s="69">
        <f t="shared" si="3"/>
        <v>864.7</v>
      </c>
      <c r="D44" s="69">
        <f t="shared" si="0"/>
        <v>38</v>
      </c>
      <c r="E44" s="71">
        <f t="shared" si="1"/>
        <v>190</v>
      </c>
      <c r="G44" s="75" t="s">
        <v>240</v>
      </c>
      <c r="H44" s="75"/>
      <c r="I44" s="75"/>
      <c r="J44" s="75"/>
      <c r="K44" s="75"/>
      <c r="L44" s="75"/>
      <c r="M44" s="75"/>
      <c r="N44" s="75"/>
      <c r="O44" s="75"/>
      <c r="P44" s="75"/>
      <c r="Q44" s="75"/>
      <c r="R44" s="75"/>
    </row>
    <row r="45" spans="2:18" x14ac:dyDescent="0.2">
      <c r="B45" s="69">
        <v>195</v>
      </c>
      <c r="C45" s="69">
        <f t="shared" si="3"/>
        <v>863.7</v>
      </c>
      <c r="D45" s="69">
        <f t="shared" si="0"/>
        <v>39</v>
      </c>
      <c r="E45" s="71">
        <f t="shared" si="1"/>
        <v>195</v>
      </c>
      <c r="G45" s="75"/>
      <c r="H45" s="75"/>
      <c r="I45" s="75"/>
      <c r="J45" s="75"/>
      <c r="K45" s="75"/>
      <c r="L45" s="75"/>
      <c r="M45" s="75"/>
      <c r="N45" s="75"/>
      <c r="O45" s="75"/>
      <c r="P45" s="75"/>
      <c r="Q45" s="75"/>
      <c r="R45" s="75"/>
    </row>
    <row r="46" spans="2:18" ht="15.75" customHeight="1" x14ac:dyDescent="0.2">
      <c r="B46" s="69">
        <v>200</v>
      </c>
      <c r="C46" s="69">
        <f t="shared" si="3"/>
        <v>862.7</v>
      </c>
      <c r="D46" s="69">
        <f t="shared" si="0"/>
        <v>40</v>
      </c>
      <c r="E46" s="71">
        <f t="shared" si="1"/>
        <v>200</v>
      </c>
      <c r="G46" s="75"/>
      <c r="H46" s="75"/>
      <c r="I46" s="75"/>
      <c r="J46" s="75"/>
      <c r="K46" s="75"/>
      <c r="L46" s="75"/>
      <c r="M46" s="75"/>
      <c r="N46" s="75"/>
      <c r="O46" s="75"/>
      <c r="P46" s="75"/>
      <c r="Q46" s="75"/>
      <c r="R46" s="75"/>
    </row>
    <row r="47" spans="2:18" x14ac:dyDescent="0.2">
      <c r="B47" s="69">
        <v>205</v>
      </c>
      <c r="C47" s="69">
        <f t="shared" si="3"/>
        <v>861.7</v>
      </c>
      <c r="D47" s="69">
        <f t="shared" si="0"/>
        <v>41</v>
      </c>
      <c r="E47" s="71">
        <f t="shared" si="1"/>
        <v>205</v>
      </c>
      <c r="G47" s="75"/>
      <c r="H47" s="75"/>
      <c r="I47" s="75"/>
      <c r="J47" s="75"/>
      <c r="K47" s="75"/>
      <c r="L47" s="75"/>
      <c r="M47" s="75"/>
      <c r="N47" s="75"/>
      <c r="O47" s="75"/>
      <c r="P47" s="75"/>
      <c r="Q47" s="75"/>
      <c r="R47" s="75"/>
    </row>
    <row r="48" spans="2:18" x14ac:dyDescent="0.2">
      <c r="B48" s="69">
        <v>210</v>
      </c>
      <c r="C48" s="69">
        <f t="shared" si="3"/>
        <v>860.7</v>
      </c>
      <c r="D48" s="69">
        <f t="shared" si="0"/>
        <v>42</v>
      </c>
      <c r="E48" s="71">
        <f t="shared" si="1"/>
        <v>210</v>
      </c>
      <c r="G48" s="75"/>
      <c r="H48" s="75"/>
      <c r="I48" s="75"/>
      <c r="J48" s="75"/>
      <c r="K48" s="75"/>
      <c r="L48" s="75"/>
      <c r="M48" s="75"/>
      <c r="N48" s="75"/>
      <c r="O48" s="75"/>
      <c r="P48" s="75"/>
      <c r="Q48" s="75"/>
      <c r="R48" s="75"/>
    </row>
    <row r="49" spans="2:18" x14ac:dyDescent="0.2">
      <c r="B49" s="69">
        <v>215</v>
      </c>
      <c r="C49" s="69">
        <f t="shared" si="3"/>
        <v>859.7</v>
      </c>
      <c r="D49" s="69">
        <f t="shared" si="0"/>
        <v>43</v>
      </c>
      <c r="E49" s="71">
        <f t="shared" si="1"/>
        <v>215</v>
      </c>
      <c r="G49" s="75"/>
      <c r="H49" s="75"/>
      <c r="I49" s="75"/>
      <c r="J49" s="75"/>
      <c r="K49" s="75"/>
      <c r="L49" s="75"/>
      <c r="M49" s="75"/>
      <c r="N49" s="75"/>
      <c r="O49" s="75"/>
      <c r="P49" s="75"/>
      <c r="Q49" s="75"/>
      <c r="R49" s="75"/>
    </row>
    <row r="50" spans="2:18" x14ac:dyDescent="0.2">
      <c r="B50" s="69">
        <v>220</v>
      </c>
      <c r="C50" s="69">
        <f t="shared" si="3"/>
        <v>858.7</v>
      </c>
      <c r="D50" s="69">
        <f t="shared" si="0"/>
        <v>44</v>
      </c>
      <c r="E50" s="71">
        <f t="shared" si="1"/>
        <v>220</v>
      </c>
      <c r="G50" s="75"/>
      <c r="H50" s="75"/>
      <c r="I50" s="75"/>
      <c r="J50" s="75"/>
      <c r="K50" s="75"/>
      <c r="L50" s="75"/>
      <c r="M50" s="75"/>
      <c r="N50" s="75"/>
      <c r="O50" s="75"/>
      <c r="P50" s="75"/>
      <c r="Q50" s="75"/>
      <c r="R50" s="75"/>
    </row>
    <row r="51" spans="2:18" x14ac:dyDescent="0.2">
      <c r="B51" s="69">
        <v>225</v>
      </c>
      <c r="C51" s="69">
        <f t="shared" si="3"/>
        <v>857.7</v>
      </c>
      <c r="D51" s="69">
        <f t="shared" si="0"/>
        <v>45</v>
      </c>
      <c r="E51" s="71">
        <f t="shared" si="1"/>
        <v>225</v>
      </c>
      <c r="L51" s="74"/>
    </row>
    <row r="52" spans="2:18" x14ac:dyDescent="0.2">
      <c r="B52" s="69">
        <v>230</v>
      </c>
      <c r="C52" s="69">
        <f t="shared" si="3"/>
        <v>856.7</v>
      </c>
      <c r="D52" s="69">
        <f t="shared" si="0"/>
        <v>46</v>
      </c>
      <c r="E52" s="71">
        <f t="shared" si="1"/>
        <v>230</v>
      </c>
    </row>
    <row r="53" spans="2:18" x14ac:dyDescent="0.2">
      <c r="B53" s="69">
        <v>235</v>
      </c>
      <c r="C53" s="69">
        <f t="shared" si="3"/>
        <v>855.7</v>
      </c>
      <c r="D53" s="69">
        <f t="shared" si="0"/>
        <v>47</v>
      </c>
      <c r="E53" s="71">
        <f t="shared" si="1"/>
        <v>235</v>
      </c>
    </row>
    <row r="54" spans="2:18" x14ac:dyDescent="0.2">
      <c r="B54" s="69">
        <v>240</v>
      </c>
      <c r="C54" s="69">
        <f t="shared" si="3"/>
        <v>854.7</v>
      </c>
      <c r="D54" s="69">
        <f t="shared" si="0"/>
        <v>48</v>
      </c>
      <c r="E54" s="71">
        <f t="shared" si="1"/>
        <v>240</v>
      </c>
    </row>
    <row r="55" spans="2:18" x14ac:dyDescent="0.2">
      <c r="B55" s="69">
        <v>245</v>
      </c>
      <c r="C55" s="69">
        <f t="shared" si="3"/>
        <v>853.7</v>
      </c>
      <c r="D55" s="69">
        <f t="shared" si="0"/>
        <v>49</v>
      </c>
      <c r="E55" s="71">
        <f t="shared" si="1"/>
        <v>245</v>
      </c>
    </row>
    <row r="56" spans="2:18" x14ac:dyDescent="0.2">
      <c r="B56" s="69">
        <v>250</v>
      </c>
      <c r="C56" s="69">
        <f t="shared" si="3"/>
        <v>852.7</v>
      </c>
      <c r="D56" s="69">
        <f t="shared" si="0"/>
        <v>50</v>
      </c>
      <c r="E56" s="71">
        <f t="shared" si="1"/>
        <v>250</v>
      </c>
    </row>
    <row r="57" spans="2:18" x14ac:dyDescent="0.2">
      <c r="B57" s="69">
        <v>255</v>
      </c>
      <c r="C57" s="69">
        <f t="shared" si="3"/>
        <v>851.7</v>
      </c>
      <c r="D57" s="69">
        <f t="shared" si="0"/>
        <v>51</v>
      </c>
      <c r="E57" s="71">
        <f t="shared" si="1"/>
        <v>255</v>
      </c>
    </row>
    <row r="58" spans="2:18" x14ac:dyDescent="0.2">
      <c r="B58" s="69">
        <v>260</v>
      </c>
      <c r="C58" s="69">
        <f t="shared" si="3"/>
        <v>850.7</v>
      </c>
      <c r="D58" s="69">
        <f t="shared" si="0"/>
        <v>52</v>
      </c>
      <c r="E58" s="71">
        <f t="shared" si="1"/>
        <v>260</v>
      </c>
    </row>
    <row r="59" spans="2:18" x14ac:dyDescent="0.2">
      <c r="B59" s="69">
        <v>265</v>
      </c>
      <c r="C59" s="69">
        <f t="shared" si="3"/>
        <v>849.7</v>
      </c>
      <c r="D59" s="69">
        <f t="shared" si="0"/>
        <v>53</v>
      </c>
      <c r="E59" s="71">
        <f t="shared" si="1"/>
        <v>265</v>
      </c>
    </row>
    <row r="60" spans="2:18" x14ac:dyDescent="0.2">
      <c r="B60" s="69">
        <v>270</v>
      </c>
      <c r="C60" s="69">
        <f t="shared" si="3"/>
        <v>848.7</v>
      </c>
      <c r="D60" s="69">
        <f t="shared" si="0"/>
        <v>54</v>
      </c>
      <c r="E60" s="71">
        <f t="shared" si="1"/>
        <v>270</v>
      </c>
    </row>
    <row r="61" spans="2:18" x14ac:dyDescent="0.2">
      <c r="B61" s="69">
        <v>275</v>
      </c>
      <c r="C61" s="69">
        <f t="shared" si="3"/>
        <v>847.7</v>
      </c>
      <c r="D61" s="69">
        <f t="shared" si="0"/>
        <v>55</v>
      </c>
      <c r="E61" s="71">
        <f t="shared" si="1"/>
        <v>275</v>
      </c>
    </row>
    <row r="62" spans="2:18" x14ac:dyDescent="0.2">
      <c r="B62" s="69">
        <v>280</v>
      </c>
      <c r="C62" s="69">
        <f t="shared" si="3"/>
        <v>846.7</v>
      </c>
      <c r="D62" s="69">
        <f t="shared" si="0"/>
        <v>56</v>
      </c>
      <c r="E62" s="71">
        <f t="shared" si="1"/>
        <v>280</v>
      </c>
    </row>
    <row r="63" spans="2:18" x14ac:dyDescent="0.2">
      <c r="B63" s="69">
        <v>285</v>
      </c>
      <c r="C63" s="69">
        <f t="shared" si="3"/>
        <v>845.7</v>
      </c>
      <c r="D63" s="69">
        <f t="shared" si="0"/>
        <v>57</v>
      </c>
      <c r="E63" s="71">
        <f t="shared" si="1"/>
        <v>285</v>
      </c>
    </row>
    <row r="64" spans="2:18" x14ac:dyDescent="0.2">
      <c r="B64" s="69">
        <v>290</v>
      </c>
      <c r="C64" s="69">
        <f t="shared" si="3"/>
        <v>844.7</v>
      </c>
      <c r="D64" s="69">
        <f t="shared" si="0"/>
        <v>58</v>
      </c>
      <c r="E64" s="71">
        <f t="shared" si="1"/>
        <v>290</v>
      </c>
    </row>
    <row r="65" spans="2:5" x14ac:dyDescent="0.2">
      <c r="B65" s="69">
        <v>295</v>
      </c>
      <c r="C65" s="69">
        <f t="shared" si="3"/>
        <v>843.7</v>
      </c>
      <c r="D65" s="69">
        <f t="shared" si="0"/>
        <v>59</v>
      </c>
      <c r="E65" s="71">
        <f t="shared" si="1"/>
        <v>295</v>
      </c>
    </row>
    <row r="66" spans="2:5" x14ac:dyDescent="0.2">
      <c r="B66" s="69">
        <v>300</v>
      </c>
      <c r="C66" s="69">
        <f t="shared" si="3"/>
        <v>842.7</v>
      </c>
      <c r="D66" s="69">
        <f t="shared" si="0"/>
        <v>60</v>
      </c>
      <c r="E66" s="71">
        <f t="shared" si="1"/>
        <v>300</v>
      </c>
    </row>
    <row r="67" spans="2:5" x14ac:dyDescent="0.2">
      <c r="B67" s="69">
        <v>305</v>
      </c>
      <c r="C67" s="69">
        <f t="shared" si="3"/>
        <v>841.7</v>
      </c>
      <c r="D67" s="69">
        <f t="shared" si="0"/>
        <v>61</v>
      </c>
      <c r="E67" s="71">
        <f t="shared" si="1"/>
        <v>305</v>
      </c>
    </row>
    <row r="68" spans="2:5" x14ac:dyDescent="0.2">
      <c r="B68" s="69">
        <v>310</v>
      </c>
      <c r="C68" s="69">
        <f t="shared" si="3"/>
        <v>840.7</v>
      </c>
      <c r="D68" s="69">
        <f t="shared" si="0"/>
        <v>62</v>
      </c>
      <c r="E68" s="71">
        <f t="shared" si="1"/>
        <v>310</v>
      </c>
    </row>
    <row r="69" spans="2:5" x14ac:dyDescent="0.2">
      <c r="B69" s="69">
        <v>315</v>
      </c>
      <c r="C69" s="69">
        <f t="shared" si="3"/>
        <v>839.7</v>
      </c>
      <c r="D69" s="69">
        <f t="shared" si="0"/>
        <v>63</v>
      </c>
      <c r="E69" s="71">
        <f t="shared" si="1"/>
        <v>315</v>
      </c>
    </row>
    <row r="70" spans="2:5" x14ac:dyDescent="0.2">
      <c r="B70" s="69">
        <v>320</v>
      </c>
      <c r="C70" s="69">
        <f t="shared" si="3"/>
        <v>838.7</v>
      </c>
      <c r="D70" s="69">
        <f t="shared" si="0"/>
        <v>64</v>
      </c>
      <c r="E70" s="71">
        <f t="shared" si="1"/>
        <v>320</v>
      </c>
    </row>
    <row r="71" spans="2:5" x14ac:dyDescent="0.2">
      <c r="B71" s="69">
        <v>325</v>
      </c>
      <c r="C71" s="69">
        <f t="shared" si="3"/>
        <v>837.7</v>
      </c>
      <c r="D71" s="69">
        <f t="shared" ref="D71:D134" si="4">+$E$4-C71</f>
        <v>65</v>
      </c>
      <c r="E71" s="71">
        <f t="shared" ref="E71:E134" si="5">B71</f>
        <v>325</v>
      </c>
    </row>
    <row r="72" spans="2:5" x14ac:dyDescent="0.2">
      <c r="B72" s="69">
        <v>330</v>
      </c>
      <c r="C72" s="69">
        <f t="shared" si="3"/>
        <v>836.7</v>
      </c>
      <c r="D72" s="69">
        <f t="shared" si="4"/>
        <v>66</v>
      </c>
      <c r="E72" s="71">
        <f t="shared" si="5"/>
        <v>330</v>
      </c>
    </row>
    <row r="73" spans="2:5" x14ac:dyDescent="0.2">
      <c r="B73" s="69">
        <v>335</v>
      </c>
      <c r="C73" s="69">
        <f t="shared" si="3"/>
        <v>835.7</v>
      </c>
      <c r="D73" s="69">
        <f t="shared" si="4"/>
        <v>67</v>
      </c>
      <c r="E73" s="71">
        <f t="shared" si="5"/>
        <v>335</v>
      </c>
    </row>
    <row r="74" spans="2:5" x14ac:dyDescent="0.2">
      <c r="B74" s="69">
        <v>340</v>
      </c>
      <c r="C74" s="69">
        <f t="shared" si="3"/>
        <v>834.7</v>
      </c>
      <c r="D74" s="69">
        <f t="shared" si="4"/>
        <v>68</v>
      </c>
      <c r="E74" s="71">
        <f t="shared" si="5"/>
        <v>340</v>
      </c>
    </row>
    <row r="75" spans="2:5" x14ac:dyDescent="0.2">
      <c r="B75" s="69">
        <v>345</v>
      </c>
      <c r="C75" s="69">
        <f t="shared" si="3"/>
        <v>833.7</v>
      </c>
      <c r="D75" s="69">
        <f t="shared" si="4"/>
        <v>69</v>
      </c>
      <c r="E75" s="71">
        <f t="shared" si="5"/>
        <v>345</v>
      </c>
    </row>
    <row r="76" spans="2:5" x14ac:dyDescent="0.2">
      <c r="B76" s="69">
        <v>350</v>
      </c>
      <c r="C76" s="69">
        <f t="shared" si="3"/>
        <v>832.7</v>
      </c>
      <c r="D76" s="69">
        <f t="shared" si="4"/>
        <v>70</v>
      </c>
      <c r="E76" s="71">
        <f t="shared" si="5"/>
        <v>350</v>
      </c>
    </row>
    <row r="77" spans="2:5" x14ac:dyDescent="0.2">
      <c r="B77" s="69">
        <v>355</v>
      </c>
      <c r="C77" s="69">
        <f t="shared" si="3"/>
        <v>831.7</v>
      </c>
      <c r="D77" s="69">
        <f t="shared" si="4"/>
        <v>71</v>
      </c>
      <c r="E77" s="71">
        <f t="shared" si="5"/>
        <v>355</v>
      </c>
    </row>
    <row r="78" spans="2:5" x14ac:dyDescent="0.2">
      <c r="B78" s="69">
        <v>360</v>
      </c>
      <c r="C78" s="69">
        <f t="shared" si="3"/>
        <v>830.7</v>
      </c>
      <c r="D78" s="69">
        <f t="shared" si="4"/>
        <v>72</v>
      </c>
      <c r="E78" s="71">
        <f t="shared" si="5"/>
        <v>360</v>
      </c>
    </row>
    <row r="79" spans="2:5" x14ac:dyDescent="0.2">
      <c r="B79" s="69">
        <v>365</v>
      </c>
      <c r="C79" s="69">
        <f t="shared" si="3"/>
        <v>829.7</v>
      </c>
      <c r="D79" s="69">
        <f t="shared" si="4"/>
        <v>73</v>
      </c>
      <c r="E79" s="71">
        <f t="shared" si="5"/>
        <v>365</v>
      </c>
    </row>
    <row r="80" spans="2:5" x14ac:dyDescent="0.2">
      <c r="B80" s="69">
        <v>370</v>
      </c>
      <c r="C80" s="69">
        <f t="shared" si="3"/>
        <v>828.7</v>
      </c>
      <c r="D80" s="69">
        <f t="shared" si="4"/>
        <v>74</v>
      </c>
      <c r="E80" s="71">
        <f t="shared" si="5"/>
        <v>370</v>
      </c>
    </row>
    <row r="81" spans="2:5" x14ac:dyDescent="0.2">
      <c r="B81" s="69">
        <v>375</v>
      </c>
      <c r="C81" s="69">
        <f>$B$4-B81*0.2</f>
        <v>827.7</v>
      </c>
      <c r="D81" s="69">
        <f t="shared" si="4"/>
        <v>75</v>
      </c>
      <c r="E81" s="71">
        <f t="shared" si="5"/>
        <v>375</v>
      </c>
    </row>
    <row r="82" spans="2:5" x14ac:dyDescent="0.2">
      <c r="B82" s="69">
        <v>380</v>
      </c>
      <c r="C82" s="69">
        <f>$B$4-B82*0.2</f>
        <v>826.7</v>
      </c>
      <c r="D82" s="69">
        <f t="shared" si="4"/>
        <v>76</v>
      </c>
      <c r="E82" s="71">
        <f t="shared" si="5"/>
        <v>380</v>
      </c>
    </row>
    <row r="83" spans="2:5" x14ac:dyDescent="0.2">
      <c r="B83" s="69">
        <v>385</v>
      </c>
      <c r="C83" s="69">
        <f>$B$4-B83*0.2</f>
        <v>825.7</v>
      </c>
      <c r="D83" s="69">
        <f t="shared" si="4"/>
        <v>77</v>
      </c>
      <c r="E83" s="71">
        <f t="shared" si="5"/>
        <v>385</v>
      </c>
    </row>
    <row r="84" spans="2:5" x14ac:dyDescent="0.2">
      <c r="B84" s="69">
        <v>390</v>
      </c>
      <c r="C84" s="69">
        <f t="shared" ref="C84:C98" si="6">$B$4-B84*0.2</f>
        <v>824.7</v>
      </c>
      <c r="D84" s="69">
        <f t="shared" si="4"/>
        <v>78</v>
      </c>
      <c r="E84" s="71">
        <f t="shared" si="5"/>
        <v>390</v>
      </c>
    </row>
    <row r="85" spans="2:5" x14ac:dyDescent="0.2">
      <c r="B85" s="69">
        <v>395</v>
      </c>
      <c r="C85" s="69">
        <f t="shared" si="6"/>
        <v>823.7</v>
      </c>
      <c r="D85" s="69">
        <f t="shared" si="4"/>
        <v>79</v>
      </c>
      <c r="E85" s="71">
        <f t="shared" si="5"/>
        <v>395</v>
      </c>
    </row>
    <row r="86" spans="2:5" x14ac:dyDescent="0.2">
      <c r="B86" s="69">
        <v>400</v>
      </c>
      <c r="C86" s="69">
        <f t="shared" si="6"/>
        <v>822.7</v>
      </c>
      <c r="D86" s="69">
        <f t="shared" si="4"/>
        <v>80</v>
      </c>
      <c r="E86" s="71">
        <f t="shared" si="5"/>
        <v>400</v>
      </c>
    </row>
    <row r="87" spans="2:5" x14ac:dyDescent="0.2">
      <c r="B87" s="69">
        <v>405</v>
      </c>
      <c r="C87" s="69">
        <f t="shared" si="6"/>
        <v>821.7</v>
      </c>
      <c r="D87" s="69">
        <f t="shared" si="4"/>
        <v>81</v>
      </c>
      <c r="E87" s="71">
        <f t="shared" si="5"/>
        <v>405</v>
      </c>
    </row>
    <row r="88" spans="2:5" x14ac:dyDescent="0.2">
      <c r="B88" s="69">
        <v>410</v>
      </c>
      <c r="C88" s="69">
        <f t="shared" si="6"/>
        <v>820.7</v>
      </c>
      <c r="D88" s="69">
        <f t="shared" si="4"/>
        <v>82</v>
      </c>
      <c r="E88" s="71">
        <f t="shared" si="5"/>
        <v>410</v>
      </c>
    </row>
    <row r="89" spans="2:5" x14ac:dyDescent="0.2">
      <c r="B89" s="69">
        <v>415</v>
      </c>
      <c r="C89" s="69">
        <f t="shared" si="6"/>
        <v>819.7</v>
      </c>
      <c r="D89" s="69">
        <f t="shared" si="4"/>
        <v>83</v>
      </c>
      <c r="E89" s="71">
        <f t="shared" si="5"/>
        <v>415</v>
      </c>
    </row>
    <row r="90" spans="2:5" x14ac:dyDescent="0.2">
      <c r="B90" s="69">
        <v>420</v>
      </c>
      <c r="C90" s="69">
        <f t="shared" si="6"/>
        <v>818.7</v>
      </c>
      <c r="D90" s="69">
        <f t="shared" si="4"/>
        <v>84</v>
      </c>
      <c r="E90" s="71">
        <f t="shared" si="5"/>
        <v>420</v>
      </c>
    </row>
    <row r="91" spans="2:5" x14ac:dyDescent="0.2">
      <c r="B91" s="69">
        <v>425</v>
      </c>
      <c r="C91" s="69">
        <f t="shared" si="6"/>
        <v>817.7</v>
      </c>
      <c r="D91" s="69">
        <f t="shared" si="4"/>
        <v>85</v>
      </c>
      <c r="E91" s="71">
        <f t="shared" si="5"/>
        <v>425</v>
      </c>
    </row>
    <row r="92" spans="2:5" x14ac:dyDescent="0.2">
      <c r="B92" s="69">
        <v>430</v>
      </c>
      <c r="C92" s="69">
        <f t="shared" si="6"/>
        <v>816.7</v>
      </c>
      <c r="D92" s="69">
        <f t="shared" si="4"/>
        <v>86</v>
      </c>
      <c r="E92" s="71">
        <f t="shared" si="5"/>
        <v>430</v>
      </c>
    </row>
    <row r="93" spans="2:5" x14ac:dyDescent="0.2">
      <c r="B93" s="69">
        <v>435</v>
      </c>
      <c r="C93" s="69">
        <f t="shared" si="6"/>
        <v>815.7</v>
      </c>
      <c r="D93" s="69">
        <f t="shared" si="4"/>
        <v>87</v>
      </c>
      <c r="E93" s="71">
        <f t="shared" si="5"/>
        <v>435</v>
      </c>
    </row>
    <row r="94" spans="2:5" x14ac:dyDescent="0.2">
      <c r="B94" s="69">
        <v>440</v>
      </c>
      <c r="C94" s="69">
        <f t="shared" si="6"/>
        <v>814.7</v>
      </c>
      <c r="D94" s="69">
        <f t="shared" si="4"/>
        <v>88</v>
      </c>
      <c r="E94" s="71">
        <f t="shared" si="5"/>
        <v>440</v>
      </c>
    </row>
    <row r="95" spans="2:5" x14ac:dyDescent="0.2">
      <c r="B95" s="69">
        <v>445</v>
      </c>
      <c r="C95" s="69">
        <f t="shared" si="6"/>
        <v>813.7</v>
      </c>
      <c r="D95" s="69">
        <f t="shared" si="4"/>
        <v>89</v>
      </c>
      <c r="E95" s="71">
        <f t="shared" si="5"/>
        <v>445</v>
      </c>
    </row>
    <row r="96" spans="2:5" x14ac:dyDescent="0.2">
      <c r="B96" s="69">
        <v>450</v>
      </c>
      <c r="C96" s="69">
        <f t="shared" si="6"/>
        <v>812.7</v>
      </c>
      <c r="D96" s="69">
        <f t="shared" si="4"/>
        <v>90</v>
      </c>
      <c r="E96" s="71">
        <f t="shared" si="5"/>
        <v>450</v>
      </c>
    </row>
    <row r="97" spans="2:5" x14ac:dyDescent="0.2">
      <c r="B97" s="69">
        <v>455</v>
      </c>
      <c r="C97" s="69">
        <f t="shared" si="6"/>
        <v>811.7</v>
      </c>
      <c r="D97" s="69">
        <f t="shared" si="4"/>
        <v>91</v>
      </c>
      <c r="E97" s="71">
        <f t="shared" si="5"/>
        <v>455</v>
      </c>
    </row>
    <row r="98" spans="2:5" x14ac:dyDescent="0.2">
      <c r="B98" s="69">
        <v>460</v>
      </c>
      <c r="C98" s="69">
        <f t="shared" si="6"/>
        <v>810.7</v>
      </c>
      <c r="D98" s="69">
        <f t="shared" si="4"/>
        <v>92</v>
      </c>
      <c r="E98" s="71">
        <f t="shared" si="5"/>
        <v>460</v>
      </c>
    </row>
    <row r="99" spans="2:5" x14ac:dyDescent="0.2">
      <c r="B99" s="69">
        <v>465</v>
      </c>
      <c r="C99" s="73">
        <f>$B$4-((462*0.2)+(B99-462)*0.6)</f>
        <v>808.5</v>
      </c>
      <c r="D99" s="69">
        <f t="shared" si="4"/>
        <v>94.200000000000045</v>
      </c>
      <c r="E99" s="71">
        <f t="shared" si="5"/>
        <v>465</v>
      </c>
    </row>
    <row r="100" spans="2:5" x14ac:dyDescent="0.2">
      <c r="B100" s="69">
        <v>470</v>
      </c>
      <c r="C100" s="73">
        <f t="shared" ref="C100:C163" si="7">$B$4-((462*0.2)+(B100-462)*0.6)</f>
        <v>805.5</v>
      </c>
      <c r="D100" s="69">
        <f t="shared" si="4"/>
        <v>97.200000000000045</v>
      </c>
      <c r="E100" s="71">
        <f t="shared" si="5"/>
        <v>470</v>
      </c>
    </row>
    <row r="101" spans="2:5" x14ac:dyDescent="0.2">
      <c r="B101" s="69">
        <v>475</v>
      </c>
      <c r="C101" s="73">
        <f t="shared" si="7"/>
        <v>802.5</v>
      </c>
      <c r="D101" s="69">
        <f t="shared" si="4"/>
        <v>100.20000000000005</v>
      </c>
      <c r="E101" s="71">
        <f t="shared" si="5"/>
        <v>475</v>
      </c>
    </row>
    <row r="102" spans="2:5" x14ac:dyDescent="0.2">
      <c r="B102" s="69">
        <v>480</v>
      </c>
      <c r="C102" s="73">
        <f t="shared" si="7"/>
        <v>799.5</v>
      </c>
      <c r="D102" s="69">
        <f>+$E$4-C102</f>
        <v>103.20000000000005</v>
      </c>
      <c r="E102" s="71">
        <f t="shared" si="5"/>
        <v>480</v>
      </c>
    </row>
    <row r="103" spans="2:5" x14ac:dyDescent="0.2">
      <c r="B103" s="69">
        <v>485</v>
      </c>
      <c r="C103" s="73">
        <f t="shared" si="7"/>
        <v>796.5</v>
      </c>
      <c r="D103" s="69">
        <f t="shared" si="4"/>
        <v>106.20000000000005</v>
      </c>
      <c r="E103" s="71">
        <f t="shared" si="5"/>
        <v>485</v>
      </c>
    </row>
    <row r="104" spans="2:5" x14ac:dyDescent="0.2">
      <c r="B104" s="69">
        <v>490</v>
      </c>
      <c r="C104" s="73">
        <f t="shared" si="7"/>
        <v>793.5</v>
      </c>
      <c r="D104" s="69">
        <f t="shared" si="4"/>
        <v>109.20000000000005</v>
      </c>
      <c r="E104" s="71">
        <f t="shared" si="5"/>
        <v>490</v>
      </c>
    </row>
    <row r="105" spans="2:5" x14ac:dyDescent="0.2">
      <c r="B105" s="69">
        <v>495</v>
      </c>
      <c r="C105" s="73">
        <f t="shared" si="7"/>
        <v>790.5</v>
      </c>
      <c r="D105" s="69">
        <f t="shared" si="4"/>
        <v>112.20000000000005</v>
      </c>
      <c r="E105" s="71">
        <f t="shared" si="5"/>
        <v>495</v>
      </c>
    </row>
    <row r="106" spans="2:5" x14ac:dyDescent="0.2">
      <c r="B106" s="69">
        <v>500</v>
      </c>
      <c r="C106" s="73">
        <f t="shared" si="7"/>
        <v>787.5</v>
      </c>
      <c r="D106" s="69">
        <f t="shared" si="4"/>
        <v>115.20000000000005</v>
      </c>
      <c r="E106" s="71">
        <f t="shared" si="5"/>
        <v>500</v>
      </c>
    </row>
    <row r="107" spans="2:5" x14ac:dyDescent="0.2">
      <c r="B107" s="69">
        <v>505</v>
      </c>
      <c r="C107" s="73">
        <f t="shared" si="7"/>
        <v>784.5</v>
      </c>
      <c r="D107" s="69">
        <f t="shared" si="4"/>
        <v>118.20000000000005</v>
      </c>
      <c r="E107" s="71">
        <f t="shared" si="5"/>
        <v>505</v>
      </c>
    </row>
    <row r="108" spans="2:5" x14ac:dyDescent="0.2">
      <c r="B108" s="69">
        <v>510</v>
      </c>
      <c r="C108" s="73">
        <f t="shared" si="7"/>
        <v>781.5</v>
      </c>
      <c r="D108" s="69">
        <f t="shared" si="4"/>
        <v>121.20000000000005</v>
      </c>
      <c r="E108" s="71">
        <f t="shared" si="5"/>
        <v>510</v>
      </c>
    </row>
    <row r="109" spans="2:5" x14ac:dyDescent="0.2">
      <c r="B109" s="69">
        <v>515</v>
      </c>
      <c r="C109" s="73">
        <f t="shared" si="7"/>
        <v>778.5</v>
      </c>
      <c r="D109" s="69">
        <f t="shared" si="4"/>
        <v>124.20000000000005</v>
      </c>
      <c r="E109" s="71">
        <f t="shared" si="5"/>
        <v>515</v>
      </c>
    </row>
    <row r="110" spans="2:5" x14ac:dyDescent="0.2">
      <c r="B110" s="69">
        <v>520</v>
      </c>
      <c r="C110" s="73">
        <f t="shared" si="7"/>
        <v>775.5</v>
      </c>
      <c r="D110" s="69">
        <f t="shared" si="4"/>
        <v>127.20000000000005</v>
      </c>
      <c r="E110" s="71">
        <f t="shared" si="5"/>
        <v>520</v>
      </c>
    </row>
    <row r="111" spans="2:5" x14ac:dyDescent="0.2">
      <c r="B111" s="69">
        <v>525</v>
      </c>
      <c r="C111" s="73">
        <f t="shared" si="7"/>
        <v>772.5</v>
      </c>
      <c r="D111" s="69">
        <f t="shared" si="4"/>
        <v>130.20000000000005</v>
      </c>
      <c r="E111" s="71">
        <f t="shared" si="5"/>
        <v>525</v>
      </c>
    </row>
    <row r="112" spans="2:5" x14ac:dyDescent="0.2">
      <c r="B112" s="69">
        <v>530</v>
      </c>
      <c r="C112" s="73">
        <f t="shared" si="7"/>
        <v>769.5</v>
      </c>
      <c r="D112" s="69">
        <f t="shared" si="4"/>
        <v>133.20000000000005</v>
      </c>
      <c r="E112" s="71">
        <f t="shared" si="5"/>
        <v>530</v>
      </c>
    </row>
    <row r="113" spans="2:5" x14ac:dyDescent="0.2">
      <c r="B113" s="69">
        <v>535</v>
      </c>
      <c r="C113" s="73">
        <f t="shared" si="7"/>
        <v>766.5</v>
      </c>
      <c r="D113" s="69">
        <f t="shared" si="4"/>
        <v>136.20000000000005</v>
      </c>
      <c r="E113" s="71">
        <f t="shared" si="5"/>
        <v>535</v>
      </c>
    </row>
    <row r="114" spans="2:5" x14ac:dyDescent="0.2">
      <c r="B114" s="69">
        <v>540</v>
      </c>
      <c r="C114" s="73">
        <f t="shared" si="7"/>
        <v>763.5</v>
      </c>
      <c r="D114" s="69">
        <f t="shared" si="4"/>
        <v>139.20000000000005</v>
      </c>
      <c r="E114" s="71">
        <f t="shared" si="5"/>
        <v>540</v>
      </c>
    </row>
    <row r="115" spans="2:5" x14ac:dyDescent="0.2">
      <c r="B115" s="69">
        <v>545</v>
      </c>
      <c r="C115" s="73">
        <f t="shared" si="7"/>
        <v>760.5</v>
      </c>
      <c r="D115" s="69">
        <f t="shared" si="4"/>
        <v>142.20000000000005</v>
      </c>
      <c r="E115" s="71">
        <f t="shared" si="5"/>
        <v>545</v>
      </c>
    </row>
    <row r="116" spans="2:5" x14ac:dyDescent="0.2">
      <c r="B116" s="69">
        <v>550</v>
      </c>
      <c r="C116" s="73">
        <f t="shared" si="7"/>
        <v>757.5</v>
      </c>
      <c r="D116" s="69">
        <f t="shared" si="4"/>
        <v>145.20000000000005</v>
      </c>
      <c r="E116" s="71">
        <f t="shared" si="5"/>
        <v>550</v>
      </c>
    </row>
    <row r="117" spans="2:5" x14ac:dyDescent="0.2">
      <c r="B117" s="69">
        <v>555</v>
      </c>
      <c r="C117" s="73">
        <f t="shared" si="7"/>
        <v>754.5</v>
      </c>
      <c r="D117" s="69">
        <f t="shared" si="4"/>
        <v>148.20000000000005</v>
      </c>
      <c r="E117" s="71">
        <f t="shared" si="5"/>
        <v>555</v>
      </c>
    </row>
    <row r="118" spans="2:5" x14ac:dyDescent="0.2">
      <c r="B118" s="69">
        <v>560</v>
      </c>
      <c r="C118" s="73">
        <f t="shared" si="7"/>
        <v>751.5</v>
      </c>
      <c r="D118" s="69">
        <f t="shared" si="4"/>
        <v>151.20000000000005</v>
      </c>
      <c r="E118" s="71">
        <f t="shared" si="5"/>
        <v>560</v>
      </c>
    </row>
    <row r="119" spans="2:5" x14ac:dyDescent="0.2">
      <c r="B119" s="69">
        <v>565</v>
      </c>
      <c r="C119" s="73">
        <f t="shared" si="7"/>
        <v>748.5</v>
      </c>
      <c r="D119" s="69">
        <f t="shared" si="4"/>
        <v>154.20000000000005</v>
      </c>
      <c r="E119" s="71">
        <f t="shared" si="5"/>
        <v>565</v>
      </c>
    </row>
    <row r="120" spans="2:5" x14ac:dyDescent="0.2">
      <c r="B120" s="69">
        <v>570</v>
      </c>
      <c r="C120" s="73">
        <f t="shared" si="7"/>
        <v>745.5</v>
      </c>
      <c r="D120" s="69">
        <f t="shared" si="4"/>
        <v>157.20000000000005</v>
      </c>
      <c r="E120" s="71">
        <f t="shared" si="5"/>
        <v>570</v>
      </c>
    </row>
    <row r="121" spans="2:5" x14ac:dyDescent="0.2">
      <c r="B121" s="69">
        <v>575</v>
      </c>
      <c r="C121" s="73">
        <f t="shared" si="7"/>
        <v>742.5</v>
      </c>
      <c r="D121" s="69">
        <f t="shared" si="4"/>
        <v>160.20000000000005</v>
      </c>
      <c r="E121" s="71">
        <f t="shared" si="5"/>
        <v>575</v>
      </c>
    </row>
    <row r="122" spans="2:5" x14ac:dyDescent="0.2">
      <c r="B122" s="69">
        <v>580</v>
      </c>
      <c r="C122" s="73">
        <f t="shared" si="7"/>
        <v>739.5</v>
      </c>
      <c r="D122" s="69">
        <f t="shared" si="4"/>
        <v>163.20000000000005</v>
      </c>
      <c r="E122" s="71">
        <f t="shared" si="5"/>
        <v>580</v>
      </c>
    </row>
    <row r="123" spans="2:5" x14ac:dyDescent="0.2">
      <c r="B123" s="69">
        <v>585</v>
      </c>
      <c r="C123" s="73">
        <f t="shared" si="7"/>
        <v>736.5</v>
      </c>
      <c r="D123" s="69">
        <f t="shared" si="4"/>
        <v>166.20000000000005</v>
      </c>
      <c r="E123" s="71">
        <f t="shared" si="5"/>
        <v>585</v>
      </c>
    </row>
    <row r="124" spans="2:5" x14ac:dyDescent="0.2">
      <c r="B124" s="69">
        <v>590</v>
      </c>
      <c r="C124" s="73">
        <f t="shared" si="7"/>
        <v>733.5</v>
      </c>
      <c r="D124" s="69">
        <f t="shared" si="4"/>
        <v>169.20000000000005</v>
      </c>
      <c r="E124" s="71">
        <f t="shared" si="5"/>
        <v>590</v>
      </c>
    </row>
    <row r="125" spans="2:5" x14ac:dyDescent="0.2">
      <c r="B125" s="69">
        <v>595</v>
      </c>
      <c r="C125" s="73">
        <f t="shared" si="7"/>
        <v>730.5</v>
      </c>
      <c r="D125" s="69">
        <f t="shared" si="4"/>
        <v>172.20000000000005</v>
      </c>
      <c r="E125" s="71">
        <f t="shared" si="5"/>
        <v>595</v>
      </c>
    </row>
    <row r="126" spans="2:5" x14ac:dyDescent="0.2">
      <c r="B126" s="69">
        <v>600</v>
      </c>
      <c r="C126" s="73">
        <f t="shared" si="7"/>
        <v>727.5</v>
      </c>
      <c r="D126" s="69">
        <f t="shared" si="4"/>
        <v>175.20000000000005</v>
      </c>
      <c r="E126" s="71">
        <f t="shared" si="5"/>
        <v>600</v>
      </c>
    </row>
    <row r="127" spans="2:5" x14ac:dyDescent="0.2">
      <c r="B127" s="69">
        <v>605</v>
      </c>
      <c r="C127" s="73">
        <f t="shared" si="7"/>
        <v>724.5</v>
      </c>
      <c r="D127" s="69">
        <f t="shared" si="4"/>
        <v>178.20000000000005</v>
      </c>
      <c r="E127" s="71">
        <f t="shared" si="5"/>
        <v>605</v>
      </c>
    </row>
    <row r="128" spans="2:5" x14ac:dyDescent="0.2">
      <c r="B128" s="69">
        <v>610</v>
      </c>
      <c r="C128" s="73">
        <f t="shared" si="7"/>
        <v>721.5</v>
      </c>
      <c r="D128" s="69">
        <f t="shared" si="4"/>
        <v>181.20000000000005</v>
      </c>
      <c r="E128" s="71">
        <f t="shared" si="5"/>
        <v>610</v>
      </c>
    </row>
    <row r="129" spans="2:5" x14ac:dyDescent="0.2">
      <c r="B129" s="69">
        <v>615</v>
      </c>
      <c r="C129" s="73">
        <f t="shared" si="7"/>
        <v>718.5</v>
      </c>
      <c r="D129" s="69">
        <f t="shared" si="4"/>
        <v>184.20000000000005</v>
      </c>
      <c r="E129" s="71">
        <f t="shared" si="5"/>
        <v>615</v>
      </c>
    </row>
    <row r="130" spans="2:5" x14ac:dyDescent="0.2">
      <c r="B130" s="69">
        <v>620</v>
      </c>
      <c r="C130" s="73">
        <f t="shared" si="7"/>
        <v>715.5</v>
      </c>
      <c r="D130" s="69">
        <f t="shared" si="4"/>
        <v>187.20000000000005</v>
      </c>
      <c r="E130" s="71">
        <f t="shared" si="5"/>
        <v>620</v>
      </c>
    </row>
    <row r="131" spans="2:5" x14ac:dyDescent="0.2">
      <c r="B131" s="69">
        <v>625</v>
      </c>
      <c r="C131" s="73">
        <f t="shared" si="7"/>
        <v>712.5</v>
      </c>
      <c r="D131" s="69">
        <f t="shared" si="4"/>
        <v>190.20000000000005</v>
      </c>
      <c r="E131" s="71">
        <f t="shared" si="5"/>
        <v>625</v>
      </c>
    </row>
    <row r="132" spans="2:5" x14ac:dyDescent="0.2">
      <c r="B132" s="69">
        <v>630</v>
      </c>
      <c r="C132" s="73">
        <f t="shared" si="7"/>
        <v>709.5</v>
      </c>
      <c r="D132" s="69">
        <f t="shared" si="4"/>
        <v>193.20000000000005</v>
      </c>
      <c r="E132" s="71">
        <f t="shared" si="5"/>
        <v>630</v>
      </c>
    </row>
    <row r="133" spans="2:5" x14ac:dyDescent="0.2">
      <c r="B133" s="69">
        <v>635</v>
      </c>
      <c r="C133" s="73">
        <f t="shared" si="7"/>
        <v>706.5</v>
      </c>
      <c r="D133" s="69">
        <f t="shared" si="4"/>
        <v>196.20000000000005</v>
      </c>
      <c r="E133" s="71">
        <f t="shared" si="5"/>
        <v>635</v>
      </c>
    </row>
    <row r="134" spans="2:5" x14ac:dyDescent="0.2">
      <c r="B134" s="69">
        <v>640</v>
      </c>
      <c r="C134" s="73">
        <f t="shared" si="7"/>
        <v>703.5</v>
      </c>
      <c r="D134" s="69">
        <f t="shared" si="4"/>
        <v>199.20000000000005</v>
      </c>
      <c r="E134" s="71">
        <f t="shared" si="5"/>
        <v>640</v>
      </c>
    </row>
    <row r="135" spans="2:5" x14ac:dyDescent="0.2">
      <c r="B135" s="69">
        <v>645</v>
      </c>
      <c r="C135" s="73">
        <f t="shared" si="7"/>
        <v>700.5</v>
      </c>
      <c r="D135" s="69">
        <f t="shared" ref="D135:D198" si="8">+$E$4-C135</f>
        <v>202.20000000000005</v>
      </c>
      <c r="E135" s="71">
        <f t="shared" ref="E135:E198" si="9">B135</f>
        <v>645</v>
      </c>
    </row>
    <row r="136" spans="2:5" x14ac:dyDescent="0.2">
      <c r="B136" s="69">
        <v>650</v>
      </c>
      <c r="C136" s="73">
        <f t="shared" si="7"/>
        <v>697.5</v>
      </c>
      <c r="D136" s="69">
        <f t="shared" si="8"/>
        <v>205.20000000000005</v>
      </c>
      <c r="E136" s="71">
        <f t="shared" si="9"/>
        <v>650</v>
      </c>
    </row>
    <row r="137" spans="2:5" x14ac:dyDescent="0.2">
      <c r="B137" s="69">
        <v>655</v>
      </c>
      <c r="C137" s="73">
        <f t="shared" si="7"/>
        <v>694.5</v>
      </c>
      <c r="D137" s="69">
        <f t="shared" si="8"/>
        <v>208.20000000000005</v>
      </c>
      <c r="E137" s="71">
        <f t="shared" si="9"/>
        <v>655</v>
      </c>
    </row>
    <row r="138" spans="2:5" x14ac:dyDescent="0.2">
      <c r="B138" s="69">
        <v>660</v>
      </c>
      <c r="C138" s="73">
        <f t="shared" si="7"/>
        <v>691.5</v>
      </c>
      <c r="D138" s="69">
        <f t="shared" si="8"/>
        <v>211.20000000000005</v>
      </c>
      <c r="E138" s="71">
        <f t="shared" si="9"/>
        <v>660</v>
      </c>
    </row>
    <row r="139" spans="2:5" x14ac:dyDescent="0.2">
      <c r="B139" s="69">
        <v>665</v>
      </c>
      <c r="C139" s="73">
        <f t="shared" si="7"/>
        <v>688.5</v>
      </c>
      <c r="D139" s="69">
        <f t="shared" si="8"/>
        <v>214.20000000000005</v>
      </c>
      <c r="E139" s="71">
        <f t="shared" si="9"/>
        <v>665</v>
      </c>
    </row>
    <row r="140" spans="2:5" x14ac:dyDescent="0.2">
      <c r="B140" s="69">
        <v>670</v>
      </c>
      <c r="C140" s="73">
        <f t="shared" si="7"/>
        <v>685.5</v>
      </c>
      <c r="D140" s="69">
        <f t="shared" si="8"/>
        <v>217.20000000000005</v>
      </c>
      <c r="E140" s="71">
        <f t="shared" si="9"/>
        <v>670</v>
      </c>
    </row>
    <row r="141" spans="2:5" x14ac:dyDescent="0.2">
      <c r="B141" s="69">
        <v>675</v>
      </c>
      <c r="C141" s="73">
        <f t="shared" si="7"/>
        <v>682.5</v>
      </c>
      <c r="D141" s="69">
        <f t="shared" si="8"/>
        <v>220.20000000000005</v>
      </c>
      <c r="E141" s="71">
        <f t="shared" si="9"/>
        <v>675</v>
      </c>
    </row>
    <row r="142" spans="2:5" x14ac:dyDescent="0.2">
      <c r="B142" s="69">
        <v>680</v>
      </c>
      <c r="C142" s="73">
        <f t="shared" si="7"/>
        <v>679.5</v>
      </c>
      <c r="D142" s="69">
        <f t="shared" si="8"/>
        <v>223.20000000000005</v>
      </c>
      <c r="E142" s="71">
        <f t="shared" si="9"/>
        <v>680</v>
      </c>
    </row>
    <row r="143" spans="2:5" x14ac:dyDescent="0.2">
      <c r="B143" s="69">
        <v>685</v>
      </c>
      <c r="C143" s="73">
        <f t="shared" si="7"/>
        <v>676.5</v>
      </c>
      <c r="D143" s="69">
        <f t="shared" si="8"/>
        <v>226.20000000000005</v>
      </c>
      <c r="E143" s="71">
        <f t="shared" si="9"/>
        <v>685</v>
      </c>
    </row>
    <row r="144" spans="2:5" x14ac:dyDescent="0.2">
      <c r="B144" s="69">
        <v>690</v>
      </c>
      <c r="C144" s="73">
        <f t="shared" si="7"/>
        <v>673.5</v>
      </c>
      <c r="D144" s="69">
        <f t="shared" si="8"/>
        <v>229.20000000000005</v>
      </c>
      <c r="E144" s="71">
        <f t="shared" si="9"/>
        <v>690</v>
      </c>
    </row>
    <row r="145" spans="2:5" x14ac:dyDescent="0.2">
      <c r="B145" s="69">
        <v>695</v>
      </c>
      <c r="C145" s="73">
        <f t="shared" si="7"/>
        <v>670.5</v>
      </c>
      <c r="D145" s="69">
        <f t="shared" si="8"/>
        <v>232.20000000000005</v>
      </c>
      <c r="E145" s="71">
        <f t="shared" si="9"/>
        <v>695</v>
      </c>
    </row>
    <row r="146" spans="2:5" x14ac:dyDescent="0.2">
      <c r="B146" s="69">
        <v>700</v>
      </c>
      <c r="C146" s="73">
        <f t="shared" si="7"/>
        <v>667.5</v>
      </c>
      <c r="D146" s="69">
        <f t="shared" si="8"/>
        <v>235.20000000000005</v>
      </c>
      <c r="E146" s="71">
        <f t="shared" si="9"/>
        <v>700</v>
      </c>
    </row>
    <row r="147" spans="2:5" x14ac:dyDescent="0.2">
      <c r="B147" s="69">
        <v>705</v>
      </c>
      <c r="C147" s="73">
        <f t="shared" si="7"/>
        <v>664.5</v>
      </c>
      <c r="D147" s="69">
        <f t="shared" si="8"/>
        <v>238.20000000000005</v>
      </c>
      <c r="E147" s="71">
        <f t="shared" si="9"/>
        <v>705</v>
      </c>
    </row>
    <row r="148" spans="2:5" x14ac:dyDescent="0.2">
      <c r="B148" s="69">
        <v>710</v>
      </c>
      <c r="C148" s="73">
        <f t="shared" si="7"/>
        <v>661.5</v>
      </c>
      <c r="D148" s="69">
        <f t="shared" si="8"/>
        <v>241.20000000000005</v>
      </c>
      <c r="E148" s="71">
        <f t="shared" si="9"/>
        <v>710</v>
      </c>
    </row>
    <row r="149" spans="2:5" x14ac:dyDescent="0.2">
      <c r="B149" s="69">
        <v>715</v>
      </c>
      <c r="C149" s="73">
        <f t="shared" si="7"/>
        <v>658.5</v>
      </c>
      <c r="D149" s="69">
        <f t="shared" si="8"/>
        <v>244.20000000000005</v>
      </c>
      <c r="E149" s="71">
        <f t="shared" si="9"/>
        <v>715</v>
      </c>
    </row>
    <row r="150" spans="2:5" x14ac:dyDescent="0.2">
      <c r="B150" s="69">
        <v>720</v>
      </c>
      <c r="C150" s="73">
        <f t="shared" si="7"/>
        <v>655.5</v>
      </c>
      <c r="D150" s="69">
        <f t="shared" si="8"/>
        <v>247.20000000000005</v>
      </c>
      <c r="E150" s="71">
        <f t="shared" si="9"/>
        <v>720</v>
      </c>
    </row>
    <row r="151" spans="2:5" x14ac:dyDescent="0.2">
      <c r="B151" s="69">
        <v>725</v>
      </c>
      <c r="C151" s="73">
        <f t="shared" si="7"/>
        <v>652.5</v>
      </c>
      <c r="D151" s="69">
        <f t="shared" si="8"/>
        <v>250.20000000000005</v>
      </c>
      <c r="E151" s="71">
        <f t="shared" si="9"/>
        <v>725</v>
      </c>
    </row>
    <row r="152" spans="2:5" x14ac:dyDescent="0.2">
      <c r="B152" s="69">
        <v>730</v>
      </c>
      <c r="C152" s="73">
        <f t="shared" si="7"/>
        <v>649.5</v>
      </c>
      <c r="D152" s="69">
        <f t="shared" si="8"/>
        <v>253.20000000000005</v>
      </c>
      <c r="E152" s="71">
        <f t="shared" si="9"/>
        <v>730</v>
      </c>
    </row>
    <row r="153" spans="2:5" x14ac:dyDescent="0.2">
      <c r="B153" s="69">
        <v>735</v>
      </c>
      <c r="C153" s="73">
        <f t="shared" si="7"/>
        <v>646.5</v>
      </c>
      <c r="D153" s="69">
        <f t="shared" si="8"/>
        <v>256.20000000000005</v>
      </c>
      <c r="E153" s="71">
        <f t="shared" si="9"/>
        <v>735</v>
      </c>
    </row>
    <row r="154" spans="2:5" x14ac:dyDescent="0.2">
      <c r="B154" s="69">
        <v>740</v>
      </c>
      <c r="C154" s="73">
        <f t="shared" si="7"/>
        <v>643.5</v>
      </c>
      <c r="D154" s="69">
        <f t="shared" si="8"/>
        <v>259.20000000000005</v>
      </c>
      <c r="E154" s="71">
        <f t="shared" si="9"/>
        <v>740</v>
      </c>
    </row>
    <row r="155" spans="2:5" x14ac:dyDescent="0.2">
      <c r="B155" s="69">
        <v>745</v>
      </c>
      <c r="C155" s="73">
        <f t="shared" si="7"/>
        <v>640.5</v>
      </c>
      <c r="D155" s="69">
        <f t="shared" si="8"/>
        <v>262.20000000000005</v>
      </c>
      <c r="E155" s="71">
        <f t="shared" si="9"/>
        <v>745</v>
      </c>
    </row>
    <row r="156" spans="2:5" x14ac:dyDescent="0.2">
      <c r="B156" s="69">
        <v>750</v>
      </c>
      <c r="C156" s="73">
        <f t="shared" si="7"/>
        <v>637.5</v>
      </c>
      <c r="D156" s="69">
        <f t="shared" si="8"/>
        <v>265.20000000000005</v>
      </c>
      <c r="E156" s="71">
        <f t="shared" si="9"/>
        <v>750</v>
      </c>
    </row>
    <row r="157" spans="2:5" x14ac:dyDescent="0.2">
      <c r="B157" s="69">
        <v>755</v>
      </c>
      <c r="C157" s="73">
        <f t="shared" si="7"/>
        <v>634.5</v>
      </c>
      <c r="D157" s="69">
        <f t="shared" si="8"/>
        <v>268.20000000000005</v>
      </c>
      <c r="E157" s="71">
        <f t="shared" si="9"/>
        <v>755</v>
      </c>
    </row>
    <row r="158" spans="2:5" x14ac:dyDescent="0.2">
      <c r="B158" s="69">
        <v>760</v>
      </c>
      <c r="C158" s="73">
        <f t="shared" si="7"/>
        <v>631.5</v>
      </c>
      <c r="D158" s="69">
        <f t="shared" si="8"/>
        <v>271.20000000000005</v>
      </c>
      <c r="E158" s="71">
        <f t="shared" si="9"/>
        <v>760</v>
      </c>
    </row>
    <row r="159" spans="2:5" x14ac:dyDescent="0.2">
      <c r="B159" s="69">
        <v>765</v>
      </c>
      <c r="C159" s="73">
        <f t="shared" si="7"/>
        <v>628.5</v>
      </c>
      <c r="D159" s="69">
        <f t="shared" si="8"/>
        <v>274.20000000000005</v>
      </c>
      <c r="E159" s="71">
        <f t="shared" si="9"/>
        <v>765</v>
      </c>
    </row>
    <row r="160" spans="2:5" x14ac:dyDescent="0.2">
      <c r="B160" s="69">
        <v>770</v>
      </c>
      <c r="C160" s="73">
        <f t="shared" si="7"/>
        <v>625.5</v>
      </c>
      <c r="D160" s="69">
        <f t="shared" si="8"/>
        <v>277.20000000000005</v>
      </c>
      <c r="E160" s="71">
        <f t="shared" si="9"/>
        <v>770</v>
      </c>
    </row>
    <row r="161" spans="2:5" x14ac:dyDescent="0.2">
      <c r="B161" s="69">
        <v>775</v>
      </c>
      <c r="C161" s="73">
        <f t="shared" si="7"/>
        <v>622.5</v>
      </c>
      <c r="D161" s="69">
        <f t="shared" si="8"/>
        <v>280.20000000000005</v>
      </c>
      <c r="E161" s="71">
        <f t="shared" si="9"/>
        <v>775</v>
      </c>
    </row>
    <row r="162" spans="2:5" x14ac:dyDescent="0.2">
      <c r="B162" s="69">
        <v>780</v>
      </c>
      <c r="C162" s="73">
        <f t="shared" si="7"/>
        <v>619.5</v>
      </c>
      <c r="D162" s="69">
        <f t="shared" si="8"/>
        <v>283.20000000000005</v>
      </c>
      <c r="E162" s="71">
        <f t="shared" si="9"/>
        <v>780</v>
      </c>
    </row>
    <row r="163" spans="2:5" x14ac:dyDescent="0.2">
      <c r="B163" s="69">
        <v>785</v>
      </c>
      <c r="C163" s="73">
        <f t="shared" si="7"/>
        <v>616.5</v>
      </c>
      <c r="D163" s="69">
        <f t="shared" si="8"/>
        <v>286.20000000000005</v>
      </c>
      <c r="E163" s="71">
        <f t="shared" si="9"/>
        <v>785</v>
      </c>
    </row>
    <row r="164" spans="2:5" x14ac:dyDescent="0.2">
      <c r="B164" s="69">
        <v>790</v>
      </c>
      <c r="C164" s="73">
        <f t="shared" ref="C164:C227" si="10">$B$4-((462*0.2)+(B164-462)*0.6)</f>
        <v>613.5</v>
      </c>
      <c r="D164" s="69">
        <f t="shared" si="8"/>
        <v>289.20000000000005</v>
      </c>
      <c r="E164" s="71">
        <f t="shared" si="9"/>
        <v>790</v>
      </c>
    </row>
    <row r="165" spans="2:5" x14ac:dyDescent="0.2">
      <c r="B165" s="69">
        <v>795</v>
      </c>
      <c r="C165" s="73">
        <f t="shared" si="10"/>
        <v>610.5</v>
      </c>
      <c r="D165" s="69">
        <f t="shared" si="8"/>
        <v>292.20000000000005</v>
      </c>
      <c r="E165" s="71">
        <f t="shared" si="9"/>
        <v>795</v>
      </c>
    </row>
    <row r="166" spans="2:5" x14ac:dyDescent="0.2">
      <c r="B166" s="69">
        <v>800</v>
      </c>
      <c r="C166" s="73">
        <f t="shared" si="10"/>
        <v>607.5</v>
      </c>
      <c r="D166" s="69">
        <f t="shared" si="8"/>
        <v>295.20000000000005</v>
      </c>
      <c r="E166" s="71">
        <f t="shared" si="9"/>
        <v>800</v>
      </c>
    </row>
    <row r="167" spans="2:5" x14ac:dyDescent="0.2">
      <c r="B167" s="69">
        <v>805</v>
      </c>
      <c r="C167" s="73">
        <f t="shared" si="10"/>
        <v>604.5</v>
      </c>
      <c r="D167" s="69">
        <f t="shared" si="8"/>
        <v>298.20000000000005</v>
      </c>
      <c r="E167" s="71">
        <f t="shared" si="9"/>
        <v>805</v>
      </c>
    </row>
    <row r="168" spans="2:5" x14ac:dyDescent="0.2">
      <c r="B168" s="69">
        <v>810</v>
      </c>
      <c r="C168" s="73">
        <f t="shared" si="10"/>
        <v>601.5</v>
      </c>
      <c r="D168" s="69">
        <f t="shared" si="8"/>
        <v>301.20000000000005</v>
      </c>
      <c r="E168" s="71">
        <f t="shared" si="9"/>
        <v>810</v>
      </c>
    </row>
    <row r="169" spans="2:5" x14ac:dyDescent="0.2">
      <c r="B169" s="69">
        <v>815</v>
      </c>
      <c r="C169" s="73">
        <f t="shared" si="10"/>
        <v>598.5</v>
      </c>
      <c r="D169" s="69">
        <f t="shared" si="8"/>
        <v>304.20000000000005</v>
      </c>
      <c r="E169" s="71">
        <f t="shared" si="9"/>
        <v>815</v>
      </c>
    </row>
    <row r="170" spans="2:5" x14ac:dyDescent="0.2">
      <c r="B170" s="69">
        <v>820</v>
      </c>
      <c r="C170" s="73">
        <f t="shared" si="10"/>
        <v>595.5</v>
      </c>
      <c r="D170" s="69">
        <f t="shared" si="8"/>
        <v>307.20000000000005</v>
      </c>
      <c r="E170" s="71">
        <f t="shared" si="9"/>
        <v>820</v>
      </c>
    </row>
    <row r="171" spans="2:5" x14ac:dyDescent="0.2">
      <c r="B171" s="69">
        <v>825</v>
      </c>
      <c r="C171" s="73">
        <f t="shared" si="10"/>
        <v>592.5</v>
      </c>
      <c r="D171" s="69">
        <f t="shared" si="8"/>
        <v>310.20000000000005</v>
      </c>
      <c r="E171" s="71">
        <f t="shared" si="9"/>
        <v>825</v>
      </c>
    </row>
    <row r="172" spans="2:5" x14ac:dyDescent="0.2">
      <c r="B172" s="69">
        <v>830</v>
      </c>
      <c r="C172" s="73">
        <f t="shared" si="10"/>
        <v>589.5</v>
      </c>
      <c r="D172" s="69">
        <f t="shared" si="8"/>
        <v>313.20000000000005</v>
      </c>
      <c r="E172" s="71">
        <f t="shared" si="9"/>
        <v>830</v>
      </c>
    </row>
    <row r="173" spans="2:5" x14ac:dyDescent="0.2">
      <c r="B173" s="69">
        <v>835</v>
      </c>
      <c r="C173" s="73">
        <f t="shared" si="10"/>
        <v>586.5</v>
      </c>
      <c r="D173" s="69">
        <f t="shared" si="8"/>
        <v>316.20000000000005</v>
      </c>
      <c r="E173" s="71">
        <f t="shared" si="9"/>
        <v>835</v>
      </c>
    </row>
    <row r="174" spans="2:5" x14ac:dyDescent="0.2">
      <c r="B174" s="69">
        <v>840</v>
      </c>
      <c r="C174" s="73">
        <f t="shared" si="10"/>
        <v>583.5</v>
      </c>
      <c r="D174" s="69">
        <f t="shared" si="8"/>
        <v>319.20000000000005</v>
      </c>
      <c r="E174" s="71">
        <f t="shared" si="9"/>
        <v>840</v>
      </c>
    </row>
    <row r="175" spans="2:5" x14ac:dyDescent="0.2">
      <c r="B175" s="69">
        <v>845</v>
      </c>
      <c r="C175" s="73">
        <f t="shared" si="10"/>
        <v>580.5</v>
      </c>
      <c r="D175" s="69">
        <f t="shared" si="8"/>
        <v>322.20000000000005</v>
      </c>
      <c r="E175" s="71">
        <f t="shared" si="9"/>
        <v>845</v>
      </c>
    </row>
    <row r="176" spans="2:5" x14ac:dyDescent="0.2">
      <c r="B176" s="69">
        <v>850</v>
      </c>
      <c r="C176" s="73">
        <f t="shared" si="10"/>
        <v>577.5</v>
      </c>
      <c r="D176" s="69">
        <f t="shared" si="8"/>
        <v>325.20000000000005</v>
      </c>
      <c r="E176" s="71">
        <f t="shared" si="9"/>
        <v>850</v>
      </c>
    </row>
    <row r="177" spans="2:5" x14ac:dyDescent="0.2">
      <c r="B177" s="69">
        <v>855</v>
      </c>
      <c r="C177" s="73">
        <f t="shared" si="10"/>
        <v>574.5</v>
      </c>
      <c r="D177" s="69">
        <f t="shared" si="8"/>
        <v>328.20000000000005</v>
      </c>
      <c r="E177" s="71">
        <f t="shared" si="9"/>
        <v>855</v>
      </c>
    </row>
    <row r="178" spans="2:5" x14ac:dyDescent="0.2">
      <c r="B178" s="69">
        <v>860</v>
      </c>
      <c r="C178" s="73">
        <f t="shared" si="10"/>
        <v>571.5</v>
      </c>
      <c r="D178" s="69">
        <f t="shared" si="8"/>
        <v>331.20000000000005</v>
      </c>
      <c r="E178" s="71">
        <f t="shared" si="9"/>
        <v>860</v>
      </c>
    </row>
    <row r="179" spans="2:5" x14ac:dyDescent="0.2">
      <c r="B179" s="69">
        <v>865</v>
      </c>
      <c r="C179" s="73">
        <f t="shared" si="10"/>
        <v>568.5</v>
      </c>
      <c r="D179" s="69">
        <f t="shared" si="8"/>
        <v>334.20000000000005</v>
      </c>
      <c r="E179" s="71">
        <f t="shared" si="9"/>
        <v>865</v>
      </c>
    </row>
    <row r="180" spans="2:5" x14ac:dyDescent="0.2">
      <c r="B180" s="69">
        <v>870</v>
      </c>
      <c r="C180" s="73">
        <f t="shared" si="10"/>
        <v>565.5</v>
      </c>
      <c r="D180" s="69">
        <f t="shared" si="8"/>
        <v>337.20000000000005</v>
      </c>
      <c r="E180" s="71">
        <f t="shared" si="9"/>
        <v>870</v>
      </c>
    </row>
    <row r="181" spans="2:5" x14ac:dyDescent="0.2">
      <c r="B181" s="69">
        <v>875</v>
      </c>
      <c r="C181" s="73">
        <f t="shared" si="10"/>
        <v>562.5</v>
      </c>
      <c r="D181" s="69">
        <f t="shared" si="8"/>
        <v>340.20000000000005</v>
      </c>
      <c r="E181" s="71">
        <f t="shared" si="9"/>
        <v>875</v>
      </c>
    </row>
    <row r="182" spans="2:5" x14ac:dyDescent="0.2">
      <c r="B182" s="69">
        <v>880</v>
      </c>
      <c r="C182" s="73">
        <f t="shared" si="10"/>
        <v>559.5</v>
      </c>
      <c r="D182" s="69">
        <f t="shared" si="8"/>
        <v>343.20000000000005</v>
      </c>
      <c r="E182" s="71">
        <f t="shared" si="9"/>
        <v>880</v>
      </c>
    </row>
    <row r="183" spans="2:5" x14ac:dyDescent="0.2">
      <c r="B183" s="69">
        <v>885</v>
      </c>
      <c r="C183" s="73">
        <f t="shared" si="10"/>
        <v>556.5</v>
      </c>
      <c r="D183" s="69">
        <f t="shared" si="8"/>
        <v>346.20000000000005</v>
      </c>
      <c r="E183" s="71">
        <f t="shared" si="9"/>
        <v>885</v>
      </c>
    </row>
    <row r="184" spans="2:5" x14ac:dyDescent="0.2">
      <c r="B184" s="69">
        <v>890</v>
      </c>
      <c r="C184" s="73">
        <f t="shared" si="10"/>
        <v>553.5</v>
      </c>
      <c r="D184" s="69">
        <f t="shared" si="8"/>
        <v>349.20000000000005</v>
      </c>
      <c r="E184" s="71">
        <f t="shared" si="9"/>
        <v>890</v>
      </c>
    </row>
    <row r="185" spans="2:5" x14ac:dyDescent="0.2">
      <c r="B185" s="69">
        <v>895</v>
      </c>
      <c r="C185" s="73">
        <f t="shared" si="10"/>
        <v>550.5</v>
      </c>
      <c r="D185" s="69">
        <f t="shared" si="8"/>
        <v>352.20000000000005</v>
      </c>
      <c r="E185" s="71">
        <f t="shared" si="9"/>
        <v>895</v>
      </c>
    </row>
    <row r="186" spans="2:5" x14ac:dyDescent="0.2">
      <c r="B186" s="69">
        <v>900</v>
      </c>
      <c r="C186" s="73">
        <f t="shared" si="10"/>
        <v>547.5</v>
      </c>
      <c r="D186" s="69">
        <f t="shared" si="8"/>
        <v>355.20000000000005</v>
      </c>
      <c r="E186" s="71">
        <f t="shared" si="9"/>
        <v>900</v>
      </c>
    </row>
    <row r="187" spans="2:5" x14ac:dyDescent="0.2">
      <c r="B187" s="69">
        <v>905</v>
      </c>
      <c r="C187" s="73">
        <f t="shared" si="10"/>
        <v>544.5</v>
      </c>
      <c r="D187" s="69">
        <f t="shared" si="8"/>
        <v>358.20000000000005</v>
      </c>
      <c r="E187" s="71">
        <f t="shared" si="9"/>
        <v>905</v>
      </c>
    </row>
    <row r="188" spans="2:5" x14ac:dyDescent="0.2">
      <c r="B188" s="69">
        <v>910</v>
      </c>
      <c r="C188" s="73">
        <f t="shared" si="10"/>
        <v>541.5</v>
      </c>
      <c r="D188" s="69">
        <f t="shared" si="8"/>
        <v>361.20000000000005</v>
      </c>
      <c r="E188" s="71">
        <f t="shared" si="9"/>
        <v>910</v>
      </c>
    </row>
    <row r="189" spans="2:5" x14ac:dyDescent="0.2">
      <c r="B189" s="69">
        <v>915</v>
      </c>
      <c r="C189" s="73">
        <f t="shared" si="10"/>
        <v>538.5</v>
      </c>
      <c r="D189" s="69">
        <f t="shared" si="8"/>
        <v>364.20000000000005</v>
      </c>
      <c r="E189" s="71">
        <f t="shared" si="9"/>
        <v>915</v>
      </c>
    </row>
    <row r="190" spans="2:5" x14ac:dyDescent="0.2">
      <c r="B190" s="69">
        <v>920</v>
      </c>
      <c r="C190" s="73">
        <f t="shared" si="10"/>
        <v>535.5</v>
      </c>
      <c r="D190" s="69">
        <f t="shared" si="8"/>
        <v>367.20000000000005</v>
      </c>
      <c r="E190" s="71">
        <f t="shared" si="9"/>
        <v>920</v>
      </c>
    </row>
    <row r="191" spans="2:5" x14ac:dyDescent="0.2">
      <c r="B191" s="69">
        <v>925</v>
      </c>
      <c r="C191" s="73">
        <f t="shared" si="10"/>
        <v>532.5</v>
      </c>
      <c r="D191" s="69">
        <f t="shared" si="8"/>
        <v>370.20000000000005</v>
      </c>
      <c r="E191" s="71">
        <f t="shared" si="9"/>
        <v>925</v>
      </c>
    </row>
    <row r="192" spans="2:5" x14ac:dyDescent="0.2">
      <c r="B192" s="69">
        <v>930</v>
      </c>
      <c r="C192" s="73">
        <f t="shared" si="10"/>
        <v>529.5</v>
      </c>
      <c r="D192" s="69">
        <f t="shared" si="8"/>
        <v>373.20000000000005</v>
      </c>
      <c r="E192" s="71">
        <f t="shared" si="9"/>
        <v>930</v>
      </c>
    </row>
    <row r="193" spans="2:5" x14ac:dyDescent="0.2">
      <c r="B193" s="69">
        <v>935</v>
      </c>
      <c r="C193" s="73">
        <f t="shared" si="10"/>
        <v>526.5</v>
      </c>
      <c r="D193" s="69">
        <f t="shared" si="8"/>
        <v>376.20000000000005</v>
      </c>
      <c r="E193" s="71">
        <f t="shared" si="9"/>
        <v>935</v>
      </c>
    </row>
    <row r="194" spans="2:5" x14ac:dyDescent="0.2">
      <c r="B194" s="69">
        <v>940</v>
      </c>
      <c r="C194" s="73">
        <f t="shared" si="10"/>
        <v>523.5</v>
      </c>
      <c r="D194" s="69">
        <f t="shared" si="8"/>
        <v>379.20000000000005</v>
      </c>
      <c r="E194" s="71">
        <f t="shared" si="9"/>
        <v>940</v>
      </c>
    </row>
    <row r="195" spans="2:5" x14ac:dyDescent="0.2">
      <c r="B195" s="69">
        <v>945</v>
      </c>
      <c r="C195" s="73">
        <f t="shared" si="10"/>
        <v>520.5</v>
      </c>
      <c r="D195" s="69">
        <f t="shared" si="8"/>
        <v>382.20000000000005</v>
      </c>
      <c r="E195" s="71">
        <f t="shared" si="9"/>
        <v>945</v>
      </c>
    </row>
    <row r="196" spans="2:5" x14ac:dyDescent="0.2">
      <c r="B196" s="69">
        <v>950</v>
      </c>
      <c r="C196" s="73">
        <f t="shared" si="10"/>
        <v>517.5</v>
      </c>
      <c r="D196" s="69">
        <f t="shared" si="8"/>
        <v>385.20000000000005</v>
      </c>
      <c r="E196" s="71">
        <f t="shared" si="9"/>
        <v>950</v>
      </c>
    </row>
    <row r="197" spans="2:5" x14ac:dyDescent="0.2">
      <c r="B197" s="69">
        <v>955</v>
      </c>
      <c r="C197" s="73">
        <f t="shared" si="10"/>
        <v>514.5</v>
      </c>
      <c r="D197" s="69">
        <f t="shared" si="8"/>
        <v>388.20000000000005</v>
      </c>
      <c r="E197" s="71">
        <f t="shared" si="9"/>
        <v>955</v>
      </c>
    </row>
    <row r="198" spans="2:5" x14ac:dyDescent="0.2">
      <c r="B198" s="69">
        <v>960</v>
      </c>
      <c r="C198" s="73">
        <f t="shared" si="10"/>
        <v>511.5</v>
      </c>
      <c r="D198" s="69">
        <f t="shared" si="8"/>
        <v>391.20000000000005</v>
      </c>
      <c r="E198" s="71">
        <f t="shared" si="9"/>
        <v>960</v>
      </c>
    </row>
    <row r="199" spans="2:5" x14ac:dyDescent="0.2">
      <c r="B199" s="69">
        <v>965</v>
      </c>
      <c r="C199" s="73">
        <f t="shared" si="10"/>
        <v>508.5</v>
      </c>
      <c r="D199" s="69">
        <f t="shared" ref="D199:D262" si="11">+$E$4-C199</f>
        <v>394.20000000000005</v>
      </c>
      <c r="E199" s="71">
        <f t="shared" ref="E199:E262" si="12">B199</f>
        <v>965</v>
      </c>
    </row>
    <row r="200" spans="2:5" x14ac:dyDescent="0.2">
      <c r="B200" s="69">
        <v>970</v>
      </c>
      <c r="C200" s="73">
        <f t="shared" si="10"/>
        <v>505.5</v>
      </c>
      <c r="D200" s="69">
        <f t="shared" si="11"/>
        <v>397.20000000000005</v>
      </c>
      <c r="E200" s="71">
        <f t="shared" si="12"/>
        <v>970</v>
      </c>
    </row>
    <row r="201" spans="2:5" x14ac:dyDescent="0.2">
      <c r="B201" s="69">
        <v>975</v>
      </c>
      <c r="C201" s="73">
        <f t="shared" si="10"/>
        <v>502.5</v>
      </c>
      <c r="D201" s="69">
        <f t="shared" si="11"/>
        <v>400.20000000000005</v>
      </c>
      <c r="E201" s="71">
        <f t="shared" si="12"/>
        <v>975</v>
      </c>
    </row>
    <row r="202" spans="2:5" x14ac:dyDescent="0.2">
      <c r="B202" s="69">
        <v>980</v>
      </c>
      <c r="C202" s="73">
        <f t="shared" si="10"/>
        <v>499.5</v>
      </c>
      <c r="D202" s="69">
        <f t="shared" si="11"/>
        <v>403.20000000000005</v>
      </c>
      <c r="E202" s="71">
        <f t="shared" si="12"/>
        <v>980</v>
      </c>
    </row>
    <row r="203" spans="2:5" x14ac:dyDescent="0.2">
      <c r="B203" s="69">
        <v>985</v>
      </c>
      <c r="C203" s="73">
        <f t="shared" si="10"/>
        <v>496.5</v>
      </c>
      <c r="D203" s="69">
        <f t="shared" si="11"/>
        <v>406.20000000000005</v>
      </c>
      <c r="E203" s="71">
        <f t="shared" si="12"/>
        <v>985</v>
      </c>
    </row>
    <row r="204" spans="2:5" x14ac:dyDescent="0.2">
      <c r="B204" s="69">
        <v>990</v>
      </c>
      <c r="C204" s="73">
        <f t="shared" si="10"/>
        <v>493.5</v>
      </c>
      <c r="D204" s="69">
        <f t="shared" si="11"/>
        <v>409.20000000000005</v>
      </c>
      <c r="E204" s="71">
        <f t="shared" si="12"/>
        <v>990</v>
      </c>
    </row>
    <row r="205" spans="2:5" x14ac:dyDescent="0.2">
      <c r="B205" s="69">
        <v>995</v>
      </c>
      <c r="C205" s="73">
        <f t="shared" si="10"/>
        <v>490.5</v>
      </c>
      <c r="D205" s="69">
        <f t="shared" si="11"/>
        <v>412.20000000000005</v>
      </c>
      <c r="E205" s="71">
        <f t="shared" si="12"/>
        <v>995</v>
      </c>
    </row>
    <row r="206" spans="2:5" x14ac:dyDescent="0.2">
      <c r="B206" s="69">
        <v>1000</v>
      </c>
      <c r="C206" s="73">
        <f t="shared" si="10"/>
        <v>487.5</v>
      </c>
      <c r="D206" s="69">
        <f t="shared" si="11"/>
        <v>415.20000000000005</v>
      </c>
      <c r="E206" s="71">
        <f t="shared" si="12"/>
        <v>1000</v>
      </c>
    </row>
    <row r="207" spans="2:5" x14ac:dyDescent="0.2">
      <c r="B207" s="69">
        <v>1005</v>
      </c>
      <c r="C207" s="73">
        <f t="shared" si="10"/>
        <v>484.5</v>
      </c>
      <c r="D207" s="69">
        <f t="shared" si="11"/>
        <v>418.20000000000005</v>
      </c>
      <c r="E207" s="71">
        <f t="shared" si="12"/>
        <v>1005</v>
      </c>
    </row>
    <row r="208" spans="2:5" x14ac:dyDescent="0.2">
      <c r="B208" s="69">
        <v>1010</v>
      </c>
      <c r="C208" s="73">
        <f t="shared" si="10"/>
        <v>481.5</v>
      </c>
      <c r="D208" s="69">
        <f t="shared" si="11"/>
        <v>421.20000000000005</v>
      </c>
      <c r="E208" s="71">
        <f t="shared" si="12"/>
        <v>1010</v>
      </c>
    </row>
    <row r="209" spans="2:5" x14ac:dyDescent="0.2">
      <c r="B209" s="69">
        <v>1015</v>
      </c>
      <c r="C209" s="73">
        <f t="shared" si="10"/>
        <v>478.5</v>
      </c>
      <c r="D209" s="69">
        <f t="shared" si="11"/>
        <v>424.20000000000005</v>
      </c>
      <c r="E209" s="71">
        <f t="shared" si="12"/>
        <v>1015</v>
      </c>
    </row>
    <row r="210" spans="2:5" x14ac:dyDescent="0.2">
      <c r="B210" s="69">
        <v>1020</v>
      </c>
      <c r="C210" s="73">
        <f t="shared" si="10"/>
        <v>475.5</v>
      </c>
      <c r="D210" s="69">
        <f t="shared" si="11"/>
        <v>427.20000000000005</v>
      </c>
      <c r="E210" s="71">
        <f t="shared" si="12"/>
        <v>1020</v>
      </c>
    </row>
    <row r="211" spans="2:5" x14ac:dyDescent="0.2">
      <c r="B211" s="69">
        <v>1025</v>
      </c>
      <c r="C211" s="73">
        <f t="shared" si="10"/>
        <v>472.5</v>
      </c>
      <c r="D211" s="69">
        <f t="shared" si="11"/>
        <v>430.20000000000005</v>
      </c>
      <c r="E211" s="71">
        <f t="shared" si="12"/>
        <v>1025</v>
      </c>
    </row>
    <row r="212" spans="2:5" x14ac:dyDescent="0.2">
      <c r="B212" s="69">
        <v>1030</v>
      </c>
      <c r="C212" s="73">
        <f t="shared" si="10"/>
        <v>469.5</v>
      </c>
      <c r="D212" s="69">
        <f t="shared" si="11"/>
        <v>433.20000000000005</v>
      </c>
      <c r="E212" s="71">
        <f t="shared" si="12"/>
        <v>1030</v>
      </c>
    </row>
    <row r="213" spans="2:5" x14ac:dyDescent="0.2">
      <c r="B213" s="69">
        <v>1035</v>
      </c>
      <c r="C213" s="73">
        <f t="shared" si="10"/>
        <v>466.5</v>
      </c>
      <c r="D213" s="69">
        <f t="shared" si="11"/>
        <v>436.20000000000005</v>
      </c>
      <c r="E213" s="71">
        <f t="shared" si="12"/>
        <v>1035</v>
      </c>
    </row>
    <row r="214" spans="2:5" x14ac:dyDescent="0.2">
      <c r="B214" s="69">
        <v>1040</v>
      </c>
      <c r="C214" s="73">
        <f t="shared" si="10"/>
        <v>463.5</v>
      </c>
      <c r="D214" s="69">
        <f t="shared" si="11"/>
        <v>439.20000000000005</v>
      </c>
      <c r="E214" s="71">
        <f t="shared" si="12"/>
        <v>1040</v>
      </c>
    </row>
    <row r="215" spans="2:5" x14ac:dyDescent="0.2">
      <c r="B215" s="69">
        <v>1045</v>
      </c>
      <c r="C215" s="73">
        <f t="shared" si="10"/>
        <v>460.5</v>
      </c>
      <c r="D215" s="69">
        <f t="shared" si="11"/>
        <v>442.20000000000005</v>
      </c>
      <c r="E215" s="71">
        <f t="shared" si="12"/>
        <v>1045</v>
      </c>
    </row>
    <row r="216" spans="2:5" x14ac:dyDescent="0.2">
      <c r="B216" s="69">
        <v>1050</v>
      </c>
      <c r="C216" s="73">
        <f t="shared" si="10"/>
        <v>457.5</v>
      </c>
      <c r="D216" s="69">
        <f t="shared" si="11"/>
        <v>445.20000000000005</v>
      </c>
      <c r="E216" s="71">
        <f t="shared" si="12"/>
        <v>1050</v>
      </c>
    </row>
    <row r="217" spans="2:5" x14ac:dyDescent="0.2">
      <c r="B217" s="69">
        <v>1055</v>
      </c>
      <c r="C217" s="73">
        <f t="shared" si="10"/>
        <v>454.5</v>
      </c>
      <c r="D217" s="69">
        <f t="shared" si="11"/>
        <v>448.20000000000005</v>
      </c>
      <c r="E217" s="71">
        <f t="shared" si="12"/>
        <v>1055</v>
      </c>
    </row>
    <row r="218" spans="2:5" x14ac:dyDescent="0.2">
      <c r="B218" s="69">
        <v>1060</v>
      </c>
      <c r="C218" s="73">
        <f t="shared" si="10"/>
        <v>451.5</v>
      </c>
      <c r="D218" s="69">
        <f t="shared" si="11"/>
        <v>451.20000000000005</v>
      </c>
      <c r="E218" s="71">
        <f t="shared" si="12"/>
        <v>1060</v>
      </c>
    </row>
    <row r="219" spans="2:5" x14ac:dyDescent="0.2">
      <c r="B219" s="69">
        <v>1065</v>
      </c>
      <c r="C219" s="73">
        <f t="shared" si="10"/>
        <v>448.5</v>
      </c>
      <c r="D219" s="69">
        <f t="shared" si="11"/>
        <v>454.20000000000005</v>
      </c>
      <c r="E219" s="71">
        <f t="shared" si="12"/>
        <v>1065</v>
      </c>
    </row>
    <row r="220" spans="2:5" x14ac:dyDescent="0.2">
      <c r="B220" s="69">
        <v>1070</v>
      </c>
      <c r="C220" s="73">
        <f t="shared" si="10"/>
        <v>445.5</v>
      </c>
      <c r="D220" s="69">
        <f t="shared" si="11"/>
        <v>457.20000000000005</v>
      </c>
      <c r="E220" s="71">
        <f t="shared" si="12"/>
        <v>1070</v>
      </c>
    </row>
    <row r="221" spans="2:5" x14ac:dyDescent="0.2">
      <c r="B221" s="69">
        <v>1075</v>
      </c>
      <c r="C221" s="73">
        <f t="shared" si="10"/>
        <v>442.5</v>
      </c>
      <c r="D221" s="69">
        <f t="shared" si="11"/>
        <v>460.20000000000005</v>
      </c>
      <c r="E221" s="71">
        <f t="shared" si="12"/>
        <v>1075</v>
      </c>
    </row>
    <row r="222" spans="2:5" x14ac:dyDescent="0.2">
      <c r="B222" s="69">
        <v>1080</v>
      </c>
      <c r="C222" s="73">
        <f t="shared" si="10"/>
        <v>439.5</v>
      </c>
      <c r="D222" s="69">
        <f t="shared" si="11"/>
        <v>463.20000000000005</v>
      </c>
      <c r="E222" s="71">
        <f t="shared" si="12"/>
        <v>1080</v>
      </c>
    </row>
    <row r="223" spans="2:5" x14ac:dyDescent="0.2">
      <c r="B223" s="69">
        <v>1085</v>
      </c>
      <c r="C223" s="73">
        <f t="shared" si="10"/>
        <v>436.5</v>
      </c>
      <c r="D223" s="69">
        <f t="shared" si="11"/>
        <v>466.20000000000005</v>
      </c>
      <c r="E223" s="71">
        <f t="shared" si="12"/>
        <v>1085</v>
      </c>
    </row>
    <row r="224" spans="2:5" x14ac:dyDescent="0.2">
      <c r="B224" s="69">
        <v>1090</v>
      </c>
      <c r="C224" s="73">
        <f t="shared" si="10"/>
        <v>433.5</v>
      </c>
      <c r="D224" s="69">
        <f t="shared" si="11"/>
        <v>469.20000000000005</v>
      </c>
      <c r="E224" s="71">
        <f t="shared" si="12"/>
        <v>1090</v>
      </c>
    </row>
    <row r="225" spans="2:5" x14ac:dyDescent="0.2">
      <c r="B225" s="69">
        <v>1095</v>
      </c>
      <c r="C225" s="73">
        <f t="shared" si="10"/>
        <v>430.5</v>
      </c>
      <c r="D225" s="69">
        <f t="shared" si="11"/>
        <v>472.20000000000005</v>
      </c>
      <c r="E225" s="71">
        <f t="shared" si="12"/>
        <v>1095</v>
      </c>
    </row>
    <row r="226" spans="2:5" x14ac:dyDescent="0.2">
      <c r="B226" s="69">
        <v>1100</v>
      </c>
      <c r="C226" s="73">
        <f t="shared" si="10"/>
        <v>427.5</v>
      </c>
      <c r="D226" s="69">
        <f t="shared" si="11"/>
        <v>475.20000000000005</v>
      </c>
      <c r="E226" s="71">
        <f t="shared" si="12"/>
        <v>1100</v>
      </c>
    </row>
    <row r="227" spans="2:5" x14ac:dyDescent="0.2">
      <c r="B227" s="69">
        <v>1105</v>
      </c>
      <c r="C227" s="73">
        <f t="shared" si="10"/>
        <v>424.5</v>
      </c>
      <c r="D227" s="69">
        <f t="shared" si="11"/>
        <v>478.20000000000005</v>
      </c>
      <c r="E227" s="71">
        <f t="shared" si="12"/>
        <v>1105</v>
      </c>
    </row>
    <row r="228" spans="2:5" x14ac:dyDescent="0.2">
      <c r="B228" s="69">
        <v>1110</v>
      </c>
      <c r="C228" s="73">
        <f t="shared" ref="C228:C291" si="13">$B$4-((462*0.2)+(B228-462)*0.6)</f>
        <v>421.5</v>
      </c>
      <c r="D228" s="69">
        <f t="shared" si="11"/>
        <v>481.20000000000005</v>
      </c>
      <c r="E228" s="71">
        <f t="shared" si="12"/>
        <v>1110</v>
      </c>
    </row>
    <row r="229" spans="2:5" x14ac:dyDescent="0.2">
      <c r="B229" s="69">
        <v>1115</v>
      </c>
      <c r="C229" s="73">
        <f t="shared" si="13"/>
        <v>418.5</v>
      </c>
      <c r="D229" s="69">
        <f t="shared" si="11"/>
        <v>484.20000000000005</v>
      </c>
      <c r="E229" s="71">
        <f t="shared" si="12"/>
        <v>1115</v>
      </c>
    </row>
    <row r="230" spans="2:5" x14ac:dyDescent="0.2">
      <c r="B230" s="69">
        <v>1120</v>
      </c>
      <c r="C230" s="73">
        <f t="shared" si="13"/>
        <v>415.5</v>
      </c>
      <c r="D230" s="69">
        <f t="shared" si="11"/>
        <v>487.20000000000005</v>
      </c>
      <c r="E230" s="71">
        <f t="shared" si="12"/>
        <v>1120</v>
      </c>
    </row>
    <row r="231" spans="2:5" x14ac:dyDescent="0.2">
      <c r="B231" s="69">
        <v>1125</v>
      </c>
      <c r="C231" s="73">
        <f t="shared" si="13"/>
        <v>412.5</v>
      </c>
      <c r="D231" s="69">
        <f t="shared" si="11"/>
        <v>490.20000000000005</v>
      </c>
      <c r="E231" s="71">
        <f t="shared" si="12"/>
        <v>1125</v>
      </c>
    </row>
    <row r="232" spans="2:5" x14ac:dyDescent="0.2">
      <c r="B232" s="69">
        <v>1130</v>
      </c>
      <c r="C232" s="73">
        <f t="shared" si="13"/>
        <v>409.5</v>
      </c>
      <c r="D232" s="69">
        <f t="shared" si="11"/>
        <v>493.20000000000005</v>
      </c>
      <c r="E232" s="71">
        <f t="shared" si="12"/>
        <v>1130</v>
      </c>
    </row>
    <row r="233" spans="2:5" x14ac:dyDescent="0.2">
      <c r="B233" s="69">
        <v>1135</v>
      </c>
      <c r="C233" s="73">
        <f t="shared" si="13"/>
        <v>406.5</v>
      </c>
      <c r="D233" s="69">
        <f t="shared" si="11"/>
        <v>496.20000000000005</v>
      </c>
      <c r="E233" s="71">
        <f t="shared" si="12"/>
        <v>1135</v>
      </c>
    </row>
    <row r="234" spans="2:5" x14ac:dyDescent="0.2">
      <c r="B234" s="69">
        <v>1140</v>
      </c>
      <c r="C234" s="73">
        <f t="shared" si="13"/>
        <v>403.5</v>
      </c>
      <c r="D234" s="69">
        <f t="shared" si="11"/>
        <v>499.20000000000005</v>
      </c>
      <c r="E234" s="71">
        <f t="shared" si="12"/>
        <v>1140</v>
      </c>
    </row>
    <row r="235" spans="2:5" x14ac:dyDescent="0.2">
      <c r="B235" s="69">
        <v>1145</v>
      </c>
      <c r="C235" s="73">
        <f t="shared" si="13"/>
        <v>400.5</v>
      </c>
      <c r="D235" s="69">
        <f t="shared" si="11"/>
        <v>502.20000000000005</v>
      </c>
      <c r="E235" s="71">
        <f t="shared" si="12"/>
        <v>1145</v>
      </c>
    </row>
    <row r="236" spans="2:5" x14ac:dyDescent="0.2">
      <c r="B236" s="69">
        <v>1150</v>
      </c>
      <c r="C236" s="73">
        <f t="shared" si="13"/>
        <v>397.5</v>
      </c>
      <c r="D236" s="69">
        <f t="shared" si="11"/>
        <v>505.20000000000005</v>
      </c>
      <c r="E236" s="71">
        <f t="shared" si="12"/>
        <v>1150</v>
      </c>
    </row>
    <row r="237" spans="2:5" x14ac:dyDescent="0.2">
      <c r="B237" s="69">
        <v>1155</v>
      </c>
      <c r="C237" s="73">
        <f t="shared" si="13"/>
        <v>394.5</v>
      </c>
      <c r="D237" s="69">
        <f t="shared" si="11"/>
        <v>508.20000000000005</v>
      </c>
      <c r="E237" s="71">
        <f t="shared" si="12"/>
        <v>1155</v>
      </c>
    </row>
    <row r="238" spans="2:5" x14ac:dyDescent="0.2">
      <c r="B238" s="69">
        <v>1160</v>
      </c>
      <c r="C238" s="73">
        <f t="shared" si="13"/>
        <v>391.5</v>
      </c>
      <c r="D238" s="69">
        <f t="shared" si="11"/>
        <v>511.20000000000005</v>
      </c>
      <c r="E238" s="71">
        <f t="shared" si="12"/>
        <v>1160</v>
      </c>
    </row>
    <row r="239" spans="2:5" x14ac:dyDescent="0.2">
      <c r="B239" s="69">
        <v>1165</v>
      </c>
      <c r="C239" s="73">
        <f t="shared" si="13"/>
        <v>388.5</v>
      </c>
      <c r="D239" s="69">
        <f t="shared" si="11"/>
        <v>514.20000000000005</v>
      </c>
      <c r="E239" s="71">
        <f t="shared" si="12"/>
        <v>1165</v>
      </c>
    </row>
    <row r="240" spans="2:5" x14ac:dyDescent="0.2">
      <c r="B240" s="69">
        <v>1170</v>
      </c>
      <c r="C240" s="73">
        <f t="shared" si="13"/>
        <v>385.5</v>
      </c>
      <c r="D240" s="69">
        <f t="shared" si="11"/>
        <v>517.20000000000005</v>
      </c>
      <c r="E240" s="71">
        <f t="shared" si="12"/>
        <v>1170</v>
      </c>
    </row>
    <row r="241" spans="2:5" x14ac:dyDescent="0.2">
      <c r="B241" s="69">
        <v>1175</v>
      </c>
      <c r="C241" s="73">
        <f t="shared" si="13"/>
        <v>382.5</v>
      </c>
      <c r="D241" s="69">
        <f t="shared" si="11"/>
        <v>520.20000000000005</v>
      </c>
      <c r="E241" s="71">
        <f t="shared" si="12"/>
        <v>1175</v>
      </c>
    </row>
    <row r="242" spans="2:5" x14ac:dyDescent="0.2">
      <c r="B242" s="69">
        <v>1180</v>
      </c>
      <c r="C242" s="73">
        <f t="shared" si="13"/>
        <v>379.5</v>
      </c>
      <c r="D242" s="69">
        <f t="shared" si="11"/>
        <v>523.20000000000005</v>
      </c>
      <c r="E242" s="71">
        <f t="shared" si="12"/>
        <v>1180</v>
      </c>
    </row>
    <row r="243" spans="2:5" x14ac:dyDescent="0.2">
      <c r="B243" s="69">
        <v>1185</v>
      </c>
      <c r="C243" s="73">
        <f t="shared" si="13"/>
        <v>376.5</v>
      </c>
      <c r="D243" s="69">
        <f t="shared" si="11"/>
        <v>526.20000000000005</v>
      </c>
      <c r="E243" s="71">
        <f t="shared" si="12"/>
        <v>1185</v>
      </c>
    </row>
    <row r="244" spans="2:5" x14ac:dyDescent="0.2">
      <c r="B244" s="69">
        <v>1190</v>
      </c>
      <c r="C244" s="73">
        <f t="shared" si="13"/>
        <v>373.5</v>
      </c>
      <c r="D244" s="69">
        <f t="shared" si="11"/>
        <v>529.20000000000005</v>
      </c>
      <c r="E244" s="71">
        <f t="shared" si="12"/>
        <v>1190</v>
      </c>
    </row>
    <row r="245" spans="2:5" x14ac:dyDescent="0.2">
      <c r="B245" s="69">
        <v>1195</v>
      </c>
      <c r="C245" s="73">
        <f t="shared" si="13"/>
        <v>370.5</v>
      </c>
      <c r="D245" s="69">
        <f t="shared" si="11"/>
        <v>532.20000000000005</v>
      </c>
      <c r="E245" s="71">
        <f t="shared" si="12"/>
        <v>1195</v>
      </c>
    </row>
    <row r="246" spans="2:5" x14ac:dyDescent="0.2">
      <c r="B246" s="69">
        <v>1200</v>
      </c>
      <c r="C246" s="73">
        <f t="shared" si="13"/>
        <v>367.5</v>
      </c>
      <c r="D246" s="69">
        <f t="shared" si="11"/>
        <v>535.20000000000005</v>
      </c>
      <c r="E246" s="71">
        <f t="shared" si="12"/>
        <v>1200</v>
      </c>
    </row>
    <row r="247" spans="2:5" x14ac:dyDescent="0.2">
      <c r="B247" s="69">
        <v>1205</v>
      </c>
      <c r="C247" s="73">
        <f t="shared" si="13"/>
        <v>364.5</v>
      </c>
      <c r="D247" s="69">
        <f t="shared" si="11"/>
        <v>538.20000000000005</v>
      </c>
      <c r="E247" s="71">
        <f t="shared" si="12"/>
        <v>1205</v>
      </c>
    </row>
    <row r="248" spans="2:5" x14ac:dyDescent="0.2">
      <c r="B248" s="69">
        <v>1210</v>
      </c>
      <c r="C248" s="73">
        <f t="shared" si="13"/>
        <v>361.5</v>
      </c>
      <c r="D248" s="69">
        <f t="shared" si="11"/>
        <v>541.20000000000005</v>
      </c>
      <c r="E248" s="71">
        <f t="shared" si="12"/>
        <v>1210</v>
      </c>
    </row>
    <row r="249" spans="2:5" x14ac:dyDescent="0.2">
      <c r="B249" s="69">
        <v>1215</v>
      </c>
      <c r="C249" s="73">
        <f t="shared" si="13"/>
        <v>358.5</v>
      </c>
      <c r="D249" s="69">
        <f t="shared" si="11"/>
        <v>544.20000000000005</v>
      </c>
      <c r="E249" s="71">
        <f t="shared" si="12"/>
        <v>1215</v>
      </c>
    </row>
    <row r="250" spans="2:5" x14ac:dyDescent="0.2">
      <c r="B250" s="69">
        <v>1220</v>
      </c>
      <c r="C250" s="73">
        <f t="shared" si="13"/>
        <v>355.5</v>
      </c>
      <c r="D250" s="69">
        <f t="shared" si="11"/>
        <v>547.20000000000005</v>
      </c>
      <c r="E250" s="71">
        <f t="shared" si="12"/>
        <v>1220</v>
      </c>
    </row>
    <row r="251" spans="2:5" x14ac:dyDescent="0.2">
      <c r="B251" s="69">
        <v>1225</v>
      </c>
      <c r="C251" s="73">
        <f t="shared" si="13"/>
        <v>352.5</v>
      </c>
      <c r="D251" s="69">
        <f t="shared" si="11"/>
        <v>550.20000000000005</v>
      </c>
      <c r="E251" s="71">
        <f t="shared" si="12"/>
        <v>1225</v>
      </c>
    </row>
    <row r="252" spans="2:5" x14ac:dyDescent="0.2">
      <c r="B252" s="69">
        <v>1230</v>
      </c>
      <c r="C252" s="73">
        <f t="shared" si="13"/>
        <v>349.50000000000011</v>
      </c>
      <c r="D252" s="69">
        <f t="shared" si="11"/>
        <v>553.19999999999993</v>
      </c>
      <c r="E252" s="71">
        <f t="shared" si="12"/>
        <v>1230</v>
      </c>
    </row>
    <row r="253" spans="2:5" x14ac:dyDescent="0.2">
      <c r="B253" s="69">
        <v>1235</v>
      </c>
      <c r="C253" s="73">
        <f t="shared" si="13"/>
        <v>346.50000000000011</v>
      </c>
      <c r="D253" s="69">
        <f t="shared" si="11"/>
        <v>556.19999999999993</v>
      </c>
      <c r="E253" s="71">
        <f t="shared" si="12"/>
        <v>1235</v>
      </c>
    </row>
    <row r="254" spans="2:5" x14ac:dyDescent="0.2">
      <c r="B254" s="69">
        <v>1240</v>
      </c>
      <c r="C254" s="73">
        <f t="shared" si="13"/>
        <v>343.50000000000011</v>
      </c>
      <c r="D254" s="69">
        <f t="shared" si="11"/>
        <v>559.19999999999993</v>
      </c>
      <c r="E254" s="71">
        <f t="shared" si="12"/>
        <v>1240</v>
      </c>
    </row>
    <row r="255" spans="2:5" x14ac:dyDescent="0.2">
      <c r="B255" s="69">
        <v>1245</v>
      </c>
      <c r="C255" s="73">
        <f t="shared" si="13"/>
        <v>340.50000000000011</v>
      </c>
      <c r="D255" s="69">
        <f t="shared" si="11"/>
        <v>562.19999999999993</v>
      </c>
      <c r="E255" s="71">
        <f t="shared" si="12"/>
        <v>1245</v>
      </c>
    </row>
    <row r="256" spans="2:5" x14ac:dyDescent="0.2">
      <c r="B256" s="69">
        <v>1250</v>
      </c>
      <c r="C256" s="73">
        <f t="shared" si="13"/>
        <v>337.50000000000011</v>
      </c>
      <c r="D256" s="69">
        <f t="shared" si="11"/>
        <v>565.19999999999993</v>
      </c>
      <c r="E256" s="71">
        <f t="shared" si="12"/>
        <v>1250</v>
      </c>
    </row>
    <row r="257" spans="2:5" x14ac:dyDescent="0.2">
      <c r="B257" s="69">
        <v>1255</v>
      </c>
      <c r="C257" s="73">
        <f t="shared" si="13"/>
        <v>334.50000000000011</v>
      </c>
      <c r="D257" s="69">
        <f t="shared" si="11"/>
        <v>568.19999999999993</v>
      </c>
      <c r="E257" s="71">
        <f t="shared" si="12"/>
        <v>1255</v>
      </c>
    </row>
    <row r="258" spans="2:5" x14ac:dyDescent="0.2">
      <c r="B258" s="69">
        <v>1260</v>
      </c>
      <c r="C258" s="73">
        <f t="shared" si="13"/>
        <v>331.50000000000011</v>
      </c>
      <c r="D258" s="69">
        <f t="shared" si="11"/>
        <v>571.19999999999993</v>
      </c>
      <c r="E258" s="71">
        <f t="shared" si="12"/>
        <v>1260</v>
      </c>
    </row>
    <row r="259" spans="2:5" x14ac:dyDescent="0.2">
      <c r="B259" s="69">
        <v>1265</v>
      </c>
      <c r="C259" s="73">
        <f t="shared" si="13"/>
        <v>328.50000000000011</v>
      </c>
      <c r="D259" s="69">
        <f t="shared" si="11"/>
        <v>574.19999999999993</v>
      </c>
      <c r="E259" s="71">
        <f t="shared" si="12"/>
        <v>1265</v>
      </c>
    </row>
    <row r="260" spans="2:5" x14ac:dyDescent="0.2">
      <c r="B260" s="69">
        <v>1270</v>
      </c>
      <c r="C260" s="73">
        <f t="shared" si="13"/>
        <v>325.50000000000011</v>
      </c>
      <c r="D260" s="69">
        <f t="shared" si="11"/>
        <v>577.19999999999993</v>
      </c>
      <c r="E260" s="71">
        <f t="shared" si="12"/>
        <v>1270</v>
      </c>
    </row>
    <row r="261" spans="2:5" x14ac:dyDescent="0.2">
      <c r="B261" s="69">
        <v>1275</v>
      </c>
      <c r="C261" s="73">
        <f t="shared" si="13"/>
        <v>322.50000000000011</v>
      </c>
      <c r="D261" s="69">
        <f t="shared" si="11"/>
        <v>580.19999999999993</v>
      </c>
      <c r="E261" s="71">
        <f t="shared" si="12"/>
        <v>1275</v>
      </c>
    </row>
    <row r="262" spans="2:5" x14ac:dyDescent="0.2">
      <c r="B262" s="69">
        <v>1280</v>
      </c>
      <c r="C262" s="73">
        <f t="shared" si="13"/>
        <v>319.50000000000011</v>
      </c>
      <c r="D262" s="69">
        <f t="shared" si="11"/>
        <v>583.19999999999993</v>
      </c>
      <c r="E262" s="71">
        <f t="shared" si="12"/>
        <v>1280</v>
      </c>
    </row>
    <row r="263" spans="2:5" x14ac:dyDescent="0.2">
      <c r="B263" s="69">
        <v>1285</v>
      </c>
      <c r="C263" s="73">
        <f t="shared" si="13"/>
        <v>316.50000000000011</v>
      </c>
      <c r="D263" s="69">
        <f t="shared" ref="D263:D326" si="14">+$E$4-C263</f>
        <v>586.19999999999993</v>
      </c>
      <c r="E263" s="71">
        <f t="shared" ref="E263:E326" si="15">B263</f>
        <v>1285</v>
      </c>
    </row>
    <row r="264" spans="2:5" x14ac:dyDescent="0.2">
      <c r="B264" s="69">
        <v>1290</v>
      </c>
      <c r="C264" s="73">
        <f t="shared" si="13"/>
        <v>313.50000000000011</v>
      </c>
      <c r="D264" s="69">
        <f t="shared" si="14"/>
        <v>589.19999999999993</v>
      </c>
      <c r="E264" s="71">
        <f t="shared" si="15"/>
        <v>1290</v>
      </c>
    </row>
    <row r="265" spans="2:5" x14ac:dyDescent="0.2">
      <c r="B265" s="69">
        <v>1295</v>
      </c>
      <c r="C265" s="73">
        <f t="shared" si="13"/>
        <v>310.50000000000011</v>
      </c>
      <c r="D265" s="69">
        <f t="shared" si="14"/>
        <v>592.19999999999993</v>
      </c>
      <c r="E265" s="71">
        <f t="shared" si="15"/>
        <v>1295</v>
      </c>
    </row>
    <row r="266" spans="2:5" x14ac:dyDescent="0.2">
      <c r="B266" s="69">
        <v>1300</v>
      </c>
      <c r="C266" s="73">
        <f t="shared" si="13"/>
        <v>307.50000000000011</v>
      </c>
      <c r="D266" s="69">
        <f t="shared" si="14"/>
        <v>595.19999999999993</v>
      </c>
      <c r="E266" s="71">
        <f t="shared" si="15"/>
        <v>1300</v>
      </c>
    </row>
    <row r="267" spans="2:5" x14ac:dyDescent="0.2">
      <c r="B267" s="69">
        <v>1305</v>
      </c>
      <c r="C267" s="73">
        <f t="shared" si="13"/>
        <v>304.50000000000011</v>
      </c>
      <c r="D267" s="69">
        <f t="shared" si="14"/>
        <v>598.19999999999993</v>
      </c>
      <c r="E267" s="71">
        <f t="shared" si="15"/>
        <v>1305</v>
      </c>
    </row>
    <row r="268" spans="2:5" x14ac:dyDescent="0.2">
      <c r="B268" s="69">
        <v>1310</v>
      </c>
      <c r="C268" s="73">
        <f t="shared" si="13"/>
        <v>301.50000000000011</v>
      </c>
      <c r="D268" s="69">
        <f t="shared" si="14"/>
        <v>601.19999999999993</v>
      </c>
      <c r="E268" s="71">
        <f t="shared" si="15"/>
        <v>1310</v>
      </c>
    </row>
    <row r="269" spans="2:5" x14ac:dyDescent="0.2">
      <c r="B269" s="69">
        <v>1315</v>
      </c>
      <c r="C269" s="73">
        <f t="shared" si="13"/>
        <v>298.50000000000011</v>
      </c>
      <c r="D269" s="69">
        <f t="shared" si="14"/>
        <v>604.19999999999993</v>
      </c>
      <c r="E269" s="71">
        <f t="shared" si="15"/>
        <v>1315</v>
      </c>
    </row>
    <row r="270" spans="2:5" x14ac:dyDescent="0.2">
      <c r="B270" s="69">
        <v>1320</v>
      </c>
      <c r="C270" s="73">
        <f t="shared" si="13"/>
        <v>295.50000000000011</v>
      </c>
      <c r="D270" s="69">
        <f t="shared" si="14"/>
        <v>607.19999999999993</v>
      </c>
      <c r="E270" s="71">
        <f t="shared" si="15"/>
        <v>1320</v>
      </c>
    </row>
    <row r="271" spans="2:5" x14ac:dyDescent="0.2">
      <c r="B271" s="69">
        <v>1325</v>
      </c>
      <c r="C271" s="73">
        <f t="shared" si="13"/>
        <v>292.50000000000011</v>
      </c>
      <c r="D271" s="69">
        <f t="shared" si="14"/>
        <v>610.19999999999993</v>
      </c>
      <c r="E271" s="71">
        <f t="shared" si="15"/>
        <v>1325</v>
      </c>
    </row>
    <row r="272" spans="2:5" x14ac:dyDescent="0.2">
      <c r="B272" s="69">
        <v>1330</v>
      </c>
      <c r="C272" s="73">
        <f t="shared" si="13"/>
        <v>289.50000000000011</v>
      </c>
      <c r="D272" s="69">
        <f t="shared" si="14"/>
        <v>613.19999999999993</v>
      </c>
      <c r="E272" s="71">
        <f t="shared" si="15"/>
        <v>1330</v>
      </c>
    </row>
    <row r="273" spans="2:5" x14ac:dyDescent="0.2">
      <c r="B273" s="69">
        <v>1335</v>
      </c>
      <c r="C273" s="73">
        <f t="shared" si="13"/>
        <v>286.50000000000011</v>
      </c>
      <c r="D273" s="69">
        <f t="shared" si="14"/>
        <v>616.19999999999993</v>
      </c>
      <c r="E273" s="71">
        <f t="shared" si="15"/>
        <v>1335</v>
      </c>
    </row>
    <row r="274" spans="2:5" x14ac:dyDescent="0.2">
      <c r="B274" s="69">
        <v>1340</v>
      </c>
      <c r="C274" s="73">
        <f t="shared" si="13"/>
        <v>283.50000000000011</v>
      </c>
      <c r="D274" s="69">
        <f t="shared" si="14"/>
        <v>619.19999999999993</v>
      </c>
      <c r="E274" s="71">
        <f t="shared" si="15"/>
        <v>1340</v>
      </c>
    </row>
    <row r="275" spans="2:5" x14ac:dyDescent="0.2">
      <c r="B275" s="69">
        <v>1345</v>
      </c>
      <c r="C275" s="73">
        <f t="shared" si="13"/>
        <v>280.50000000000011</v>
      </c>
      <c r="D275" s="69">
        <f t="shared" si="14"/>
        <v>622.19999999999993</v>
      </c>
      <c r="E275" s="71">
        <f t="shared" si="15"/>
        <v>1345</v>
      </c>
    </row>
    <row r="276" spans="2:5" x14ac:dyDescent="0.2">
      <c r="B276" s="69">
        <v>1350</v>
      </c>
      <c r="C276" s="73">
        <f t="shared" si="13"/>
        <v>277.50000000000011</v>
      </c>
      <c r="D276" s="69">
        <f t="shared" si="14"/>
        <v>625.19999999999993</v>
      </c>
      <c r="E276" s="71">
        <f t="shared" si="15"/>
        <v>1350</v>
      </c>
    </row>
    <row r="277" spans="2:5" x14ac:dyDescent="0.2">
      <c r="B277" s="69">
        <v>1355</v>
      </c>
      <c r="C277" s="73">
        <f t="shared" si="13"/>
        <v>274.50000000000011</v>
      </c>
      <c r="D277" s="69">
        <f t="shared" si="14"/>
        <v>628.19999999999993</v>
      </c>
      <c r="E277" s="71">
        <f t="shared" si="15"/>
        <v>1355</v>
      </c>
    </row>
    <row r="278" spans="2:5" x14ac:dyDescent="0.2">
      <c r="B278" s="69">
        <v>1360</v>
      </c>
      <c r="C278" s="73">
        <f t="shared" si="13"/>
        <v>271.50000000000011</v>
      </c>
      <c r="D278" s="69">
        <f t="shared" si="14"/>
        <v>631.19999999999993</v>
      </c>
      <c r="E278" s="71">
        <f t="shared" si="15"/>
        <v>1360</v>
      </c>
    </row>
    <row r="279" spans="2:5" x14ac:dyDescent="0.2">
      <c r="B279" s="69">
        <v>1365</v>
      </c>
      <c r="C279" s="73">
        <f t="shared" si="13"/>
        <v>268.50000000000011</v>
      </c>
      <c r="D279" s="69">
        <f t="shared" si="14"/>
        <v>634.19999999999993</v>
      </c>
      <c r="E279" s="71">
        <f t="shared" si="15"/>
        <v>1365</v>
      </c>
    </row>
    <row r="280" spans="2:5" x14ac:dyDescent="0.2">
      <c r="B280" s="69">
        <v>1370</v>
      </c>
      <c r="C280" s="73">
        <f t="shared" si="13"/>
        <v>265.50000000000011</v>
      </c>
      <c r="D280" s="69">
        <f t="shared" si="14"/>
        <v>637.19999999999993</v>
      </c>
      <c r="E280" s="71">
        <f t="shared" si="15"/>
        <v>1370</v>
      </c>
    </row>
    <row r="281" spans="2:5" x14ac:dyDescent="0.2">
      <c r="B281" s="69">
        <v>1375</v>
      </c>
      <c r="C281" s="73">
        <f t="shared" si="13"/>
        <v>262.50000000000011</v>
      </c>
      <c r="D281" s="69">
        <f t="shared" si="14"/>
        <v>640.19999999999993</v>
      </c>
      <c r="E281" s="71">
        <f t="shared" si="15"/>
        <v>1375</v>
      </c>
    </row>
    <row r="282" spans="2:5" x14ac:dyDescent="0.2">
      <c r="B282" s="69">
        <v>1380</v>
      </c>
      <c r="C282" s="73">
        <f t="shared" si="13"/>
        <v>259.50000000000011</v>
      </c>
      <c r="D282" s="69">
        <f t="shared" si="14"/>
        <v>643.19999999999993</v>
      </c>
      <c r="E282" s="71">
        <f t="shared" si="15"/>
        <v>1380</v>
      </c>
    </row>
    <row r="283" spans="2:5" x14ac:dyDescent="0.2">
      <c r="B283" s="69">
        <v>1385</v>
      </c>
      <c r="C283" s="73">
        <f t="shared" si="13"/>
        <v>256.50000000000011</v>
      </c>
      <c r="D283" s="69">
        <f t="shared" si="14"/>
        <v>646.19999999999993</v>
      </c>
      <c r="E283" s="71">
        <f t="shared" si="15"/>
        <v>1385</v>
      </c>
    </row>
    <row r="284" spans="2:5" x14ac:dyDescent="0.2">
      <c r="B284" s="69">
        <v>1390</v>
      </c>
      <c r="C284" s="73">
        <f t="shared" si="13"/>
        <v>253.50000000000011</v>
      </c>
      <c r="D284" s="69">
        <f t="shared" si="14"/>
        <v>649.19999999999993</v>
      </c>
      <c r="E284" s="71">
        <f t="shared" si="15"/>
        <v>1390</v>
      </c>
    </row>
    <row r="285" spans="2:5" x14ac:dyDescent="0.2">
      <c r="B285" s="69">
        <v>1395</v>
      </c>
      <c r="C285" s="73">
        <f t="shared" si="13"/>
        <v>250.50000000000011</v>
      </c>
      <c r="D285" s="69">
        <f t="shared" si="14"/>
        <v>652.19999999999993</v>
      </c>
      <c r="E285" s="71">
        <f t="shared" si="15"/>
        <v>1395</v>
      </c>
    </row>
    <row r="286" spans="2:5" x14ac:dyDescent="0.2">
      <c r="B286" s="69">
        <v>1400</v>
      </c>
      <c r="C286" s="73">
        <f t="shared" si="13"/>
        <v>247.50000000000011</v>
      </c>
      <c r="D286" s="69">
        <f t="shared" si="14"/>
        <v>655.19999999999993</v>
      </c>
      <c r="E286" s="71">
        <f t="shared" si="15"/>
        <v>1400</v>
      </c>
    </row>
    <row r="287" spans="2:5" x14ac:dyDescent="0.2">
      <c r="B287" s="69">
        <v>1405</v>
      </c>
      <c r="C287" s="73">
        <f t="shared" si="13"/>
        <v>244.50000000000011</v>
      </c>
      <c r="D287" s="69">
        <f t="shared" si="14"/>
        <v>658.19999999999993</v>
      </c>
      <c r="E287" s="71">
        <f t="shared" si="15"/>
        <v>1405</v>
      </c>
    </row>
    <row r="288" spans="2:5" x14ac:dyDescent="0.2">
      <c r="B288" s="69">
        <v>1410</v>
      </c>
      <c r="C288" s="73">
        <f t="shared" si="13"/>
        <v>241.50000000000011</v>
      </c>
      <c r="D288" s="69">
        <f t="shared" si="14"/>
        <v>661.19999999999993</v>
      </c>
      <c r="E288" s="71">
        <f t="shared" si="15"/>
        <v>1410</v>
      </c>
    </row>
    <row r="289" spans="2:5" x14ac:dyDescent="0.2">
      <c r="B289" s="69">
        <v>1415</v>
      </c>
      <c r="C289" s="73">
        <f t="shared" si="13"/>
        <v>238.50000000000011</v>
      </c>
      <c r="D289" s="69">
        <f t="shared" si="14"/>
        <v>664.19999999999993</v>
      </c>
      <c r="E289" s="71">
        <f t="shared" si="15"/>
        <v>1415</v>
      </c>
    </row>
    <row r="290" spans="2:5" x14ac:dyDescent="0.2">
      <c r="B290" s="69">
        <v>1420</v>
      </c>
      <c r="C290" s="73">
        <f t="shared" si="13"/>
        <v>235.50000000000011</v>
      </c>
      <c r="D290" s="69">
        <f t="shared" si="14"/>
        <v>667.19999999999993</v>
      </c>
      <c r="E290" s="71">
        <f t="shared" si="15"/>
        <v>1420</v>
      </c>
    </row>
    <row r="291" spans="2:5" x14ac:dyDescent="0.2">
      <c r="B291" s="69">
        <v>1425</v>
      </c>
      <c r="C291" s="73">
        <f t="shared" si="13"/>
        <v>232.50000000000011</v>
      </c>
      <c r="D291" s="69">
        <f t="shared" si="14"/>
        <v>670.19999999999993</v>
      </c>
      <c r="E291" s="71">
        <f t="shared" si="15"/>
        <v>1425</v>
      </c>
    </row>
    <row r="292" spans="2:5" x14ac:dyDescent="0.2">
      <c r="B292" s="69">
        <v>1430</v>
      </c>
      <c r="C292" s="73">
        <f t="shared" ref="C292:C355" si="16">$B$4-((462*0.2)+(B292-462)*0.6)</f>
        <v>229.50000000000011</v>
      </c>
      <c r="D292" s="69">
        <f t="shared" si="14"/>
        <v>673.19999999999993</v>
      </c>
      <c r="E292" s="71">
        <f t="shared" si="15"/>
        <v>1430</v>
      </c>
    </row>
    <row r="293" spans="2:5" x14ac:dyDescent="0.2">
      <c r="B293" s="69">
        <v>1435</v>
      </c>
      <c r="C293" s="73">
        <f t="shared" si="16"/>
        <v>226.50000000000011</v>
      </c>
      <c r="D293" s="69">
        <f t="shared" si="14"/>
        <v>676.19999999999993</v>
      </c>
      <c r="E293" s="71">
        <f t="shared" si="15"/>
        <v>1435</v>
      </c>
    </row>
    <row r="294" spans="2:5" x14ac:dyDescent="0.2">
      <c r="B294" s="69">
        <v>1440</v>
      </c>
      <c r="C294" s="73">
        <f t="shared" si="16"/>
        <v>223.50000000000011</v>
      </c>
      <c r="D294" s="69">
        <f t="shared" si="14"/>
        <v>679.19999999999993</v>
      </c>
      <c r="E294" s="71">
        <f t="shared" si="15"/>
        <v>1440</v>
      </c>
    </row>
    <row r="295" spans="2:5" x14ac:dyDescent="0.2">
      <c r="B295" s="69">
        <v>1445</v>
      </c>
      <c r="C295" s="73">
        <f t="shared" si="16"/>
        <v>220.50000000000011</v>
      </c>
      <c r="D295" s="69">
        <f t="shared" si="14"/>
        <v>682.19999999999993</v>
      </c>
      <c r="E295" s="71">
        <f t="shared" si="15"/>
        <v>1445</v>
      </c>
    </row>
    <row r="296" spans="2:5" x14ac:dyDescent="0.2">
      <c r="B296" s="69">
        <v>1450</v>
      </c>
      <c r="C296" s="73">
        <f t="shared" si="16"/>
        <v>217.50000000000011</v>
      </c>
      <c r="D296" s="69">
        <f t="shared" si="14"/>
        <v>685.19999999999993</v>
      </c>
      <c r="E296" s="71">
        <f t="shared" si="15"/>
        <v>1450</v>
      </c>
    </row>
    <row r="297" spans="2:5" x14ac:dyDescent="0.2">
      <c r="B297" s="69">
        <v>1455</v>
      </c>
      <c r="C297" s="73">
        <f t="shared" si="16"/>
        <v>214.50000000000011</v>
      </c>
      <c r="D297" s="69">
        <f t="shared" si="14"/>
        <v>688.19999999999993</v>
      </c>
      <c r="E297" s="71">
        <f t="shared" si="15"/>
        <v>1455</v>
      </c>
    </row>
    <row r="298" spans="2:5" x14ac:dyDescent="0.2">
      <c r="B298" s="69">
        <v>1460</v>
      </c>
      <c r="C298" s="73">
        <f t="shared" si="16"/>
        <v>211.50000000000011</v>
      </c>
      <c r="D298" s="69">
        <f t="shared" si="14"/>
        <v>691.19999999999993</v>
      </c>
      <c r="E298" s="71">
        <f t="shared" si="15"/>
        <v>1460</v>
      </c>
    </row>
    <row r="299" spans="2:5" x14ac:dyDescent="0.2">
      <c r="B299" s="69">
        <v>1465</v>
      </c>
      <c r="C299" s="73">
        <f t="shared" si="16"/>
        <v>208.50000000000011</v>
      </c>
      <c r="D299" s="69">
        <f t="shared" si="14"/>
        <v>694.19999999999993</v>
      </c>
      <c r="E299" s="71">
        <f t="shared" si="15"/>
        <v>1465</v>
      </c>
    </row>
    <row r="300" spans="2:5" x14ac:dyDescent="0.2">
      <c r="B300" s="69">
        <v>1470</v>
      </c>
      <c r="C300" s="73">
        <f t="shared" si="16"/>
        <v>205.50000000000011</v>
      </c>
      <c r="D300" s="69">
        <f t="shared" si="14"/>
        <v>697.19999999999993</v>
      </c>
      <c r="E300" s="71">
        <f t="shared" si="15"/>
        <v>1470</v>
      </c>
    </row>
    <row r="301" spans="2:5" x14ac:dyDescent="0.2">
      <c r="B301" s="69">
        <v>1475</v>
      </c>
      <c r="C301" s="73">
        <f t="shared" si="16"/>
        <v>202.50000000000011</v>
      </c>
      <c r="D301" s="69">
        <f t="shared" si="14"/>
        <v>700.19999999999993</v>
      </c>
      <c r="E301" s="71">
        <f t="shared" si="15"/>
        <v>1475</v>
      </c>
    </row>
    <row r="302" spans="2:5" x14ac:dyDescent="0.2">
      <c r="B302" s="69">
        <v>1480</v>
      </c>
      <c r="C302" s="73">
        <f t="shared" si="16"/>
        <v>199.50000000000011</v>
      </c>
      <c r="D302" s="69">
        <f t="shared" si="14"/>
        <v>703.19999999999993</v>
      </c>
      <c r="E302" s="71">
        <f t="shared" si="15"/>
        <v>1480</v>
      </c>
    </row>
    <row r="303" spans="2:5" x14ac:dyDescent="0.2">
      <c r="B303" s="69">
        <v>1485</v>
      </c>
      <c r="C303" s="73">
        <f t="shared" si="16"/>
        <v>196.50000000000011</v>
      </c>
      <c r="D303" s="69">
        <f t="shared" si="14"/>
        <v>706.19999999999993</v>
      </c>
      <c r="E303" s="71">
        <f t="shared" si="15"/>
        <v>1485</v>
      </c>
    </row>
    <row r="304" spans="2:5" x14ac:dyDescent="0.2">
      <c r="B304" s="69">
        <v>1490</v>
      </c>
      <c r="C304" s="73">
        <f t="shared" si="16"/>
        <v>193.50000000000011</v>
      </c>
      <c r="D304" s="69">
        <f t="shared" si="14"/>
        <v>709.19999999999993</v>
      </c>
      <c r="E304" s="71">
        <f t="shared" si="15"/>
        <v>1490</v>
      </c>
    </row>
    <row r="305" spans="2:5" x14ac:dyDescent="0.2">
      <c r="B305" s="69">
        <v>1495</v>
      </c>
      <c r="C305" s="73">
        <f t="shared" si="16"/>
        <v>190.50000000000011</v>
      </c>
      <c r="D305" s="69">
        <f t="shared" si="14"/>
        <v>712.19999999999993</v>
      </c>
      <c r="E305" s="71">
        <f t="shared" si="15"/>
        <v>1495</v>
      </c>
    </row>
    <row r="306" spans="2:5" x14ac:dyDescent="0.2">
      <c r="B306" s="69">
        <v>1500</v>
      </c>
      <c r="C306" s="73">
        <f t="shared" si="16"/>
        <v>187.50000000000011</v>
      </c>
      <c r="D306" s="69">
        <f t="shared" si="14"/>
        <v>715.19999999999993</v>
      </c>
      <c r="E306" s="71">
        <f t="shared" si="15"/>
        <v>1500</v>
      </c>
    </row>
    <row r="307" spans="2:5" x14ac:dyDescent="0.2">
      <c r="B307" s="69">
        <v>1505</v>
      </c>
      <c r="C307" s="73">
        <f t="shared" si="16"/>
        <v>184.50000000000011</v>
      </c>
      <c r="D307" s="69">
        <f t="shared" si="14"/>
        <v>718.19999999999993</v>
      </c>
      <c r="E307" s="71">
        <f t="shared" si="15"/>
        <v>1505</v>
      </c>
    </row>
    <row r="308" spans="2:5" x14ac:dyDescent="0.2">
      <c r="B308" s="69">
        <v>1510</v>
      </c>
      <c r="C308" s="73">
        <f t="shared" si="16"/>
        <v>181.50000000000011</v>
      </c>
      <c r="D308" s="69">
        <f t="shared" si="14"/>
        <v>721.19999999999993</v>
      </c>
      <c r="E308" s="71">
        <f t="shared" si="15"/>
        <v>1510</v>
      </c>
    </row>
    <row r="309" spans="2:5" x14ac:dyDescent="0.2">
      <c r="B309" s="69">
        <v>1515</v>
      </c>
      <c r="C309" s="73">
        <f t="shared" si="16"/>
        <v>178.50000000000011</v>
      </c>
      <c r="D309" s="69">
        <f t="shared" si="14"/>
        <v>724.19999999999993</v>
      </c>
      <c r="E309" s="71">
        <f t="shared" si="15"/>
        <v>1515</v>
      </c>
    </row>
    <row r="310" spans="2:5" x14ac:dyDescent="0.2">
      <c r="B310" s="69">
        <v>1520</v>
      </c>
      <c r="C310" s="73">
        <f t="shared" si="16"/>
        <v>175.50000000000011</v>
      </c>
      <c r="D310" s="69">
        <f t="shared" si="14"/>
        <v>727.19999999999993</v>
      </c>
      <c r="E310" s="71">
        <f t="shared" si="15"/>
        <v>1520</v>
      </c>
    </row>
    <row r="311" spans="2:5" x14ac:dyDescent="0.2">
      <c r="B311" s="69">
        <v>1525</v>
      </c>
      <c r="C311" s="73">
        <f t="shared" si="16"/>
        <v>172.50000000000011</v>
      </c>
      <c r="D311" s="69">
        <f t="shared" si="14"/>
        <v>730.19999999999993</v>
      </c>
      <c r="E311" s="71">
        <f t="shared" si="15"/>
        <v>1525</v>
      </c>
    </row>
    <row r="312" spans="2:5" x14ac:dyDescent="0.2">
      <c r="B312" s="69">
        <v>1530</v>
      </c>
      <c r="C312" s="73">
        <f t="shared" si="16"/>
        <v>169.50000000000011</v>
      </c>
      <c r="D312" s="69">
        <f t="shared" si="14"/>
        <v>733.19999999999993</v>
      </c>
      <c r="E312" s="71">
        <f t="shared" si="15"/>
        <v>1530</v>
      </c>
    </row>
    <row r="313" spans="2:5" x14ac:dyDescent="0.2">
      <c r="B313" s="69">
        <v>1535</v>
      </c>
      <c r="C313" s="73">
        <f t="shared" si="16"/>
        <v>166.50000000000011</v>
      </c>
      <c r="D313" s="69">
        <f t="shared" si="14"/>
        <v>736.19999999999993</v>
      </c>
      <c r="E313" s="71">
        <f t="shared" si="15"/>
        <v>1535</v>
      </c>
    </row>
    <row r="314" spans="2:5" x14ac:dyDescent="0.2">
      <c r="B314" s="69">
        <v>1540</v>
      </c>
      <c r="C314" s="73">
        <f t="shared" si="16"/>
        <v>163.50000000000011</v>
      </c>
      <c r="D314" s="69">
        <f t="shared" si="14"/>
        <v>739.19999999999993</v>
      </c>
      <c r="E314" s="71">
        <f t="shared" si="15"/>
        <v>1540</v>
      </c>
    </row>
    <row r="315" spans="2:5" x14ac:dyDescent="0.2">
      <c r="B315" s="69">
        <v>1545</v>
      </c>
      <c r="C315" s="73">
        <f t="shared" si="16"/>
        <v>160.50000000000011</v>
      </c>
      <c r="D315" s="69">
        <f t="shared" si="14"/>
        <v>742.19999999999993</v>
      </c>
      <c r="E315" s="71">
        <f t="shared" si="15"/>
        <v>1545</v>
      </c>
    </row>
    <row r="316" spans="2:5" x14ac:dyDescent="0.2">
      <c r="B316" s="69">
        <v>1550</v>
      </c>
      <c r="C316" s="73">
        <f t="shared" si="16"/>
        <v>157.50000000000011</v>
      </c>
      <c r="D316" s="69">
        <f t="shared" si="14"/>
        <v>745.19999999999993</v>
      </c>
      <c r="E316" s="71">
        <f t="shared" si="15"/>
        <v>1550</v>
      </c>
    </row>
    <row r="317" spans="2:5" x14ac:dyDescent="0.2">
      <c r="B317" s="69">
        <v>1555</v>
      </c>
      <c r="C317" s="73">
        <f t="shared" si="16"/>
        <v>154.50000000000011</v>
      </c>
      <c r="D317" s="69">
        <f t="shared" si="14"/>
        <v>748.19999999999993</v>
      </c>
      <c r="E317" s="71">
        <f t="shared" si="15"/>
        <v>1555</v>
      </c>
    </row>
    <row r="318" spans="2:5" x14ac:dyDescent="0.2">
      <c r="B318" s="69">
        <v>1560</v>
      </c>
      <c r="C318" s="73">
        <f t="shared" si="16"/>
        <v>151.50000000000011</v>
      </c>
      <c r="D318" s="69">
        <f t="shared" si="14"/>
        <v>751.19999999999993</v>
      </c>
      <c r="E318" s="71">
        <f t="shared" si="15"/>
        <v>1560</v>
      </c>
    </row>
    <row r="319" spans="2:5" x14ac:dyDescent="0.2">
      <c r="B319" s="69">
        <v>1565</v>
      </c>
      <c r="C319" s="73">
        <f t="shared" si="16"/>
        <v>148.50000000000011</v>
      </c>
      <c r="D319" s="69">
        <f t="shared" si="14"/>
        <v>754.19999999999993</v>
      </c>
      <c r="E319" s="71">
        <f t="shared" si="15"/>
        <v>1565</v>
      </c>
    </row>
    <row r="320" spans="2:5" x14ac:dyDescent="0.2">
      <c r="B320" s="69">
        <v>1570</v>
      </c>
      <c r="C320" s="73">
        <f t="shared" si="16"/>
        <v>145.50000000000011</v>
      </c>
      <c r="D320" s="69">
        <f t="shared" si="14"/>
        <v>757.19999999999993</v>
      </c>
      <c r="E320" s="71">
        <f t="shared" si="15"/>
        <v>1570</v>
      </c>
    </row>
    <row r="321" spans="2:5" x14ac:dyDescent="0.2">
      <c r="B321" s="69">
        <v>1575</v>
      </c>
      <c r="C321" s="73">
        <f t="shared" si="16"/>
        <v>142.50000000000011</v>
      </c>
      <c r="D321" s="69">
        <f t="shared" si="14"/>
        <v>760.19999999999993</v>
      </c>
      <c r="E321" s="71">
        <f t="shared" si="15"/>
        <v>1575</v>
      </c>
    </row>
    <row r="322" spans="2:5" x14ac:dyDescent="0.2">
      <c r="B322" s="69">
        <v>1580</v>
      </c>
      <c r="C322" s="73">
        <f t="shared" si="16"/>
        <v>139.50000000000011</v>
      </c>
      <c r="D322" s="69">
        <f t="shared" si="14"/>
        <v>763.19999999999993</v>
      </c>
      <c r="E322" s="71">
        <f t="shared" si="15"/>
        <v>1580</v>
      </c>
    </row>
    <row r="323" spans="2:5" x14ac:dyDescent="0.2">
      <c r="B323" s="69">
        <v>1585</v>
      </c>
      <c r="C323" s="73">
        <f t="shared" si="16"/>
        <v>136.50000000000011</v>
      </c>
      <c r="D323" s="69">
        <f t="shared" si="14"/>
        <v>766.19999999999993</v>
      </c>
      <c r="E323" s="71">
        <f t="shared" si="15"/>
        <v>1585</v>
      </c>
    </row>
    <row r="324" spans="2:5" x14ac:dyDescent="0.2">
      <c r="B324" s="69">
        <v>1590</v>
      </c>
      <c r="C324" s="73">
        <f t="shared" si="16"/>
        <v>133.50000000000011</v>
      </c>
      <c r="D324" s="69">
        <f t="shared" si="14"/>
        <v>769.19999999999993</v>
      </c>
      <c r="E324" s="71">
        <f t="shared" si="15"/>
        <v>1590</v>
      </c>
    </row>
    <row r="325" spans="2:5" x14ac:dyDescent="0.2">
      <c r="B325" s="69">
        <v>1595</v>
      </c>
      <c r="C325" s="73">
        <f t="shared" si="16"/>
        <v>130.50000000000011</v>
      </c>
      <c r="D325" s="69">
        <f t="shared" si="14"/>
        <v>772.19999999999993</v>
      </c>
      <c r="E325" s="71">
        <f t="shared" si="15"/>
        <v>1595</v>
      </c>
    </row>
    <row r="326" spans="2:5" x14ac:dyDescent="0.2">
      <c r="B326" s="69">
        <v>1600</v>
      </c>
      <c r="C326" s="73">
        <f t="shared" si="16"/>
        <v>127.50000000000011</v>
      </c>
      <c r="D326" s="69">
        <f t="shared" si="14"/>
        <v>775.19999999999993</v>
      </c>
      <c r="E326" s="71">
        <f t="shared" si="15"/>
        <v>1600</v>
      </c>
    </row>
    <row r="327" spans="2:5" x14ac:dyDescent="0.2">
      <c r="B327" s="69">
        <v>1605</v>
      </c>
      <c r="C327" s="73">
        <f t="shared" si="16"/>
        <v>124.50000000000011</v>
      </c>
      <c r="D327" s="69">
        <f t="shared" ref="D327:D357" si="17">+$E$4-C327</f>
        <v>778.19999999999993</v>
      </c>
      <c r="E327" s="71">
        <f t="shared" ref="E327:E357" si="18">B327</f>
        <v>1605</v>
      </c>
    </row>
    <row r="328" spans="2:5" x14ac:dyDescent="0.2">
      <c r="B328" s="69">
        <v>1610</v>
      </c>
      <c r="C328" s="73">
        <f t="shared" si="16"/>
        <v>121.50000000000011</v>
      </c>
      <c r="D328" s="69">
        <f t="shared" si="17"/>
        <v>781.19999999999993</v>
      </c>
      <c r="E328" s="71">
        <f t="shared" si="18"/>
        <v>1610</v>
      </c>
    </row>
    <row r="329" spans="2:5" x14ac:dyDescent="0.2">
      <c r="B329" s="69">
        <v>1615</v>
      </c>
      <c r="C329" s="73">
        <f t="shared" si="16"/>
        <v>118.50000000000011</v>
      </c>
      <c r="D329" s="69">
        <f t="shared" si="17"/>
        <v>784.19999999999993</v>
      </c>
      <c r="E329" s="71">
        <f t="shared" si="18"/>
        <v>1615</v>
      </c>
    </row>
    <row r="330" spans="2:5" x14ac:dyDescent="0.2">
      <c r="B330" s="69">
        <v>1620</v>
      </c>
      <c r="C330" s="73">
        <f t="shared" si="16"/>
        <v>115.50000000000011</v>
      </c>
      <c r="D330" s="69">
        <f t="shared" si="17"/>
        <v>787.19999999999993</v>
      </c>
      <c r="E330" s="71">
        <f t="shared" si="18"/>
        <v>1620</v>
      </c>
    </row>
    <row r="331" spans="2:5" x14ac:dyDescent="0.2">
      <c r="B331" s="69">
        <v>1625</v>
      </c>
      <c r="C331" s="73">
        <f t="shared" si="16"/>
        <v>112.50000000000011</v>
      </c>
      <c r="D331" s="69">
        <f t="shared" si="17"/>
        <v>790.19999999999993</v>
      </c>
      <c r="E331" s="71">
        <f t="shared" si="18"/>
        <v>1625</v>
      </c>
    </row>
    <row r="332" spans="2:5" x14ac:dyDescent="0.2">
      <c r="B332" s="69">
        <v>1630</v>
      </c>
      <c r="C332" s="73">
        <f t="shared" si="16"/>
        <v>109.50000000000011</v>
      </c>
      <c r="D332" s="69">
        <f t="shared" si="17"/>
        <v>793.19999999999993</v>
      </c>
      <c r="E332" s="71">
        <f t="shared" si="18"/>
        <v>1630</v>
      </c>
    </row>
    <row r="333" spans="2:5" x14ac:dyDescent="0.2">
      <c r="B333" s="69">
        <v>1635</v>
      </c>
      <c r="C333" s="73">
        <f t="shared" si="16"/>
        <v>106.50000000000011</v>
      </c>
      <c r="D333" s="69">
        <f t="shared" si="17"/>
        <v>796.19999999999993</v>
      </c>
      <c r="E333" s="71">
        <f t="shared" si="18"/>
        <v>1635</v>
      </c>
    </row>
    <row r="334" spans="2:5" x14ac:dyDescent="0.2">
      <c r="B334" s="69">
        <v>1640</v>
      </c>
      <c r="C334" s="73">
        <f t="shared" si="16"/>
        <v>103.50000000000011</v>
      </c>
      <c r="D334" s="69">
        <f t="shared" si="17"/>
        <v>799.19999999999993</v>
      </c>
      <c r="E334" s="71">
        <f t="shared" si="18"/>
        <v>1640</v>
      </c>
    </row>
    <row r="335" spans="2:5" x14ac:dyDescent="0.2">
      <c r="B335" s="69">
        <v>1645</v>
      </c>
      <c r="C335" s="73">
        <f t="shared" si="16"/>
        <v>100.50000000000011</v>
      </c>
      <c r="D335" s="69">
        <f t="shared" si="17"/>
        <v>802.19999999999993</v>
      </c>
      <c r="E335" s="71">
        <f t="shared" si="18"/>
        <v>1645</v>
      </c>
    </row>
    <row r="336" spans="2:5" x14ac:dyDescent="0.2">
      <c r="B336" s="69">
        <v>1650</v>
      </c>
      <c r="C336" s="73">
        <f t="shared" si="16"/>
        <v>97.500000000000114</v>
      </c>
      <c r="D336" s="69">
        <f t="shared" si="17"/>
        <v>805.19999999999993</v>
      </c>
      <c r="E336" s="71">
        <f t="shared" si="18"/>
        <v>1650</v>
      </c>
    </row>
    <row r="337" spans="2:5" x14ac:dyDescent="0.2">
      <c r="B337" s="69">
        <v>1655</v>
      </c>
      <c r="C337" s="73">
        <f t="shared" si="16"/>
        <v>94.500000000000114</v>
      </c>
      <c r="D337" s="69">
        <f t="shared" si="17"/>
        <v>808.19999999999993</v>
      </c>
      <c r="E337" s="71">
        <f t="shared" si="18"/>
        <v>1655</v>
      </c>
    </row>
    <row r="338" spans="2:5" x14ac:dyDescent="0.2">
      <c r="B338" s="69">
        <v>1660</v>
      </c>
      <c r="C338" s="73">
        <f t="shared" si="16"/>
        <v>91.500000000000114</v>
      </c>
      <c r="D338" s="69">
        <f t="shared" si="17"/>
        <v>811.19999999999993</v>
      </c>
      <c r="E338" s="71">
        <f t="shared" si="18"/>
        <v>1660</v>
      </c>
    </row>
    <row r="339" spans="2:5" x14ac:dyDescent="0.2">
      <c r="B339" s="69">
        <v>1665</v>
      </c>
      <c r="C339" s="73">
        <f t="shared" si="16"/>
        <v>88.500000000000114</v>
      </c>
      <c r="D339" s="69">
        <f t="shared" si="17"/>
        <v>814.19999999999993</v>
      </c>
      <c r="E339" s="71">
        <f t="shared" si="18"/>
        <v>1665</v>
      </c>
    </row>
    <row r="340" spans="2:5" x14ac:dyDescent="0.2">
      <c r="B340" s="69">
        <v>1670</v>
      </c>
      <c r="C340" s="73">
        <f t="shared" si="16"/>
        <v>85.500000000000114</v>
      </c>
      <c r="D340" s="69">
        <f t="shared" si="17"/>
        <v>817.19999999999993</v>
      </c>
      <c r="E340" s="71">
        <f t="shared" si="18"/>
        <v>1670</v>
      </c>
    </row>
    <row r="341" spans="2:5" x14ac:dyDescent="0.2">
      <c r="B341" s="69">
        <v>1675</v>
      </c>
      <c r="C341" s="73">
        <f t="shared" si="16"/>
        <v>82.500000000000114</v>
      </c>
      <c r="D341" s="69">
        <f t="shared" si="17"/>
        <v>820.19999999999993</v>
      </c>
      <c r="E341" s="71">
        <f t="shared" si="18"/>
        <v>1675</v>
      </c>
    </row>
    <row r="342" spans="2:5" x14ac:dyDescent="0.2">
      <c r="B342" s="69">
        <v>1680</v>
      </c>
      <c r="C342" s="73">
        <f t="shared" si="16"/>
        <v>79.500000000000114</v>
      </c>
      <c r="D342" s="69">
        <f t="shared" si="17"/>
        <v>823.19999999999993</v>
      </c>
      <c r="E342" s="71">
        <f t="shared" si="18"/>
        <v>1680</v>
      </c>
    </row>
    <row r="343" spans="2:5" x14ac:dyDescent="0.2">
      <c r="B343" s="69">
        <v>1685</v>
      </c>
      <c r="C343" s="73">
        <f t="shared" si="16"/>
        <v>76.500000000000114</v>
      </c>
      <c r="D343" s="69">
        <f t="shared" si="17"/>
        <v>826.19999999999993</v>
      </c>
      <c r="E343" s="71">
        <f t="shared" si="18"/>
        <v>1685</v>
      </c>
    </row>
    <row r="344" spans="2:5" x14ac:dyDescent="0.2">
      <c r="B344" s="69">
        <v>1690</v>
      </c>
      <c r="C344" s="73">
        <f t="shared" si="16"/>
        <v>73.500000000000114</v>
      </c>
      <c r="D344" s="69">
        <f t="shared" si="17"/>
        <v>829.19999999999993</v>
      </c>
      <c r="E344" s="71">
        <f t="shared" si="18"/>
        <v>1690</v>
      </c>
    </row>
    <row r="345" spans="2:5" x14ac:dyDescent="0.2">
      <c r="B345" s="69">
        <v>1695</v>
      </c>
      <c r="C345" s="73">
        <f t="shared" si="16"/>
        <v>70.500000000000114</v>
      </c>
      <c r="D345" s="69">
        <f t="shared" si="17"/>
        <v>832.19999999999993</v>
      </c>
      <c r="E345" s="71">
        <f t="shared" si="18"/>
        <v>1695</v>
      </c>
    </row>
    <row r="346" spans="2:5" x14ac:dyDescent="0.2">
      <c r="B346" s="69">
        <v>1700</v>
      </c>
      <c r="C346" s="73">
        <f t="shared" si="16"/>
        <v>67.500000000000114</v>
      </c>
      <c r="D346" s="69">
        <f t="shared" si="17"/>
        <v>835.19999999999993</v>
      </c>
      <c r="E346" s="71">
        <f t="shared" si="18"/>
        <v>1700</v>
      </c>
    </row>
    <row r="347" spans="2:5" x14ac:dyDescent="0.2">
      <c r="B347" s="69">
        <v>1705</v>
      </c>
      <c r="C347" s="73">
        <f t="shared" si="16"/>
        <v>64.500000000000114</v>
      </c>
      <c r="D347" s="69">
        <f t="shared" si="17"/>
        <v>838.19999999999993</v>
      </c>
      <c r="E347" s="71">
        <f t="shared" si="18"/>
        <v>1705</v>
      </c>
    </row>
    <row r="348" spans="2:5" x14ac:dyDescent="0.2">
      <c r="B348" s="69">
        <v>1710</v>
      </c>
      <c r="C348" s="73">
        <f t="shared" si="16"/>
        <v>61.500000000000114</v>
      </c>
      <c r="D348" s="69">
        <f t="shared" si="17"/>
        <v>841.19999999999993</v>
      </c>
      <c r="E348" s="71">
        <f t="shared" si="18"/>
        <v>1710</v>
      </c>
    </row>
    <row r="349" spans="2:5" x14ac:dyDescent="0.2">
      <c r="B349" s="69">
        <v>1715</v>
      </c>
      <c r="C349" s="73">
        <f t="shared" si="16"/>
        <v>58.500000000000114</v>
      </c>
      <c r="D349" s="69">
        <f t="shared" si="17"/>
        <v>844.19999999999993</v>
      </c>
      <c r="E349" s="71">
        <f t="shared" si="18"/>
        <v>1715</v>
      </c>
    </row>
    <row r="350" spans="2:5" x14ac:dyDescent="0.2">
      <c r="B350" s="69">
        <v>1720</v>
      </c>
      <c r="C350" s="73">
        <f t="shared" si="16"/>
        <v>55.500000000000114</v>
      </c>
      <c r="D350" s="69">
        <f t="shared" si="17"/>
        <v>847.19999999999993</v>
      </c>
      <c r="E350" s="71">
        <f t="shared" si="18"/>
        <v>1720</v>
      </c>
    </row>
    <row r="351" spans="2:5" x14ac:dyDescent="0.2">
      <c r="B351" s="73">
        <v>1725</v>
      </c>
      <c r="C351" s="73">
        <f t="shared" si="16"/>
        <v>52.500000000000114</v>
      </c>
      <c r="D351" s="69">
        <f t="shared" si="17"/>
        <v>850.19999999999993</v>
      </c>
      <c r="E351" s="71">
        <f t="shared" si="18"/>
        <v>1725</v>
      </c>
    </row>
    <row r="352" spans="2:5" x14ac:dyDescent="0.2">
      <c r="B352" s="73">
        <v>1730</v>
      </c>
      <c r="C352" s="73">
        <f t="shared" si="16"/>
        <v>49.500000000000114</v>
      </c>
      <c r="D352" s="69">
        <f t="shared" si="17"/>
        <v>853.19999999999993</v>
      </c>
      <c r="E352" s="71">
        <f t="shared" si="18"/>
        <v>1730</v>
      </c>
    </row>
    <row r="353" spans="2:5" x14ac:dyDescent="0.2">
      <c r="B353" s="73">
        <v>1735</v>
      </c>
      <c r="C353" s="73">
        <f t="shared" si="16"/>
        <v>46.500000000000114</v>
      </c>
      <c r="D353" s="73">
        <f t="shared" si="17"/>
        <v>856.19999999999993</v>
      </c>
      <c r="E353" s="71">
        <f t="shared" si="18"/>
        <v>1735</v>
      </c>
    </row>
    <row r="354" spans="2:5" x14ac:dyDescent="0.2">
      <c r="B354" s="73">
        <v>1740</v>
      </c>
      <c r="C354" s="73">
        <f t="shared" si="16"/>
        <v>43.500000000000114</v>
      </c>
      <c r="D354" s="73">
        <f t="shared" si="17"/>
        <v>859.19999999999993</v>
      </c>
      <c r="E354" s="71">
        <f t="shared" si="18"/>
        <v>1740</v>
      </c>
    </row>
    <row r="355" spans="2:5" x14ac:dyDescent="0.2">
      <c r="B355" s="73">
        <v>1745</v>
      </c>
      <c r="C355" s="73">
        <f t="shared" si="16"/>
        <v>40.500000000000114</v>
      </c>
      <c r="D355" s="73">
        <f t="shared" si="17"/>
        <v>862.19999999999993</v>
      </c>
      <c r="E355" s="71">
        <f t="shared" si="18"/>
        <v>1745</v>
      </c>
    </row>
    <row r="356" spans="2:5" x14ac:dyDescent="0.2">
      <c r="B356" s="73">
        <v>1750</v>
      </c>
      <c r="C356" s="73">
        <f t="shared" ref="C356:C369" si="19">$B$4-((462*0.2)+(B356-462)*0.6)</f>
        <v>37.500000000000114</v>
      </c>
      <c r="D356" s="73">
        <f t="shared" si="17"/>
        <v>865.19999999999993</v>
      </c>
      <c r="E356" s="71">
        <f t="shared" si="18"/>
        <v>1750</v>
      </c>
    </row>
    <row r="357" spans="2:5" x14ac:dyDescent="0.2">
      <c r="B357" s="73">
        <v>1755</v>
      </c>
      <c r="C357" s="73">
        <f t="shared" si="19"/>
        <v>34.500000000000114</v>
      </c>
      <c r="D357" s="73">
        <f t="shared" si="17"/>
        <v>868.19999999999993</v>
      </c>
      <c r="E357" s="71">
        <f t="shared" si="18"/>
        <v>1755</v>
      </c>
    </row>
    <row r="358" spans="2:5" x14ac:dyDescent="0.2">
      <c r="B358" s="73">
        <v>1760</v>
      </c>
      <c r="C358" s="73">
        <f t="shared" si="19"/>
        <v>31.500000000000114</v>
      </c>
      <c r="D358" s="73">
        <f t="shared" ref="D358:D369" si="20">+$E$4-C358</f>
        <v>871.19999999999993</v>
      </c>
      <c r="E358" s="71">
        <f t="shared" ref="E358:E369" si="21">B358</f>
        <v>1760</v>
      </c>
    </row>
    <row r="359" spans="2:5" x14ac:dyDescent="0.2">
      <c r="B359" s="73">
        <v>1765</v>
      </c>
      <c r="C359" s="73">
        <f t="shared" si="19"/>
        <v>28.500000000000114</v>
      </c>
      <c r="D359" s="73">
        <f t="shared" si="20"/>
        <v>874.19999999999993</v>
      </c>
      <c r="E359" s="71">
        <f t="shared" si="21"/>
        <v>1765</v>
      </c>
    </row>
    <row r="360" spans="2:5" x14ac:dyDescent="0.2">
      <c r="B360" s="73">
        <v>1770</v>
      </c>
      <c r="C360" s="73">
        <f t="shared" si="19"/>
        <v>25.500000000000114</v>
      </c>
      <c r="D360" s="73">
        <f t="shared" si="20"/>
        <v>877.19999999999993</v>
      </c>
      <c r="E360" s="71">
        <f t="shared" si="21"/>
        <v>1770</v>
      </c>
    </row>
    <row r="361" spans="2:5" x14ac:dyDescent="0.2">
      <c r="B361" s="73">
        <v>1775</v>
      </c>
      <c r="C361" s="73">
        <f t="shared" si="19"/>
        <v>22.500000000000114</v>
      </c>
      <c r="D361" s="73">
        <f t="shared" si="20"/>
        <v>880.19999999999993</v>
      </c>
      <c r="E361" s="71">
        <f t="shared" si="21"/>
        <v>1775</v>
      </c>
    </row>
    <row r="362" spans="2:5" x14ac:dyDescent="0.2">
      <c r="B362" s="73">
        <v>1780</v>
      </c>
      <c r="C362" s="73">
        <f t="shared" si="19"/>
        <v>19.500000000000114</v>
      </c>
      <c r="D362" s="73">
        <f t="shared" si="20"/>
        <v>883.19999999999993</v>
      </c>
      <c r="E362" s="71">
        <f t="shared" si="21"/>
        <v>1780</v>
      </c>
    </row>
    <row r="363" spans="2:5" x14ac:dyDescent="0.2">
      <c r="B363" s="73">
        <v>1785</v>
      </c>
      <c r="C363" s="73">
        <f t="shared" si="19"/>
        <v>16.500000000000114</v>
      </c>
      <c r="D363" s="73">
        <f t="shared" si="20"/>
        <v>886.19999999999993</v>
      </c>
      <c r="E363" s="71">
        <f t="shared" si="21"/>
        <v>1785</v>
      </c>
    </row>
    <row r="364" spans="2:5" x14ac:dyDescent="0.2">
      <c r="B364" s="73">
        <v>1790</v>
      </c>
      <c r="C364" s="73">
        <f t="shared" si="19"/>
        <v>13.500000000000114</v>
      </c>
      <c r="D364" s="73">
        <f t="shared" si="20"/>
        <v>889.19999999999993</v>
      </c>
      <c r="E364" s="71">
        <f t="shared" si="21"/>
        <v>1790</v>
      </c>
    </row>
    <row r="365" spans="2:5" x14ac:dyDescent="0.2">
      <c r="B365" s="73">
        <v>1795</v>
      </c>
      <c r="C365" s="73">
        <f t="shared" si="19"/>
        <v>10.500000000000114</v>
      </c>
      <c r="D365" s="73">
        <f t="shared" si="20"/>
        <v>892.19999999999993</v>
      </c>
      <c r="E365" s="71">
        <f t="shared" si="21"/>
        <v>1795</v>
      </c>
    </row>
    <row r="366" spans="2:5" x14ac:dyDescent="0.2">
      <c r="B366" s="73">
        <v>1800</v>
      </c>
      <c r="C366" s="73">
        <f t="shared" si="19"/>
        <v>7.5000000000001137</v>
      </c>
      <c r="D366" s="73">
        <f t="shared" si="20"/>
        <v>895.19999999999993</v>
      </c>
      <c r="E366" s="71">
        <f t="shared" si="21"/>
        <v>1800</v>
      </c>
    </row>
    <row r="367" spans="2:5" x14ac:dyDescent="0.2">
      <c r="B367" s="73">
        <v>1805</v>
      </c>
      <c r="C367" s="73">
        <f t="shared" si="19"/>
        <v>4.5000000000001137</v>
      </c>
      <c r="D367" s="73">
        <f t="shared" si="20"/>
        <v>898.19999999999993</v>
      </c>
      <c r="E367" s="71">
        <f t="shared" si="21"/>
        <v>1805</v>
      </c>
    </row>
    <row r="368" spans="2:5" x14ac:dyDescent="0.2">
      <c r="B368" s="69">
        <v>1810</v>
      </c>
      <c r="C368" s="73">
        <f t="shared" si="19"/>
        <v>1.5000000000001137</v>
      </c>
      <c r="D368" s="73">
        <f t="shared" si="20"/>
        <v>901.19999999999993</v>
      </c>
      <c r="E368" s="73">
        <f t="shared" si="21"/>
        <v>1810</v>
      </c>
    </row>
    <row r="369" spans="2:5" x14ac:dyDescent="0.2">
      <c r="B369" s="69">
        <v>1812</v>
      </c>
      <c r="C369" s="69">
        <f t="shared" si="19"/>
        <v>0.30000000000006821</v>
      </c>
      <c r="D369" s="69">
        <f t="shared" si="20"/>
        <v>902.4</v>
      </c>
      <c r="E369" s="71">
        <f t="shared" si="21"/>
        <v>1812</v>
      </c>
    </row>
    <row r="370" spans="2:5" x14ac:dyDescent="0.2">
      <c r="E370" s="71"/>
    </row>
    <row r="371" spans="2:5" x14ac:dyDescent="0.2">
      <c r="E371" s="71"/>
    </row>
    <row r="372" spans="2:5" x14ac:dyDescent="0.2">
      <c r="E372" s="71"/>
    </row>
    <row r="373" spans="2:5" x14ac:dyDescent="0.2">
      <c r="E373" s="71"/>
    </row>
    <row r="374" spans="2:5" x14ac:dyDescent="0.2">
      <c r="E374" s="71"/>
    </row>
    <row r="375" spans="2:5" x14ac:dyDescent="0.2">
      <c r="E375" s="71"/>
    </row>
    <row r="376" spans="2:5" x14ac:dyDescent="0.2">
      <c r="E376" s="71"/>
    </row>
    <row r="377" spans="2:5" x14ac:dyDescent="0.2">
      <c r="E377" s="71"/>
    </row>
    <row r="378" spans="2:5" x14ac:dyDescent="0.2">
      <c r="E378" s="71"/>
    </row>
    <row r="379" spans="2:5" x14ac:dyDescent="0.2">
      <c r="E379" s="71"/>
    </row>
    <row r="380" spans="2:5" x14ac:dyDescent="0.2">
      <c r="E380" s="71"/>
    </row>
    <row r="381" spans="2:5" x14ac:dyDescent="0.2">
      <c r="E381" s="71"/>
    </row>
    <row r="382" spans="2:5" x14ac:dyDescent="0.2">
      <c r="E382" s="71"/>
    </row>
    <row r="383" spans="2:5" x14ac:dyDescent="0.2">
      <c r="E383" s="71"/>
    </row>
    <row r="384" spans="2:5" x14ac:dyDescent="0.2">
      <c r="E384" s="71"/>
    </row>
    <row r="385" spans="5:5" x14ac:dyDescent="0.2">
      <c r="E385" s="71"/>
    </row>
    <row r="386" spans="5:5" x14ac:dyDescent="0.2">
      <c r="E386" s="71"/>
    </row>
    <row r="387" spans="5:5" x14ac:dyDescent="0.2">
      <c r="E387" s="71"/>
    </row>
    <row r="388" spans="5:5" x14ac:dyDescent="0.2">
      <c r="E388" s="71"/>
    </row>
    <row r="389" spans="5:5" x14ac:dyDescent="0.2">
      <c r="E389" s="71"/>
    </row>
    <row r="390" spans="5:5" x14ac:dyDescent="0.2">
      <c r="E390" s="71"/>
    </row>
    <row r="391" spans="5:5" x14ac:dyDescent="0.2">
      <c r="E391" s="71"/>
    </row>
    <row r="392" spans="5:5" x14ac:dyDescent="0.2">
      <c r="E392" s="71"/>
    </row>
    <row r="393" spans="5:5" x14ac:dyDescent="0.2">
      <c r="E393" s="71"/>
    </row>
    <row r="394" spans="5:5" x14ac:dyDescent="0.2">
      <c r="E394" s="71"/>
    </row>
    <row r="395" spans="5:5" x14ac:dyDescent="0.2">
      <c r="E395" s="71"/>
    </row>
    <row r="396" spans="5:5" x14ac:dyDescent="0.2">
      <c r="E396" s="71"/>
    </row>
    <row r="397" spans="5:5" x14ac:dyDescent="0.2">
      <c r="E397" s="71"/>
    </row>
    <row r="398" spans="5:5" x14ac:dyDescent="0.2">
      <c r="E398" s="71"/>
    </row>
    <row r="399" spans="5:5" x14ac:dyDescent="0.2">
      <c r="E399" s="71"/>
    </row>
    <row r="400" spans="5:5" x14ac:dyDescent="0.2">
      <c r="E400" s="71"/>
    </row>
    <row r="401" spans="5:5" x14ac:dyDescent="0.2">
      <c r="E401" s="71"/>
    </row>
    <row r="402" spans="5:5" x14ac:dyDescent="0.2">
      <c r="E402" s="71"/>
    </row>
    <row r="403" spans="5:5" x14ac:dyDescent="0.2">
      <c r="E403" s="71"/>
    </row>
    <row r="404" spans="5:5" x14ac:dyDescent="0.2">
      <c r="E404" s="71"/>
    </row>
    <row r="405" spans="5:5" x14ac:dyDescent="0.2">
      <c r="E405" s="71"/>
    </row>
    <row r="406" spans="5:5" x14ac:dyDescent="0.2">
      <c r="E406" s="71"/>
    </row>
    <row r="407" spans="5:5" x14ac:dyDescent="0.2">
      <c r="E407" s="71"/>
    </row>
    <row r="408" spans="5:5" x14ac:dyDescent="0.2">
      <c r="E408" s="71"/>
    </row>
    <row r="409" spans="5:5" x14ac:dyDescent="0.2">
      <c r="E409" s="71"/>
    </row>
    <row r="410" spans="5:5" x14ac:dyDescent="0.2">
      <c r="E410" s="71"/>
    </row>
    <row r="411" spans="5:5" x14ac:dyDescent="0.2">
      <c r="E411" s="71"/>
    </row>
    <row r="412" spans="5:5" x14ac:dyDescent="0.2">
      <c r="E412" s="71"/>
    </row>
    <row r="413" spans="5:5" x14ac:dyDescent="0.2">
      <c r="E413" s="71"/>
    </row>
    <row r="414" spans="5:5" x14ac:dyDescent="0.2">
      <c r="E414" s="71"/>
    </row>
    <row r="415" spans="5:5" x14ac:dyDescent="0.2">
      <c r="E415" s="71"/>
    </row>
    <row r="416" spans="5:5" x14ac:dyDescent="0.2">
      <c r="E416" s="71"/>
    </row>
    <row r="417" spans="5:5" x14ac:dyDescent="0.2">
      <c r="E417" s="71"/>
    </row>
  </sheetData>
  <mergeCells count="2">
    <mergeCell ref="G44:R50"/>
    <mergeCell ref="B1:J1"/>
  </mergeCell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J41"/>
  <sheetViews>
    <sheetView showGridLines="0" topLeftCell="A12" zoomScaleNormal="100" workbookViewId="0">
      <selection activeCell="B5" sqref="B5"/>
    </sheetView>
  </sheetViews>
  <sheetFormatPr baseColWidth="10" defaultColWidth="11.453125" defaultRowHeight="10" x14ac:dyDescent="0.25"/>
  <cols>
    <col min="1" max="1" width="3.6328125" style="4" customWidth="1"/>
    <col min="2" max="2" width="39.81640625" style="4" customWidth="1"/>
    <col min="3" max="3" width="34.453125" style="4" customWidth="1"/>
    <col min="4" max="4" width="36.453125" style="4" customWidth="1"/>
    <col min="5" max="6" width="23.6328125" style="4" customWidth="1"/>
    <col min="7" max="8" width="11.453125" style="4"/>
    <col min="9" max="9" width="20" style="4" customWidth="1"/>
    <col min="10" max="10" width="18" style="4" bestFit="1" customWidth="1"/>
    <col min="11" max="11" width="17.453125" style="4" customWidth="1"/>
    <col min="12" max="16384" width="11.453125" style="4"/>
  </cols>
  <sheetData>
    <row r="1" spans="2:9" ht="10.5" x14ac:dyDescent="0.25">
      <c r="B1" s="76" t="s">
        <v>236</v>
      </c>
      <c r="C1" s="76"/>
      <c r="D1" s="76"/>
      <c r="E1" s="76"/>
      <c r="F1" s="76"/>
    </row>
    <row r="2" spans="2:9" ht="10.5" customHeight="1" x14ac:dyDescent="0.25">
      <c r="B2" s="24"/>
      <c r="C2" s="24"/>
      <c r="D2" s="24"/>
      <c r="E2" s="24"/>
      <c r="F2" s="26" t="s">
        <v>195</v>
      </c>
    </row>
    <row r="3" spans="2:9" ht="10.5" customHeight="1" x14ac:dyDescent="0.25">
      <c r="B3" s="80" t="s">
        <v>221</v>
      </c>
      <c r="C3" s="77" t="s">
        <v>228</v>
      </c>
      <c r="D3" s="78"/>
      <c r="E3" s="79"/>
      <c r="F3" s="80" t="s">
        <v>210</v>
      </c>
    </row>
    <row r="4" spans="2:9" ht="30" customHeight="1" x14ac:dyDescent="0.25">
      <c r="B4" s="81"/>
      <c r="C4" s="31" t="s">
        <v>229</v>
      </c>
      <c r="D4" s="31" t="s">
        <v>230</v>
      </c>
      <c r="E4" s="31" t="s">
        <v>222</v>
      </c>
      <c r="F4" s="82"/>
    </row>
    <row r="5" spans="2:9" ht="15" customHeight="1" x14ac:dyDescent="0.25">
      <c r="B5" s="55" t="s">
        <v>203</v>
      </c>
      <c r="C5" s="60">
        <v>551700</v>
      </c>
      <c r="D5" s="64">
        <v>642300</v>
      </c>
      <c r="E5" s="68" t="s">
        <v>237</v>
      </c>
      <c r="F5" s="56">
        <v>49440800</v>
      </c>
      <c r="G5" s="15"/>
    </row>
    <row r="6" spans="2:9" ht="15" customHeight="1" x14ac:dyDescent="0.25">
      <c r="B6" s="14" t="s">
        <v>185</v>
      </c>
      <c r="C6" s="61"/>
      <c r="D6" s="65"/>
      <c r="E6" s="57"/>
      <c r="F6" s="57"/>
    </row>
    <row r="7" spans="2:9" ht="15" customHeight="1" x14ac:dyDescent="0.25">
      <c r="B7" s="16" t="s">
        <v>198</v>
      </c>
      <c r="C7" s="62">
        <v>49</v>
      </c>
      <c r="D7" s="66">
        <v>48</v>
      </c>
      <c r="E7" s="58">
        <v>48</v>
      </c>
      <c r="F7" s="58">
        <v>52</v>
      </c>
    </row>
    <row r="8" spans="2:9" ht="15" customHeight="1" x14ac:dyDescent="0.25">
      <c r="B8" s="17" t="s">
        <v>197</v>
      </c>
      <c r="C8" s="63">
        <v>51</v>
      </c>
      <c r="D8" s="67">
        <v>52</v>
      </c>
      <c r="E8" s="59">
        <v>52</v>
      </c>
      <c r="F8" s="59">
        <v>48</v>
      </c>
    </row>
    <row r="9" spans="2:9" ht="15" customHeight="1" x14ac:dyDescent="0.25">
      <c r="B9" s="18" t="s">
        <v>186</v>
      </c>
      <c r="C9" s="62"/>
      <c r="D9" s="66"/>
      <c r="E9" s="58"/>
      <c r="F9" s="58"/>
      <c r="G9" s="19"/>
      <c r="H9" s="25"/>
    </row>
    <row r="10" spans="2:9" ht="15" customHeight="1" x14ac:dyDescent="0.25">
      <c r="B10" s="16" t="s">
        <v>191</v>
      </c>
      <c r="C10" s="62">
        <v>15</v>
      </c>
      <c r="D10" s="66">
        <v>11</v>
      </c>
      <c r="E10" s="58">
        <v>13</v>
      </c>
      <c r="F10" s="58">
        <v>15</v>
      </c>
      <c r="H10" s="15"/>
    </row>
    <row r="11" spans="2:9" ht="15" customHeight="1" x14ac:dyDescent="0.25">
      <c r="B11" s="16" t="s">
        <v>192</v>
      </c>
      <c r="C11" s="62">
        <v>18</v>
      </c>
      <c r="D11" s="66">
        <v>16</v>
      </c>
      <c r="E11" s="58">
        <v>17</v>
      </c>
      <c r="F11" s="58">
        <v>17</v>
      </c>
      <c r="H11" s="11"/>
    </row>
    <row r="12" spans="2:9" ht="15" customHeight="1" x14ac:dyDescent="0.25">
      <c r="B12" s="16" t="s">
        <v>193</v>
      </c>
      <c r="C12" s="62">
        <v>25</v>
      </c>
      <c r="D12" s="66">
        <v>23</v>
      </c>
      <c r="E12" s="58">
        <v>24</v>
      </c>
      <c r="F12" s="58">
        <v>17</v>
      </c>
      <c r="G12" s="19"/>
    </row>
    <row r="13" spans="2:9" ht="15" customHeight="1" x14ac:dyDescent="0.25">
      <c r="B13" s="16" t="s">
        <v>194</v>
      </c>
      <c r="C13" s="62">
        <v>34</v>
      </c>
      <c r="D13" s="66">
        <v>30</v>
      </c>
      <c r="E13" s="58">
        <v>32</v>
      </c>
      <c r="F13" s="58">
        <v>18</v>
      </c>
      <c r="G13" s="19"/>
    </row>
    <row r="14" spans="2:9" ht="15" customHeight="1" x14ac:dyDescent="0.25">
      <c r="B14" s="16" t="s">
        <v>215</v>
      </c>
      <c r="C14" s="62">
        <v>8</v>
      </c>
      <c r="D14" s="66">
        <v>20</v>
      </c>
      <c r="E14" s="58">
        <v>14</v>
      </c>
      <c r="F14" s="58">
        <v>33</v>
      </c>
    </row>
    <row r="15" spans="2:9" ht="15" customHeight="1" x14ac:dyDescent="0.25">
      <c r="B15" s="14" t="s">
        <v>217</v>
      </c>
      <c r="C15" s="61"/>
      <c r="D15" s="65"/>
      <c r="E15" s="57"/>
      <c r="F15" s="57"/>
      <c r="G15" s="15"/>
      <c r="I15" s="23"/>
    </row>
    <row r="16" spans="2:9" ht="15" customHeight="1" x14ac:dyDescent="0.25">
      <c r="B16" s="16" t="s">
        <v>219</v>
      </c>
      <c r="C16" s="62">
        <v>67</v>
      </c>
      <c r="D16" s="66">
        <v>76</v>
      </c>
      <c r="E16" s="58">
        <v>72</v>
      </c>
      <c r="F16" s="58">
        <v>23</v>
      </c>
    </row>
    <row r="17" spans="2:10" ht="15" customHeight="1" x14ac:dyDescent="0.25">
      <c r="B17" s="16" t="s">
        <v>220</v>
      </c>
      <c r="C17" s="62">
        <v>8</v>
      </c>
      <c r="D17" s="66">
        <v>4</v>
      </c>
      <c r="E17" s="58">
        <v>6</v>
      </c>
      <c r="F17" s="58">
        <v>9</v>
      </c>
      <c r="I17" s="11"/>
    </row>
    <row r="18" spans="2:10" ht="15" customHeight="1" x14ac:dyDescent="0.25">
      <c r="B18" s="16" t="s">
        <v>208</v>
      </c>
      <c r="C18" s="62">
        <v>13</v>
      </c>
      <c r="D18" s="66">
        <v>13</v>
      </c>
      <c r="E18" s="58">
        <v>13</v>
      </c>
      <c r="F18" s="58">
        <v>32</v>
      </c>
    </row>
    <row r="19" spans="2:10" ht="15" customHeight="1" x14ac:dyDescent="0.25">
      <c r="B19" s="17" t="s">
        <v>209</v>
      </c>
      <c r="C19" s="63">
        <v>12</v>
      </c>
      <c r="D19" s="67">
        <v>7</v>
      </c>
      <c r="E19" s="59">
        <v>9</v>
      </c>
      <c r="F19" s="59">
        <v>37</v>
      </c>
    </row>
    <row r="20" spans="2:10" ht="15" customHeight="1" x14ac:dyDescent="0.25">
      <c r="B20" s="18" t="s">
        <v>187</v>
      </c>
      <c r="C20" s="62"/>
      <c r="D20" s="66"/>
      <c r="E20" s="58"/>
      <c r="F20" s="58"/>
      <c r="H20" s="19"/>
      <c r="J20" s="11"/>
    </row>
    <row r="21" spans="2:10" ht="15" customHeight="1" x14ac:dyDescent="0.25">
      <c r="B21" s="16" t="s">
        <v>188</v>
      </c>
      <c r="C21" s="62">
        <v>61</v>
      </c>
      <c r="D21" s="66">
        <v>60</v>
      </c>
      <c r="E21" s="58">
        <v>60</v>
      </c>
      <c r="F21" s="58" t="s">
        <v>218</v>
      </c>
    </row>
    <row r="22" spans="2:10" ht="15" customHeight="1" x14ac:dyDescent="0.25">
      <c r="B22" s="16" t="s">
        <v>189</v>
      </c>
      <c r="C22" s="62">
        <v>39</v>
      </c>
      <c r="D22" s="66">
        <v>40</v>
      </c>
      <c r="E22" s="58">
        <v>40</v>
      </c>
      <c r="F22" s="58" t="s">
        <v>218</v>
      </c>
    </row>
    <row r="23" spans="2:10" ht="15" customHeight="1" x14ac:dyDescent="0.25">
      <c r="B23" s="14" t="s">
        <v>190</v>
      </c>
      <c r="C23" s="61"/>
      <c r="D23" s="65"/>
      <c r="E23" s="57"/>
      <c r="F23" s="57"/>
    </row>
    <row r="24" spans="2:10" ht="15" customHeight="1" x14ac:dyDescent="0.25">
      <c r="B24" s="20" t="s">
        <v>204</v>
      </c>
      <c r="C24" s="62" t="s">
        <v>216</v>
      </c>
      <c r="D24" s="66">
        <v>25</v>
      </c>
      <c r="E24" s="58">
        <v>13</v>
      </c>
      <c r="F24" s="58" t="s">
        <v>218</v>
      </c>
      <c r="H24" s="19"/>
    </row>
    <row r="25" spans="2:10" ht="15" customHeight="1" x14ac:dyDescent="0.25">
      <c r="B25" s="21" t="s">
        <v>200</v>
      </c>
      <c r="C25" s="63" t="s">
        <v>216</v>
      </c>
      <c r="D25" s="67">
        <v>11</v>
      </c>
      <c r="E25" s="59">
        <v>6</v>
      </c>
      <c r="F25" s="59" t="s">
        <v>218</v>
      </c>
    </row>
    <row r="26" spans="2:10" ht="15" customHeight="1" x14ac:dyDescent="0.25">
      <c r="B26" s="22" t="s">
        <v>214</v>
      </c>
      <c r="C26" s="63">
        <v>19</v>
      </c>
      <c r="D26" s="67">
        <v>6</v>
      </c>
      <c r="E26" s="59">
        <v>12</v>
      </c>
      <c r="F26" s="59" t="s">
        <v>218</v>
      </c>
    </row>
    <row r="28" spans="2:10" x14ac:dyDescent="0.25">
      <c r="B28" s="83" t="s">
        <v>238</v>
      </c>
      <c r="C28" s="84"/>
      <c r="D28" s="84"/>
      <c r="E28" s="84"/>
      <c r="F28" s="84"/>
    </row>
    <row r="29" spans="2:10" ht="243" customHeight="1" x14ac:dyDescent="0.25">
      <c r="B29" s="84"/>
      <c r="C29" s="84"/>
      <c r="D29" s="84"/>
      <c r="E29" s="84"/>
      <c r="F29" s="84"/>
    </row>
    <row r="30" spans="2:10" x14ac:dyDescent="0.25">
      <c r="F30" s="19"/>
    </row>
    <row r="41" spans="4:4" x14ac:dyDescent="0.25">
      <c r="D41" s="19"/>
    </row>
  </sheetData>
  <mergeCells count="5">
    <mergeCell ref="B1:F1"/>
    <mergeCell ref="C3:E3"/>
    <mergeCell ref="B3:B4"/>
    <mergeCell ref="F3:F4"/>
    <mergeCell ref="B28:F2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L19"/>
  <sheetViews>
    <sheetView showGridLines="0" topLeftCell="A4" workbookViewId="0">
      <selection activeCell="A17" sqref="A17:H17"/>
    </sheetView>
  </sheetViews>
  <sheetFormatPr baseColWidth="10" defaultColWidth="10.81640625" defaultRowHeight="10" x14ac:dyDescent="0.2"/>
  <cols>
    <col min="1" max="1" width="55.81640625" style="53" customWidth="1"/>
    <col min="2" max="3" width="33.81640625" style="53" customWidth="1"/>
    <col min="4" max="5" width="30.453125" style="53" customWidth="1"/>
    <col min="6" max="7" width="15.453125" style="53" customWidth="1"/>
    <col min="8" max="16384" width="10.81640625" style="53"/>
  </cols>
  <sheetData>
    <row r="1" spans="1:12" ht="57" customHeight="1" x14ac:dyDescent="0.2">
      <c r="A1" s="89" t="s">
        <v>235</v>
      </c>
      <c r="B1" s="76"/>
      <c r="C1" s="76"/>
      <c r="D1" s="76"/>
      <c r="E1" s="76"/>
      <c r="F1" s="76"/>
      <c r="G1" s="76"/>
      <c r="H1" s="76"/>
      <c r="I1" s="76"/>
      <c r="J1" s="76"/>
      <c r="K1" s="76"/>
      <c r="L1" s="76"/>
    </row>
    <row r="5" spans="1:12" ht="10.5" x14ac:dyDescent="0.25">
      <c r="A5" s="90"/>
      <c r="B5" s="86" t="s">
        <v>225</v>
      </c>
      <c r="C5" s="87"/>
      <c r="D5" s="87" t="s">
        <v>226</v>
      </c>
      <c r="E5" s="87"/>
      <c r="F5" s="87" t="s">
        <v>224</v>
      </c>
      <c r="G5" s="88"/>
    </row>
    <row r="6" spans="1:12" x14ac:dyDescent="0.2">
      <c r="A6" s="91"/>
      <c r="B6" s="32" t="s">
        <v>227</v>
      </c>
      <c r="C6" s="32" t="s">
        <v>223</v>
      </c>
      <c r="D6" s="32" t="s">
        <v>227</v>
      </c>
      <c r="E6" s="32" t="s">
        <v>223</v>
      </c>
      <c r="F6" s="32" t="s">
        <v>227</v>
      </c>
      <c r="G6" s="32" t="s">
        <v>223</v>
      </c>
    </row>
    <row r="7" spans="1:12" x14ac:dyDescent="0.2">
      <c r="A7" s="27">
        <v>2012</v>
      </c>
      <c r="B7" s="28">
        <v>16.559999999999999</v>
      </c>
      <c r="C7" s="28">
        <v>8.39</v>
      </c>
      <c r="D7" s="28">
        <v>6.6</v>
      </c>
      <c r="E7" s="28">
        <v>6.15</v>
      </c>
      <c r="F7" s="28">
        <v>10.49</v>
      </c>
      <c r="G7" s="28">
        <v>7.22</v>
      </c>
    </row>
    <row r="8" spans="1:12" ht="15.75" customHeight="1" x14ac:dyDescent="0.2">
      <c r="A8" s="27">
        <v>2013</v>
      </c>
      <c r="B8" s="28">
        <v>16.09</v>
      </c>
      <c r="C8" s="28">
        <v>10.3</v>
      </c>
      <c r="D8" s="28">
        <v>6.47</v>
      </c>
      <c r="E8" s="28">
        <v>5.79</v>
      </c>
      <c r="F8" s="28">
        <v>10.33</v>
      </c>
      <c r="G8" s="28">
        <v>7.57</v>
      </c>
    </row>
    <row r="9" spans="1:12" ht="15.75" customHeight="1" x14ac:dyDescent="0.2">
      <c r="A9" s="27">
        <v>2014</v>
      </c>
      <c r="B9" s="28">
        <v>15.74</v>
      </c>
      <c r="C9" s="28">
        <v>8.5399999999999991</v>
      </c>
      <c r="D9" s="28">
        <v>6.2</v>
      </c>
      <c r="E9" s="28">
        <v>5.72</v>
      </c>
      <c r="F9" s="28">
        <v>10.17</v>
      </c>
      <c r="G9" s="28">
        <v>6.86</v>
      </c>
    </row>
    <row r="10" spans="1:12" x14ac:dyDescent="0.2">
      <c r="A10" s="27">
        <v>2015</v>
      </c>
      <c r="B10" s="28">
        <v>16.72</v>
      </c>
      <c r="C10" s="28">
        <v>11.44</v>
      </c>
      <c r="D10" s="28">
        <v>6.04</v>
      </c>
      <c r="E10" s="28">
        <v>6.07</v>
      </c>
      <c r="F10" s="28">
        <v>10.61</v>
      </c>
      <c r="G10" s="28">
        <v>8.34</v>
      </c>
    </row>
    <row r="11" spans="1:12" x14ac:dyDescent="0.2">
      <c r="A11" s="27">
        <v>2016</v>
      </c>
      <c r="B11" s="28">
        <v>16.64</v>
      </c>
      <c r="C11" s="28">
        <v>11.07</v>
      </c>
      <c r="D11" s="28">
        <v>6.12</v>
      </c>
      <c r="E11" s="28">
        <v>6.7</v>
      </c>
      <c r="F11" s="28">
        <v>10.78</v>
      </c>
      <c r="G11" s="28">
        <v>8.59</v>
      </c>
    </row>
    <row r="12" spans="1:12" x14ac:dyDescent="0.2">
      <c r="A12" s="27">
        <v>2017</v>
      </c>
      <c r="B12" s="28">
        <v>17.04</v>
      </c>
      <c r="C12" s="28">
        <v>9.4499999999999993</v>
      </c>
      <c r="D12" s="28">
        <v>6.39</v>
      </c>
      <c r="E12" s="28">
        <v>6.65</v>
      </c>
      <c r="F12" s="28">
        <v>11.36</v>
      </c>
      <c r="G12" s="28">
        <v>7.91</v>
      </c>
    </row>
    <row r="13" spans="1:12" x14ac:dyDescent="0.2">
      <c r="A13" s="27">
        <v>2018</v>
      </c>
      <c r="B13" s="28">
        <v>14.9</v>
      </c>
      <c r="C13" s="28">
        <v>9.49</v>
      </c>
      <c r="D13" s="28">
        <v>6.68</v>
      </c>
      <c r="E13" s="28">
        <v>6.49</v>
      </c>
      <c r="F13" s="28">
        <v>10.63</v>
      </c>
      <c r="G13" s="28">
        <v>7.9</v>
      </c>
    </row>
    <row r="14" spans="1:12" x14ac:dyDescent="0.2">
      <c r="A14" s="29"/>
      <c r="B14" s="30"/>
      <c r="C14" s="30"/>
      <c r="D14" s="54"/>
      <c r="E14" s="30"/>
      <c r="F14" s="30"/>
      <c r="G14" s="30"/>
    </row>
    <row r="15" spans="1:12" x14ac:dyDescent="0.2">
      <c r="A15" s="29"/>
      <c r="B15" s="30"/>
      <c r="C15" s="30"/>
      <c r="D15" s="54"/>
      <c r="E15" s="30"/>
      <c r="F15" s="30"/>
      <c r="G15" s="30"/>
    </row>
    <row r="16" spans="1:12" x14ac:dyDescent="0.2">
      <c r="A16" s="29"/>
      <c r="B16" s="30"/>
      <c r="C16" s="30"/>
      <c r="D16" s="54"/>
      <c r="E16" s="30"/>
      <c r="F16" s="30"/>
      <c r="G16" s="30"/>
    </row>
    <row r="17" spans="1:8" ht="185" customHeight="1" x14ac:dyDescent="0.2">
      <c r="A17" s="85" t="s">
        <v>234</v>
      </c>
      <c r="B17" s="85"/>
      <c r="C17" s="85"/>
      <c r="D17" s="85"/>
      <c r="E17" s="85"/>
      <c r="F17" s="85"/>
      <c r="G17" s="85"/>
      <c r="H17" s="85"/>
    </row>
    <row r="18" spans="1:8" x14ac:dyDescent="0.2">
      <c r="D18" s="54"/>
    </row>
    <row r="19" spans="1:8" x14ac:dyDescent="0.2">
      <c r="D19" s="54"/>
    </row>
  </sheetData>
  <mergeCells count="6">
    <mergeCell ref="A17:H17"/>
    <mergeCell ref="B5:C5"/>
    <mergeCell ref="D5:E5"/>
    <mergeCell ref="F5:G5"/>
    <mergeCell ref="A1:L1"/>
    <mergeCell ref="A5:A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B1:AR40"/>
  <sheetViews>
    <sheetView showGridLines="0" zoomScaleNormal="100" workbookViewId="0">
      <selection activeCell="B13" sqref="B13:S13"/>
    </sheetView>
  </sheetViews>
  <sheetFormatPr baseColWidth="10" defaultColWidth="11.453125" defaultRowHeight="10" x14ac:dyDescent="0.25"/>
  <cols>
    <col min="1" max="1" width="3.6328125" style="4" customWidth="1"/>
    <col min="2" max="2" width="30.1796875" style="4" customWidth="1"/>
    <col min="3" max="13" width="5" style="4" bestFit="1" customWidth="1"/>
    <col min="14" max="14" width="5.36328125" style="4" customWidth="1"/>
    <col min="15" max="40" width="5.36328125" style="4" bestFit="1" customWidth="1"/>
    <col min="41" max="44" width="8.1796875" style="4" customWidth="1"/>
    <col min="45" max="16384" width="11.453125" style="4"/>
  </cols>
  <sheetData>
    <row r="1" spans="2:44" ht="10.5" x14ac:dyDescent="0.25">
      <c r="B1" s="89" t="s">
        <v>233</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row>
    <row r="2" spans="2:44" ht="17.25" customHeight="1" x14ac:dyDescent="0.25">
      <c r="B2" s="3" t="s">
        <v>195</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c r="AK2" s="12"/>
      <c r="AL2" s="12"/>
      <c r="AM2" s="12"/>
      <c r="AN2" s="12"/>
    </row>
    <row r="3" spans="2:44" s="13" customFormat="1" ht="10.5" x14ac:dyDescent="0.25">
      <c r="B3" s="33"/>
      <c r="C3" s="34">
        <v>1978</v>
      </c>
      <c r="D3" s="34">
        <v>1979</v>
      </c>
      <c r="E3" s="34">
        <v>1980</v>
      </c>
      <c r="F3" s="34">
        <v>1981</v>
      </c>
      <c r="G3" s="34">
        <v>1982</v>
      </c>
      <c r="H3" s="34">
        <v>1983</v>
      </c>
      <c r="I3" s="34">
        <v>1984</v>
      </c>
      <c r="J3" s="34">
        <v>1985</v>
      </c>
      <c r="K3" s="34">
        <v>1986</v>
      </c>
      <c r="L3" s="34">
        <v>1987</v>
      </c>
      <c r="M3" s="34">
        <v>1988</v>
      </c>
      <c r="N3" s="34">
        <v>1989</v>
      </c>
      <c r="O3" s="34">
        <v>1990</v>
      </c>
      <c r="P3" s="34">
        <v>1991</v>
      </c>
      <c r="Q3" s="34">
        <v>1992</v>
      </c>
      <c r="R3" s="34">
        <v>1993</v>
      </c>
      <c r="S3" s="34">
        <v>1994</v>
      </c>
      <c r="T3" s="34">
        <v>1995</v>
      </c>
      <c r="U3" s="34">
        <v>1996</v>
      </c>
      <c r="V3" s="34">
        <v>1997</v>
      </c>
      <c r="W3" s="34">
        <v>1998</v>
      </c>
      <c r="X3" s="34">
        <v>1999</v>
      </c>
      <c r="Y3" s="34">
        <v>2000</v>
      </c>
      <c r="Z3" s="34">
        <v>2001</v>
      </c>
      <c r="AA3" s="34">
        <v>2002</v>
      </c>
      <c r="AB3" s="34">
        <v>2003</v>
      </c>
      <c r="AC3" s="35">
        <v>2004</v>
      </c>
      <c r="AD3" s="35">
        <v>2005</v>
      </c>
      <c r="AE3" s="35">
        <v>2006</v>
      </c>
      <c r="AF3" s="34">
        <v>2007</v>
      </c>
      <c r="AG3" s="34">
        <v>2008</v>
      </c>
      <c r="AH3" s="34">
        <v>2009</v>
      </c>
      <c r="AI3" s="34">
        <v>2010</v>
      </c>
      <c r="AJ3" s="34">
        <v>2011</v>
      </c>
      <c r="AK3" s="34">
        <v>2012</v>
      </c>
      <c r="AL3" s="34">
        <v>2013</v>
      </c>
      <c r="AM3" s="34">
        <v>2014</v>
      </c>
      <c r="AN3" s="34">
        <v>2015</v>
      </c>
      <c r="AO3" s="34">
        <v>2016</v>
      </c>
      <c r="AP3" s="34">
        <v>2017</v>
      </c>
      <c r="AQ3" s="34">
        <v>2018</v>
      </c>
      <c r="AR3" s="34">
        <v>2019</v>
      </c>
    </row>
    <row r="4" spans="2:44" x14ac:dyDescent="0.25">
      <c r="B4" s="36" t="s">
        <v>211</v>
      </c>
      <c r="C4" s="37">
        <v>243</v>
      </c>
      <c r="D4" s="37">
        <v>300</v>
      </c>
      <c r="E4" s="37">
        <v>356</v>
      </c>
      <c r="F4" s="37">
        <v>406</v>
      </c>
      <c r="G4" s="37">
        <v>428</v>
      </c>
      <c r="H4" s="37">
        <v>451</v>
      </c>
      <c r="I4" s="37">
        <v>458</v>
      </c>
      <c r="J4" s="37">
        <v>457</v>
      </c>
      <c r="K4" s="37">
        <v>459</v>
      </c>
      <c r="L4" s="37">
        <v>471</v>
      </c>
      <c r="M4" s="37">
        <v>491</v>
      </c>
      <c r="N4" s="37">
        <v>505</v>
      </c>
      <c r="O4" s="37">
        <v>519</v>
      </c>
      <c r="P4" s="37">
        <v>533</v>
      </c>
      <c r="Q4" s="37">
        <v>549</v>
      </c>
      <c r="R4" s="37">
        <v>562.70000000000005</v>
      </c>
      <c r="S4" s="37">
        <v>578</v>
      </c>
      <c r="T4" s="38">
        <v>593.5</v>
      </c>
      <c r="U4" s="38">
        <v>609.1</v>
      </c>
      <c r="V4" s="38">
        <v>626.66700000000003</v>
      </c>
      <c r="W4" s="38">
        <v>646.70699999999988</v>
      </c>
      <c r="X4" s="38">
        <v>671.32899999999995</v>
      </c>
      <c r="Y4" s="38">
        <v>689.00800000000004</v>
      </c>
      <c r="Z4" s="38">
        <v>710.81099999999992</v>
      </c>
      <c r="AA4" s="38">
        <v>726.64800000000002</v>
      </c>
      <c r="AB4" s="38">
        <v>741.21100000000001</v>
      </c>
      <c r="AC4" s="38">
        <v>760.07799999999997</v>
      </c>
      <c r="AD4" s="38">
        <v>774.21</v>
      </c>
      <c r="AE4" s="38">
        <v>776.64599999999996</v>
      </c>
      <c r="AF4" s="38">
        <v>786</v>
      </c>
      <c r="AG4" s="38">
        <v>820</v>
      </c>
      <c r="AH4" s="38">
        <v>854</v>
      </c>
      <c r="AI4" s="38">
        <v>885</v>
      </c>
      <c r="AJ4" s="39">
        <v>925</v>
      </c>
      <c r="AK4" s="39">
        <v>965</v>
      </c>
      <c r="AL4" s="39">
        <v>990</v>
      </c>
      <c r="AM4" s="39">
        <v>1007</v>
      </c>
      <c r="AN4" s="39">
        <v>1027</v>
      </c>
      <c r="AO4" s="39">
        <v>1053</v>
      </c>
      <c r="AP4" s="39"/>
      <c r="AQ4" s="39"/>
      <c r="AR4" s="39"/>
    </row>
    <row r="5" spans="2:44" x14ac:dyDescent="0.25">
      <c r="B5" s="40"/>
      <c r="C5" s="41"/>
      <c r="D5" s="41"/>
      <c r="E5" s="41"/>
      <c r="F5" s="41"/>
      <c r="G5" s="41"/>
      <c r="H5" s="41"/>
      <c r="I5" s="41"/>
      <c r="J5" s="41"/>
      <c r="K5" s="41"/>
      <c r="L5" s="41"/>
      <c r="M5" s="41"/>
      <c r="N5" s="41"/>
      <c r="O5" s="41"/>
      <c r="P5" s="41"/>
      <c r="Q5" s="41"/>
      <c r="R5" s="41"/>
      <c r="S5" s="41"/>
      <c r="T5" s="42"/>
      <c r="U5" s="42"/>
      <c r="V5" s="42"/>
      <c r="W5" s="42"/>
      <c r="X5" s="42"/>
      <c r="Y5" s="42"/>
      <c r="Z5" s="42"/>
      <c r="AA5" s="42"/>
      <c r="AB5" s="42"/>
      <c r="AC5" s="42"/>
      <c r="AD5" s="42"/>
      <c r="AE5" s="42"/>
      <c r="AF5" s="42"/>
      <c r="AG5" s="42"/>
      <c r="AH5" s="42"/>
      <c r="AI5" s="42"/>
      <c r="AJ5" s="39"/>
      <c r="AK5" s="39"/>
      <c r="AL5" s="39"/>
      <c r="AM5" s="39"/>
      <c r="AN5" s="39"/>
      <c r="AO5" s="39">
        <v>1090</v>
      </c>
      <c r="AP5" s="39">
        <v>1122</v>
      </c>
      <c r="AQ5" s="39">
        <v>1152.0999999999999</v>
      </c>
      <c r="AR5" s="39">
        <v>1178.1289999999999</v>
      </c>
    </row>
    <row r="6" spans="2:44" x14ac:dyDescent="0.25">
      <c r="B6" s="43" t="s">
        <v>212</v>
      </c>
      <c r="C6" s="44"/>
      <c r="D6" s="44"/>
      <c r="E6" s="44"/>
      <c r="F6" s="44"/>
      <c r="G6" s="44"/>
      <c r="H6" s="44"/>
      <c r="I6" s="44"/>
      <c r="J6" s="44"/>
      <c r="K6" s="44"/>
      <c r="L6" s="44"/>
      <c r="M6" s="44"/>
      <c r="N6" s="45">
        <v>524</v>
      </c>
      <c r="O6" s="45">
        <v>538.70000000000005</v>
      </c>
      <c r="P6" s="45">
        <v>552.9</v>
      </c>
      <c r="Q6" s="45">
        <v>568.79999999999995</v>
      </c>
      <c r="R6" s="45">
        <v>582.70000000000005</v>
      </c>
      <c r="S6" s="45">
        <v>598.4</v>
      </c>
      <c r="T6" s="45">
        <v>614.29999999999995</v>
      </c>
      <c r="U6" s="45">
        <v>630.6</v>
      </c>
      <c r="V6" s="45">
        <v>648.17200000000003</v>
      </c>
      <c r="W6" s="45">
        <v>668.45500000000004</v>
      </c>
      <c r="X6" s="45">
        <v>694.18</v>
      </c>
      <c r="Y6" s="45">
        <v>712.53800000000001</v>
      </c>
      <c r="Z6" s="45">
        <v>734.755</v>
      </c>
      <c r="AA6" s="45">
        <v>751.12800000000004</v>
      </c>
      <c r="AB6" s="45">
        <v>766.43499999999995</v>
      </c>
      <c r="AC6" s="45">
        <v>786.09899999999993</v>
      </c>
      <c r="AD6" s="45">
        <v>800.95899999999995</v>
      </c>
      <c r="AE6" s="45">
        <v>803.80599999999993</v>
      </c>
      <c r="AF6" s="45">
        <v>813</v>
      </c>
      <c r="AG6" s="44">
        <v>849</v>
      </c>
      <c r="AH6" s="45">
        <v>883</v>
      </c>
      <c r="AI6" s="45">
        <v>915</v>
      </c>
      <c r="AJ6" s="45">
        <v>957</v>
      </c>
      <c r="AK6" s="45">
        <v>997</v>
      </c>
      <c r="AL6" s="45">
        <v>1022</v>
      </c>
      <c r="AM6" s="45">
        <v>1041</v>
      </c>
      <c r="AN6" s="46">
        <v>1062</v>
      </c>
      <c r="AO6" s="45">
        <v>1090</v>
      </c>
      <c r="AP6" s="46"/>
      <c r="AQ6" s="46"/>
      <c r="AR6" s="46"/>
    </row>
    <row r="7" spans="2:44" x14ac:dyDescent="0.25">
      <c r="B7" s="47"/>
      <c r="C7" s="48"/>
      <c r="D7" s="48"/>
      <c r="E7" s="48"/>
      <c r="F7" s="48"/>
      <c r="G7" s="48"/>
      <c r="H7" s="48"/>
      <c r="I7" s="48"/>
      <c r="J7" s="48"/>
      <c r="K7" s="48"/>
      <c r="L7" s="48"/>
      <c r="M7" s="48"/>
      <c r="N7" s="49"/>
      <c r="O7" s="49"/>
      <c r="P7" s="49"/>
      <c r="Q7" s="49"/>
      <c r="R7" s="49"/>
      <c r="S7" s="49"/>
      <c r="T7" s="49"/>
      <c r="U7" s="49"/>
      <c r="V7" s="49"/>
      <c r="W7" s="49"/>
      <c r="X7" s="49"/>
      <c r="Y7" s="49"/>
      <c r="Z7" s="49"/>
      <c r="AA7" s="49"/>
      <c r="AB7" s="49"/>
      <c r="AC7" s="49"/>
      <c r="AD7" s="49"/>
      <c r="AE7" s="49"/>
      <c r="AF7" s="49"/>
      <c r="AG7" s="48"/>
      <c r="AH7" s="49"/>
      <c r="AI7" s="49"/>
      <c r="AJ7" s="49"/>
      <c r="AK7" s="49"/>
      <c r="AL7" s="49"/>
      <c r="AM7" s="49"/>
      <c r="AN7" s="39"/>
      <c r="AO7" s="49"/>
      <c r="AP7" s="39"/>
      <c r="AQ7" s="39"/>
      <c r="AR7" s="39"/>
    </row>
    <row r="8" spans="2:44" x14ac:dyDescent="0.25">
      <c r="B8" s="47"/>
      <c r="C8" s="48"/>
      <c r="D8" s="48"/>
      <c r="E8" s="48"/>
      <c r="F8" s="48"/>
      <c r="G8" s="48"/>
      <c r="H8" s="48"/>
      <c r="I8" s="48"/>
      <c r="J8" s="48"/>
      <c r="K8" s="48"/>
      <c r="L8" s="48"/>
      <c r="M8" s="48"/>
      <c r="N8" s="49"/>
      <c r="O8" s="49"/>
      <c r="P8" s="49"/>
      <c r="Q8" s="49"/>
      <c r="R8" s="49"/>
      <c r="S8" s="49"/>
      <c r="T8" s="49"/>
      <c r="U8" s="49"/>
      <c r="V8" s="49"/>
      <c r="W8" s="49"/>
      <c r="X8" s="49"/>
      <c r="Y8" s="49"/>
      <c r="Z8" s="49"/>
      <c r="AA8" s="49"/>
      <c r="AB8" s="49"/>
      <c r="AC8" s="49"/>
      <c r="AD8" s="49"/>
      <c r="AE8" s="49"/>
      <c r="AF8" s="49"/>
      <c r="AG8" s="48"/>
      <c r="AH8" s="49"/>
      <c r="AI8" s="49"/>
      <c r="AJ8" s="49"/>
      <c r="AK8" s="49"/>
      <c r="AL8" s="49"/>
      <c r="AM8" s="49"/>
      <c r="AN8" s="39"/>
      <c r="AO8" s="39">
        <v>1129</v>
      </c>
      <c r="AP8" s="39">
        <v>1163</v>
      </c>
      <c r="AQ8" s="39">
        <v>1194.5</v>
      </c>
      <c r="AR8" s="39">
        <v>1221.4760000000001</v>
      </c>
    </row>
    <row r="9" spans="2:44" ht="33.75" customHeight="1" x14ac:dyDescent="0.25">
      <c r="B9" s="50" t="s">
        <v>241</v>
      </c>
      <c r="C9" s="51"/>
      <c r="D9" s="51"/>
      <c r="E9" s="51"/>
      <c r="F9" s="51"/>
      <c r="G9" s="51"/>
      <c r="H9" s="51"/>
      <c r="I9" s="51"/>
      <c r="J9" s="51"/>
      <c r="K9" s="51"/>
      <c r="L9" s="51"/>
      <c r="M9" s="51"/>
      <c r="N9" s="52">
        <v>1.2556008423835636</v>
      </c>
      <c r="O9" s="52">
        <v>1.2790495856681867</v>
      </c>
      <c r="P9" s="52">
        <v>1.2997878212161482</v>
      </c>
      <c r="Q9" s="52">
        <v>1.3240528279387065</v>
      </c>
      <c r="R9" s="52">
        <v>1.3449330403608937</v>
      </c>
      <c r="S9" s="52">
        <v>1.3715505755149067</v>
      </c>
      <c r="T9" s="52">
        <v>1.4005756792393051</v>
      </c>
      <c r="U9" s="52">
        <v>1.4310862525624408</v>
      </c>
      <c r="V9" s="52">
        <v>1.463193638656781</v>
      </c>
      <c r="W9" s="52">
        <v>1.5012185167838432</v>
      </c>
      <c r="X9" s="52">
        <v>1.5466948415951243</v>
      </c>
      <c r="Y9" s="52">
        <v>1.5732666766040297</v>
      </c>
      <c r="Z9" s="52">
        <v>1.6075867513873889</v>
      </c>
      <c r="AA9" s="52">
        <v>1.6288441653034562</v>
      </c>
      <c r="AB9" s="52">
        <v>1.6494147072565701</v>
      </c>
      <c r="AC9" s="52">
        <v>1.6767722487760675</v>
      </c>
      <c r="AD9" s="52">
        <v>1.6934179795309621</v>
      </c>
      <c r="AE9" s="52">
        <v>1.6859799210057809</v>
      </c>
      <c r="AF9" s="52">
        <v>1.6932923171974308</v>
      </c>
      <c r="AG9" s="52">
        <v>1.7567749435969713</v>
      </c>
      <c r="AH9" s="52">
        <v>1.8167825607967869</v>
      </c>
      <c r="AI9" s="52">
        <v>1.8713520139940316</v>
      </c>
      <c r="AJ9" s="52">
        <v>1.9453541284439477</v>
      </c>
      <c r="AK9" s="52">
        <v>2.0154168269111716</v>
      </c>
      <c r="AL9" s="52">
        <v>2.0507887259194111</v>
      </c>
      <c r="AM9" s="52">
        <v>2.0782053632631103</v>
      </c>
      <c r="AN9" s="52">
        <v>2.1100651718066921</v>
      </c>
      <c r="AO9" s="52">
        <v>2.1563662261612726</v>
      </c>
      <c r="AP9" s="52"/>
      <c r="AQ9" s="52"/>
      <c r="AR9" s="52"/>
    </row>
    <row r="10" spans="2:44" ht="33.75" customHeight="1" x14ac:dyDescent="0.25">
      <c r="B10" s="50"/>
      <c r="C10" s="51"/>
      <c r="D10" s="51"/>
      <c r="E10" s="51"/>
      <c r="F10" s="51"/>
      <c r="G10" s="51"/>
      <c r="H10" s="51"/>
      <c r="I10" s="51"/>
      <c r="J10" s="51"/>
      <c r="K10" s="51"/>
      <c r="L10" s="51"/>
      <c r="M10" s="51"/>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v>2.237484601982044</v>
      </c>
      <c r="AP10" s="52">
        <v>2.2967546049007392</v>
      </c>
      <c r="AQ10" s="52">
        <v>2.3512839013998494</v>
      </c>
      <c r="AR10" s="52">
        <v>2.3960394641240228</v>
      </c>
    </row>
    <row r="13" spans="2:44" ht="133" customHeight="1" x14ac:dyDescent="0.25">
      <c r="B13" s="83" t="s">
        <v>242</v>
      </c>
      <c r="C13" s="84"/>
      <c r="D13" s="84"/>
      <c r="E13" s="84"/>
      <c r="F13" s="84"/>
      <c r="G13" s="84"/>
      <c r="H13" s="84"/>
      <c r="I13" s="84"/>
      <c r="J13" s="84"/>
      <c r="K13" s="84"/>
      <c r="L13" s="84"/>
      <c r="M13" s="84"/>
      <c r="N13" s="84"/>
      <c r="O13" s="84"/>
      <c r="P13" s="84"/>
      <c r="Q13" s="84"/>
      <c r="R13" s="84"/>
      <c r="S13" s="84"/>
    </row>
    <row r="40" spans="14:14" x14ac:dyDescent="0.25">
      <c r="N40" s="15"/>
    </row>
  </sheetData>
  <mergeCells count="2">
    <mergeCell ref="B1:AN1"/>
    <mergeCell ref="B13:S13"/>
  </mergeCells>
  <phoneticPr fontId="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G106"/>
  <sheetViews>
    <sheetView showGridLines="0" tabSelected="1" topLeftCell="A91" zoomScaleNormal="100" workbookViewId="0">
      <selection activeCell="B106" sqref="B106:F106"/>
    </sheetView>
  </sheetViews>
  <sheetFormatPr baseColWidth="10" defaultColWidth="11.453125" defaultRowHeight="10" x14ac:dyDescent="0.25"/>
  <cols>
    <col min="1" max="1" width="3.6328125" style="4" customWidth="1"/>
    <col min="2" max="2" width="7.6328125" style="4" customWidth="1"/>
    <col min="3" max="3" width="20.6328125" style="4" customWidth="1"/>
    <col min="4" max="6" width="10.6328125" style="4" customWidth="1"/>
    <col min="7" max="7" width="5.6328125" style="4" customWidth="1"/>
    <col min="8" max="16384" width="11.453125" style="4"/>
  </cols>
  <sheetData>
    <row r="1" spans="2:7" ht="47.25" customHeight="1" x14ac:dyDescent="0.25">
      <c r="B1" s="92" t="s">
        <v>232</v>
      </c>
      <c r="C1" s="92"/>
      <c r="D1" s="92"/>
      <c r="E1" s="92"/>
      <c r="F1" s="92"/>
      <c r="G1" s="3"/>
    </row>
    <row r="2" spans="2:7" ht="10.5" x14ac:dyDescent="0.25">
      <c r="B2" s="1"/>
      <c r="C2" s="1"/>
      <c r="D2" s="1"/>
      <c r="E2" s="1"/>
      <c r="F2" s="1"/>
      <c r="G2" s="3"/>
    </row>
    <row r="3" spans="2:7" ht="31.5" x14ac:dyDescent="0.25">
      <c r="B3" s="5" t="s">
        <v>0</v>
      </c>
      <c r="C3" s="5" t="s">
        <v>205</v>
      </c>
      <c r="D3" s="5" t="s">
        <v>206</v>
      </c>
      <c r="E3" s="6" t="s">
        <v>213</v>
      </c>
      <c r="F3" s="6" t="s">
        <v>207</v>
      </c>
    </row>
    <row r="4" spans="2:7" x14ac:dyDescent="0.25">
      <c r="B4" s="7">
        <v>1</v>
      </c>
      <c r="C4" s="8" t="s">
        <v>1</v>
      </c>
      <c r="D4" s="2">
        <v>7436</v>
      </c>
      <c r="E4" s="9">
        <v>484849</v>
      </c>
      <c r="F4" s="10">
        <f t="shared" ref="F4:F67" si="0">D4/E4*100</f>
        <v>1.5336733704720438</v>
      </c>
      <c r="G4" s="11"/>
    </row>
    <row r="5" spans="2:7" x14ac:dyDescent="0.25">
      <c r="B5" s="2">
        <v>2</v>
      </c>
      <c r="C5" s="8" t="s">
        <v>2</v>
      </c>
      <c r="D5" s="2">
        <v>11427</v>
      </c>
      <c r="E5" s="9">
        <v>397196</v>
      </c>
      <c r="F5" s="10">
        <f t="shared" si="0"/>
        <v>2.8769171894983838</v>
      </c>
      <c r="G5" s="11"/>
    </row>
    <row r="6" spans="2:7" x14ac:dyDescent="0.25">
      <c r="B6" s="2">
        <v>3</v>
      </c>
      <c r="C6" s="8" t="s">
        <v>3</v>
      </c>
      <c r="D6" s="2">
        <v>9191</v>
      </c>
      <c r="E6" s="9">
        <v>265942</v>
      </c>
      <c r="F6" s="10">
        <f t="shared" si="0"/>
        <v>3.456016725451414</v>
      </c>
      <c r="G6" s="11"/>
    </row>
    <row r="7" spans="2:7" x14ac:dyDescent="0.25">
      <c r="B7" s="2">
        <v>4</v>
      </c>
      <c r="C7" s="8" t="s">
        <v>4</v>
      </c>
      <c r="D7" s="2">
        <v>3388</v>
      </c>
      <c r="E7" s="9">
        <v>130199</v>
      </c>
      <c r="F7" s="10">
        <f t="shared" si="0"/>
        <v>2.6021705235831307</v>
      </c>
      <c r="G7" s="11"/>
    </row>
    <row r="8" spans="2:7" x14ac:dyDescent="0.25">
      <c r="B8" s="2">
        <v>5</v>
      </c>
      <c r="C8" s="8" t="s">
        <v>5</v>
      </c>
      <c r="D8" s="2">
        <v>2767</v>
      </c>
      <c r="E8" s="9">
        <v>111097</v>
      </c>
      <c r="F8" s="10">
        <f t="shared" si="0"/>
        <v>2.4906163082711501</v>
      </c>
      <c r="G8" s="11"/>
    </row>
    <row r="9" spans="2:7" x14ac:dyDescent="0.25">
      <c r="B9" s="2">
        <v>6</v>
      </c>
      <c r="C9" s="8" t="s">
        <v>6</v>
      </c>
      <c r="D9" s="2">
        <v>22276</v>
      </c>
      <c r="E9" s="9">
        <v>852640</v>
      </c>
      <c r="F9" s="10">
        <f t="shared" si="0"/>
        <v>2.6125914805779695</v>
      </c>
      <c r="G9" s="11"/>
    </row>
    <row r="10" spans="2:7" x14ac:dyDescent="0.25">
      <c r="B10" s="2">
        <v>7</v>
      </c>
      <c r="C10" s="8" t="s">
        <v>7</v>
      </c>
      <c r="D10" s="2">
        <v>6349</v>
      </c>
      <c r="E10" s="9">
        <v>255227</v>
      </c>
      <c r="F10" s="10">
        <f t="shared" si="0"/>
        <v>2.4875894791695234</v>
      </c>
      <c r="G10" s="11"/>
    </row>
    <row r="11" spans="2:7" x14ac:dyDescent="0.25">
      <c r="B11" s="2">
        <v>8</v>
      </c>
      <c r="C11" s="8" t="s">
        <v>8</v>
      </c>
      <c r="D11" s="2">
        <v>5894</v>
      </c>
      <c r="E11" s="9">
        <v>206288</v>
      </c>
      <c r="F11" s="10">
        <f t="shared" si="0"/>
        <v>2.8571705576669508</v>
      </c>
      <c r="G11" s="11"/>
    </row>
    <row r="12" spans="2:7" ht="10.5" customHeight="1" x14ac:dyDescent="0.25">
      <c r="B12" s="2">
        <v>9</v>
      </c>
      <c r="C12" s="8" t="s">
        <v>9</v>
      </c>
      <c r="D12" s="2">
        <v>3384</v>
      </c>
      <c r="E12" s="9">
        <v>121644</v>
      </c>
      <c r="F12" s="10">
        <f t="shared" si="0"/>
        <v>2.7818881325836045</v>
      </c>
      <c r="G12" s="11"/>
    </row>
    <row r="13" spans="2:7" x14ac:dyDescent="0.25">
      <c r="B13" s="2">
        <v>10</v>
      </c>
      <c r="C13" s="8" t="s">
        <v>10</v>
      </c>
      <c r="D13" s="2">
        <v>5876</v>
      </c>
      <c r="E13" s="9">
        <v>235020</v>
      </c>
      <c r="F13" s="10">
        <f t="shared" si="0"/>
        <v>2.500212747851247</v>
      </c>
      <c r="G13" s="11"/>
    </row>
    <row r="14" spans="2:7" x14ac:dyDescent="0.25">
      <c r="B14" s="2">
        <v>11</v>
      </c>
      <c r="C14" s="8" t="s">
        <v>11</v>
      </c>
      <c r="D14" s="2">
        <v>9795</v>
      </c>
      <c r="E14" s="9">
        <v>292281</v>
      </c>
      <c r="F14" s="10">
        <f t="shared" si="0"/>
        <v>3.3512270725774167</v>
      </c>
      <c r="G14" s="11"/>
    </row>
    <row r="15" spans="2:7" x14ac:dyDescent="0.25">
      <c r="B15" s="2">
        <v>12</v>
      </c>
      <c r="C15" s="8" t="s">
        <v>12</v>
      </c>
      <c r="D15" s="2">
        <v>6001</v>
      </c>
      <c r="E15" s="9">
        <v>222159</v>
      </c>
      <c r="F15" s="10">
        <f t="shared" si="0"/>
        <v>2.7012184966623005</v>
      </c>
      <c r="G15" s="11"/>
    </row>
    <row r="16" spans="2:7" x14ac:dyDescent="0.25">
      <c r="B16" s="2" t="s">
        <v>13</v>
      </c>
      <c r="C16" s="8" t="s">
        <v>14</v>
      </c>
      <c r="D16" s="2">
        <v>35164</v>
      </c>
      <c r="E16" s="9">
        <v>1549356</v>
      </c>
      <c r="F16" s="10">
        <f t="shared" si="0"/>
        <v>2.269588138555632</v>
      </c>
      <c r="G16" s="11"/>
    </row>
    <row r="17" spans="2:7" x14ac:dyDescent="0.25">
      <c r="B17" s="2" t="s">
        <v>15</v>
      </c>
      <c r="C17" s="8" t="s">
        <v>16</v>
      </c>
      <c r="D17" s="2">
        <v>11312</v>
      </c>
      <c r="E17" s="9">
        <v>529947</v>
      </c>
      <c r="F17" s="10">
        <f t="shared" si="0"/>
        <v>2.1345530779493043</v>
      </c>
      <c r="G17" s="11"/>
    </row>
    <row r="18" spans="2:7" x14ac:dyDescent="0.25">
      <c r="B18" s="2" t="s">
        <v>17</v>
      </c>
      <c r="C18" s="8" t="s">
        <v>18</v>
      </c>
      <c r="D18" s="2">
        <v>3108</v>
      </c>
      <c r="E18" s="9">
        <v>116578</v>
      </c>
      <c r="F18" s="10">
        <f t="shared" si="0"/>
        <v>2.6660261798967215</v>
      </c>
      <c r="G18" s="11"/>
    </row>
    <row r="19" spans="2:7" x14ac:dyDescent="0.25">
      <c r="B19" s="2" t="s">
        <v>19</v>
      </c>
      <c r="C19" s="8" t="s">
        <v>20</v>
      </c>
      <c r="D19" s="2">
        <v>7338</v>
      </c>
      <c r="E19" s="9">
        <v>277385</v>
      </c>
      <c r="F19" s="10">
        <f t="shared" si="0"/>
        <v>2.6454206247634153</v>
      </c>
      <c r="G19" s="11"/>
    </row>
    <row r="20" spans="2:7" x14ac:dyDescent="0.25">
      <c r="B20" s="2" t="s">
        <v>21</v>
      </c>
      <c r="C20" s="8" t="s">
        <v>22</v>
      </c>
      <c r="D20" s="2">
        <v>13648</v>
      </c>
      <c r="E20" s="9">
        <v>514113</v>
      </c>
      <c r="F20" s="10">
        <f t="shared" si="0"/>
        <v>2.6546693042191114</v>
      </c>
      <c r="G20" s="11"/>
    </row>
    <row r="21" spans="2:7" x14ac:dyDescent="0.25">
      <c r="B21" s="2" t="s">
        <v>23</v>
      </c>
      <c r="C21" s="8" t="s">
        <v>24</v>
      </c>
      <c r="D21" s="2">
        <v>7268</v>
      </c>
      <c r="E21" s="9">
        <v>236290</v>
      </c>
      <c r="F21" s="10">
        <f t="shared" si="0"/>
        <v>3.0758813322612042</v>
      </c>
      <c r="G21" s="11"/>
    </row>
    <row r="22" spans="2:7" x14ac:dyDescent="0.25">
      <c r="B22" s="2" t="s">
        <v>25</v>
      </c>
      <c r="C22" s="8" t="s">
        <v>26</v>
      </c>
      <c r="D22" s="2">
        <v>5657</v>
      </c>
      <c r="E22" s="9">
        <v>192402</v>
      </c>
      <c r="F22" s="10">
        <f t="shared" si="0"/>
        <v>2.9401981268385984</v>
      </c>
      <c r="G22" s="11"/>
    </row>
    <row r="23" spans="2:7" x14ac:dyDescent="0.25">
      <c r="B23" s="2" t="s">
        <v>27</v>
      </c>
      <c r="C23" s="8" t="s">
        <v>28</v>
      </c>
      <c r="D23" s="2">
        <v>3288</v>
      </c>
      <c r="E23" s="9">
        <v>129206</v>
      </c>
      <c r="F23" s="10">
        <f t="shared" si="0"/>
        <v>2.5447734625326999</v>
      </c>
      <c r="G23" s="11"/>
    </row>
    <row r="24" spans="2:7" x14ac:dyDescent="0.25">
      <c r="B24" s="2" t="s">
        <v>29</v>
      </c>
      <c r="C24" s="8" t="s">
        <v>30</v>
      </c>
      <c r="D24" s="2">
        <v>4475</v>
      </c>
      <c r="E24" s="9">
        <v>144146</v>
      </c>
      <c r="F24" s="10">
        <f t="shared" si="0"/>
        <v>3.1044912796747743</v>
      </c>
      <c r="G24" s="11"/>
    </row>
    <row r="25" spans="2:7" x14ac:dyDescent="0.25">
      <c r="B25" s="2" t="s">
        <v>31</v>
      </c>
      <c r="C25" s="8" t="s">
        <v>32</v>
      </c>
      <c r="D25" s="2">
        <v>8225</v>
      </c>
      <c r="E25" s="9">
        <v>410729</v>
      </c>
      <c r="F25" s="10">
        <f t="shared" si="0"/>
        <v>2.002536952589177</v>
      </c>
      <c r="G25" s="11"/>
    </row>
    <row r="26" spans="2:7" x14ac:dyDescent="0.25">
      <c r="B26" s="2" t="s">
        <v>33</v>
      </c>
      <c r="C26" s="8" t="s">
        <v>34</v>
      </c>
      <c r="D26" s="2">
        <v>11506</v>
      </c>
      <c r="E26" s="9">
        <v>464401</v>
      </c>
      <c r="F26" s="10">
        <f t="shared" si="0"/>
        <v>2.4776001774328651</v>
      </c>
      <c r="G26" s="11"/>
    </row>
    <row r="27" spans="2:7" x14ac:dyDescent="0.25">
      <c r="B27" s="2" t="s">
        <v>35</v>
      </c>
      <c r="C27" s="8" t="s">
        <v>36</v>
      </c>
      <c r="D27" s="2">
        <v>3307</v>
      </c>
      <c r="E27" s="9">
        <v>95912</v>
      </c>
      <c r="F27" s="10">
        <f t="shared" si="0"/>
        <v>3.4479522895987991</v>
      </c>
      <c r="G27" s="11"/>
    </row>
    <row r="28" spans="2:7" x14ac:dyDescent="0.25">
      <c r="B28" s="2" t="s">
        <v>37</v>
      </c>
      <c r="C28" s="8" t="s">
        <v>38</v>
      </c>
      <c r="D28" s="2">
        <v>8651</v>
      </c>
      <c r="E28" s="9">
        <v>332302</v>
      </c>
      <c r="F28" s="10">
        <f t="shared" si="0"/>
        <v>2.6033547796883556</v>
      </c>
      <c r="G28" s="11"/>
    </row>
    <row r="29" spans="2:7" x14ac:dyDescent="0.25">
      <c r="B29" s="2" t="s">
        <v>39</v>
      </c>
      <c r="C29" s="8" t="s">
        <v>40</v>
      </c>
      <c r="D29" s="2">
        <v>10346</v>
      </c>
      <c r="E29" s="9">
        <v>406042</v>
      </c>
      <c r="F29" s="10">
        <f t="shared" si="0"/>
        <v>2.5480122745922835</v>
      </c>
      <c r="G29" s="11"/>
    </row>
    <row r="30" spans="2:7" x14ac:dyDescent="0.25">
      <c r="B30" s="2" t="s">
        <v>41</v>
      </c>
      <c r="C30" s="8" t="s">
        <v>42</v>
      </c>
      <c r="D30" s="2">
        <v>8641</v>
      </c>
      <c r="E30" s="9">
        <v>392549</v>
      </c>
      <c r="F30" s="10">
        <f t="shared" si="0"/>
        <v>2.2012538562064861</v>
      </c>
      <c r="G30" s="11"/>
    </row>
    <row r="31" spans="2:7" x14ac:dyDescent="0.25">
      <c r="B31" s="2" t="s">
        <v>43</v>
      </c>
      <c r="C31" s="8" t="s">
        <v>44</v>
      </c>
      <c r="D31" s="2">
        <v>13176</v>
      </c>
      <c r="E31" s="9">
        <v>447839</v>
      </c>
      <c r="F31" s="10">
        <f t="shared" si="0"/>
        <v>2.9421287560931497</v>
      </c>
      <c r="G31" s="11"/>
    </row>
    <row r="32" spans="2:7" x14ac:dyDescent="0.25">
      <c r="B32" s="2" t="s">
        <v>45</v>
      </c>
      <c r="C32" s="8" t="s">
        <v>46</v>
      </c>
      <c r="D32" s="2">
        <v>5818</v>
      </c>
      <c r="E32" s="9">
        <v>323346</v>
      </c>
      <c r="F32" s="10">
        <f t="shared" si="0"/>
        <v>1.7993109548285737</v>
      </c>
      <c r="G32" s="11"/>
    </row>
    <row r="33" spans="2:7" x14ac:dyDescent="0.25">
      <c r="B33" s="2" t="s">
        <v>47</v>
      </c>
      <c r="C33" s="8" t="s">
        <v>48</v>
      </c>
      <c r="D33" s="2">
        <v>18964</v>
      </c>
      <c r="E33" s="9">
        <v>703603</v>
      </c>
      <c r="F33" s="10">
        <f t="shared" si="0"/>
        <v>2.6952699178371895</v>
      </c>
      <c r="G33" s="11"/>
    </row>
    <row r="34" spans="2:7" x14ac:dyDescent="0.25">
      <c r="B34" s="2" t="s">
        <v>49</v>
      </c>
      <c r="C34" s="8" t="s">
        <v>50</v>
      </c>
      <c r="D34" s="2">
        <v>14375</v>
      </c>
      <c r="E34" s="9">
        <v>575481</v>
      </c>
      <c r="F34" s="10">
        <f t="shared" si="0"/>
        <v>2.4979104436115183</v>
      </c>
      <c r="G34" s="11"/>
    </row>
    <row r="35" spans="2:7" x14ac:dyDescent="0.25">
      <c r="B35" s="2" t="s">
        <v>51</v>
      </c>
      <c r="C35" s="8" t="s">
        <v>52</v>
      </c>
      <c r="D35" s="2">
        <v>26018</v>
      </c>
      <c r="E35" s="9">
        <v>1053505</v>
      </c>
      <c r="F35" s="10">
        <f t="shared" si="0"/>
        <v>2.4696607989520696</v>
      </c>
      <c r="G35" s="11"/>
    </row>
    <row r="36" spans="2:7" x14ac:dyDescent="0.25">
      <c r="B36" s="2" t="s">
        <v>53</v>
      </c>
      <c r="C36" s="8" t="s">
        <v>54</v>
      </c>
      <c r="D36" s="2">
        <v>4622</v>
      </c>
      <c r="E36" s="9">
        <v>152364</v>
      </c>
      <c r="F36" s="10">
        <f t="shared" si="0"/>
        <v>3.0335249796539863</v>
      </c>
      <c r="G36" s="11"/>
    </row>
    <row r="37" spans="2:7" x14ac:dyDescent="0.25">
      <c r="B37" s="2" t="s">
        <v>55</v>
      </c>
      <c r="C37" s="8" t="s">
        <v>56</v>
      </c>
      <c r="D37" s="2">
        <v>28763</v>
      </c>
      <c r="E37" s="9">
        <v>1238549</v>
      </c>
      <c r="F37" s="10">
        <f t="shared" si="0"/>
        <v>2.3223142564403991</v>
      </c>
      <c r="G37" s="11"/>
    </row>
    <row r="38" spans="2:7" x14ac:dyDescent="0.25">
      <c r="B38" s="2" t="s">
        <v>57</v>
      </c>
      <c r="C38" s="8" t="s">
        <v>58</v>
      </c>
      <c r="D38" s="2">
        <v>27141</v>
      </c>
      <c r="E38" s="9">
        <v>897518</v>
      </c>
      <c r="F38" s="10">
        <f t="shared" si="0"/>
        <v>3.0240062037753002</v>
      </c>
      <c r="G38" s="11"/>
    </row>
    <row r="39" spans="2:7" x14ac:dyDescent="0.25">
      <c r="B39" s="2" t="s">
        <v>59</v>
      </c>
      <c r="C39" s="8" t="s">
        <v>60</v>
      </c>
      <c r="D39" s="2">
        <v>21105</v>
      </c>
      <c r="E39" s="9">
        <v>799557</v>
      </c>
      <c r="F39" s="10">
        <f t="shared" si="0"/>
        <v>2.6395866711191323</v>
      </c>
      <c r="G39" s="11"/>
    </row>
    <row r="40" spans="2:7" x14ac:dyDescent="0.25">
      <c r="B40" s="2" t="s">
        <v>61</v>
      </c>
      <c r="C40" s="8" t="s">
        <v>62</v>
      </c>
      <c r="D40" s="2">
        <v>5480</v>
      </c>
      <c r="E40" s="9">
        <v>175004</v>
      </c>
      <c r="F40" s="10">
        <f t="shared" si="0"/>
        <v>3.1313569975543416</v>
      </c>
      <c r="G40" s="11"/>
    </row>
    <row r="41" spans="2:7" x14ac:dyDescent="0.25">
      <c r="B41" s="2" t="s">
        <v>63</v>
      </c>
      <c r="C41" s="8" t="s">
        <v>64</v>
      </c>
      <c r="D41" s="2">
        <v>10237</v>
      </c>
      <c r="E41" s="9">
        <v>462687</v>
      </c>
      <c r="F41" s="10">
        <f t="shared" si="0"/>
        <v>2.2125108334576074</v>
      </c>
      <c r="G41" s="11"/>
    </row>
    <row r="42" spans="2:7" x14ac:dyDescent="0.25">
      <c r="B42" s="2" t="s">
        <v>65</v>
      </c>
      <c r="C42" s="8" t="s">
        <v>66</v>
      </c>
      <c r="D42" s="2">
        <v>17649</v>
      </c>
      <c r="E42" s="9">
        <v>941962</v>
      </c>
      <c r="F42" s="10">
        <f t="shared" si="0"/>
        <v>1.8736424611608535</v>
      </c>
      <c r="G42" s="11"/>
    </row>
    <row r="43" spans="2:7" x14ac:dyDescent="0.25">
      <c r="B43" s="2" t="s">
        <v>67</v>
      </c>
      <c r="C43" s="8" t="s">
        <v>68</v>
      </c>
      <c r="D43" s="2">
        <v>5200</v>
      </c>
      <c r="E43" s="9">
        <v>200089</v>
      </c>
      <c r="F43" s="10">
        <f t="shared" si="0"/>
        <v>2.5988435146359867</v>
      </c>
      <c r="G43" s="11"/>
    </row>
    <row r="44" spans="2:7" x14ac:dyDescent="0.25">
      <c r="B44" s="2" t="s">
        <v>69</v>
      </c>
      <c r="C44" s="8" t="s">
        <v>70</v>
      </c>
      <c r="D44" s="2">
        <v>7166</v>
      </c>
      <c r="E44" s="9">
        <v>324516</v>
      </c>
      <c r="F44" s="10">
        <f t="shared" si="0"/>
        <v>2.2082116136030274</v>
      </c>
      <c r="G44" s="11"/>
    </row>
    <row r="45" spans="2:7" x14ac:dyDescent="0.25">
      <c r="B45" s="2" t="s">
        <v>71</v>
      </c>
      <c r="C45" s="8" t="s">
        <v>72</v>
      </c>
      <c r="D45" s="2">
        <v>6285</v>
      </c>
      <c r="E45" s="9">
        <v>255352</v>
      </c>
      <c r="F45" s="10">
        <f t="shared" si="0"/>
        <v>2.461308311663899</v>
      </c>
      <c r="G45" s="11"/>
    </row>
    <row r="46" spans="2:7" x14ac:dyDescent="0.25">
      <c r="B46" s="2" t="s">
        <v>73</v>
      </c>
      <c r="C46" s="8" t="s">
        <v>74</v>
      </c>
      <c r="D46" s="2">
        <v>14980</v>
      </c>
      <c r="E46" s="9">
        <v>577709</v>
      </c>
      <c r="F46" s="10">
        <f t="shared" si="0"/>
        <v>2.5930009745390845</v>
      </c>
      <c r="G46" s="11"/>
    </row>
    <row r="47" spans="2:7" x14ac:dyDescent="0.25">
      <c r="B47" s="2" t="s">
        <v>75</v>
      </c>
      <c r="C47" s="8" t="s">
        <v>76</v>
      </c>
      <c r="D47" s="2">
        <v>5668</v>
      </c>
      <c r="E47" s="9">
        <v>176700</v>
      </c>
      <c r="F47" s="10">
        <f t="shared" si="0"/>
        <v>3.2076966610073572</v>
      </c>
      <c r="G47" s="11"/>
    </row>
    <row r="48" spans="2:7" x14ac:dyDescent="0.25">
      <c r="B48" s="2" t="s">
        <v>77</v>
      </c>
      <c r="C48" s="8" t="s">
        <v>78</v>
      </c>
      <c r="D48" s="2">
        <v>22440</v>
      </c>
      <c r="E48" s="9">
        <v>1061345</v>
      </c>
      <c r="F48" s="10">
        <f t="shared" si="0"/>
        <v>2.1142983666950896</v>
      </c>
      <c r="G48" s="11"/>
    </row>
    <row r="49" spans="2:7" x14ac:dyDescent="0.25">
      <c r="B49" s="2" t="s">
        <v>79</v>
      </c>
      <c r="C49" s="8" t="s">
        <v>80</v>
      </c>
      <c r="D49" s="2">
        <v>9196</v>
      </c>
      <c r="E49" s="9">
        <v>508672</v>
      </c>
      <c r="F49" s="10">
        <f t="shared" si="0"/>
        <v>1.8078447408152996</v>
      </c>
      <c r="G49" s="11"/>
    </row>
    <row r="50" spans="2:7" x14ac:dyDescent="0.25">
      <c r="B50" s="2" t="s">
        <v>81</v>
      </c>
      <c r="C50" s="8" t="s">
        <v>82</v>
      </c>
      <c r="D50" s="2">
        <v>3741</v>
      </c>
      <c r="E50" s="9">
        <v>141259</v>
      </c>
      <c r="F50" s="10">
        <f t="shared" si="0"/>
        <v>2.6483268322726339</v>
      </c>
      <c r="G50" s="11"/>
    </row>
    <row r="51" spans="2:7" x14ac:dyDescent="0.25">
      <c r="B51" s="2" t="s">
        <v>83</v>
      </c>
      <c r="C51" s="8" t="s">
        <v>84</v>
      </c>
      <c r="D51" s="2">
        <v>6750</v>
      </c>
      <c r="E51" s="9">
        <v>260694</v>
      </c>
      <c r="F51" s="10">
        <f t="shared" si="0"/>
        <v>2.5892425602430436</v>
      </c>
      <c r="G51" s="11"/>
    </row>
    <row r="52" spans="2:7" x14ac:dyDescent="0.25">
      <c r="B52" s="2" t="s">
        <v>85</v>
      </c>
      <c r="C52" s="8" t="s">
        <v>86</v>
      </c>
      <c r="D52" s="2">
        <v>2785</v>
      </c>
      <c r="E52" s="9">
        <v>60703</v>
      </c>
      <c r="F52" s="10">
        <f t="shared" si="0"/>
        <v>4.5879116353392746</v>
      </c>
      <c r="G52" s="11"/>
    </row>
    <row r="53" spans="2:7" x14ac:dyDescent="0.25">
      <c r="B53" s="2" t="s">
        <v>87</v>
      </c>
      <c r="C53" s="8" t="s">
        <v>88</v>
      </c>
      <c r="D53" s="2">
        <v>11648</v>
      </c>
      <c r="E53" s="9">
        <v>608646</v>
      </c>
      <c r="F53" s="10">
        <f t="shared" si="0"/>
        <v>1.9137561078196523</v>
      </c>
      <c r="G53" s="11"/>
    </row>
    <row r="54" spans="2:7" x14ac:dyDescent="0.25">
      <c r="B54" s="2" t="s">
        <v>89</v>
      </c>
      <c r="C54" s="8" t="s">
        <v>90</v>
      </c>
      <c r="D54" s="2">
        <v>12109</v>
      </c>
      <c r="E54" s="9">
        <v>385710</v>
      </c>
      <c r="F54" s="10">
        <f t="shared" si="0"/>
        <v>3.1394052526509557</v>
      </c>
      <c r="G54" s="11"/>
    </row>
    <row r="55" spans="2:7" x14ac:dyDescent="0.25">
      <c r="B55" s="2" t="s">
        <v>91</v>
      </c>
      <c r="C55" s="8" t="s">
        <v>92</v>
      </c>
      <c r="D55" s="2">
        <v>9210</v>
      </c>
      <c r="E55" s="9">
        <v>427412</v>
      </c>
      <c r="F55" s="10">
        <f t="shared" si="0"/>
        <v>2.1548295321610063</v>
      </c>
      <c r="G55" s="11"/>
    </row>
    <row r="56" spans="2:7" x14ac:dyDescent="0.25">
      <c r="B56" s="2" t="s">
        <v>93</v>
      </c>
      <c r="C56" s="8" t="s">
        <v>94</v>
      </c>
      <c r="D56" s="2">
        <v>4340</v>
      </c>
      <c r="E56" s="9">
        <v>135661</v>
      </c>
      <c r="F56" s="10">
        <f t="shared" si="0"/>
        <v>3.1991508244816123</v>
      </c>
      <c r="G56" s="11"/>
    </row>
    <row r="57" spans="2:7" x14ac:dyDescent="0.25">
      <c r="B57" s="2" t="s">
        <v>95</v>
      </c>
      <c r="C57" s="8" t="s">
        <v>96</v>
      </c>
      <c r="D57" s="2">
        <v>4367</v>
      </c>
      <c r="E57" s="9">
        <v>230125</v>
      </c>
      <c r="F57" s="10">
        <f t="shared" si="0"/>
        <v>1.8976643128734383</v>
      </c>
      <c r="G57" s="11"/>
    </row>
    <row r="58" spans="2:7" x14ac:dyDescent="0.25">
      <c r="B58" s="2" t="s">
        <v>97</v>
      </c>
      <c r="C58" s="8" t="s">
        <v>98</v>
      </c>
      <c r="D58" s="2">
        <v>11973</v>
      </c>
      <c r="E58" s="9">
        <v>559398</v>
      </c>
      <c r="F58" s="10">
        <f t="shared" si="0"/>
        <v>2.1403365761050273</v>
      </c>
      <c r="G58" s="11"/>
    </row>
    <row r="59" spans="2:7" x14ac:dyDescent="0.25">
      <c r="B59" s="2" t="s">
        <v>99</v>
      </c>
      <c r="C59" s="8" t="s">
        <v>100</v>
      </c>
      <c r="D59" s="2">
        <v>3415</v>
      </c>
      <c r="E59" s="9">
        <v>142138</v>
      </c>
      <c r="F59" s="10">
        <f t="shared" si="0"/>
        <v>2.4025946615261224</v>
      </c>
      <c r="G59" s="11"/>
    </row>
    <row r="60" spans="2:7" x14ac:dyDescent="0.25">
      <c r="B60" s="2" t="s">
        <v>101</v>
      </c>
      <c r="C60" s="8" t="s">
        <v>102</v>
      </c>
      <c r="D60" s="2">
        <v>14854</v>
      </c>
      <c r="E60" s="9">
        <v>585812</v>
      </c>
      <c r="F60" s="10">
        <f t="shared" si="0"/>
        <v>2.5356257638969497</v>
      </c>
      <c r="G60" s="11"/>
    </row>
    <row r="61" spans="2:7" x14ac:dyDescent="0.25">
      <c r="B61" s="2" t="s">
        <v>103</v>
      </c>
      <c r="C61" s="8" t="s">
        <v>104</v>
      </c>
      <c r="D61" s="2">
        <v>19768</v>
      </c>
      <c r="E61" s="9">
        <v>806803</v>
      </c>
      <c r="F61" s="10">
        <f t="shared" si="0"/>
        <v>2.4501644143613746</v>
      </c>
      <c r="G61" s="11"/>
    </row>
    <row r="62" spans="2:7" x14ac:dyDescent="0.25">
      <c r="B62" s="2" t="s">
        <v>105</v>
      </c>
      <c r="C62" s="8" t="s">
        <v>106</v>
      </c>
      <c r="D62" s="2">
        <v>6522</v>
      </c>
      <c r="E62" s="9">
        <v>163012</v>
      </c>
      <c r="F62" s="10">
        <f t="shared" si="0"/>
        <v>4.0009324466910412</v>
      </c>
      <c r="G62" s="11"/>
    </row>
    <row r="63" spans="2:7" x14ac:dyDescent="0.25">
      <c r="B63" s="2" t="s">
        <v>107</v>
      </c>
      <c r="C63" s="8" t="s">
        <v>108</v>
      </c>
      <c r="D63" s="2">
        <v>58751</v>
      </c>
      <c r="E63" s="9">
        <v>1912789</v>
      </c>
      <c r="F63" s="10">
        <f t="shared" si="0"/>
        <v>3.0714835771222022</v>
      </c>
      <c r="G63" s="11"/>
    </row>
    <row r="64" spans="2:7" x14ac:dyDescent="0.25">
      <c r="B64" s="2" t="s">
        <v>109</v>
      </c>
      <c r="C64" s="8" t="s">
        <v>110</v>
      </c>
      <c r="D64" s="2">
        <v>14568</v>
      </c>
      <c r="E64" s="9">
        <v>608580</v>
      </c>
      <c r="F64" s="10">
        <f t="shared" si="0"/>
        <v>2.393769101843636</v>
      </c>
      <c r="G64" s="11"/>
    </row>
    <row r="65" spans="2:7" x14ac:dyDescent="0.25">
      <c r="B65" s="2" t="s">
        <v>111</v>
      </c>
      <c r="C65" s="8" t="s">
        <v>112</v>
      </c>
      <c r="D65" s="2">
        <v>5052</v>
      </c>
      <c r="E65" s="9">
        <v>218200</v>
      </c>
      <c r="F65" s="10">
        <f t="shared" si="0"/>
        <v>2.315307057745188</v>
      </c>
      <c r="G65" s="11"/>
    </row>
    <row r="66" spans="2:7" x14ac:dyDescent="0.25">
      <c r="B66" s="2" t="s">
        <v>113</v>
      </c>
      <c r="C66" s="8" t="s">
        <v>114</v>
      </c>
      <c r="D66" s="2">
        <v>28042</v>
      </c>
      <c r="E66" s="9">
        <v>1085151</v>
      </c>
      <c r="F66" s="10">
        <f t="shared" si="0"/>
        <v>2.5841564906635117</v>
      </c>
      <c r="G66" s="11"/>
    </row>
    <row r="67" spans="2:7" x14ac:dyDescent="0.25">
      <c r="B67" s="2" t="s">
        <v>115</v>
      </c>
      <c r="C67" s="8" t="s">
        <v>116</v>
      </c>
      <c r="D67" s="2">
        <v>10665</v>
      </c>
      <c r="E67" s="9">
        <v>511037</v>
      </c>
      <c r="F67" s="10">
        <f t="shared" si="0"/>
        <v>2.0869330400734194</v>
      </c>
      <c r="G67" s="11"/>
    </row>
    <row r="68" spans="2:7" x14ac:dyDescent="0.25">
      <c r="B68" s="2" t="s">
        <v>117</v>
      </c>
      <c r="C68" s="8" t="s">
        <v>118</v>
      </c>
      <c r="D68" s="2">
        <v>16575</v>
      </c>
      <c r="E68" s="9">
        <v>535529</v>
      </c>
      <c r="F68" s="10">
        <f t="shared" ref="F68:F103" si="1">D68/E68*100</f>
        <v>3.0950704817106076</v>
      </c>
      <c r="G68" s="11"/>
    </row>
    <row r="69" spans="2:7" x14ac:dyDescent="0.25">
      <c r="B69" s="2" t="s">
        <v>119</v>
      </c>
      <c r="C69" s="8" t="s">
        <v>120</v>
      </c>
      <c r="D69" s="2">
        <v>6700</v>
      </c>
      <c r="E69" s="9">
        <v>181891</v>
      </c>
      <c r="F69" s="10">
        <f t="shared" si="1"/>
        <v>3.6835247483382902</v>
      </c>
      <c r="G69" s="11"/>
    </row>
    <row r="70" spans="2:7" x14ac:dyDescent="0.25">
      <c r="B70" s="2" t="s">
        <v>121</v>
      </c>
      <c r="C70" s="8" t="s">
        <v>122</v>
      </c>
      <c r="D70" s="2">
        <v>11358</v>
      </c>
      <c r="E70" s="9">
        <v>374410</v>
      </c>
      <c r="F70" s="10">
        <f t="shared" si="1"/>
        <v>3.0335728212387489</v>
      </c>
      <c r="G70" s="11"/>
    </row>
    <row r="71" spans="2:7" x14ac:dyDescent="0.25">
      <c r="B71" s="2" t="s">
        <v>123</v>
      </c>
      <c r="C71" s="8" t="s">
        <v>124</v>
      </c>
      <c r="D71" s="2">
        <v>15168</v>
      </c>
      <c r="E71" s="9">
        <v>870386</v>
      </c>
      <c r="F71" s="10">
        <f t="shared" si="1"/>
        <v>1.7426750889835085</v>
      </c>
      <c r="G71" s="11"/>
    </row>
    <row r="72" spans="2:7" x14ac:dyDescent="0.25">
      <c r="B72" s="2" t="s">
        <v>125</v>
      </c>
      <c r="C72" s="8" t="s">
        <v>126</v>
      </c>
      <c r="D72" s="2">
        <v>12349</v>
      </c>
      <c r="E72" s="9">
        <v>586047</v>
      </c>
      <c r="F72" s="10">
        <f t="shared" si="1"/>
        <v>2.1071688789465695</v>
      </c>
      <c r="G72" s="11"/>
    </row>
    <row r="73" spans="2:7" x14ac:dyDescent="0.25">
      <c r="B73" s="2" t="s">
        <v>127</v>
      </c>
      <c r="C73" s="8" t="s">
        <v>128</v>
      </c>
      <c r="D73" s="2">
        <v>30201</v>
      </c>
      <c r="E73" s="9">
        <v>1388515</v>
      </c>
      <c r="F73" s="10">
        <f t="shared" si="1"/>
        <v>2.1750575254858608</v>
      </c>
      <c r="G73" s="11"/>
    </row>
    <row r="74" spans="2:7" x14ac:dyDescent="0.25">
      <c r="B74" s="2" t="s">
        <v>129</v>
      </c>
      <c r="C74" s="8" t="s">
        <v>130</v>
      </c>
      <c r="D74" s="2">
        <v>5128</v>
      </c>
      <c r="E74" s="9">
        <v>180991</v>
      </c>
      <c r="F74" s="10">
        <f t="shared" si="1"/>
        <v>2.8332900530965626</v>
      </c>
      <c r="G74" s="11"/>
    </row>
    <row r="75" spans="2:7" x14ac:dyDescent="0.25">
      <c r="B75" s="2" t="s">
        <v>131</v>
      </c>
      <c r="C75" s="8" t="s">
        <v>132</v>
      </c>
      <c r="D75" s="2">
        <v>11675</v>
      </c>
      <c r="E75" s="9">
        <v>431221</v>
      </c>
      <c r="F75" s="10">
        <f t="shared" si="1"/>
        <v>2.7074284415647663</v>
      </c>
      <c r="G75" s="11"/>
    </row>
    <row r="76" spans="2:7" x14ac:dyDescent="0.25">
      <c r="B76" s="2" t="s">
        <v>133</v>
      </c>
      <c r="C76" s="8" t="s">
        <v>134</v>
      </c>
      <c r="D76" s="2">
        <v>8709</v>
      </c>
      <c r="E76" s="9">
        <v>424885</v>
      </c>
      <c r="F76" s="10">
        <f t="shared" si="1"/>
        <v>2.0497311037104158</v>
      </c>
      <c r="G76" s="11"/>
    </row>
    <row r="77" spans="2:7" x14ac:dyDescent="0.25">
      <c r="B77" s="2" t="s">
        <v>135</v>
      </c>
      <c r="C77" s="8" t="s">
        <v>136</v>
      </c>
      <c r="D77" s="2">
        <v>6488</v>
      </c>
      <c r="E77" s="9">
        <v>332759</v>
      </c>
      <c r="F77" s="10">
        <f t="shared" si="1"/>
        <v>1.9497594355073793</v>
      </c>
      <c r="G77" s="11"/>
    </row>
    <row r="78" spans="2:7" x14ac:dyDescent="0.25">
      <c r="B78" s="2" t="s">
        <v>137</v>
      </c>
      <c r="C78" s="8" t="s">
        <v>138</v>
      </c>
      <c r="D78" s="2">
        <v>7775</v>
      </c>
      <c r="E78" s="9">
        <v>618576</v>
      </c>
      <c r="F78" s="10">
        <f t="shared" si="1"/>
        <v>1.2569191174568686</v>
      </c>
      <c r="G78" s="11"/>
    </row>
    <row r="79" spans="2:7" x14ac:dyDescent="0.25">
      <c r="B79" s="2" t="s">
        <v>139</v>
      </c>
      <c r="C79" s="8" t="s">
        <v>140</v>
      </c>
      <c r="D79" s="2">
        <v>30697</v>
      </c>
      <c r="E79" s="9">
        <v>1749430</v>
      </c>
      <c r="F79" s="10">
        <f t="shared" si="1"/>
        <v>1.7546858119501783</v>
      </c>
      <c r="G79" s="11"/>
    </row>
    <row r="80" spans="2:7" x14ac:dyDescent="0.25">
      <c r="B80" s="2" t="s">
        <v>141</v>
      </c>
      <c r="C80" s="8" t="s">
        <v>142</v>
      </c>
      <c r="D80" s="2">
        <v>27363</v>
      </c>
      <c r="E80" s="9">
        <v>940906</v>
      </c>
      <c r="F80" s="10">
        <f t="shared" si="1"/>
        <v>2.908154480893947</v>
      </c>
      <c r="G80" s="11"/>
    </row>
    <row r="81" spans="2:7" x14ac:dyDescent="0.25">
      <c r="B81" s="2" t="s">
        <v>143</v>
      </c>
      <c r="C81" s="8" t="s">
        <v>144</v>
      </c>
      <c r="D81" s="2">
        <v>18283</v>
      </c>
      <c r="E81" s="9">
        <v>1024775</v>
      </c>
      <c r="F81" s="10">
        <f t="shared" si="1"/>
        <v>1.7840989485496819</v>
      </c>
      <c r="G81" s="11"/>
    </row>
    <row r="82" spans="2:7" x14ac:dyDescent="0.25">
      <c r="B82" s="2" t="s">
        <v>145</v>
      </c>
      <c r="C82" s="8" t="s">
        <v>146</v>
      </c>
      <c r="D82" s="2">
        <v>14268</v>
      </c>
      <c r="E82" s="9">
        <v>1058550</v>
      </c>
      <c r="F82" s="10">
        <f t="shared" si="1"/>
        <v>1.347881536063483</v>
      </c>
      <c r="G82" s="11"/>
    </row>
    <row r="83" spans="2:7" x14ac:dyDescent="0.25">
      <c r="B83" s="2" t="s">
        <v>147</v>
      </c>
      <c r="C83" s="8" t="s">
        <v>148</v>
      </c>
      <c r="D83" s="2">
        <v>7762</v>
      </c>
      <c r="E83" s="9">
        <v>287209</v>
      </c>
      <c r="F83" s="10">
        <f t="shared" si="1"/>
        <v>2.7025615492550723</v>
      </c>
      <c r="G83" s="11"/>
    </row>
    <row r="84" spans="2:7" x14ac:dyDescent="0.25">
      <c r="B84" s="2" t="s">
        <v>149</v>
      </c>
      <c r="C84" s="8" t="s">
        <v>150</v>
      </c>
      <c r="D84" s="2">
        <v>13015</v>
      </c>
      <c r="E84" s="9">
        <v>431386</v>
      </c>
      <c r="F84" s="10">
        <f t="shared" si="1"/>
        <v>3.0170195602082588</v>
      </c>
      <c r="G84" s="11"/>
    </row>
    <row r="85" spans="2:7" x14ac:dyDescent="0.25">
      <c r="B85" s="2" t="s">
        <v>151</v>
      </c>
      <c r="C85" s="8" t="s">
        <v>152</v>
      </c>
      <c r="D85" s="2">
        <v>8272</v>
      </c>
      <c r="E85" s="9">
        <v>302543</v>
      </c>
      <c r="F85" s="10">
        <f t="shared" si="1"/>
        <v>2.7341567975461341</v>
      </c>
      <c r="G85" s="11"/>
    </row>
    <row r="86" spans="2:7" x14ac:dyDescent="0.25">
      <c r="B86" s="2" t="s">
        <v>153</v>
      </c>
      <c r="C86" s="8" t="s">
        <v>154</v>
      </c>
      <c r="D86" s="2">
        <v>6118</v>
      </c>
      <c r="E86" s="9">
        <v>197660</v>
      </c>
      <c r="F86" s="10">
        <f t="shared" si="1"/>
        <v>3.0952140038449865</v>
      </c>
      <c r="G86" s="11"/>
    </row>
    <row r="87" spans="2:7" x14ac:dyDescent="0.25">
      <c r="B87" s="2" t="s">
        <v>155</v>
      </c>
      <c r="C87" s="8" t="s">
        <v>156</v>
      </c>
      <c r="D87" s="2">
        <v>19763</v>
      </c>
      <c r="E87" s="9">
        <v>844285</v>
      </c>
      <c r="F87" s="10">
        <f t="shared" si="1"/>
        <v>2.3407972426372612</v>
      </c>
      <c r="G87" s="11"/>
    </row>
    <row r="88" spans="2:7" x14ac:dyDescent="0.25">
      <c r="B88" s="2" t="s">
        <v>157</v>
      </c>
      <c r="C88" s="8" t="s">
        <v>158</v>
      </c>
      <c r="D88" s="2">
        <v>10426</v>
      </c>
      <c r="E88" s="9">
        <v>427781</v>
      </c>
      <c r="F88" s="10">
        <f t="shared" si="1"/>
        <v>2.4372283949029994</v>
      </c>
      <c r="G88" s="11"/>
    </row>
    <row r="89" spans="2:7" x14ac:dyDescent="0.25">
      <c r="B89" s="2" t="s">
        <v>159</v>
      </c>
      <c r="C89" s="8" t="s">
        <v>160</v>
      </c>
      <c r="D89" s="2">
        <v>10328</v>
      </c>
      <c r="E89" s="9">
        <v>524429</v>
      </c>
      <c r="F89" s="10">
        <f t="shared" si="1"/>
        <v>1.9693800304712363</v>
      </c>
      <c r="G89" s="11"/>
    </row>
    <row r="90" spans="2:7" x14ac:dyDescent="0.25">
      <c r="B90" s="2" t="s">
        <v>161</v>
      </c>
      <c r="C90" s="8" t="s">
        <v>162</v>
      </c>
      <c r="D90" s="2">
        <v>6047</v>
      </c>
      <c r="E90" s="9">
        <v>335130</v>
      </c>
      <c r="F90" s="10">
        <f t="shared" si="1"/>
        <v>1.8043744218661415</v>
      </c>
      <c r="G90" s="11"/>
    </row>
    <row r="91" spans="2:7" x14ac:dyDescent="0.25">
      <c r="B91" s="2" t="s">
        <v>163</v>
      </c>
      <c r="C91" s="8" t="s">
        <v>164</v>
      </c>
      <c r="D91" s="2">
        <v>9020</v>
      </c>
      <c r="E91" s="9">
        <v>292089</v>
      </c>
      <c r="F91" s="10">
        <f t="shared" si="1"/>
        <v>3.0880998599741858</v>
      </c>
      <c r="G91" s="11"/>
    </row>
    <row r="92" spans="2:7" x14ac:dyDescent="0.25">
      <c r="B92" s="2" t="s">
        <v>165</v>
      </c>
      <c r="C92" s="8" t="s">
        <v>166</v>
      </c>
      <c r="D92" s="2">
        <v>6946</v>
      </c>
      <c r="E92" s="9">
        <v>283580</v>
      </c>
      <c r="F92" s="10">
        <f t="shared" si="1"/>
        <v>2.4493969955568096</v>
      </c>
      <c r="G92" s="11"/>
    </row>
    <row r="93" spans="2:7" x14ac:dyDescent="0.25">
      <c r="B93" s="2" t="s">
        <v>167</v>
      </c>
      <c r="C93" s="8" t="s">
        <v>168</v>
      </c>
      <c r="D93" s="2">
        <v>7230</v>
      </c>
      <c r="E93" s="9">
        <v>258979</v>
      </c>
      <c r="F93" s="10">
        <f t="shared" si="1"/>
        <v>2.7917321481664539</v>
      </c>
      <c r="G93" s="11"/>
    </row>
    <row r="94" spans="2:7" x14ac:dyDescent="0.25">
      <c r="B94" s="2" t="s">
        <v>169</v>
      </c>
      <c r="C94" s="8" t="s">
        <v>170</v>
      </c>
      <c r="D94" s="2">
        <v>2269</v>
      </c>
      <c r="E94" s="9">
        <v>107398</v>
      </c>
      <c r="F94" s="10">
        <f t="shared" si="1"/>
        <v>2.1127022849587518</v>
      </c>
      <c r="G94" s="11"/>
    </row>
    <row r="95" spans="2:7" x14ac:dyDescent="0.25">
      <c r="B95" s="2" t="s">
        <v>171</v>
      </c>
      <c r="C95" s="8" t="s">
        <v>172</v>
      </c>
      <c r="D95" s="2">
        <v>15885</v>
      </c>
      <c r="E95" s="9">
        <v>952556</v>
      </c>
      <c r="F95" s="10">
        <f t="shared" si="1"/>
        <v>1.6676184917212216</v>
      </c>
      <c r="G95" s="11"/>
    </row>
    <row r="96" spans="2:7" x14ac:dyDescent="0.25">
      <c r="B96" s="2" t="s">
        <v>173</v>
      </c>
      <c r="C96" s="8" t="s">
        <v>174</v>
      </c>
      <c r="D96" s="2">
        <v>18551</v>
      </c>
      <c r="E96" s="9">
        <v>1215100</v>
      </c>
      <c r="F96" s="10">
        <f t="shared" si="1"/>
        <v>1.5267056209365484</v>
      </c>
      <c r="G96" s="11"/>
    </row>
    <row r="97" spans="2:7" x14ac:dyDescent="0.25">
      <c r="B97" s="2" t="s">
        <v>175</v>
      </c>
      <c r="C97" s="8" t="s">
        <v>176</v>
      </c>
      <c r="D97" s="2">
        <v>27196</v>
      </c>
      <c r="E97" s="9">
        <v>1173070</v>
      </c>
      <c r="F97" s="10">
        <f t="shared" si="1"/>
        <v>2.3183612231154149</v>
      </c>
      <c r="G97" s="11"/>
    </row>
    <row r="98" spans="2:7" x14ac:dyDescent="0.25">
      <c r="B98" s="2" t="s">
        <v>177</v>
      </c>
      <c r="C98" s="8" t="s">
        <v>178</v>
      </c>
      <c r="D98" s="2">
        <v>17821</v>
      </c>
      <c r="E98" s="9">
        <v>1040558</v>
      </c>
      <c r="F98" s="10">
        <f t="shared" si="1"/>
        <v>1.7126387957230638</v>
      </c>
      <c r="G98" s="11"/>
    </row>
    <row r="99" spans="2:7" x14ac:dyDescent="0.25">
      <c r="B99" s="2" t="s">
        <v>179</v>
      </c>
      <c r="C99" s="8" t="s">
        <v>180</v>
      </c>
      <c r="D99" s="2">
        <v>14116</v>
      </c>
      <c r="E99" s="9">
        <v>885873</v>
      </c>
      <c r="F99" s="10">
        <f t="shared" si="1"/>
        <v>1.5934563983776455</v>
      </c>
      <c r="G99" s="11"/>
    </row>
    <row r="100" spans="2:7" x14ac:dyDescent="0.25">
      <c r="B100" s="2">
        <v>971</v>
      </c>
      <c r="C100" s="8" t="s">
        <v>181</v>
      </c>
      <c r="D100" s="2">
        <v>10529</v>
      </c>
      <c r="E100" s="9">
        <v>287315</v>
      </c>
      <c r="F100" s="10">
        <f t="shared" si="1"/>
        <v>3.6646189722082037</v>
      </c>
    </row>
    <row r="101" spans="2:7" x14ac:dyDescent="0.25">
      <c r="B101" s="2">
        <v>972</v>
      </c>
      <c r="C101" s="8" t="s">
        <v>182</v>
      </c>
      <c r="D101" s="2">
        <v>8791</v>
      </c>
      <c r="E101" s="9">
        <v>283113</v>
      </c>
      <c r="F101" s="10">
        <f t="shared" si="1"/>
        <v>3.1051205702316742</v>
      </c>
    </row>
    <row r="102" spans="2:7" x14ac:dyDescent="0.25">
      <c r="B102" s="2">
        <v>973</v>
      </c>
      <c r="C102" s="8" t="s">
        <v>183</v>
      </c>
      <c r="D102" s="2">
        <v>2475</v>
      </c>
      <c r="E102" s="9">
        <v>164902</v>
      </c>
      <c r="F102" s="10">
        <f t="shared" si="1"/>
        <v>1.5008914385513821</v>
      </c>
    </row>
    <row r="103" spans="2:7" x14ac:dyDescent="0.25">
      <c r="B103" s="2">
        <v>974</v>
      </c>
      <c r="C103" s="8" t="s">
        <v>184</v>
      </c>
      <c r="D103" s="2">
        <v>20229</v>
      </c>
      <c r="E103" s="9">
        <v>598751</v>
      </c>
      <c r="F103" s="10">
        <f t="shared" si="1"/>
        <v>3.3785329794856294</v>
      </c>
    </row>
    <row r="104" spans="2:7" x14ac:dyDescent="0.25">
      <c r="B104" s="2">
        <v>976</v>
      </c>
      <c r="C104" s="8" t="s">
        <v>196</v>
      </c>
      <c r="D104" s="2">
        <v>399</v>
      </c>
      <c r="E104" s="9">
        <v>124626</v>
      </c>
      <c r="F104" s="10">
        <f>D104/E104*100</f>
        <v>0.32015791247412256</v>
      </c>
    </row>
    <row r="106" spans="2:7" ht="140.25" customHeight="1" x14ac:dyDescent="0.25">
      <c r="B106" s="83" t="s">
        <v>231</v>
      </c>
      <c r="C106" s="84"/>
      <c r="D106" s="84"/>
      <c r="E106" s="84"/>
      <c r="F106" s="84"/>
    </row>
  </sheetData>
  <mergeCells count="2">
    <mergeCell ref="B106:F106"/>
    <mergeCell ref="B1:F1"/>
  </mergeCells>
  <phoneticPr fontId="0" type="noConversion"/>
  <pageMargins left="0.78740157499999996" right="0.78740157499999996" top="0.984251969" bottom="0.984251969" header="0.4921259845" footer="0.4921259845"/>
  <pageSetup paperSize="9" orientation="portrait" r:id="rId1"/>
  <headerFooter alignWithMargins="0"/>
  <ignoredErrors>
    <ignoredError sqref="B16: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 Tableau 1</vt:lpstr>
      <vt:lpstr>Graphique 1</vt:lpstr>
      <vt:lpstr> Graphique 2</vt:lpstr>
      <vt:lpstr> Carte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2009-07-31T08:13:44Z</dcterms:created>
  <dcterms:modified xsi:type="dcterms:W3CDTF">2020-09-20T14:40:23Z</dcterms:modified>
</cp:coreProperties>
</file>