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emili\OneDrive\Documents\DREES\DREES\Panoramas\Minima 2020\Excels\"/>
    </mc:Choice>
  </mc:AlternateContent>
  <xr:revisionPtr revIDLastSave="0" documentId="13_ncr:1_{56D1C37D-B022-413F-B675-221BFDF6D38D}" xr6:coauthVersionLast="45" xr6:coauthVersionMax="45" xr10:uidLastSave="{00000000-0000-0000-0000-000000000000}"/>
  <bookViews>
    <workbookView xWindow="-110" yWindow="-110" windowWidth="19420" windowHeight="10420" activeTab="4" xr2:uid="{00000000-000D-0000-FFFF-FFFF00000000}"/>
  </bookViews>
  <sheets>
    <sheet name="Tableau 1" sheetId="9" r:id="rId1"/>
    <sheet name="Schéma 1" sheetId="14" r:id="rId2"/>
    <sheet name="Tableau 2" sheetId="11" r:id="rId3"/>
    <sheet name="Graphique 1" sheetId="8" r:id="rId4"/>
    <sheet name="Carte 1" sheetId="7" r:id="rId5"/>
  </sheets>
  <definedNames>
    <definedName name="_xlnm.Print_Area" localSheetId="3">'Graphique 1'!$B$4:$B$32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2" i="14" l="1"/>
  <c r="C161" i="14"/>
  <c r="D161" i="14" s="1"/>
  <c r="E161" i="14" s="1"/>
  <c r="F161" i="14" s="1"/>
  <c r="C162" i="14"/>
  <c r="D162" i="14" s="1"/>
  <c r="E162" i="14" s="1"/>
  <c r="F162" i="14" s="1"/>
  <c r="C157" i="14" l="1"/>
  <c r="D157" i="14" s="1"/>
  <c r="E157" i="14" s="1"/>
  <c r="F157" i="14" s="1"/>
  <c r="C158" i="14"/>
  <c r="D158" i="14" s="1"/>
  <c r="E158" i="14" s="1"/>
  <c r="F158" i="14" s="1"/>
  <c r="C159" i="14"/>
  <c r="D159" i="14" s="1"/>
  <c r="E159" i="14" s="1"/>
  <c r="F159" i="14" s="1"/>
  <c r="C160" i="14"/>
  <c r="D160" i="14" s="1"/>
  <c r="E160" i="14" s="1"/>
  <c r="F160" i="14" s="1"/>
  <c r="C156" i="14" l="1"/>
  <c r="C155" i="14"/>
  <c r="C154" i="14"/>
  <c r="C153" i="14"/>
  <c r="C152" i="14"/>
  <c r="C151" i="14"/>
  <c r="C150" i="14"/>
  <c r="C149" i="14"/>
  <c r="C148" i="14"/>
  <c r="C147" i="14"/>
  <c r="C146" i="14"/>
  <c r="C145" i="14"/>
  <c r="C144" i="14"/>
  <c r="C143" i="14"/>
  <c r="C142" i="14"/>
  <c r="C141" i="14"/>
  <c r="C140" i="14"/>
  <c r="C139" i="14"/>
  <c r="C138" i="14"/>
  <c r="C137" i="14"/>
  <c r="C136" i="14"/>
  <c r="C135" i="14"/>
  <c r="C134" i="14"/>
  <c r="C133" i="14"/>
  <c r="C132" i="14"/>
  <c r="C131" i="14"/>
  <c r="C130" i="14"/>
  <c r="C129" i="14"/>
  <c r="C128" i="14"/>
  <c r="C127" i="14"/>
  <c r="C126" i="14"/>
  <c r="C125" i="14"/>
  <c r="C124" i="14"/>
  <c r="C123" i="14"/>
  <c r="C122" i="14"/>
  <c r="C121" i="14"/>
  <c r="C120" i="14"/>
  <c r="C119" i="14"/>
  <c r="C118" i="14"/>
  <c r="C117" i="14"/>
  <c r="C116" i="14"/>
  <c r="C115" i="14"/>
  <c r="C114" i="14"/>
  <c r="D114" i="14" s="1"/>
  <c r="E114" i="14" s="1"/>
  <c r="F114" i="14" s="1"/>
  <c r="C113" i="14"/>
  <c r="D113" i="14" s="1"/>
  <c r="E113" i="14" s="1"/>
  <c r="F113" i="14" s="1"/>
  <c r="C112" i="14"/>
  <c r="D112" i="14" s="1"/>
  <c r="E112" i="14" s="1"/>
  <c r="F112" i="14" s="1"/>
  <c r="C111" i="14"/>
  <c r="D111" i="14" s="1"/>
  <c r="E111" i="14" s="1"/>
  <c r="F111" i="14" s="1"/>
  <c r="C110" i="14"/>
  <c r="D110" i="14" s="1"/>
  <c r="E110" i="14" s="1"/>
  <c r="F110" i="14" s="1"/>
  <c r="C109" i="14"/>
  <c r="D109" i="14" s="1"/>
  <c r="E109" i="14" s="1"/>
  <c r="F109" i="14" s="1"/>
  <c r="C108" i="14"/>
  <c r="D108" i="14" s="1"/>
  <c r="E108" i="14" s="1"/>
  <c r="F108" i="14" s="1"/>
  <c r="C107" i="14"/>
  <c r="D107" i="14" s="1"/>
  <c r="E107" i="14" s="1"/>
  <c r="F107" i="14" s="1"/>
  <c r="C106" i="14"/>
  <c r="D106" i="14" s="1"/>
  <c r="E106" i="14" s="1"/>
  <c r="F106" i="14" s="1"/>
  <c r="C105" i="14"/>
  <c r="D105" i="14" s="1"/>
  <c r="E105" i="14" s="1"/>
  <c r="F105" i="14" s="1"/>
  <c r="C104" i="14"/>
  <c r="D104" i="14" s="1"/>
  <c r="E104" i="14" s="1"/>
  <c r="F104" i="14" s="1"/>
  <c r="C103" i="14"/>
  <c r="D103" i="14" s="1"/>
  <c r="E103" i="14" s="1"/>
  <c r="F103" i="14" s="1"/>
  <c r="C102" i="14"/>
  <c r="D102" i="14" s="1"/>
  <c r="E102" i="14" s="1"/>
  <c r="F102" i="14" s="1"/>
  <c r="C101" i="14"/>
  <c r="D101" i="14" s="1"/>
  <c r="E101" i="14" s="1"/>
  <c r="F101" i="14" s="1"/>
  <c r="C100" i="14"/>
  <c r="D100" i="14" s="1"/>
  <c r="E100" i="14" s="1"/>
  <c r="F100" i="14" s="1"/>
  <c r="C99" i="14"/>
  <c r="D99" i="14" s="1"/>
  <c r="E99" i="14" s="1"/>
  <c r="F99" i="14" s="1"/>
  <c r="C98" i="14"/>
  <c r="D98" i="14" s="1"/>
  <c r="E98" i="14" s="1"/>
  <c r="F98" i="14" s="1"/>
  <c r="C97" i="14"/>
  <c r="D97" i="14" s="1"/>
  <c r="E97" i="14" s="1"/>
  <c r="F97" i="14" s="1"/>
  <c r="C96" i="14"/>
  <c r="D96" i="14" s="1"/>
  <c r="E96" i="14" s="1"/>
  <c r="F96" i="14" s="1"/>
  <c r="C95" i="14"/>
  <c r="D95" i="14" s="1"/>
  <c r="E95" i="14" s="1"/>
  <c r="F95" i="14" s="1"/>
  <c r="C94" i="14"/>
  <c r="D94" i="14" s="1"/>
  <c r="E94" i="14" s="1"/>
  <c r="F94" i="14" s="1"/>
  <c r="E93" i="14"/>
  <c r="F93" i="14" s="1"/>
  <c r="C93" i="14"/>
  <c r="D93" i="14" s="1"/>
  <c r="C92" i="14"/>
  <c r="D92" i="14" s="1"/>
  <c r="E92" i="14" s="1"/>
  <c r="F92" i="14" s="1"/>
  <c r="C91" i="14"/>
  <c r="D91" i="14" s="1"/>
  <c r="E91" i="14" s="1"/>
  <c r="F91" i="14" s="1"/>
  <c r="E90" i="14"/>
  <c r="F90" i="14" s="1"/>
  <c r="C90" i="14"/>
  <c r="D90" i="14" s="1"/>
  <c r="C89" i="14"/>
  <c r="D89" i="14" s="1"/>
  <c r="E89" i="14" s="1"/>
  <c r="F89" i="14" s="1"/>
  <c r="C88" i="14"/>
  <c r="D88" i="14" s="1"/>
  <c r="E88" i="14" s="1"/>
  <c r="F88" i="14" s="1"/>
  <c r="C87" i="14"/>
  <c r="D87" i="14" s="1"/>
  <c r="E87" i="14" s="1"/>
  <c r="F87" i="14" s="1"/>
  <c r="C86" i="14"/>
  <c r="D86" i="14" s="1"/>
  <c r="E86" i="14" s="1"/>
  <c r="F86" i="14" s="1"/>
  <c r="C85" i="14"/>
  <c r="D85" i="14" s="1"/>
  <c r="E85" i="14" s="1"/>
  <c r="F85" i="14" s="1"/>
  <c r="C84" i="14"/>
  <c r="D84" i="14" s="1"/>
  <c r="E84" i="14" s="1"/>
  <c r="F84" i="14" s="1"/>
  <c r="C83" i="14"/>
  <c r="D83" i="14" s="1"/>
  <c r="E83" i="14" s="1"/>
  <c r="F83" i="14" s="1"/>
  <c r="C82" i="14"/>
  <c r="D82" i="14" s="1"/>
  <c r="E82" i="14" s="1"/>
  <c r="F82" i="14" s="1"/>
  <c r="C81" i="14"/>
  <c r="D81" i="14" s="1"/>
  <c r="E81" i="14" s="1"/>
  <c r="F81" i="14" s="1"/>
  <c r="C80" i="14"/>
  <c r="D80" i="14" s="1"/>
  <c r="E80" i="14" s="1"/>
  <c r="F80" i="14" s="1"/>
  <c r="C79" i="14"/>
  <c r="D79" i="14" s="1"/>
  <c r="E79" i="14" s="1"/>
  <c r="F79" i="14" s="1"/>
  <c r="C78" i="14"/>
  <c r="D78" i="14" s="1"/>
  <c r="E78" i="14" s="1"/>
  <c r="F78" i="14" s="1"/>
  <c r="C77" i="14"/>
  <c r="D77" i="14" s="1"/>
  <c r="E77" i="14" s="1"/>
  <c r="F77" i="14" s="1"/>
  <c r="C76" i="14"/>
  <c r="D76" i="14" s="1"/>
  <c r="E76" i="14" s="1"/>
  <c r="F76" i="14" s="1"/>
  <c r="C75" i="14"/>
  <c r="D75" i="14" s="1"/>
  <c r="E75" i="14" s="1"/>
  <c r="F75" i="14" s="1"/>
  <c r="C74" i="14"/>
  <c r="D74" i="14" s="1"/>
  <c r="E74" i="14" s="1"/>
  <c r="F74" i="14" s="1"/>
  <c r="C73" i="14"/>
  <c r="D73" i="14" s="1"/>
  <c r="E73" i="14" s="1"/>
  <c r="F73" i="14" s="1"/>
  <c r="C72" i="14"/>
  <c r="D72" i="14" s="1"/>
  <c r="E72" i="14" s="1"/>
  <c r="F72" i="14" s="1"/>
  <c r="C71" i="14"/>
  <c r="D71" i="14" s="1"/>
  <c r="E71" i="14" s="1"/>
  <c r="F71" i="14" s="1"/>
  <c r="C70" i="14"/>
  <c r="D70" i="14" s="1"/>
  <c r="E70" i="14" s="1"/>
  <c r="F70" i="14" s="1"/>
  <c r="C69" i="14"/>
  <c r="D69" i="14" s="1"/>
  <c r="E69" i="14" s="1"/>
  <c r="F69" i="14" s="1"/>
  <c r="C68" i="14"/>
  <c r="D68" i="14" s="1"/>
  <c r="E68" i="14" s="1"/>
  <c r="F68" i="14" s="1"/>
  <c r="C67" i="14"/>
  <c r="D67" i="14" s="1"/>
  <c r="E67" i="14" s="1"/>
  <c r="F67" i="14" s="1"/>
  <c r="C66" i="14"/>
  <c r="D66" i="14" s="1"/>
  <c r="E66" i="14" s="1"/>
  <c r="F66" i="14" s="1"/>
  <c r="C65" i="14"/>
  <c r="D65" i="14" s="1"/>
  <c r="E65" i="14" s="1"/>
  <c r="F65" i="14" s="1"/>
  <c r="C64" i="14"/>
  <c r="D64" i="14" s="1"/>
  <c r="E64" i="14" s="1"/>
  <c r="F64" i="14" s="1"/>
  <c r="C63" i="14"/>
  <c r="D63" i="14" s="1"/>
  <c r="E63" i="14" s="1"/>
  <c r="F63" i="14" s="1"/>
  <c r="C62" i="14"/>
  <c r="D62" i="14" s="1"/>
  <c r="E62" i="14" s="1"/>
  <c r="F62" i="14" s="1"/>
  <c r="C61" i="14"/>
  <c r="D61" i="14" s="1"/>
  <c r="E61" i="14" s="1"/>
  <c r="F61" i="14" s="1"/>
  <c r="C60" i="14"/>
  <c r="D60" i="14" s="1"/>
  <c r="E60" i="14" s="1"/>
  <c r="F60" i="14" s="1"/>
  <c r="C59" i="14"/>
  <c r="C58" i="14"/>
  <c r="C57" i="14"/>
  <c r="C56" i="14"/>
  <c r="C55" i="14"/>
  <c r="C54" i="14"/>
  <c r="C53" i="14"/>
  <c r="C52" i="14"/>
  <c r="C51" i="14"/>
  <c r="C50" i="14"/>
  <c r="C49" i="14"/>
  <c r="C48" i="14"/>
  <c r="C47" i="14"/>
  <c r="C46" i="14"/>
  <c r="C45" i="14"/>
  <c r="C44" i="14"/>
  <c r="C43" i="14"/>
  <c r="C42" i="14"/>
  <c r="C41" i="14"/>
  <c r="C40" i="14"/>
  <c r="C39" i="14"/>
  <c r="C38" i="14"/>
  <c r="C37" i="14"/>
  <c r="E37" i="14" s="1"/>
  <c r="F37" i="14" s="1"/>
  <c r="E36" i="14"/>
  <c r="F36" i="14" s="1"/>
  <c r="C36" i="14"/>
  <c r="E35" i="14"/>
  <c r="F35" i="14" s="1"/>
  <c r="C35" i="14"/>
  <c r="E34" i="14"/>
  <c r="F34" i="14" s="1"/>
  <c r="C34" i="14"/>
  <c r="E33" i="14"/>
  <c r="F33" i="14" s="1"/>
  <c r="C33" i="14"/>
  <c r="E32" i="14"/>
  <c r="F32" i="14" s="1"/>
  <c r="C32" i="14"/>
  <c r="E31" i="14"/>
  <c r="F31" i="14" s="1"/>
  <c r="C31" i="14"/>
  <c r="E30" i="14"/>
  <c r="F30" i="14" s="1"/>
  <c r="C30" i="14"/>
  <c r="E29" i="14"/>
  <c r="F29" i="14" s="1"/>
  <c r="C29" i="14"/>
  <c r="E28" i="14"/>
  <c r="F28" i="14" s="1"/>
  <c r="C28" i="14"/>
  <c r="E27" i="14"/>
  <c r="F27" i="14" s="1"/>
  <c r="C27" i="14"/>
  <c r="E26" i="14"/>
  <c r="F26" i="14" s="1"/>
  <c r="C26" i="14"/>
  <c r="E25" i="14"/>
  <c r="F25" i="14" s="1"/>
  <c r="C25" i="14"/>
  <c r="E24" i="14"/>
  <c r="F24" i="14" s="1"/>
  <c r="C24" i="14"/>
  <c r="E23" i="14"/>
  <c r="F23" i="14" s="1"/>
  <c r="C23" i="14"/>
  <c r="E22" i="14"/>
  <c r="F22" i="14" s="1"/>
  <c r="C22" i="14"/>
  <c r="E21" i="14"/>
  <c r="F21" i="14" s="1"/>
  <c r="C21" i="14"/>
  <c r="E20" i="14"/>
  <c r="F20" i="14" s="1"/>
  <c r="C20" i="14"/>
  <c r="E19" i="14"/>
  <c r="F19" i="14" s="1"/>
  <c r="C19" i="14"/>
  <c r="E18" i="14"/>
  <c r="F18" i="14" s="1"/>
  <c r="C18" i="14"/>
  <c r="E17" i="14"/>
  <c r="F17" i="14" s="1"/>
  <c r="C17" i="14"/>
  <c r="E16" i="14"/>
  <c r="F16" i="14" s="1"/>
  <c r="C16" i="14"/>
  <c r="E15" i="14"/>
  <c r="F15" i="14" s="1"/>
  <c r="C15" i="14"/>
  <c r="E14" i="14"/>
  <c r="F14" i="14" s="1"/>
  <c r="C14" i="14"/>
  <c r="E13" i="14"/>
  <c r="F13" i="14" s="1"/>
  <c r="C13" i="14"/>
  <c r="E12" i="14"/>
  <c r="F12" i="14" s="1"/>
  <c r="C12" i="14"/>
  <c r="E11" i="14"/>
  <c r="F11" i="14" s="1"/>
  <c r="C11" i="14"/>
  <c r="E10" i="14"/>
  <c r="F10" i="14" s="1"/>
  <c r="C10" i="14"/>
  <c r="E9" i="14"/>
  <c r="F9" i="14" s="1"/>
  <c r="C9" i="14"/>
  <c r="E8" i="14"/>
  <c r="F8" i="14" s="1"/>
  <c r="C8" i="14"/>
  <c r="E7" i="14"/>
  <c r="F7" i="14" s="1"/>
  <c r="C7" i="14"/>
  <c r="E6" i="14"/>
  <c r="F6" i="14" s="1"/>
  <c r="C6" i="14"/>
  <c r="E4" i="14"/>
  <c r="D43" i="14" l="1"/>
  <c r="E43" i="14" s="1"/>
  <c r="F43" i="14" s="1"/>
  <c r="D51" i="14"/>
  <c r="E51" i="14" s="1"/>
  <c r="F51" i="14" s="1"/>
  <c r="D59" i="14"/>
  <c r="E59" i="14" s="1"/>
  <c r="F59" i="14" s="1"/>
  <c r="D117" i="14"/>
  <c r="E117" i="14" s="1"/>
  <c r="F117" i="14" s="1"/>
  <c r="D125" i="14"/>
  <c r="E125" i="14" s="1"/>
  <c r="F125" i="14" s="1"/>
  <c r="D133" i="14"/>
  <c r="E133" i="14" s="1"/>
  <c r="F133" i="14" s="1"/>
  <c r="D141" i="14"/>
  <c r="E141" i="14" s="1"/>
  <c r="F141" i="14" s="1"/>
  <c r="D149" i="14"/>
  <c r="E149" i="14" s="1"/>
  <c r="F149" i="14" s="1"/>
  <c r="D44" i="14"/>
  <c r="E44" i="14" s="1"/>
  <c r="F44" i="14" s="1"/>
  <c r="D52" i="14"/>
  <c r="E52" i="14" s="1"/>
  <c r="F52" i="14" s="1"/>
  <c r="D118" i="14"/>
  <c r="E118" i="14" s="1"/>
  <c r="F118" i="14" s="1"/>
  <c r="D126" i="14"/>
  <c r="E126" i="14" s="1"/>
  <c r="F126" i="14" s="1"/>
  <c r="D134" i="14"/>
  <c r="E134" i="14" s="1"/>
  <c r="F134" i="14" s="1"/>
  <c r="D142" i="14"/>
  <c r="E142" i="14" s="1"/>
  <c r="F142" i="14" s="1"/>
  <c r="D150" i="14"/>
  <c r="E150" i="14" s="1"/>
  <c r="F150" i="14" s="1"/>
  <c r="D45" i="14"/>
  <c r="E45" i="14" s="1"/>
  <c r="F45" i="14" s="1"/>
  <c r="D135" i="14"/>
  <c r="E135" i="14" s="1"/>
  <c r="F135" i="14" s="1"/>
  <c r="D38" i="14"/>
  <c r="E38" i="14" s="1"/>
  <c r="F38" i="14" s="1"/>
  <c r="D46" i="14"/>
  <c r="E46" i="14" s="1"/>
  <c r="F46" i="14" s="1"/>
  <c r="D54" i="14"/>
  <c r="E54" i="14" s="1"/>
  <c r="F54" i="14" s="1"/>
  <c r="D120" i="14"/>
  <c r="E120" i="14" s="1"/>
  <c r="F120" i="14" s="1"/>
  <c r="D128" i="14"/>
  <c r="E128" i="14" s="1"/>
  <c r="F128" i="14" s="1"/>
  <c r="D136" i="14"/>
  <c r="E136" i="14" s="1"/>
  <c r="F136" i="14" s="1"/>
  <c r="D144" i="14"/>
  <c r="E144" i="14" s="1"/>
  <c r="F144" i="14" s="1"/>
  <c r="D152" i="14"/>
  <c r="E152" i="14" s="1"/>
  <c r="F152" i="14" s="1"/>
  <c r="D143" i="14"/>
  <c r="E143" i="14" s="1"/>
  <c r="F143" i="14" s="1"/>
  <c r="D39" i="14"/>
  <c r="E39" i="14" s="1"/>
  <c r="F39" i="14" s="1"/>
  <c r="D47" i="14"/>
  <c r="E47" i="14" s="1"/>
  <c r="F47" i="14" s="1"/>
  <c r="D55" i="14"/>
  <c r="E55" i="14" s="1"/>
  <c r="F55" i="14" s="1"/>
  <c r="D121" i="14"/>
  <c r="E121" i="14" s="1"/>
  <c r="F121" i="14" s="1"/>
  <c r="D129" i="14"/>
  <c r="E129" i="14" s="1"/>
  <c r="F129" i="14" s="1"/>
  <c r="D137" i="14"/>
  <c r="E137" i="14" s="1"/>
  <c r="F137" i="14" s="1"/>
  <c r="D145" i="14"/>
  <c r="E145" i="14" s="1"/>
  <c r="F145" i="14" s="1"/>
  <c r="D153" i="14"/>
  <c r="E153" i="14" s="1"/>
  <c r="F153" i="14" s="1"/>
  <c r="D119" i="14"/>
  <c r="E119" i="14" s="1"/>
  <c r="F119" i="14" s="1"/>
  <c r="D127" i="14"/>
  <c r="E127" i="14" s="1"/>
  <c r="F127" i="14" s="1"/>
  <c r="D151" i="14"/>
  <c r="E151" i="14" s="1"/>
  <c r="F151" i="14" s="1"/>
  <c r="D40" i="14"/>
  <c r="E40" i="14" s="1"/>
  <c r="F40" i="14" s="1"/>
  <c r="D48" i="14"/>
  <c r="E48" i="14" s="1"/>
  <c r="F48" i="14" s="1"/>
  <c r="D56" i="14"/>
  <c r="E56" i="14" s="1"/>
  <c r="F56" i="14" s="1"/>
  <c r="D122" i="14"/>
  <c r="E122" i="14" s="1"/>
  <c r="F122" i="14" s="1"/>
  <c r="D130" i="14"/>
  <c r="E130" i="14" s="1"/>
  <c r="F130" i="14" s="1"/>
  <c r="D138" i="14"/>
  <c r="E138" i="14" s="1"/>
  <c r="F138" i="14" s="1"/>
  <c r="D146" i="14"/>
  <c r="E146" i="14" s="1"/>
  <c r="F146" i="14" s="1"/>
  <c r="D154" i="14"/>
  <c r="E154" i="14" s="1"/>
  <c r="F154" i="14" s="1"/>
  <c r="D41" i="14"/>
  <c r="E41" i="14" s="1"/>
  <c r="F41" i="14" s="1"/>
  <c r="D49" i="14"/>
  <c r="E49" i="14" s="1"/>
  <c r="F49" i="14" s="1"/>
  <c r="D57" i="14"/>
  <c r="E57" i="14" s="1"/>
  <c r="F57" i="14" s="1"/>
  <c r="D115" i="14"/>
  <c r="E115" i="14" s="1"/>
  <c r="F115" i="14" s="1"/>
  <c r="D123" i="14"/>
  <c r="E123" i="14" s="1"/>
  <c r="F123" i="14" s="1"/>
  <c r="D131" i="14"/>
  <c r="E131" i="14" s="1"/>
  <c r="F131" i="14" s="1"/>
  <c r="E139" i="14"/>
  <c r="F139" i="14" s="1"/>
  <c r="D139" i="14"/>
  <c r="D147" i="14"/>
  <c r="E147" i="14" s="1"/>
  <c r="F147" i="14" s="1"/>
  <c r="D155" i="14"/>
  <c r="E155" i="14" s="1"/>
  <c r="F155" i="14" s="1"/>
  <c r="D53" i="14"/>
  <c r="E53" i="14" s="1"/>
  <c r="F53" i="14" s="1"/>
  <c r="D42" i="14"/>
  <c r="E42" i="14" s="1"/>
  <c r="F42" i="14" s="1"/>
  <c r="D50" i="14"/>
  <c r="E50" i="14" s="1"/>
  <c r="F50" i="14" s="1"/>
  <c r="D58" i="14"/>
  <c r="E58" i="14" s="1"/>
  <c r="F58" i="14" s="1"/>
  <c r="D116" i="14"/>
  <c r="E116" i="14" s="1"/>
  <c r="F116" i="14" s="1"/>
  <c r="D124" i="14"/>
  <c r="E124" i="14" s="1"/>
  <c r="F124" i="14" s="1"/>
  <c r="D132" i="14"/>
  <c r="E132" i="14" s="1"/>
  <c r="F132" i="14" s="1"/>
  <c r="D140" i="14"/>
  <c r="E140" i="14" s="1"/>
  <c r="F140" i="14" s="1"/>
  <c r="D148" i="14"/>
  <c r="E148" i="14" s="1"/>
  <c r="F148" i="14" s="1"/>
  <c r="D156" i="14"/>
  <c r="E156" i="14" s="1"/>
  <c r="F156" i="14" s="1"/>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9" i="7"/>
  <c r="F8" i="7"/>
  <c r="F7" i="7"/>
  <c r="F5" i="7"/>
  <c r="F6" i="7"/>
  <c r="F4" i="7"/>
</calcChain>
</file>

<file path=xl/sharedStrings.xml><?xml version="1.0" encoding="utf-8"?>
<sst xmlns="http://schemas.openxmlformats.org/spreadsheetml/2006/main" count="249" uniqueCount="248">
  <si>
    <t>France métropolitaine</t>
  </si>
  <si>
    <t>France entière</t>
  </si>
  <si>
    <t>N° Dep</t>
  </si>
  <si>
    <t>01</t>
  </si>
  <si>
    <t>Ain</t>
  </si>
  <si>
    <t>02</t>
  </si>
  <si>
    <t>Aisne</t>
  </si>
  <si>
    <t>03</t>
  </si>
  <si>
    <t>Allier</t>
  </si>
  <si>
    <t>04</t>
  </si>
  <si>
    <t>Alpes-de-Haute-Provence</t>
  </si>
  <si>
    <t>05</t>
  </si>
  <si>
    <t>Hautes-Alpes</t>
  </si>
  <si>
    <t>06</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</si>
  <si>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</si>
  <si>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</si>
  <si>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</si>
  <si>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</si>
  <si>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</si>
  <si>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</si>
  <si>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</si>
  <si>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</si>
  <si>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</si>
  <si>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</si>
  <si>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</si>
  <si>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</si>
  <si>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</si>
  <si>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</si>
  <si>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</si>
  <si>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</si>
  <si>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</si>
  <si>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</si>
  <si>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</si>
  <si>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</si>
  <si>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</si>
  <si>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</si>
  <si>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</si>
  <si>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</si>
  <si>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</si>
  <si>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</si>
  <si>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</si>
  <si>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</si>
  <si>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</si>
  <si>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</si>
  <si>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</si>
  <si>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</si>
  <si>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Côte-d’Or</t>
  </si>
  <si>
    <t>22</t>
  </si>
  <si>
    <t>Côtes-du-Nord</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</si>
  <si>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</si>
  <si>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</si>
  <si>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</si>
  <si>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</si>
  <si>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</si>
  <si>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</si>
  <si>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</si>
  <si>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</si>
  <si>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</si>
  <si>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</si>
  <si>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</si>
  <si>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</si>
  <si>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</si>
  <si>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</si>
  <si>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</si>
  <si>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</si>
  <si>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</si>
  <si>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</si>
  <si>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</si>
  <si>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</si>
  <si>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</si>
  <si>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</si>
  <si>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</si>
  <si>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</si>
  <si>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</si>
  <si>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</si>
  <si>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</si>
  <si>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</si>
  <si>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</si>
  <si>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</si>
  <si>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</si>
  <si>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</si>
  <si>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</si>
  <si>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</si>
  <si>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</si>
  <si>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</si>
  <si>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</si>
  <si>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</si>
  <si>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</si>
  <si>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</si>
  <si>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</si>
  <si>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</si>
  <si>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</si>
  <si>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</si>
  <si>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</si>
  <si>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</si>
  <si>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</si>
  <si>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</si>
  <si>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</si>
  <si>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</si>
  <si>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</si>
  <si>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</si>
  <si>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</si>
  <si>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</si>
  <si>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</si>
  <si>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</si>
  <si>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</si>
  <si>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 xml:space="preserve">Marne </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</si>
  <si>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</si>
  <si>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</si>
  <si>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</si>
  <si>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</si>
  <si>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</si>
  <si>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</si>
  <si>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</si>
  <si>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</si>
  <si>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</si>
  <si>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</si>
  <si>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</si>
  <si>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</si>
  <si>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</si>
  <si>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</si>
  <si>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</si>
  <si>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</si>
  <si>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</si>
  <si>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</si>
  <si>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</si>
  <si>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</si>
  <si>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</si>
  <si>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</si>
  <si>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</si>
  <si>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</si>
  <si>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</si>
  <si>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</si>
  <si>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</si>
  <si>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</si>
  <si>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</si>
  <si>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</si>
  <si>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</si>
  <si>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</si>
  <si>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</si>
  <si>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</si>
  <si>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</si>
  <si>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</si>
  <si>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</si>
  <si>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</si>
  <si>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</si>
  <si>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</si>
  <si>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</si>
  <si>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</si>
  <si>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</si>
  <si>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</si>
  <si>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</si>
  <si>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</si>
  <si>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</si>
  <si>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</si>
  <si>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</si>
  <si>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</si>
  <si>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</si>
  <si>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</si>
  <si>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</si>
  <si>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</si>
  <si>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</si>
  <si>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</si>
  <si>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</si>
  <si>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</si>
  <si>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</si>
  <si>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</si>
  <si>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</si>
  <si>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</si>
  <si>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</si>
  <si>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</si>
  <si>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</si>
  <si>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</si>
  <si>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</si>
  <si>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</si>
  <si>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</si>
  <si>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</si>
  <si>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</si>
  <si>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</si>
  <si>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</si>
  <si>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</si>
  <si>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</si>
  <si>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</si>
  <si>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</si>
  <si>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Territoire-de-Belfort</t>
  </si>
  <si>
    <t>91</t>
  </si>
  <si>
    <t>Essonne</t>
  </si>
  <si>
    <t>92</t>
  </si>
  <si>
    <t>Hauts-de-Seine</t>
  </si>
  <si>
    <t>93</t>
  </si>
  <si>
    <t>Seine-St-Denis</t>
  </si>
  <si>
    <t>94</t>
  </si>
  <si>
    <t>Val-de-Marne</t>
  </si>
  <si>
    <t>95</t>
  </si>
  <si>
    <t>Val-d’Oise</t>
  </si>
  <si>
    <t>Guadeloupe</t>
  </si>
  <si>
    <t>Martinique</t>
  </si>
  <si>
    <t>Guyane</t>
  </si>
  <si>
    <t>Réunion</t>
  </si>
  <si>
    <t>Point de départ de l’allocation</t>
  </si>
  <si>
    <t>Moins de 55 ans</t>
  </si>
  <si>
    <t>Moins de 52 ans</t>
  </si>
  <si>
    <t>Moins de 51 ans</t>
  </si>
  <si>
    <t>Sexe</t>
  </si>
  <si>
    <t>Moins de 30 ans</t>
  </si>
  <si>
    <t>Âge</t>
  </si>
  <si>
    <t>30 à 34 ans</t>
  </si>
  <si>
    <t>40 à 44 ans</t>
  </si>
  <si>
    <t>45 à 49 ans</t>
  </si>
  <si>
    <t>35 à 39 ans</t>
  </si>
  <si>
    <t xml:space="preserve"> En %</t>
  </si>
  <si>
    <t>50 à 54 ans</t>
  </si>
  <si>
    <t>Homme</t>
  </si>
  <si>
    <t>Femme</t>
  </si>
  <si>
    <t>Montant forfaitaire :</t>
  </si>
  <si>
    <t>RA</t>
  </si>
  <si>
    <t>Montant allocation</t>
  </si>
  <si>
    <t>revenu garanti</t>
  </si>
  <si>
    <t>Effectifs</t>
  </si>
  <si>
    <t>En milliers</t>
  </si>
  <si>
    <t>Départements</t>
  </si>
  <si>
    <t>Allocataires de l'AV</t>
  </si>
  <si>
    <t>Taux
(pour 10 000)</t>
  </si>
  <si>
    <t>Âge du demandeur au moment du point
de départ de l’allocation</t>
  </si>
  <si>
    <t>Effectifs (en nombre)</t>
  </si>
  <si>
    <t>Tableau 1. Conditions d’âge du demandeur ouvrant droit à l’AV</t>
  </si>
  <si>
    <r>
      <t>Avant le 1</t>
    </r>
    <r>
      <rPr>
        <vertAlign val="superscript"/>
        <sz val="8"/>
        <color theme="1"/>
        <rFont val="Arial"/>
        <family val="2"/>
      </rPr>
      <t>er</t>
    </r>
    <r>
      <rPr>
        <sz val="8"/>
        <color theme="1"/>
        <rFont val="Arial"/>
        <family val="2"/>
      </rPr>
      <t xml:space="preserve"> juillet 2005</t>
    </r>
  </si>
  <si>
    <r>
      <t>Du 1</t>
    </r>
    <r>
      <rPr>
        <vertAlign val="superscript"/>
        <sz val="8"/>
        <color theme="1"/>
        <rFont val="Arial"/>
        <family val="2"/>
      </rPr>
      <t>er</t>
    </r>
    <r>
      <rPr>
        <sz val="8"/>
        <color theme="1"/>
        <rFont val="Arial"/>
        <family val="2"/>
      </rPr>
      <t xml:space="preserve"> juillet 2005 au 30 juin 2007</t>
    </r>
  </si>
  <si>
    <r>
      <t>Du 1</t>
    </r>
    <r>
      <rPr>
        <vertAlign val="superscript"/>
        <sz val="8"/>
        <color theme="1"/>
        <rFont val="Arial"/>
        <family val="2"/>
      </rPr>
      <t>er</t>
    </r>
    <r>
      <rPr>
        <sz val="8"/>
        <color theme="1"/>
        <rFont val="Arial"/>
        <family val="2"/>
      </rPr>
      <t xml:space="preserve"> juillet 2007
au 31 décembre 2008</t>
    </r>
  </si>
  <si>
    <r>
      <t>À partir du 1</t>
    </r>
    <r>
      <rPr>
        <vertAlign val="superscript"/>
        <sz val="8"/>
        <color theme="1"/>
        <rFont val="Arial"/>
        <family val="2"/>
      </rPr>
      <t>er</t>
    </r>
    <r>
      <rPr>
        <sz val="8"/>
        <color theme="1"/>
        <rFont val="Arial"/>
        <family val="2"/>
      </rPr>
      <t xml:space="preserve"> janvier 2009</t>
    </r>
  </si>
  <si>
    <r>
      <t>Moins de 55 ans (51 ans en cas de décès
du conjoint avant le 1</t>
    </r>
    <r>
      <rPr>
        <vertAlign val="superscript"/>
        <sz val="8"/>
        <color theme="1"/>
        <rFont val="Arial"/>
        <family val="2"/>
      </rPr>
      <t>er</t>
    </r>
    <r>
      <rPr>
        <sz val="8"/>
        <color theme="1"/>
        <rFont val="Arial"/>
        <family val="2"/>
      </rPr>
      <t xml:space="preserve"> janvier 2009)</t>
    </r>
  </si>
  <si>
    <r>
      <t>55 à 59 ans</t>
    </r>
    <r>
      <rPr>
        <vertAlign val="superscript"/>
        <sz val="8"/>
        <color theme="1"/>
        <rFont val="Arial"/>
        <family val="2"/>
      </rPr>
      <t>1</t>
    </r>
  </si>
  <si>
    <t>Population
25-59 ans</t>
  </si>
  <si>
    <t>Lieu de résidence</t>
  </si>
  <si>
    <t>France</t>
  </si>
  <si>
    <t>-</t>
  </si>
  <si>
    <t xml:space="preserve">Étranger </t>
  </si>
  <si>
    <t>Carctéristiques</t>
  </si>
  <si>
    <t xml:space="preserve">Ensemble des personnes veuves
âgée de 25 à 59 ans </t>
  </si>
  <si>
    <t>Carte 1. Part d’allocataires de l’AV, fin 2018, parmi la population âgée de 25 à 59 ans</t>
  </si>
  <si>
    <r>
      <t xml:space="preserve">1. Selon la législation en vigueur, il n’est normalement pas possible de percevoir une AV au-delà du mois des 55 ans, les allocataires basculant alors vers une pension de réversion. Cependant, dans les faits, les délais de liquidation de la pension de réversion peuvent être assez longs (notamment pour les assurés résidant à l’étranger). Afin de ne pas laisser certains allocataires sans ressources durant ce délai, l’AV est alors accordée jusqu’à ce que la personne perçoive sa pension de réversion. Cela explique la présence d’allocataires de l’AV âgés de 55 à 59 ans dans ce tableau.
</t>
    </r>
    <r>
      <rPr>
        <b/>
        <sz val="8"/>
        <color theme="1"/>
        <rFont val="Arial"/>
        <family val="2"/>
      </rPr>
      <t>Champ &gt;</t>
    </r>
    <r>
      <rPr>
        <sz val="8"/>
        <color theme="1"/>
        <rFont val="Arial"/>
        <family val="2"/>
      </rPr>
      <t xml:space="preserve"> Allocataires de l’AV : résidents en France ou à l’étranger. Ensemble des personnes veuves : ménages ordinaires en France (hors Mayotte).
</t>
    </r>
    <r>
      <rPr>
        <b/>
        <sz val="8"/>
        <color theme="1"/>
        <rFont val="Arial"/>
        <family val="2"/>
      </rPr>
      <t xml:space="preserve">Sources &gt; </t>
    </r>
    <r>
      <rPr>
        <sz val="8"/>
        <color theme="1"/>
        <rFont val="Arial"/>
        <family val="2"/>
      </rPr>
      <t>CNAV et MSA pour les effectifs ; CNAV pour les répartitions (93 % des allocataires de l’allocation veuvage relèvent de la CNAV) ; Insee, enquête Emploi 2018, pour les caractéristiques des personnes veuves.</t>
    </r>
  </si>
  <si>
    <r>
      <t>Schéma 1. Revenu mensuel garanti, hors intéressement, pour une personne selon ses ressources, au 1</t>
    </r>
    <r>
      <rPr>
        <b/>
        <vertAlign val="superscript"/>
        <sz val="8"/>
        <rFont val="Arial"/>
        <family val="2"/>
      </rPr>
      <t>er</t>
    </r>
    <r>
      <rPr>
        <b/>
        <sz val="8"/>
        <rFont val="Arial"/>
        <family val="2"/>
      </rPr>
      <t xml:space="preserve"> avril  2020</t>
    </r>
  </si>
  <si>
    <r>
      <rPr>
        <b/>
        <sz val="8"/>
        <rFont val="Arial"/>
        <family val="2"/>
      </rPr>
      <t xml:space="preserve">Lecture &gt; </t>
    </r>
    <r>
      <rPr>
        <sz val="8"/>
        <rFont val="Arial"/>
        <family val="2"/>
      </rPr>
      <t>Une personne avec des ressources initiales mensuelles inférieures à 155,71 euros perçoit l’AV à taux plein d’un montant de 622,82 euros par mois. Son revenu garanti total est égal à la somme de l’allocation à taux plein (622,82 euros) et du montant de ses ressources initiales. À partir de 155,71 euros de ressources initiales, le bénéficiaire perçoit une allocation égale à la différence entre le plafond des ressources (778,53 euros) et le montant de ses ressources initiales. Son revenu total garanti s’élève à 778,53 euros. Son revenu global peut être supérieur à ce montant dans le cadre de l’intéressement, puisqu’une partie des revenus d’activité alors perçus sont exclus de la base de ressources. Le revenu global peut également être supérieur car certains types de ressources ne sont pas pris en compte dans l’assiette des ressources (voir fiche 09).</t>
    </r>
  </si>
  <si>
    <r>
      <rPr>
        <b/>
        <sz val="8"/>
        <color theme="1"/>
        <rFont val="Arial"/>
        <family val="2"/>
      </rPr>
      <t>Source &gt;</t>
    </r>
    <r>
      <rPr>
        <sz val="8"/>
        <color theme="1"/>
        <rFont val="Arial"/>
        <family val="2"/>
      </rPr>
      <t xml:space="preserve"> Législation.</t>
    </r>
  </si>
  <si>
    <t>Graphique 1. Évolution du nombre d’allocataires de l’AV selon le lieu de gestion, depuis 1981</t>
  </si>
  <si>
    <t>Tableau 2. Caractéristiques des allocataires de l’AV, fin 2018</t>
  </si>
  <si>
    <r>
      <rPr>
        <b/>
        <sz val="8"/>
        <color theme="1"/>
        <rFont val="Arial"/>
        <family val="2"/>
      </rPr>
      <t>Champ &gt;</t>
    </r>
    <r>
      <rPr>
        <sz val="8"/>
        <color theme="1"/>
        <rFont val="Arial"/>
        <family val="2"/>
      </rPr>
      <t xml:space="preserve"> Effectifs résidant en France ou à l’étranger, au 31 décembre de chaque année. La localisation en métropole ou en outre-mer correspond au lieu de gestion.
</t>
    </r>
    <r>
      <rPr>
        <b/>
        <sz val="8"/>
        <color theme="1"/>
        <rFont val="Arial"/>
        <family val="2"/>
      </rPr>
      <t>Sources &gt;</t>
    </r>
    <r>
      <rPr>
        <sz val="8"/>
        <color theme="1"/>
        <rFont val="Arial"/>
        <family val="2"/>
      </rPr>
      <t xml:space="preserve"> CNAV ; MSA.</t>
    </r>
  </si>
  <si>
    <r>
      <rPr>
        <b/>
        <sz val="8"/>
        <color theme="1"/>
        <rFont val="Arial"/>
        <family val="2"/>
      </rPr>
      <t>Note &gt;</t>
    </r>
    <r>
      <rPr>
        <sz val="8"/>
        <color theme="1"/>
        <rFont val="Arial"/>
        <family val="2"/>
      </rPr>
      <t xml:space="preserve"> Au total, on compte 1,9 allocataire de l’AV relevant du régime général (CNAV) et résidant en France pour 10 000 habitants âgés de 25 à 59 ans. 7 % des allocataires de l’AV relèvent du régime agricole (MSA). 26 % des allocataires de l’AV relèvent de la CNAV et résident à l’étranger. 68 % des allocataires de l’AV relèvent de la CNAV et résident en France.
</t>
    </r>
    <r>
      <rPr>
        <b/>
        <sz val="8"/>
        <color theme="1"/>
        <rFont val="Arial"/>
        <family val="2"/>
      </rPr>
      <t>Champ &gt;</t>
    </r>
    <r>
      <rPr>
        <sz val="8"/>
        <color theme="1"/>
        <rFont val="Arial"/>
        <family val="2"/>
      </rPr>
      <t xml:space="preserve"> Régime général, allocataires résidant en France (hors Mayotte).
</t>
    </r>
    <r>
      <rPr>
        <b/>
        <sz val="8"/>
        <color theme="1"/>
        <rFont val="Arial"/>
        <family val="2"/>
      </rPr>
      <t>Sources &gt;</t>
    </r>
    <r>
      <rPr>
        <sz val="8"/>
        <color theme="1"/>
        <rFont val="Arial"/>
        <family val="2"/>
      </rPr>
      <t xml:space="preserve"> CNAV ; Insee, population estimée au 1</t>
    </r>
    <r>
      <rPr>
        <vertAlign val="superscript"/>
        <sz val="8"/>
        <color theme="1"/>
        <rFont val="Arial"/>
        <family val="2"/>
      </rPr>
      <t>er</t>
    </r>
    <r>
      <rPr>
        <sz val="8"/>
        <color theme="1"/>
        <rFont val="Arial"/>
        <family val="2"/>
      </rPr>
      <t xml:space="preserve"> janvier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</si>
</sst>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1]_-;\-* #,##0.00\ [$€-1]_-;_-* &quot;-&quot;??\ [$€-1]_-"/>
    <numFmt numFmtId="165" formatCode="#,##0\ _€"/>
    <numFmt numFmtId="166" formatCode="0.0"/>
  </numFmts>
  <fonts count="10" x14ac:knownFonts="1">
    <font>
      <sz val="10"/>
      <name val="Arial"/>
    </font>
    <font>
      <sz val="10"/>
      <name val="Arial"/>
      <family val="2"/>
    </font>
    <font>
      <sz val="10"/>
      <name val="Arial"/>
      <family val="2"/>
    </font>
    <font>
      <sz val="8"/>
      <color theme="1"/>
      <name val="Arial"/>
      <family val="2"/>
    </font>
    <font>
      <b/>
      <sz val="8"/>
      <color theme="1"/>
      <name val="Arial"/>
      <family val="2"/>
    </font>
    <font>
      <b/>
      <u/>
      <sz val="8"/>
      <color theme="1"/>
      <name val="Arial"/>
      <family val="2"/>
    </font>
    <font>
      <vertAlign val="superscript"/>
      <sz val="8"/>
      <color theme="1"/>
      <name val="Arial"/>
      <family val="2"/>
    </font>
    <font>
      <sz val="8"/>
      <name val="Arial"/>
      <family val="2"/>
    </font>
    <font>
      <b/>
      <sz val="8"/>
      <name val="Arial"/>
      <family val="2"/>
    </font>
    <font>
      <b/>
      <vertAlign val="superscript"/>
      <sz val="8"/>
      <name val="Arial"/>
      <family val="2"/>
    </font>
  </fonts>
  <fills count="2">
    <fill>
      <patternFill patternType="none"/>
    </fill>
    <fill>
      <patternFill patternType="gray125"/>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4">
    <xf numFmtId="0" fontId="0" fillId="0" borderId="0"/>
    <xf numFmtId="164" fontId="1" fillId="0" borderId="0" applyFont="0" applyFill="0" applyBorder="0" applyAlignment="0" applyProtection="0"/>
    <xf numFmtId="164" fontId="2" fillId="0" borderId="0" applyFont="0" applyFill="0" applyBorder="0" applyAlignment="0" applyProtection="0"/>
    <xf numFmtId="0" fontId="1" fillId="0" borderId="0"/>
  </cellStyleXfs>
  <cellXfs count="71">
    <xf numFmtId="0" fontId="0" fillId="0" borderId="0" xfId="0"/>
    <xf numFmtId="0" fontId="3" fillId="0" borderId="0" xfId="0" applyFont="1" applyFill="1" applyBorder="1" applyAlignment="1">
      <alignment horizontal="right" vertical="center"/>
    </xf>
    <xf numFmtId="0" fontId="3" fillId="0" borderId="0" xfId="0" applyFont="1" applyFill="1" applyAlignment="1">
      <alignment horizontal="right" vertical="center"/>
    </xf>
    <xf numFmtId="0" fontId="4" fillId="0" borderId="4" xfId="0" applyFont="1" applyFill="1" applyBorder="1" applyAlignment="1">
      <alignment horizontal="left" vertical="center"/>
    </xf>
    <xf numFmtId="0" fontId="5" fillId="0" borderId="0" xfId="0" applyFont="1" applyFill="1" applyBorder="1" applyAlignment="1">
      <alignment vertical="center"/>
    </xf>
    <xf numFmtId="0"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0" xfId="0" applyFont="1" applyFill="1" applyAlignment="1">
      <alignment vertical="center"/>
    </xf>
    <xf numFmtId="0" fontId="3" fillId="0" borderId="1" xfId="3" quotePrefix="1" applyFont="1" applyFill="1" applyBorder="1" applyAlignment="1">
      <alignment horizontal="center" vertical="center"/>
    </xf>
    <xf numFmtId="0" fontId="3" fillId="0" borderId="1" xfId="3" applyFont="1" applyFill="1" applyBorder="1" applyAlignment="1">
      <alignment horizontal="left" vertical="center"/>
    </xf>
    <xf numFmtId="165" fontId="3" fillId="0" borderId="1" xfId="0" applyNumberFormat="1" applyFont="1" applyFill="1" applyBorder="1" applyAlignment="1">
      <alignment horizontal="right" vertical="center"/>
    </xf>
    <xf numFmtId="3" fontId="3" fillId="0" borderId="1" xfId="0" applyNumberFormat="1" applyFont="1" applyFill="1" applyBorder="1" applyAlignment="1">
      <alignment horizontal="right" vertical="center"/>
    </xf>
    <xf numFmtId="166" fontId="3" fillId="0" borderId="1" xfId="0" applyNumberFormat="1" applyFont="1" applyFill="1" applyBorder="1" applyAlignment="1">
      <alignment horizontal="center" vertical="center"/>
    </xf>
    <xf numFmtId="0" fontId="3" fillId="0" borderId="1" xfId="0" quotePrefix="1" applyFont="1" applyFill="1" applyBorder="1" applyAlignment="1">
      <alignment horizontal="center" vertical="center"/>
    </xf>
    <xf numFmtId="0" fontId="3" fillId="0" borderId="1" xfId="0" applyFont="1" applyFill="1" applyBorder="1" applyAlignment="1">
      <alignment horizontal="left" vertical="center"/>
    </xf>
    <xf numFmtId="0" fontId="3" fillId="0" borderId="1" xfId="3" applyFont="1" applyFill="1" applyBorder="1" applyAlignment="1">
      <alignment horizontal="center" vertical="center"/>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xf>
    <xf numFmtId="1" fontId="3" fillId="0" borderId="1" xfId="0" applyNumberFormat="1" applyFont="1" applyFill="1" applyBorder="1" applyAlignment="1" applyProtection="1">
      <alignment horizontal="center" vertical="center"/>
    </xf>
    <xf numFmtId="0" fontId="3" fillId="0" borderId="1" xfId="0" applyFont="1" applyFill="1" applyBorder="1" applyAlignment="1">
      <alignment horizontal="center" vertical="center"/>
    </xf>
    <xf numFmtId="1" fontId="3" fillId="0" borderId="0" xfId="0" applyNumberFormat="1" applyFont="1" applyFill="1" applyAlignment="1">
      <alignment vertical="center"/>
    </xf>
    <xf numFmtId="1" fontId="3" fillId="0" borderId="0" xfId="0" applyNumberFormat="1" applyFont="1" applyFill="1" applyBorder="1" applyAlignment="1">
      <alignment vertical="center"/>
    </xf>
    <xf numFmtId="0" fontId="3" fillId="0" borderId="0" xfId="0" applyFont="1" applyFill="1" applyBorder="1" applyAlignment="1">
      <alignment vertical="center"/>
    </xf>
    <xf numFmtId="166" fontId="3" fillId="0" borderId="0" xfId="0" applyNumberFormat="1" applyFont="1" applyFill="1" applyBorder="1" applyAlignment="1">
      <alignment vertical="center"/>
    </xf>
    <xf numFmtId="0" fontId="4" fillId="0" borderId="4"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4" fillId="0" borderId="2" xfId="0" applyFont="1" applyFill="1" applyBorder="1" applyAlignment="1">
      <alignment horizontal="left" vertical="center" wrapText="1"/>
    </xf>
    <xf numFmtId="166" fontId="3" fillId="0" borderId="0" xfId="0" applyNumberFormat="1" applyFont="1" applyFill="1" applyAlignment="1">
      <alignment vertical="center"/>
    </xf>
    <xf numFmtId="0" fontId="3" fillId="0" borderId="1" xfId="0" applyFont="1" applyFill="1" applyBorder="1" applyAlignment="1">
      <alignment horizontal="center" vertical="center" wrapText="1"/>
    </xf>
    <xf numFmtId="165" fontId="3" fillId="0" borderId="0" xfId="0" applyNumberFormat="1" applyFont="1" applyFill="1" applyAlignment="1">
      <alignment vertical="center"/>
    </xf>
    <xf numFmtId="2" fontId="3" fillId="0" borderId="0" xfId="0" applyNumberFormat="1" applyFont="1" applyFill="1" applyAlignment="1">
      <alignment vertical="center"/>
    </xf>
    <xf numFmtId="3" fontId="3" fillId="0" borderId="0" xfId="0" applyNumberFormat="1" applyFont="1" applyFill="1" applyAlignment="1">
      <alignment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left" vertical="center" wrapText="1"/>
    </xf>
    <xf numFmtId="166" fontId="3" fillId="0" borderId="6" xfId="0" applyNumberFormat="1" applyFont="1" applyFill="1" applyBorder="1" applyAlignment="1">
      <alignment horizontal="center" vertical="center"/>
    </xf>
    <xf numFmtId="0" fontId="7" fillId="0" borderId="0" xfId="0" applyFont="1"/>
    <xf numFmtId="3" fontId="4" fillId="0" borderId="4" xfId="0" applyNumberFormat="1" applyFont="1" applyFill="1" applyBorder="1" applyAlignment="1">
      <alignment horizontal="right" vertical="center" wrapText="1" indent="6"/>
    </xf>
    <xf numFmtId="0" fontId="3" fillId="0" borderId="4" xfId="0" applyFont="1" applyFill="1" applyBorder="1" applyAlignment="1">
      <alignment horizontal="right" vertical="center" indent="6"/>
    </xf>
    <xf numFmtId="0" fontId="3" fillId="0" borderId="2" xfId="0" applyFont="1" applyFill="1" applyBorder="1" applyAlignment="1">
      <alignment horizontal="right" vertical="center" wrapText="1" indent="6"/>
    </xf>
    <xf numFmtId="0" fontId="3" fillId="0" borderId="3" xfId="0" applyFont="1" applyFill="1" applyBorder="1" applyAlignment="1">
      <alignment horizontal="right" vertical="center" wrapText="1" indent="6"/>
    </xf>
    <xf numFmtId="0" fontId="4" fillId="0" borderId="2" xfId="0" applyFont="1" applyFill="1" applyBorder="1" applyAlignment="1">
      <alignment horizontal="right" vertical="center" wrapText="1" indent="6"/>
    </xf>
    <xf numFmtId="1" fontId="3" fillId="0" borderId="2" xfId="0" applyNumberFormat="1" applyFont="1" applyFill="1" applyBorder="1" applyAlignment="1">
      <alignment horizontal="right" vertical="center" wrapText="1" indent="6"/>
    </xf>
    <xf numFmtId="1" fontId="3" fillId="0" borderId="3" xfId="0" applyNumberFormat="1" applyFont="1" applyFill="1" applyBorder="1" applyAlignment="1">
      <alignment horizontal="right" vertical="center" wrapText="1" indent="6"/>
    </xf>
    <xf numFmtId="0" fontId="3" fillId="0" borderId="0" xfId="0" applyFont="1" applyFill="1" applyAlignment="1">
      <alignment horizontal="right" vertical="center" indent="6"/>
    </xf>
    <xf numFmtId="3" fontId="4" fillId="0" borderId="4" xfId="0" applyNumberFormat="1" applyFont="1" applyFill="1" applyBorder="1" applyAlignment="1">
      <alignment horizontal="right" vertical="center" wrapText="1" indent="7"/>
    </xf>
    <xf numFmtId="0" fontId="3" fillId="0" borderId="4" xfId="0" applyFont="1" applyFill="1" applyBorder="1" applyAlignment="1">
      <alignment horizontal="right" vertical="center" indent="7"/>
    </xf>
    <xf numFmtId="0" fontId="3" fillId="0" borderId="2" xfId="0" applyFont="1" applyFill="1" applyBorder="1" applyAlignment="1">
      <alignment horizontal="right" vertical="center" indent="7"/>
    </xf>
    <xf numFmtId="0" fontId="3" fillId="0" borderId="3" xfId="0" applyFont="1" applyFill="1" applyBorder="1" applyAlignment="1">
      <alignment horizontal="right" vertical="center" indent="7"/>
    </xf>
    <xf numFmtId="1" fontId="3" fillId="0" borderId="2" xfId="0" applyNumberFormat="1" applyFont="1" applyFill="1" applyBorder="1" applyAlignment="1">
      <alignment horizontal="right" vertical="center" indent="7"/>
    </xf>
    <xf numFmtId="1" fontId="3" fillId="0" borderId="3" xfId="0" applyNumberFormat="1" applyFont="1" applyFill="1" applyBorder="1" applyAlignment="1">
      <alignment horizontal="right" vertical="center" indent="7"/>
    </xf>
    <xf numFmtId="0" fontId="3" fillId="0" borderId="0" xfId="0" applyFont="1" applyFill="1" applyAlignment="1">
      <alignment horizontal="right" vertical="center" indent="7"/>
    </xf>
    <xf numFmtId="0" fontId="8" fillId="0" borderId="0" xfId="0" applyFont="1"/>
    <xf numFmtId="0" fontId="7" fillId="0" borderId="0" xfId="0" applyFont="1" applyBorder="1"/>
    <xf numFmtId="0" fontId="7" fillId="0" borderId="5" xfId="0" applyFont="1" applyBorder="1"/>
    <xf numFmtId="0" fontId="7" fillId="0" borderId="0" xfId="0" applyFont="1" applyAlignment="1">
      <alignment textRotation="135"/>
    </xf>
    <xf numFmtId="166" fontId="7" fillId="0" borderId="0" xfId="0" applyNumberFormat="1" applyFont="1"/>
    <xf numFmtId="1" fontId="7" fillId="0" borderId="0" xfId="0" applyNumberFormat="1" applyFont="1"/>
    <xf numFmtId="0" fontId="3" fillId="0"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7" fillId="0" borderId="0" xfId="0" applyFont="1" applyAlignment="1">
      <alignment horizontal="justify" vertical="top" wrapText="1"/>
    </xf>
    <xf numFmtId="0" fontId="7" fillId="0" borderId="0" xfId="0" applyFont="1" applyAlignment="1">
      <alignment horizontal="justify" vertical="top"/>
    </xf>
    <xf numFmtId="0" fontId="4" fillId="0" borderId="0" xfId="0" applyFont="1" applyFill="1" applyAlignment="1">
      <alignment horizontal="left"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4" fillId="0" borderId="0" xfId="0" applyFont="1" applyFill="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xf>
  </cellXfs>
  <cellStyles count="4">
    <cellStyle name="Euro" xfId="1" xr:uid="{00000000-0005-0000-0000-000000000000}"/>
    <cellStyle name="Euro 2" xfId="2" xr:uid="{00000000-0005-0000-0000-000001000000}"/>
    <cellStyle name="Normal" xfId="0" builtinId="0"/>
    <cellStyle name="Normal_API CNAF 31.12.96 METR (5)"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9</xdr:col>
      <xdr:colOff>638175</xdr:colOff>
      <xdr:row>10</xdr:row>
      <xdr:rowOff>104775</xdr:rowOff>
    </xdr:from>
    <xdr:to>
      <xdr:col>11</xdr:col>
      <xdr:colOff>19050</xdr:colOff>
      <xdr:row>12</xdr:row>
      <xdr:rowOff>60325</xdr:rowOff>
    </xdr:to>
    <xdr:sp macro="" textlink="">
      <xdr:nvSpPr>
        <xdr:cNvPr id="2" name="Text Box 2">
          <a:extLst>
            <a:ext uri="{FF2B5EF4-FFF2-40B4-BE49-F238E27FC236}">
              <a16:creationId xmlns:a16="http://schemas.microsoft.com/office/drawing/2014/main" id="{00000000-0008-0000-0100-000002000000}"/>
            </a:ext>
          </a:extLst>
        </xdr:cNvPr>
        <xdr:cNvSpPr txBox="1">
          <a:spLocks noChangeArrowheads="1"/>
        </xdr:cNvSpPr>
      </xdr:nvSpPr>
      <xdr:spPr bwMode="auto">
        <a:xfrm>
          <a:off x="8181975" y="1724025"/>
          <a:ext cx="9048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657225</xdr:colOff>
      <xdr:row>18</xdr:row>
      <xdr:rowOff>123825</xdr:rowOff>
    </xdr:from>
    <xdr:to>
      <xdr:col>9</xdr:col>
      <xdr:colOff>676275</xdr:colOff>
      <xdr:row>20</xdr:row>
      <xdr:rowOff>19050</xdr:rowOff>
    </xdr:to>
    <xdr:sp macro="" textlink="">
      <xdr:nvSpPr>
        <xdr:cNvPr id="3" name="Text Box 5">
          <a:extLst>
            <a:ext uri="{FF2B5EF4-FFF2-40B4-BE49-F238E27FC236}">
              <a16:creationId xmlns:a16="http://schemas.microsoft.com/office/drawing/2014/main" id="{00000000-0008-0000-0100-000003000000}"/>
            </a:ext>
          </a:extLst>
        </xdr:cNvPr>
        <xdr:cNvSpPr txBox="1">
          <a:spLocks noChangeArrowheads="1"/>
        </xdr:cNvSpPr>
      </xdr:nvSpPr>
      <xdr:spPr bwMode="auto">
        <a:xfrm>
          <a:off x="8201025" y="3038475"/>
          <a:ext cx="190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104775</xdr:colOff>
      <xdr:row>5</xdr:row>
      <xdr:rowOff>142875</xdr:rowOff>
    </xdr:from>
    <xdr:to>
      <xdr:col>10</xdr:col>
      <xdr:colOff>123825</xdr:colOff>
      <xdr:row>7</xdr:row>
      <xdr:rowOff>50800</xdr:rowOff>
    </xdr:to>
    <xdr:sp macro="" textlink="" fLocksText="0">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8410575" y="952500"/>
          <a:ext cx="190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11</xdr:col>
      <xdr:colOff>647700</xdr:colOff>
      <xdr:row>33</xdr:row>
      <xdr:rowOff>114300</xdr:rowOff>
    </xdr:from>
    <xdr:to>
      <xdr:col>11</xdr:col>
      <xdr:colOff>666750</xdr:colOff>
      <xdr:row>35</xdr:row>
      <xdr:rowOff>9525</xdr:rowOff>
    </xdr:to>
    <xdr:sp macro="" textlink="">
      <xdr:nvSpPr>
        <xdr:cNvPr id="8" name="Text Box 5">
          <a:extLst>
            <a:ext uri="{FF2B5EF4-FFF2-40B4-BE49-F238E27FC236}">
              <a16:creationId xmlns:a16="http://schemas.microsoft.com/office/drawing/2014/main" id="{00000000-0008-0000-0100-000008000000}"/>
            </a:ext>
          </a:extLst>
        </xdr:cNvPr>
        <xdr:cNvSpPr txBox="1">
          <a:spLocks noChangeArrowheads="1"/>
        </xdr:cNvSpPr>
      </xdr:nvSpPr>
      <xdr:spPr bwMode="auto">
        <a:xfrm>
          <a:off x="9715500" y="5457825"/>
          <a:ext cx="190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9"/>
  <sheetViews>
    <sheetView showGridLines="0" zoomScaleNormal="100" workbookViewId="0">
      <selection activeCell="B3" sqref="B3"/>
    </sheetView>
  </sheetViews>
  <sheetFormatPr baseColWidth="10" defaultColWidth="11.453125" defaultRowHeight="10" x14ac:dyDescent="0.25"/>
  <cols>
    <col min="1" max="1" width="3.6328125" style="7" customWidth="1"/>
    <col min="2" max="2" width="26.453125" style="7" customWidth="1"/>
    <col min="3" max="3" width="34" style="7" customWidth="1"/>
    <col min="4" max="16384" width="11.453125" style="7"/>
  </cols>
  <sheetData>
    <row r="1" spans="2:3" ht="10.5" x14ac:dyDescent="0.25">
      <c r="B1" s="61" t="s">
        <v>225</v>
      </c>
      <c r="C1" s="62"/>
    </row>
    <row r="2" spans="2:3" ht="10.5" x14ac:dyDescent="0.25">
      <c r="B2" s="33"/>
      <c r="C2" s="34"/>
    </row>
    <row r="3" spans="2:3" ht="30" customHeight="1" x14ac:dyDescent="0.25">
      <c r="B3" s="6" t="s">
        <v>199</v>
      </c>
      <c r="C3" s="6" t="s">
        <v>223</v>
      </c>
    </row>
    <row r="4" spans="2:3" ht="15" customHeight="1" x14ac:dyDescent="0.25">
      <c r="B4" s="60" t="s">
        <v>226</v>
      </c>
      <c r="C4" s="29" t="s">
        <v>200</v>
      </c>
    </row>
    <row r="5" spans="2:3" ht="15" customHeight="1" x14ac:dyDescent="0.25">
      <c r="B5" s="60" t="s">
        <v>227</v>
      </c>
      <c r="C5" s="29" t="s">
        <v>201</v>
      </c>
    </row>
    <row r="6" spans="2:3" ht="30" customHeight="1" x14ac:dyDescent="0.25">
      <c r="B6" s="60" t="s">
        <v>228</v>
      </c>
      <c r="C6" s="29" t="s">
        <v>202</v>
      </c>
    </row>
    <row r="7" spans="2:3" ht="30" customHeight="1" x14ac:dyDescent="0.25">
      <c r="B7" s="60" t="s">
        <v>229</v>
      </c>
      <c r="C7" s="29" t="s">
        <v>230</v>
      </c>
    </row>
    <row r="9" spans="2:3" ht="10.5" x14ac:dyDescent="0.25">
      <c r="B9" s="7" t="s">
        <v>243</v>
      </c>
    </row>
  </sheetData>
  <mergeCells count="1">
    <mergeCell ref="B1:C1"/>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172"/>
  <sheetViews>
    <sheetView showGridLines="0" topLeftCell="D37" workbookViewId="0">
      <selection activeCell="H46" sqref="H46:O46"/>
    </sheetView>
  </sheetViews>
  <sheetFormatPr baseColWidth="10" defaultRowHeight="10" x14ac:dyDescent="0.2"/>
  <cols>
    <col min="1" max="1" width="10.81640625" style="38"/>
    <col min="2" max="2" width="16.81640625" style="38" customWidth="1"/>
    <col min="3" max="3" width="10.81640625" style="38"/>
    <col min="4" max="4" width="21.6328125" style="38" customWidth="1"/>
    <col min="5" max="5" width="16" style="38" customWidth="1"/>
    <col min="6" max="11" width="10.81640625" style="38"/>
    <col min="12" max="12" width="12.1796875" style="38" customWidth="1"/>
    <col min="13" max="259" width="10.81640625" style="38"/>
    <col min="260" max="260" width="21.6328125" style="38" customWidth="1"/>
    <col min="261" max="267" width="10.81640625" style="38"/>
    <col min="268" max="268" width="12.1796875" style="38" customWidth="1"/>
    <col min="269" max="515" width="10.81640625" style="38"/>
    <col min="516" max="516" width="21.6328125" style="38" customWidth="1"/>
    <col min="517" max="523" width="10.81640625" style="38"/>
    <col min="524" max="524" width="12.1796875" style="38" customWidth="1"/>
    <col min="525" max="771" width="10.81640625" style="38"/>
    <col min="772" max="772" width="21.6328125" style="38" customWidth="1"/>
    <col min="773" max="779" width="10.81640625" style="38"/>
    <col min="780" max="780" width="12.1796875" style="38" customWidth="1"/>
    <col min="781" max="1027" width="10.81640625" style="38"/>
    <col min="1028" max="1028" width="21.6328125" style="38" customWidth="1"/>
    <col min="1029" max="1035" width="10.81640625" style="38"/>
    <col min="1036" max="1036" width="12.1796875" style="38" customWidth="1"/>
    <col min="1037" max="1283" width="10.81640625" style="38"/>
    <col min="1284" max="1284" width="21.6328125" style="38" customWidth="1"/>
    <col min="1285" max="1291" width="10.81640625" style="38"/>
    <col min="1292" max="1292" width="12.1796875" style="38" customWidth="1"/>
    <col min="1293" max="1539" width="10.81640625" style="38"/>
    <col min="1540" max="1540" width="21.6328125" style="38" customWidth="1"/>
    <col min="1541" max="1547" width="10.81640625" style="38"/>
    <col min="1548" max="1548" width="12.1796875" style="38" customWidth="1"/>
    <col min="1549" max="1795" width="10.81640625" style="38"/>
    <col min="1796" max="1796" width="21.6328125" style="38" customWidth="1"/>
    <col min="1797" max="1803" width="10.81640625" style="38"/>
    <col min="1804" max="1804" width="12.1796875" style="38" customWidth="1"/>
    <col min="1805" max="2051" width="10.81640625" style="38"/>
    <col min="2052" max="2052" width="21.6328125" style="38" customWidth="1"/>
    <col min="2053" max="2059" width="10.81640625" style="38"/>
    <col min="2060" max="2060" width="12.1796875" style="38" customWidth="1"/>
    <col min="2061" max="2307" width="10.81640625" style="38"/>
    <col min="2308" max="2308" width="21.6328125" style="38" customWidth="1"/>
    <col min="2309" max="2315" width="10.81640625" style="38"/>
    <col min="2316" max="2316" width="12.1796875" style="38" customWidth="1"/>
    <col min="2317" max="2563" width="10.81640625" style="38"/>
    <col min="2564" max="2564" width="21.6328125" style="38" customWidth="1"/>
    <col min="2565" max="2571" width="10.81640625" style="38"/>
    <col min="2572" max="2572" width="12.1796875" style="38" customWidth="1"/>
    <col min="2573" max="2819" width="10.81640625" style="38"/>
    <col min="2820" max="2820" width="21.6328125" style="38" customWidth="1"/>
    <col min="2821" max="2827" width="10.81640625" style="38"/>
    <col min="2828" max="2828" width="12.1796875" style="38" customWidth="1"/>
    <col min="2829" max="3075" width="10.81640625" style="38"/>
    <col min="3076" max="3076" width="21.6328125" style="38" customWidth="1"/>
    <col min="3077" max="3083" width="10.81640625" style="38"/>
    <col min="3084" max="3084" width="12.1796875" style="38" customWidth="1"/>
    <col min="3085" max="3331" width="10.81640625" style="38"/>
    <col min="3332" max="3332" width="21.6328125" style="38" customWidth="1"/>
    <col min="3333" max="3339" width="10.81640625" style="38"/>
    <col min="3340" max="3340" width="12.1796875" style="38" customWidth="1"/>
    <col min="3341" max="3587" width="10.81640625" style="38"/>
    <col min="3588" max="3588" width="21.6328125" style="38" customWidth="1"/>
    <col min="3589" max="3595" width="10.81640625" style="38"/>
    <col min="3596" max="3596" width="12.1796875" style="38" customWidth="1"/>
    <col min="3597" max="3843" width="10.81640625" style="38"/>
    <col min="3844" max="3844" width="21.6328125" style="38" customWidth="1"/>
    <col min="3845" max="3851" width="10.81640625" style="38"/>
    <col min="3852" max="3852" width="12.1796875" style="38" customWidth="1"/>
    <col min="3853" max="4099" width="10.81640625" style="38"/>
    <col min="4100" max="4100" width="21.6328125" style="38" customWidth="1"/>
    <col min="4101" max="4107" width="10.81640625" style="38"/>
    <col min="4108" max="4108" width="12.1796875" style="38" customWidth="1"/>
    <col min="4109" max="4355" width="10.81640625" style="38"/>
    <col min="4356" max="4356" width="21.6328125" style="38" customWidth="1"/>
    <col min="4357" max="4363" width="10.81640625" style="38"/>
    <col min="4364" max="4364" width="12.1796875" style="38" customWidth="1"/>
    <col min="4365" max="4611" width="10.81640625" style="38"/>
    <col min="4612" max="4612" width="21.6328125" style="38" customWidth="1"/>
    <col min="4613" max="4619" width="10.81640625" style="38"/>
    <col min="4620" max="4620" width="12.1796875" style="38" customWidth="1"/>
    <col min="4621" max="4867" width="10.81640625" style="38"/>
    <col min="4868" max="4868" width="21.6328125" style="38" customWidth="1"/>
    <col min="4869" max="4875" width="10.81640625" style="38"/>
    <col min="4876" max="4876" width="12.1796875" style="38" customWidth="1"/>
    <col min="4877" max="5123" width="10.81640625" style="38"/>
    <col min="5124" max="5124" width="21.6328125" style="38" customWidth="1"/>
    <col min="5125" max="5131" width="10.81640625" style="38"/>
    <col min="5132" max="5132" width="12.1796875" style="38" customWidth="1"/>
    <col min="5133" max="5379" width="10.81640625" style="38"/>
    <col min="5380" max="5380" width="21.6328125" style="38" customWidth="1"/>
    <col min="5381" max="5387" width="10.81640625" style="38"/>
    <col min="5388" max="5388" width="12.1796875" style="38" customWidth="1"/>
    <col min="5389" max="5635" width="10.81640625" style="38"/>
    <col min="5636" max="5636" width="21.6328125" style="38" customWidth="1"/>
    <col min="5637" max="5643" width="10.81640625" style="38"/>
    <col min="5644" max="5644" width="12.1796875" style="38" customWidth="1"/>
    <col min="5645" max="5891" width="10.81640625" style="38"/>
    <col min="5892" max="5892" width="21.6328125" style="38" customWidth="1"/>
    <col min="5893" max="5899" width="10.81640625" style="38"/>
    <col min="5900" max="5900" width="12.1796875" style="38" customWidth="1"/>
    <col min="5901" max="6147" width="10.81640625" style="38"/>
    <col min="6148" max="6148" width="21.6328125" style="38" customWidth="1"/>
    <col min="6149" max="6155" width="10.81640625" style="38"/>
    <col min="6156" max="6156" width="12.1796875" style="38" customWidth="1"/>
    <col min="6157" max="6403" width="10.81640625" style="38"/>
    <col min="6404" max="6404" width="21.6328125" style="38" customWidth="1"/>
    <col min="6405" max="6411" width="10.81640625" style="38"/>
    <col min="6412" max="6412" width="12.1796875" style="38" customWidth="1"/>
    <col min="6413" max="6659" width="10.81640625" style="38"/>
    <col min="6660" max="6660" width="21.6328125" style="38" customWidth="1"/>
    <col min="6661" max="6667" width="10.81640625" style="38"/>
    <col min="6668" max="6668" width="12.1796875" style="38" customWidth="1"/>
    <col min="6669" max="6915" width="10.81640625" style="38"/>
    <col min="6916" max="6916" width="21.6328125" style="38" customWidth="1"/>
    <col min="6917" max="6923" width="10.81640625" style="38"/>
    <col min="6924" max="6924" width="12.1796875" style="38" customWidth="1"/>
    <col min="6925" max="7171" width="10.81640625" style="38"/>
    <col min="7172" max="7172" width="21.6328125" style="38" customWidth="1"/>
    <col min="7173" max="7179" width="10.81640625" style="38"/>
    <col min="7180" max="7180" width="12.1796875" style="38" customWidth="1"/>
    <col min="7181" max="7427" width="10.81640625" style="38"/>
    <col min="7428" max="7428" width="21.6328125" style="38" customWidth="1"/>
    <col min="7429" max="7435" width="10.81640625" style="38"/>
    <col min="7436" max="7436" width="12.1796875" style="38" customWidth="1"/>
    <col min="7437" max="7683" width="10.81640625" style="38"/>
    <col min="7684" max="7684" width="21.6328125" style="38" customWidth="1"/>
    <col min="7685" max="7691" width="10.81640625" style="38"/>
    <col min="7692" max="7692" width="12.1796875" style="38" customWidth="1"/>
    <col min="7693" max="7939" width="10.81640625" style="38"/>
    <col min="7940" max="7940" width="21.6328125" style="38" customWidth="1"/>
    <col min="7941" max="7947" width="10.81640625" style="38"/>
    <col min="7948" max="7948" width="12.1796875" style="38" customWidth="1"/>
    <col min="7949" max="8195" width="10.81640625" style="38"/>
    <col min="8196" max="8196" width="21.6328125" style="38" customWidth="1"/>
    <col min="8197" max="8203" width="10.81640625" style="38"/>
    <col min="8204" max="8204" width="12.1796875" style="38" customWidth="1"/>
    <col min="8205" max="8451" width="10.81640625" style="38"/>
    <col min="8452" max="8452" width="21.6328125" style="38" customWidth="1"/>
    <col min="8453" max="8459" width="10.81640625" style="38"/>
    <col min="8460" max="8460" width="12.1796875" style="38" customWidth="1"/>
    <col min="8461" max="8707" width="10.81640625" style="38"/>
    <col min="8708" max="8708" width="21.6328125" style="38" customWidth="1"/>
    <col min="8709" max="8715" width="10.81640625" style="38"/>
    <col min="8716" max="8716" width="12.1796875" style="38" customWidth="1"/>
    <col min="8717" max="8963" width="10.81640625" style="38"/>
    <col min="8964" max="8964" width="21.6328125" style="38" customWidth="1"/>
    <col min="8965" max="8971" width="10.81640625" style="38"/>
    <col min="8972" max="8972" width="12.1796875" style="38" customWidth="1"/>
    <col min="8973" max="9219" width="10.81640625" style="38"/>
    <col min="9220" max="9220" width="21.6328125" style="38" customWidth="1"/>
    <col min="9221" max="9227" width="10.81640625" style="38"/>
    <col min="9228" max="9228" width="12.1796875" style="38" customWidth="1"/>
    <col min="9229" max="9475" width="10.81640625" style="38"/>
    <col min="9476" max="9476" width="21.6328125" style="38" customWidth="1"/>
    <col min="9477" max="9483" width="10.81640625" style="38"/>
    <col min="9484" max="9484" width="12.1796875" style="38" customWidth="1"/>
    <col min="9485" max="9731" width="10.81640625" style="38"/>
    <col min="9732" max="9732" width="21.6328125" style="38" customWidth="1"/>
    <col min="9733" max="9739" width="10.81640625" style="38"/>
    <col min="9740" max="9740" width="12.1796875" style="38" customWidth="1"/>
    <col min="9741" max="9987" width="10.81640625" style="38"/>
    <col min="9988" max="9988" width="21.6328125" style="38" customWidth="1"/>
    <col min="9989" max="9995" width="10.81640625" style="38"/>
    <col min="9996" max="9996" width="12.1796875" style="38" customWidth="1"/>
    <col min="9997" max="10243" width="10.81640625" style="38"/>
    <col min="10244" max="10244" width="21.6328125" style="38" customWidth="1"/>
    <col min="10245" max="10251" width="10.81640625" style="38"/>
    <col min="10252" max="10252" width="12.1796875" style="38" customWidth="1"/>
    <col min="10253" max="10499" width="10.81640625" style="38"/>
    <col min="10500" max="10500" width="21.6328125" style="38" customWidth="1"/>
    <col min="10501" max="10507" width="10.81640625" style="38"/>
    <col min="10508" max="10508" width="12.1796875" style="38" customWidth="1"/>
    <col min="10509" max="10755" width="10.81640625" style="38"/>
    <col min="10756" max="10756" width="21.6328125" style="38" customWidth="1"/>
    <col min="10757" max="10763" width="10.81640625" style="38"/>
    <col min="10764" max="10764" width="12.1796875" style="38" customWidth="1"/>
    <col min="10765" max="11011" width="10.81640625" style="38"/>
    <col min="11012" max="11012" width="21.6328125" style="38" customWidth="1"/>
    <col min="11013" max="11019" width="10.81640625" style="38"/>
    <col min="11020" max="11020" width="12.1796875" style="38" customWidth="1"/>
    <col min="11021" max="11267" width="10.81640625" style="38"/>
    <col min="11268" max="11268" width="21.6328125" style="38" customWidth="1"/>
    <col min="11269" max="11275" width="10.81640625" style="38"/>
    <col min="11276" max="11276" width="12.1796875" style="38" customWidth="1"/>
    <col min="11277" max="11523" width="10.81640625" style="38"/>
    <col min="11524" max="11524" width="21.6328125" style="38" customWidth="1"/>
    <col min="11525" max="11531" width="10.81640625" style="38"/>
    <col min="11532" max="11532" width="12.1796875" style="38" customWidth="1"/>
    <col min="11533" max="11779" width="10.81640625" style="38"/>
    <col min="11780" max="11780" width="21.6328125" style="38" customWidth="1"/>
    <col min="11781" max="11787" width="10.81640625" style="38"/>
    <col min="11788" max="11788" width="12.1796875" style="38" customWidth="1"/>
    <col min="11789" max="12035" width="10.81640625" style="38"/>
    <col min="12036" max="12036" width="21.6328125" style="38" customWidth="1"/>
    <col min="12037" max="12043" width="10.81640625" style="38"/>
    <col min="12044" max="12044" width="12.1796875" style="38" customWidth="1"/>
    <col min="12045" max="12291" width="10.81640625" style="38"/>
    <col min="12292" max="12292" width="21.6328125" style="38" customWidth="1"/>
    <col min="12293" max="12299" width="10.81640625" style="38"/>
    <col min="12300" max="12300" width="12.1796875" style="38" customWidth="1"/>
    <col min="12301" max="12547" width="10.81640625" style="38"/>
    <col min="12548" max="12548" width="21.6328125" style="38" customWidth="1"/>
    <col min="12549" max="12555" width="10.81640625" style="38"/>
    <col min="12556" max="12556" width="12.1796875" style="38" customWidth="1"/>
    <col min="12557" max="12803" width="10.81640625" style="38"/>
    <col min="12804" max="12804" width="21.6328125" style="38" customWidth="1"/>
    <col min="12805" max="12811" width="10.81640625" style="38"/>
    <col min="12812" max="12812" width="12.1796875" style="38" customWidth="1"/>
    <col min="12813" max="13059" width="10.81640625" style="38"/>
    <col min="13060" max="13060" width="21.6328125" style="38" customWidth="1"/>
    <col min="13061" max="13067" width="10.81640625" style="38"/>
    <col min="13068" max="13068" width="12.1796875" style="38" customWidth="1"/>
    <col min="13069" max="13315" width="10.81640625" style="38"/>
    <col min="13316" max="13316" width="21.6328125" style="38" customWidth="1"/>
    <col min="13317" max="13323" width="10.81640625" style="38"/>
    <col min="13324" max="13324" width="12.1796875" style="38" customWidth="1"/>
    <col min="13325" max="13571" width="10.81640625" style="38"/>
    <col min="13572" max="13572" width="21.6328125" style="38" customWidth="1"/>
    <col min="13573" max="13579" width="10.81640625" style="38"/>
    <col min="13580" max="13580" width="12.1796875" style="38" customWidth="1"/>
    <col min="13581" max="13827" width="10.81640625" style="38"/>
    <col min="13828" max="13828" width="21.6328125" style="38" customWidth="1"/>
    <col min="13829" max="13835" width="10.81640625" style="38"/>
    <col min="13836" max="13836" width="12.1796875" style="38" customWidth="1"/>
    <col min="13837" max="14083" width="10.81640625" style="38"/>
    <col min="14084" max="14084" width="21.6328125" style="38" customWidth="1"/>
    <col min="14085" max="14091" width="10.81640625" style="38"/>
    <col min="14092" max="14092" width="12.1796875" style="38" customWidth="1"/>
    <col min="14093" max="14339" width="10.81640625" style="38"/>
    <col min="14340" max="14340" width="21.6328125" style="38" customWidth="1"/>
    <col min="14341" max="14347" width="10.81640625" style="38"/>
    <col min="14348" max="14348" width="12.1796875" style="38" customWidth="1"/>
    <col min="14349" max="14595" width="10.81640625" style="38"/>
    <col min="14596" max="14596" width="21.6328125" style="38" customWidth="1"/>
    <col min="14597" max="14603" width="10.81640625" style="38"/>
    <col min="14604" max="14604" width="12.1796875" style="38" customWidth="1"/>
    <col min="14605" max="14851" width="10.81640625" style="38"/>
    <col min="14852" max="14852" width="21.6328125" style="38" customWidth="1"/>
    <col min="14853" max="14859" width="10.81640625" style="38"/>
    <col min="14860" max="14860" width="12.1796875" style="38" customWidth="1"/>
    <col min="14861" max="15107" width="10.81640625" style="38"/>
    <col min="15108" max="15108" width="21.6328125" style="38" customWidth="1"/>
    <col min="15109" max="15115" width="10.81640625" style="38"/>
    <col min="15116" max="15116" width="12.1796875" style="38" customWidth="1"/>
    <col min="15117" max="15363" width="10.81640625" style="38"/>
    <col min="15364" max="15364" width="21.6328125" style="38" customWidth="1"/>
    <col min="15365" max="15371" width="10.81640625" style="38"/>
    <col min="15372" max="15372" width="12.1796875" style="38" customWidth="1"/>
    <col min="15373" max="15619" width="10.81640625" style="38"/>
    <col min="15620" max="15620" width="21.6328125" style="38" customWidth="1"/>
    <col min="15621" max="15627" width="10.81640625" style="38"/>
    <col min="15628" max="15628" width="12.1796875" style="38" customWidth="1"/>
    <col min="15629" max="15875" width="10.81640625" style="38"/>
    <col min="15876" max="15876" width="21.6328125" style="38" customWidth="1"/>
    <col min="15877" max="15883" width="10.81640625" style="38"/>
    <col min="15884" max="15884" width="12.1796875" style="38" customWidth="1"/>
    <col min="15885" max="16131" width="10.81640625" style="38"/>
    <col min="16132" max="16132" width="21.6328125" style="38" customWidth="1"/>
    <col min="16133" max="16139" width="10.81640625" style="38"/>
    <col min="16140" max="16140" width="12.1796875" style="38" customWidth="1"/>
    <col min="16141" max="16384" width="10.81640625" style="38"/>
  </cols>
  <sheetData>
    <row r="1" spans="2:15" ht="12.5" x14ac:dyDescent="0.25">
      <c r="B1" s="54" t="s">
        <v>241</v>
      </c>
    </row>
    <row r="3" spans="2:15" s="55" customFormat="1" x14ac:dyDescent="0.2">
      <c r="B3" s="55" t="s">
        <v>214</v>
      </c>
    </row>
    <row r="4" spans="2:15" x14ac:dyDescent="0.2">
      <c r="B4" s="56">
        <v>622.82000000000005</v>
      </c>
      <c r="C4" s="56">
        <v>0</v>
      </c>
      <c r="D4" s="56"/>
      <c r="E4" s="56">
        <f>+B4-C4</f>
        <v>622.82000000000005</v>
      </c>
      <c r="F4" s="56"/>
      <c r="O4" s="57"/>
    </row>
    <row r="5" spans="2:15" x14ac:dyDescent="0.2">
      <c r="B5" s="56"/>
      <c r="C5" s="56" t="s">
        <v>215</v>
      </c>
      <c r="D5" s="56" t="s">
        <v>216</v>
      </c>
      <c r="E5" s="56" t="s">
        <v>217</v>
      </c>
      <c r="F5" s="56"/>
    </row>
    <row r="6" spans="2:15" x14ac:dyDescent="0.2">
      <c r="B6" s="56">
        <v>0</v>
      </c>
      <c r="C6" s="56">
        <f t="shared" ref="C6:C69" si="0">+B6</f>
        <v>0</v>
      </c>
      <c r="D6" s="56">
        <v>622.82000000000005</v>
      </c>
      <c r="E6" s="56">
        <f>D6+B6</f>
        <v>622.82000000000005</v>
      </c>
      <c r="F6" s="56">
        <f>E6-D6</f>
        <v>0</v>
      </c>
    </row>
    <row r="7" spans="2:15" x14ac:dyDescent="0.2">
      <c r="B7" s="56">
        <v>5</v>
      </c>
      <c r="C7" s="56">
        <f t="shared" si="0"/>
        <v>5</v>
      </c>
      <c r="D7" s="56">
        <v>622.82000000000005</v>
      </c>
      <c r="E7" s="56">
        <f t="shared" ref="E7:E70" si="1">D7+B7</f>
        <v>627.82000000000005</v>
      </c>
      <c r="F7" s="56">
        <f t="shared" ref="F7:F70" si="2">E7-D7</f>
        <v>5</v>
      </c>
    </row>
    <row r="8" spans="2:15" x14ac:dyDescent="0.2">
      <c r="B8" s="56">
        <v>10</v>
      </c>
      <c r="C8" s="56">
        <f t="shared" si="0"/>
        <v>10</v>
      </c>
      <c r="D8" s="56">
        <v>622.82000000000005</v>
      </c>
      <c r="E8" s="56">
        <f t="shared" si="1"/>
        <v>632.82000000000005</v>
      </c>
      <c r="F8" s="56">
        <f t="shared" si="2"/>
        <v>10</v>
      </c>
    </row>
    <row r="9" spans="2:15" x14ac:dyDescent="0.2">
      <c r="B9" s="56">
        <v>15</v>
      </c>
      <c r="C9" s="56">
        <f t="shared" si="0"/>
        <v>15</v>
      </c>
      <c r="D9" s="56">
        <v>622.82000000000005</v>
      </c>
      <c r="E9" s="56">
        <f t="shared" si="1"/>
        <v>637.82000000000005</v>
      </c>
      <c r="F9" s="56">
        <f t="shared" si="2"/>
        <v>15</v>
      </c>
    </row>
    <row r="10" spans="2:15" x14ac:dyDescent="0.2">
      <c r="B10" s="56">
        <v>20</v>
      </c>
      <c r="C10" s="56">
        <f t="shared" si="0"/>
        <v>20</v>
      </c>
      <c r="D10" s="56">
        <v>622.82000000000005</v>
      </c>
      <c r="E10" s="56">
        <f t="shared" si="1"/>
        <v>642.82000000000005</v>
      </c>
      <c r="F10" s="56">
        <f t="shared" si="2"/>
        <v>20</v>
      </c>
    </row>
    <row r="11" spans="2:15" x14ac:dyDescent="0.2">
      <c r="B11" s="56">
        <v>25</v>
      </c>
      <c r="C11" s="56">
        <f t="shared" si="0"/>
        <v>25</v>
      </c>
      <c r="D11" s="56">
        <v>622.82000000000005</v>
      </c>
      <c r="E11" s="56">
        <f t="shared" si="1"/>
        <v>647.82000000000005</v>
      </c>
      <c r="F11" s="56">
        <f t="shared" si="2"/>
        <v>25</v>
      </c>
    </row>
    <row r="12" spans="2:15" x14ac:dyDescent="0.2">
      <c r="B12" s="56">
        <v>30</v>
      </c>
      <c r="C12" s="56">
        <f t="shared" si="0"/>
        <v>30</v>
      </c>
      <c r="D12" s="56">
        <v>622.82000000000005</v>
      </c>
      <c r="E12" s="56">
        <f t="shared" si="1"/>
        <v>652.82000000000005</v>
      </c>
      <c r="F12" s="56">
        <f t="shared" si="2"/>
        <v>30</v>
      </c>
    </row>
    <row r="13" spans="2:15" x14ac:dyDescent="0.2">
      <c r="B13" s="56">
        <v>35</v>
      </c>
      <c r="C13" s="56">
        <f t="shared" si="0"/>
        <v>35</v>
      </c>
      <c r="D13" s="56">
        <v>622.82000000000005</v>
      </c>
      <c r="E13" s="56">
        <f t="shared" si="1"/>
        <v>657.82</v>
      </c>
      <c r="F13" s="56">
        <f t="shared" si="2"/>
        <v>35</v>
      </c>
    </row>
    <row r="14" spans="2:15" x14ac:dyDescent="0.2">
      <c r="B14" s="56">
        <v>40</v>
      </c>
      <c r="C14" s="56">
        <f t="shared" si="0"/>
        <v>40</v>
      </c>
      <c r="D14" s="56">
        <v>622.82000000000005</v>
      </c>
      <c r="E14" s="56">
        <f t="shared" si="1"/>
        <v>662.82</v>
      </c>
      <c r="F14" s="56">
        <f t="shared" si="2"/>
        <v>40</v>
      </c>
    </row>
    <row r="15" spans="2:15" x14ac:dyDescent="0.2">
      <c r="B15" s="56">
        <v>45</v>
      </c>
      <c r="C15" s="56">
        <f t="shared" si="0"/>
        <v>45</v>
      </c>
      <c r="D15" s="56">
        <v>622.82000000000005</v>
      </c>
      <c r="E15" s="56">
        <f t="shared" si="1"/>
        <v>667.82</v>
      </c>
      <c r="F15" s="56">
        <f t="shared" si="2"/>
        <v>45</v>
      </c>
    </row>
    <row r="16" spans="2:15" x14ac:dyDescent="0.2">
      <c r="B16" s="56">
        <v>50</v>
      </c>
      <c r="C16" s="56">
        <f t="shared" si="0"/>
        <v>50</v>
      </c>
      <c r="D16" s="56">
        <v>622.82000000000005</v>
      </c>
      <c r="E16" s="56">
        <f t="shared" si="1"/>
        <v>672.82</v>
      </c>
      <c r="F16" s="56">
        <f t="shared" si="2"/>
        <v>50</v>
      </c>
    </row>
    <row r="17" spans="2:11" x14ac:dyDescent="0.2">
      <c r="B17" s="56">
        <v>55</v>
      </c>
      <c r="C17" s="56">
        <f t="shared" si="0"/>
        <v>55</v>
      </c>
      <c r="D17" s="56">
        <v>622.82000000000005</v>
      </c>
      <c r="E17" s="56">
        <f t="shared" si="1"/>
        <v>677.82</v>
      </c>
      <c r="F17" s="56">
        <f t="shared" si="2"/>
        <v>55</v>
      </c>
    </row>
    <row r="18" spans="2:11" x14ac:dyDescent="0.2">
      <c r="B18" s="56">
        <v>60</v>
      </c>
      <c r="C18" s="56">
        <f t="shared" si="0"/>
        <v>60</v>
      </c>
      <c r="D18" s="56">
        <v>622.82000000000005</v>
      </c>
      <c r="E18" s="56">
        <f t="shared" si="1"/>
        <v>682.82</v>
      </c>
      <c r="F18" s="56">
        <f t="shared" si="2"/>
        <v>60</v>
      </c>
    </row>
    <row r="19" spans="2:11" x14ac:dyDescent="0.2">
      <c r="B19" s="56">
        <v>65</v>
      </c>
      <c r="C19" s="56">
        <f t="shared" si="0"/>
        <v>65</v>
      </c>
      <c r="D19" s="56">
        <v>622.82000000000005</v>
      </c>
      <c r="E19" s="56">
        <f t="shared" si="1"/>
        <v>687.82</v>
      </c>
      <c r="F19" s="56">
        <f t="shared" si="2"/>
        <v>65</v>
      </c>
    </row>
    <row r="20" spans="2:11" x14ac:dyDescent="0.2">
      <c r="B20" s="56">
        <v>70</v>
      </c>
      <c r="C20" s="56">
        <f t="shared" si="0"/>
        <v>70</v>
      </c>
      <c r="D20" s="56">
        <v>622.82000000000005</v>
      </c>
      <c r="E20" s="56">
        <f t="shared" si="1"/>
        <v>692.82</v>
      </c>
      <c r="F20" s="56">
        <f t="shared" si="2"/>
        <v>70</v>
      </c>
    </row>
    <row r="21" spans="2:11" x14ac:dyDescent="0.2">
      <c r="B21" s="56">
        <v>75</v>
      </c>
      <c r="C21" s="56">
        <f t="shared" si="0"/>
        <v>75</v>
      </c>
      <c r="D21" s="56">
        <v>622.82000000000005</v>
      </c>
      <c r="E21" s="56">
        <f t="shared" si="1"/>
        <v>697.82</v>
      </c>
      <c r="F21" s="56">
        <f t="shared" si="2"/>
        <v>75</v>
      </c>
    </row>
    <row r="22" spans="2:11" x14ac:dyDescent="0.2">
      <c r="B22" s="56">
        <v>80</v>
      </c>
      <c r="C22" s="56">
        <f t="shared" si="0"/>
        <v>80</v>
      </c>
      <c r="D22" s="56">
        <v>622.82000000000005</v>
      </c>
      <c r="E22" s="56">
        <f t="shared" si="1"/>
        <v>702.82</v>
      </c>
      <c r="F22" s="56">
        <f t="shared" si="2"/>
        <v>80</v>
      </c>
    </row>
    <row r="23" spans="2:11" x14ac:dyDescent="0.2">
      <c r="B23" s="56">
        <v>85</v>
      </c>
      <c r="C23" s="56">
        <f t="shared" si="0"/>
        <v>85</v>
      </c>
      <c r="D23" s="56">
        <v>622.82000000000005</v>
      </c>
      <c r="E23" s="56">
        <f t="shared" si="1"/>
        <v>707.82</v>
      </c>
      <c r="F23" s="56">
        <f t="shared" si="2"/>
        <v>85</v>
      </c>
    </row>
    <row r="24" spans="2:11" x14ac:dyDescent="0.2">
      <c r="B24" s="56">
        <v>90</v>
      </c>
      <c r="C24" s="56">
        <f t="shared" si="0"/>
        <v>90</v>
      </c>
      <c r="D24" s="56">
        <v>622.82000000000005</v>
      </c>
      <c r="E24" s="56">
        <f t="shared" si="1"/>
        <v>712.82</v>
      </c>
      <c r="F24" s="56">
        <f t="shared" si="2"/>
        <v>90</v>
      </c>
    </row>
    <row r="25" spans="2:11" x14ac:dyDescent="0.2">
      <c r="B25" s="56">
        <v>95</v>
      </c>
      <c r="C25" s="56">
        <f t="shared" si="0"/>
        <v>95</v>
      </c>
      <c r="D25" s="56">
        <v>622.82000000000005</v>
      </c>
      <c r="E25" s="56">
        <f t="shared" si="1"/>
        <v>717.82</v>
      </c>
      <c r="F25" s="56">
        <f t="shared" si="2"/>
        <v>95</v>
      </c>
    </row>
    <row r="26" spans="2:11" x14ac:dyDescent="0.2">
      <c r="B26" s="56">
        <v>100</v>
      </c>
      <c r="C26" s="56">
        <f t="shared" si="0"/>
        <v>100</v>
      </c>
      <c r="D26" s="56">
        <v>622.82000000000005</v>
      </c>
      <c r="E26" s="56">
        <f t="shared" si="1"/>
        <v>722.82</v>
      </c>
      <c r="F26" s="56">
        <f t="shared" si="2"/>
        <v>100</v>
      </c>
    </row>
    <row r="27" spans="2:11" x14ac:dyDescent="0.2">
      <c r="B27" s="56">
        <v>105</v>
      </c>
      <c r="C27" s="56">
        <f t="shared" si="0"/>
        <v>105</v>
      </c>
      <c r="D27" s="56">
        <v>622.82000000000005</v>
      </c>
      <c r="E27" s="56">
        <f t="shared" si="1"/>
        <v>727.82</v>
      </c>
      <c r="F27" s="56">
        <f t="shared" si="2"/>
        <v>105</v>
      </c>
    </row>
    <row r="28" spans="2:11" x14ac:dyDescent="0.2">
      <c r="B28" s="56">
        <v>110</v>
      </c>
      <c r="C28" s="56">
        <f t="shared" si="0"/>
        <v>110</v>
      </c>
      <c r="D28" s="56">
        <v>622.82000000000005</v>
      </c>
      <c r="E28" s="56">
        <f t="shared" si="1"/>
        <v>732.82</v>
      </c>
      <c r="F28" s="56">
        <f t="shared" si="2"/>
        <v>110</v>
      </c>
      <c r="K28" s="58"/>
    </row>
    <row r="29" spans="2:11" x14ac:dyDescent="0.2">
      <c r="B29" s="56">
        <v>115</v>
      </c>
      <c r="C29" s="56">
        <f t="shared" si="0"/>
        <v>115</v>
      </c>
      <c r="D29" s="56">
        <v>622.82000000000005</v>
      </c>
      <c r="E29" s="56">
        <f t="shared" si="1"/>
        <v>737.82</v>
      </c>
      <c r="F29" s="56">
        <f t="shared" si="2"/>
        <v>115</v>
      </c>
      <c r="H29" s="59"/>
    </row>
    <row r="30" spans="2:11" x14ac:dyDescent="0.2">
      <c r="B30" s="56">
        <v>120</v>
      </c>
      <c r="C30" s="56">
        <f t="shared" si="0"/>
        <v>120</v>
      </c>
      <c r="D30" s="56">
        <v>622.82000000000005</v>
      </c>
      <c r="E30" s="56">
        <f t="shared" si="1"/>
        <v>742.82</v>
      </c>
      <c r="F30" s="56">
        <f t="shared" si="2"/>
        <v>120</v>
      </c>
    </row>
    <row r="31" spans="2:11" x14ac:dyDescent="0.2">
      <c r="B31" s="56">
        <v>125</v>
      </c>
      <c r="C31" s="56">
        <f t="shared" si="0"/>
        <v>125</v>
      </c>
      <c r="D31" s="56">
        <v>622.82000000000005</v>
      </c>
      <c r="E31" s="56">
        <f t="shared" si="1"/>
        <v>747.82</v>
      </c>
      <c r="F31" s="56">
        <f t="shared" si="2"/>
        <v>125</v>
      </c>
    </row>
    <row r="32" spans="2:11" x14ac:dyDescent="0.2">
      <c r="B32" s="56">
        <v>130</v>
      </c>
      <c r="C32" s="56">
        <f t="shared" si="0"/>
        <v>130</v>
      </c>
      <c r="D32" s="56">
        <v>622.82000000000005</v>
      </c>
      <c r="E32" s="56">
        <f t="shared" si="1"/>
        <v>752.82</v>
      </c>
      <c r="F32" s="56">
        <f t="shared" si="2"/>
        <v>130</v>
      </c>
    </row>
    <row r="33" spans="2:15" x14ac:dyDescent="0.2">
      <c r="B33" s="56">
        <v>135</v>
      </c>
      <c r="C33" s="56">
        <f t="shared" si="0"/>
        <v>135</v>
      </c>
      <c r="D33" s="56">
        <v>622.82000000000005</v>
      </c>
      <c r="E33" s="56">
        <f t="shared" si="1"/>
        <v>757.82</v>
      </c>
      <c r="F33" s="56">
        <f t="shared" si="2"/>
        <v>135</v>
      </c>
    </row>
    <row r="34" spans="2:15" x14ac:dyDescent="0.2">
      <c r="B34" s="56">
        <v>140</v>
      </c>
      <c r="C34" s="56">
        <f t="shared" si="0"/>
        <v>140</v>
      </c>
      <c r="D34" s="56">
        <v>622.82000000000005</v>
      </c>
      <c r="E34" s="56">
        <f t="shared" si="1"/>
        <v>762.82</v>
      </c>
      <c r="F34" s="56">
        <f t="shared" si="2"/>
        <v>140</v>
      </c>
    </row>
    <row r="35" spans="2:15" x14ac:dyDescent="0.2">
      <c r="B35" s="56">
        <v>145</v>
      </c>
      <c r="C35" s="56">
        <f t="shared" si="0"/>
        <v>145</v>
      </c>
      <c r="D35" s="56">
        <v>622.82000000000005</v>
      </c>
      <c r="E35" s="56">
        <f t="shared" si="1"/>
        <v>767.82</v>
      </c>
      <c r="F35" s="56">
        <f t="shared" si="2"/>
        <v>145</v>
      </c>
    </row>
    <row r="36" spans="2:15" x14ac:dyDescent="0.2">
      <c r="B36" s="56">
        <v>150</v>
      </c>
      <c r="C36" s="56">
        <f t="shared" si="0"/>
        <v>150</v>
      </c>
      <c r="D36" s="56">
        <v>622.82000000000005</v>
      </c>
      <c r="E36" s="56">
        <f t="shared" si="1"/>
        <v>772.82</v>
      </c>
      <c r="F36" s="56">
        <f t="shared" si="2"/>
        <v>150</v>
      </c>
    </row>
    <row r="37" spans="2:15" x14ac:dyDescent="0.2">
      <c r="B37" s="56">
        <v>155</v>
      </c>
      <c r="C37" s="56">
        <f t="shared" si="0"/>
        <v>155</v>
      </c>
      <c r="D37" s="56">
        <v>622.82000000000005</v>
      </c>
      <c r="E37" s="56">
        <f t="shared" si="1"/>
        <v>777.82</v>
      </c>
      <c r="F37" s="56">
        <f t="shared" si="2"/>
        <v>155</v>
      </c>
    </row>
    <row r="38" spans="2:15" x14ac:dyDescent="0.2">
      <c r="B38" s="56">
        <v>160</v>
      </c>
      <c r="C38" s="56">
        <f t="shared" si="0"/>
        <v>160</v>
      </c>
      <c r="D38" s="56">
        <f>778.53-C38</f>
        <v>618.53</v>
      </c>
      <c r="E38" s="56">
        <f t="shared" si="1"/>
        <v>778.53</v>
      </c>
      <c r="F38" s="56">
        <f t="shared" si="2"/>
        <v>160</v>
      </c>
    </row>
    <row r="39" spans="2:15" x14ac:dyDescent="0.2">
      <c r="B39" s="56">
        <v>165</v>
      </c>
      <c r="C39" s="56">
        <f t="shared" si="0"/>
        <v>165</v>
      </c>
      <c r="D39" s="56">
        <f t="shared" ref="D39:D102" si="3">778.53-C39</f>
        <v>613.53</v>
      </c>
      <c r="E39" s="56">
        <f t="shared" si="1"/>
        <v>778.53</v>
      </c>
      <c r="F39" s="56">
        <f t="shared" si="2"/>
        <v>165</v>
      </c>
    </row>
    <row r="40" spans="2:15" x14ac:dyDescent="0.2">
      <c r="B40" s="56">
        <v>170</v>
      </c>
      <c r="C40" s="56">
        <f t="shared" si="0"/>
        <v>170</v>
      </c>
      <c r="D40" s="56">
        <f t="shared" si="3"/>
        <v>608.53</v>
      </c>
      <c r="E40" s="56">
        <f t="shared" si="1"/>
        <v>778.53</v>
      </c>
      <c r="F40" s="56">
        <f t="shared" si="2"/>
        <v>170</v>
      </c>
    </row>
    <row r="41" spans="2:15" x14ac:dyDescent="0.2">
      <c r="B41" s="56">
        <v>175</v>
      </c>
      <c r="C41" s="56">
        <f t="shared" si="0"/>
        <v>175</v>
      </c>
      <c r="D41" s="56">
        <f t="shared" si="3"/>
        <v>603.53</v>
      </c>
      <c r="E41" s="56">
        <f t="shared" si="1"/>
        <v>778.53</v>
      </c>
      <c r="F41" s="56">
        <f t="shared" si="2"/>
        <v>175</v>
      </c>
    </row>
    <row r="42" spans="2:15" x14ac:dyDescent="0.2">
      <c r="B42" s="56">
        <v>180</v>
      </c>
      <c r="C42" s="56">
        <f t="shared" si="0"/>
        <v>180</v>
      </c>
      <c r="D42" s="56">
        <f t="shared" si="3"/>
        <v>598.53</v>
      </c>
      <c r="E42" s="56">
        <f t="shared" si="1"/>
        <v>778.53</v>
      </c>
      <c r="F42" s="56">
        <f t="shared" si="2"/>
        <v>180</v>
      </c>
    </row>
    <row r="43" spans="2:15" x14ac:dyDescent="0.2">
      <c r="B43" s="56">
        <v>185</v>
      </c>
      <c r="C43" s="56">
        <f t="shared" si="0"/>
        <v>185</v>
      </c>
      <c r="D43" s="56">
        <f t="shared" si="3"/>
        <v>593.53</v>
      </c>
      <c r="E43" s="56">
        <f t="shared" si="1"/>
        <v>778.53</v>
      </c>
      <c r="F43" s="56">
        <f t="shared" si="2"/>
        <v>185</v>
      </c>
    </row>
    <row r="44" spans="2:15" x14ac:dyDescent="0.2">
      <c r="B44" s="56">
        <v>190</v>
      </c>
      <c r="C44" s="56">
        <f t="shared" si="0"/>
        <v>190</v>
      </c>
      <c r="D44" s="56">
        <f t="shared" si="3"/>
        <v>588.53</v>
      </c>
      <c r="E44" s="56">
        <f t="shared" si="1"/>
        <v>778.53</v>
      </c>
      <c r="F44" s="56">
        <f t="shared" si="2"/>
        <v>190</v>
      </c>
    </row>
    <row r="45" spans="2:15" x14ac:dyDescent="0.2">
      <c r="B45" s="56">
        <v>195</v>
      </c>
      <c r="C45" s="56">
        <f t="shared" si="0"/>
        <v>195</v>
      </c>
      <c r="D45" s="56">
        <f t="shared" si="3"/>
        <v>583.53</v>
      </c>
      <c r="E45" s="56">
        <f t="shared" si="1"/>
        <v>778.53</v>
      </c>
      <c r="F45" s="56">
        <f t="shared" si="2"/>
        <v>195</v>
      </c>
    </row>
    <row r="46" spans="2:15" ht="114" customHeight="1" x14ac:dyDescent="0.2">
      <c r="B46" s="56">
        <v>200</v>
      </c>
      <c r="C46" s="56">
        <f t="shared" si="0"/>
        <v>200</v>
      </c>
      <c r="D46" s="56">
        <f t="shared" si="3"/>
        <v>578.53</v>
      </c>
      <c r="E46" s="56">
        <f t="shared" si="1"/>
        <v>778.53</v>
      </c>
      <c r="F46" s="56">
        <f t="shared" si="2"/>
        <v>200</v>
      </c>
      <c r="H46" s="63" t="s">
        <v>242</v>
      </c>
      <c r="I46" s="64"/>
      <c r="J46" s="64"/>
      <c r="K46" s="64"/>
      <c r="L46" s="64"/>
      <c r="M46" s="64"/>
      <c r="N46" s="64"/>
      <c r="O46" s="64"/>
    </row>
    <row r="47" spans="2:15" x14ac:dyDescent="0.2">
      <c r="B47" s="56">
        <v>205</v>
      </c>
      <c r="C47" s="56">
        <f t="shared" si="0"/>
        <v>205</v>
      </c>
      <c r="D47" s="56">
        <f t="shared" si="3"/>
        <v>573.53</v>
      </c>
      <c r="E47" s="56">
        <f t="shared" si="1"/>
        <v>778.53</v>
      </c>
      <c r="F47" s="56">
        <f t="shared" si="2"/>
        <v>205</v>
      </c>
    </row>
    <row r="48" spans="2:15" x14ac:dyDescent="0.2">
      <c r="B48" s="56">
        <v>210</v>
      </c>
      <c r="C48" s="56">
        <f t="shared" si="0"/>
        <v>210</v>
      </c>
      <c r="D48" s="56">
        <f t="shared" si="3"/>
        <v>568.53</v>
      </c>
      <c r="E48" s="56">
        <f t="shared" si="1"/>
        <v>778.53</v>
      </c>
      <c r="F48" s="56">
        <f t="shared" si="2"/>
        <v>210</v>
      </c>
    </row>
    <row r="49" spans="2:6" x14ac:dyDescent="0.2">
      <c r="B49" s="56">
        <v>215</v>
      </c>
      <c r="C49" s="56">
        <f t="shared" si="0"/>
        <v>215</v>
      </c>
      <c r="D49" s="56">
        <f t="shared" si="3"/>
        <v>563.53</v>
      </c>
      <c r="E49" s="56">
        <f t="shared" si="1"/>
        <v>778.53</v>
      </c>
      <c r="F49" s="56">
        <f t="shared" si="2"/>
        <v>215</v>
      </c>
    </row>
    <row r="50" spans="2:6" x14ac:dyDescent="0.2">
      <c r="B50" s="56">
        <v>220</v>
      </c>
      <c r="C50" s="56">
        <f t="shared" si="0"/>
        <v>220</v>
      </c>
      <c r="D50" s="56">
        <f t="shared" si="3"/>
        <v>558.53</v>
      </c>
      <c r="E50" s="56">
        <f t="shared" si="1"/>
        <v>778.53</v>
      </c>
      <c r="F50" s="56">
        <f t="shared" si="2"/>
        <v>220</v>
      </c>
    </row>
    <row r="51" spans="2:6" x14ac:dyDescent="0.2">
      <c r="B51" s="56">
        <v>225</v>
      </c>
      <c r="C51" s="56">
        <f t="shared" si="0"/>
        <v>225</v>
      </c>
      <c r="D51" s="56">
        <f t="shared" si="3"/>
        <v>553.53</v>
      </c>
      <c r="E51" s="56">
        <f t="shared" si="1"/>
        <v>778.53</v>
      </c>
      <c r="F51" s="56">
        <f t="shared" si="2"/>
        <v>225</v>
      </c>
    </row>
    <row r="52" spans="2:6" x14ac:dyDescent="0.2">
      <c r="B52" s="56">
        <v>230</v>
      </c>
      <c r="C52" s="56">
        <f t="shared" si="0"/>
        <v>230</v>
      </c>
      <c r="D52" s="56">
        <f t="shared" si="3"/>
        <v>548.53</v>
      </c>
      <c r="E52" s="56">
        <f t="shared" si="1"/>
        <v>778.53</v>
      </c>
      <c r="F52" s="56">
        <f t="shared" si="2"/>
        <v>230</v>
      </c>
    </row>
    <row r="53" spans="2:6" x14ac:dyDescent="0.2">
      <c r="B53" s="56">
        <v>235</v>
      </c>
      <c r="C53" s="56">
        <f t="shared" si="0"/>
        <v>235</v>
      </c>
      <c r="D53" s="56">
        <f t="shared" si="3"/>
        <v>543.53</v>
      </c>
      <c r="E53" s="56">
        <f t="shared" si="1"/>
        <v>778.53</v>
      </c>
      <c r="F53" s="56">
        <f t="shared" si="2"/>
        <v>235</v>
      </c>
    </row>
    <row r="54" spans="2:6" x14ac:dyDescent="0.2">
      <c r="B54" s="56">
        <v>240</v>
      </c>
      <c r="C54" s="56">
        <f t="shared" si="0"/>
        <v>240</v>
      </c>
      <c r="D54" s="56">
        <f t="shared" si="3"/>
        <v>538.53</v>
      </c>
      <c r="E54" s="56">
        <f t="shared" si="1"/>
        <v>778.53</v>
      </c>
      <c r="F54" s="56">
        <f t="shared" si="2"/>
        <v>240</v>
      </c>
    </row>
    <row r="55" spans="2:6" x14ac:dyDescent="0.2">
      <c r="B55" s="56">
        <v>245</v>
      </c>
      <c r="C55" s="56">
        <f t="shared" si="0"/>
        <v>245</v>
      </c>
      <c r="D55" s="56">
        <f t="shared" si="3"/>
        <v>533.53</v>
      </c>
      <c r="E55" s="56">
        <f t="shared" si="1"/>
        <v>778.53</v>
      </c>
      <c r="F55" s="56">
        <f t="shared" si="2"/>
        <v>245</v>
      </c>
    </row>
    <row r="56" spans="2:6" x14ac:dyDescent="0.2">
      <c r="B56" s="56">
        <v>250</v>
      </c>
      <c r="C56" s="56">
        <f t="shared" si="0"/>
        <v>250</v>
      </c>
      <c r="D56" s="56">
        <f t="shared" si="3"/>
        <v>528.53</v>
      </c>
      <c r="E56" s="56">
        <f t="shared" si="1"/>
        <v>778.53</v>
      </c>
      <c r="F56" s="56">
        <f t="shared" si="2"/>
        <v>250</v>
      </c>
    </row>
    <row r="57" spans="2:6" x14ac:dyDescent="0.2">
      <c r="B57" s="56">
        <v>255</v>
      </c>
      <c r="C57" s="56">
        <f t="shared" si="0"/>
        <v>255</v>
      </c>
      <c r="D57" s="56">
        <f t="shared" si="3"/>
        <v>523.53</v>
      </c>
      <c r="E57" s="56">
        <f t="shared" si="1"/>
        <v>778.53</v>
      </c>
      <c r="F57" s="56">
        <f t="shared" si="2"/>
        <v>255</v>
      </c>
    </row>
    <row r="58" spans="2:6" x14ac:dyDescent="0.2">
      <c r="B58" s="56">
        <v>260</v>
      </c>
      <c r="C58" s="56">
        <f t="shared" si="0"/>
        <v>260</v>
      </c>
      <c r="D58" s="56">
        <f t="shared" si="3"/>
        <v>518.53</v>
      </c>
      <c r="E58" s="56">
        <f t="shared" si="1"/>
        <v>778.53</v>
      </c>
      <c r="F58" s="56">
        <f t="shared" si="2"/>
        <v>260</v>
      </c>
    </row>
    <row r="59" spans="2:6" x14ac:dyDescent="0.2">
      <c r="B59" s="56">
        <v>265</v>
      </c>
      <c r="C59" s="56">
        <f t="shared" si="0"/>
        <v>265</v>
      </c>
      <c r="D59" s="56">
        <f t="shared" si="3"/>
        <v>513.53</v>
      </c>
      <c r="E59" s="56">
        <f t="shared" si="1"/>
        <v>778.53</v>
      </c>
      <c r="F59" s="56">
        <f t="shared" si="2"/>
        <v>265</v>
      </c>
    </row>
    <row r="60" spans="2:6" x14ac:dyDescent="0.2">
      <c r="B60" s="56">
        <v>270</v>
      </c>
      <c r="C60" s="56">
        <f t="shared" si="0"/>
        <v>270</v>
      </c>
      <c r="D60" s="56">
        <f t="shared" si="3"/>
        <v>508.53</v>
      </c>
      <c r="E60" s="56">
        <f t="shared" si="1"/>
        <v>778.53</v>
      </c>
      <c r="F60" s="56">
        <f t="shared" si="2"/>
        <v>270</v>
      </c>
    </row>
    <row r="61" spans="2:6" x14ac:dyDescent="0.2">
      <c r="B61" s="56">
        <v>275</v>
      </c>
      <c r="C61" s="56">
        <f t="shared" si="0"/>
        <v>275</v>
      </c>
      <c r="D61" s="56">
        <f t="shared" si="3"/>
        <v>503.53</v>
      </c>
      <c r="E61" s="56">
        <f t="shared" si="1"/>
        <v>778.53</v>
      </c>
      <c r="F61" s="56">
        <f t="shared" si="2"/>
        <v>275</v>
      </c>
    </row>
    <row r="62" spans="2:6" x14ac:dyDescent="0.2">
      <c r="B62" s="56">
        <v>280</v>
      </c>
      <c r="C62" s="56">
        <f t="shared" si="0"/>
        <v>280</v>
      </c>
      <c r="D62" s="56">
        <f t="shared" si="3"/>
        <v>498.53</v>
      </c>
      <c r="E62" s="56">
        <f t="shared" si="1"/>
        <v>778.53</v>
      </c>
      <c r="F62" s="56">
        <f t="shared" si="2"/>
        <v>280</v>
      </c>
    </row>
    <row r="63" spans="2:6" x14ac:dyDescent="0.2">
      <c r="B63" s="56">
        <v>285</v>
      </c>
      <c r="C63" s="56">
        <f t="shared" si="0"/>
        <v>285</v>
      </c>
      <c r="D63" s="56">
        <f t="shared" si="3"/>
        <v>493.53</v>
      </c>
      <c r="E63" s="56">
        <f t="shared" si="1"/>
        <v>778.53</v>
      </c>
      <c r="F63" s="56">
        <f t="shared" si="2"/>
        <v>285</v>
      </c>
    </row>
    <row r="64" spans="2:6" x14ac:dyDescent="0.2">
      <c r="B64" s="56">
        <v>290</v>
      </c>
      <c r="C64" s="56">
        <f t="shared" si="0"/>
        <v>290</v>
      </c>
      <c r="D64" s="56">
        <f t="shared" si="3"/>
        <v>488.53</v>
      </c>
      <c r="E64" s="56">
        <f t="shared" si="1"/>
        <v>778.53</v>
      </c>
      <c r="F64" s="56">
        <f t="shared" si="2"/>
        <v>290</v>
      </c>
    </row>
    <row r="65" spans="2:6" x14ac:dyDescent="0.2">
      <c r="B65" s="56">
        <v>295</v>
      </c>
      <c r="C65" s="56">
        <f t="shared" si="0"/>
        <v>295</v>
      </c>
      <c r="D65" s="56">
        <f t="shared" si="3"/>
        <v>483.53</v>
      </c>
      <c r="E65" s="56">
        <f t="shared" si="1"/>
        <v>778.53</v>
      </c>
      <c r="F65" s="56">
        <f t="shared" si="2"/>
        <v>295</v>
      </c>
    </row>
    <row r="66" spans="2:6" x14ac:dyDescent="0.2">
      <c r="B66" s="56">
        <v>300</v>
      </c>
      <c r="C66" s="56">
        <f t="shared" si="0"/>
        <v>300</v>
      </c>
      <c r="D66" s="56">
        <f t="shared" si="3"/>
        <v>478.53</v>
      </c>
      <c r="E66" s="56">
        <f t="shared" si="1"/>
        <v>778.53</v>
      </c>
      <c r="F66" s="56">
        <f t="shared" si="2"/>
        <v>300</v>
      </c>
    </row>
    <row r="67" spans="2:6" x14ac:dyDescent="0.2">
      <c r="B67" s="56">
        <v>305</v>
      </c>
      <c r="C67" s="56">
        <f t="shared" si="0"/>
        <v>305</v>
      </c>
      <c r="D67" s="56">
        <f t="shared" si="3"/>
        <v>473.53</v>
      </c>
      <c r="E67" s="56">
        <f t="shared" si="1"/>
        <v>778.53</v>
      </c>
      <c r="F67" s="56">
        <f t="shared" si="2"/>
        <v>305</v>
      </c>
    </row>
    <row r="68" spans="2:6" x14ac:dyDescent="0.2">
      <c r="B68" s="56">
        <v>310</v>
      </c>
      <c r="C68" s="56">
        <f t="shared" si="0"/>
        <v>310</v>
      </c>
      <c r="D68" s="56">
        <f t="shared" si="3"/>
        <v>468.53</v>
      </c>
      <c r="E68" s="56">
        <f t="shared" si="1"/>
        <v>778.53</v>
      </c>
      <c r="F68" s="56">
        <f t="shared" si="2"/>
        <v>310</v>
      </c>
    </row>
    <row r="69" spans="2:6" x14ac:dyDescent="0.2">
      <c r="B69" s="56">
        <v>315</v>
      </c>
      <c r="C69" s="56">
        <f t="shared" si="0"/>
        <v>315</v>
      </c>
      <c r="D69" s="56">
        <f t="shared" si="3"/>
        <v>463.53</v>
      </c>
      <c r="E69" s="56">
        <f t="shared" si="1"/>
        <v>778.53</v>
      </c>
      <c r="F69" s="56">
        <f t="shared" si="2"/>
        <v>315</v>
      </c>
    </row>
    <row r="70" spans="2:6" x14ac:dyDescent="0.2">
      <c r="B70" s="56">
        <v>320</v>
      </c>
      <c r="C70" s="56">
        <f t="shared" ref="C70:C133" si="4">+B70</f>
        <v>320</v>
      </c>
      <c r="D70" s="56">
        <f t="shared" si="3"/>
        <v>458.53</v>
      </c>
      <c r="E70" s="56">
        <f t="shared" si="1"/>
        <v>778.53</v>
      </c>
      <c r="F70" s="56">
        <f t="shared" si="2"/>
        <v>320</v>
      </c>
    </row>
    <row r="71" spans="2:6" x14ac:dyDescent="0.2">
      <c r="B71" s="56">
        <v>325</v>
      </c>
      <c r="C71" s="56">
        <f t="shared" si="4"/>
        <v>325</v>
      </c>
      <c r="D71" s="56">
        <f t="shared" si="3"/>
        <v>453.53</v>
      </c>
      <c r="E71" s="56">
        <f t="shared" ref="E71:E135" si="5">D71+B71</f>
        <v>778.53</v>
      </c>
      <c r="F71" s="56">
        <f t="shared" ref="F71:F134" si="6">E71-D71</f>
        <v>325</v>
      </c>
    </row>
    <row r="72" spans="2:6" x14ac:dyDescent="0.2">
      <c r="B72" s="56">
        <v>330</v>
      </c>
      <c r="C72" s="56">
        <f t="shared" si="4"/>
        <v>330</v>
      </c>
      <c r="D72" s="56">
        <f t="shared" si="3"/>
        <v>448.53</v>
      </c>
      <c r="E72" s="56">
        <f t="shared" si="5"/>
        <v>778.53</v>
      </c>
      <c r="F72" s="56">
        <f t="shared" si="6"/>
        <v>330</v>
      </c>
    </row>
    <row r="73" spans="2:6" x14ac:dyDescent="0.2">
      <c r="B73" s="56">
        <v>335</v>
      </c>
      <c r="C73" s="56">
        <f t="shared" si="4"/>
        <v>335</v>
      </c>
      <c r="D73" s="56">
        <f t="shared" si="3"/>
        <v>443.53</v>
      </c>
      <c r="E73" s="56">
        <f t="shared" si="5"/>
        <v>778.53</v>
      </c>
      <c r="F73" s="56">
        <f t="shared" si="6"/>
        <v>335</v>
      </c>
    </row>
    <row r="74" spans="2:6" x14ac:dyDescent="0.2">
      <c r="B74" s="56">
        <v>340</v>
      </c>
      <c r="C74" s="56">
        <f t="shared" si="4"/>
        <v>340</v>
      </c>
      <c r="D74" s="56">
        <f t="shared" si="3"/>
        <v>438.53</v>
      </c>
      <c r="E74" s="56">
        <f t="shared" si="5"/>
        <v>778.53</v>
      </c>
      <c r="F74" s="56">
        <f t="shared" si="6"/>
        <v>340</v>
      </c>
    </row>
    <row r="75" spans="2:6" x14ac:dyDescent="0.2">
      <c r="B75" s="56">
        <v>345</v>
      </c>
      <c r="C75" s="56">
        <f t="shared" si="4"/>
        <v>345</v>
      </c>
      <c r="D75" s="56">
        <f t="shared" si="3"/>
        <v>433.53</v>
      </c>
      <c r="E75" s="56">
        <f t="shared" si="5"/>
        <v>778.53</v>
      </c>
      <c r="F75" s="56">
        <f t="shared" si="6"/>
        <v>345</v>
      </c>
    </row>
    <row r="76" spans="2:6" x14ac:dyDescent="0.2">
      <c r="B76" s="56">
        <v>350</v>
      </c>
      <c r="C76" s="56">
        <f t="shared" si="4"/>
        <v>350</v>
      </c>
      <c r="D76" s="56">
        <f t="shared" si="3"/>
        <v>428.53</v>
      </c>
      <c r="E76" s="56">
        <f t="shared" si="5"/>
        <v>778.53</v>
      </c>
      <c r="F76" s="56">
        <f t="shared" si="6"/>
        <v>350</v>
      </c>
    </row>
    <row r="77" spans="2:6" x14ac:dyDescent="0.2">
      <c r="B77" s="56">
        <v>355</v>
      </c>
      <c r="C77" s="56">
        <f t="shared" si="4"/>
        <v>355</v>
      </c>
      <c r="D77" s="56">
        <f t="shared" si="3"/>
        <v>423.53</v>
      </c>
      <c r="E77" s="56">
        <f t="shared" si="5"/>
        <v>778.53</v>
      </c>
      <c r="F77" s="56">
        <f t="shared" si="6"/>
        <v>355</v>
      </c>
    </row>
    <row r="78" spans="2:6" x14ac:dyDescent="0.2">
      <c r="B78" s="56">
        <v>360</v>
      </c>
      <c r="C78" s="56">
        <f t="shared" si="4"/>
        <v>360</v>
      </c>
      <c r="D78" s="56">
        <f t="shared" si="3"/>
        <v>418.53</v>
      </c>
      <c r="E78" s="56">
        <f t="shared" si="5"/>
        <v>778.53</v>
      </c>
      <c r="F78" s="56">
        <f t="shared" si="6"/>
        <v>360</v>
      </c>
    </row>
    <row r="79" spans="2:6" x14ac:dyDescent="0.2">
      <c r="B79" s="56">
        <v>365</v>
      </c>
      <c r="C79" s="56">
        <f t="shared" si="4"/>
        <v>365</v>
      </c>
      <c r="D79" s="56">
        <f t="shared" si="3"/>
        <v>413.53</v>
      </c>
      <c r="E79" s="56">
        <f t="shared" si="5"/>
        <v>778.53</v>
      </c>
      <c r="F79" s="56">
        <f t="shared" si="6"/>
        <v>365</v>
      </c>
    </row>
    <row r="80" spans="2:6" x14ac:dyDescent="0.2">
      <c r="B80" s="56">
        <v>370</v>
      </c>
      <c r="C80" s="56">
        <f t="shared" si="4"/>
        <v>370</v>
      </c>
      <c r="D80" s="56">
        <f t="shared" si="3"/>
        <v>408.53</v>
      </c>
      <c r="E80" s="56">
        <f t="shared" si="5"/>
        <v>778.53</v>
      </c>
      <c r="F80" s="56">
        <f t="shared" si="6"/>
        <v>370</v>
      </c>
    </row>
    <row r="81" spans="2:6" x14ac:dyDescent="0.2">
      <c r="B81" s="56">
        <v>375</v>
      </c>
      <c r="C81" s="56">
        <f t="shared" si="4"/>
        <v>375</v>
      </c>
      <c r="D81" s="56">
        <f t="shared" si="3"/>
        <v>403.53</v>
      </c>
      <c r="E81" s="56">
        <f t="shared" si="5"/>
        <v>778.53</v>
      </c>
      <c r="F81" s="56">
        <f t="shared" si="6"/>
        <v>375</v>
      </c>
    </row>
    <row r="82" spans="2:6" x14ac:dyDescent="0.2">
      <c r="B82" s="56">
        <v>380</v>
      </c>
      <c r="C82" s="56">
        <f t="shared" si="4"/>
        <v>380</v>
      </c>
      <c r="D82" s="56">
        <f t="shared" si="3"/>
        <v>398.53</v>
      </c>
      <c r="E82" s="56">
        <f t="shared" si="5"/>
        <v>778.53</v>
      </c>
      <c r="F82" s="56">
        <f t="shared" si="6"/>
        <v>380</v>
      </c>
    </row>
    <row r="83" spans="2:6" x14ac:dyDescent="0.2">
      <c r="B83" s="56">
        <v>385</v>
      </c>
      <c r="C83" s="56">
        <f t="shared" si="4"/>
        <v>385</v>
      </c>
      <c r="D83" s="56">
        <f t="shared" si="3"/>
        <v>393.53</v>
      </c>
      <c r="E83" s="56">
        <f t="shared" si="5"/>
        <v>778.53</v>
      </c>
      <c r="F83" s="56">
        <f t="shared" si="6"/>
        <v>385</v>
      </c>
    </row>
    <row r="84" spans="2:6" x14ac:dyDescent="0.2">
      <c r="B84" s="56">
        <v>390</v>
      </c>
      <c r="C84" s="56">
        <f t="shared" si="4"/>
        <v>390</v>
      </c>
      <c r="D84" s="56">
        <f t="shared" si="3"/>
        <v>388.53</v>
      </c>
      <c r="E84" s="56">
        <f t="shared" si="5"/>
        <v>778.53</v>
      </c>
      <c r="F84" s="56">
        <f t="shared" si="6"/>
        <v>390</v>
      </c>
    </row>
    <row r="85" spans="2:6" x14ac:dyDescent="0.2">
      <c r="B85" s="56">
        <v>395</v>
      </c>
      <c r="C85" s="56">
        <f t="shared" si="4"/>
        <v>395</v>
      </c>
      <c r="D85" s="56">
        <f t="shared" si="3"/>
        <v>383.53</v>
      </c>
      <c r="E85" s="56">
        <f t="shared" si="5"/>
        <v>778.53</v>
      </c>
      <c r="F85" s="56">
        <f t="shared" si="6"/>
        <v>395</v>
      </c>
    </row>
    <row r="86" spans="2:6" x14ac:dyDescent="0.2">
      <c r="B86" s="56">
        <v>400</v>
      </c>
      <c r="C86" s="56">
        <f t="shared" si="4"/>
        <v>400</v>
      </c>
      <c r="D86" s="56">
        <f t="shared" si="3"/>
        <v>378.53</v>
      </c>
      <c r="E86" s="56">
        <f t="shared" si="5"/>
        <v>778.53</v>
      </c>
      <c r="F86" s="56">
        <f t="shared" si="6"/>
        <v>400</v>
      </c>
    </row>
    <row r="87" spans="2:6" x14ac:dyDescent="0.2">
      <c r="B87" s="56">
        <v>405</v>
      </c>
      <c r="C87" s="56">
        <f t="shared" si="4"/>
        <v>405</v>
      </c>
      <c r="D87" s="56">
        <f t="shared" si="3"/>
        <v>373.53</v>
      </c>
      <c r="E87" s="56">
        <f t="shared" si="5"/>
        <v>778.53</v>
      </c>
      <c r="F87" s="56">
        <f t="shared" si="6"/>
        <v>405</v>
      </c>
    </row>
    <row r="88" spans="2:6" x14ac:dyDescent="0.2">
      <c r="B88" s="56">
        <v>410</v>
      </c>
      <c r="C88" s="56">
        <f t="shared" si="4"/>
        <v>410</v>
      </c>
      <c r="D88" s="56">
        <f t="shared" si="3"/>
        <v>368.53</v>
      </c>
      <c r="E88" s="56">
        <f t="shared" si="5"/>
        <v>778.53</v>
      </c>
      <c r="F88" s="56">
        <f t="shared" si="6"/>
        <v>410</v>
      </c>
    </row>
    <row r="89" spans="2:6" x14ac:dyDescent="0.2">
      <c r="B89" s="56">
        <v>415</v>
      </c>
      <c r="C89" s="56">
        <f t="shared" si="4"/>
        <v>415</v>
      </c>
      <c r="D89" s="56">
        <f t="shared" si="3"/>
        <v>363.53</v>
      </c>
      <c r="E89" s="56">
        <f t="shared" si="5"/>
        <v>778.53</v>
      </c>
      <c r="F89" s="56">
        <f t="shared" si="6"/>
        <v>415</v>
      </c>
    </row>
    <row r="90" spans="2:6" x14ac:dyDescent="0.2">
      <c r="B90" s="56">
        <v>420</v>
      </c>
      <c r="C90" s="56">
        <f t="shared" si="4"/>
        <v>420</v>
      </c>
      <c r="D90" s="56">
        <f t="shared" si="3"/>
        <v>358.53</v>
      </c>
      <c r="E90" s="56">
        <f t="shared" si="5"/>
        <v>778.53</v>
      </c>
      <c r="F90" s="56">
        <f t="shared" si="6"/>
        <v>420</v>
      </c>
    </row>
    <row r="91" spans="2:6" x14ac:dyDescent="0.2">
      <c r="B91" s="56">
        <v>425</v>
      </c>
      <c r="C91" s="56">
        <f t="shared" si="4"/>
        <v>425</v>
      </c>
      <c r="D91" s="56">
        <f t="shared" si="3"/>
        <v>353.53</v>
      </c>
      <c r="E91" s="56">
        <f t="shared" si="5"/>
        <v>778.53</v>
      </c>
      <c r="F91" s="56">
        <f t="shared" si="6"/>
        <v>425</v>
      </c>
    </row>
    <row r="92" spans="2:6" x14ac:dyDescent="0.2">
      <c r="B92" s="56">
        <v>430</v>
      </c>
      <c r="C92" s="56">
        <f t="shared" si="4"/>
        <v>430</v>
      </c>
      <c r="D92" s="56">
        <f t="shared" si="3"/>
        <v>348.53</v>
      </c>
      <c r="E92" s="56">
        <f t="shared" si="5"/>
        <v>778.53</v>
      </c>
      <c r="F92" s="56">
        <f t="shared" si="6"/>
        <v>430</v>
      </c>
    </row>
    <row r="93" spans="2:6" x14ac:dyDescent="0.2">
      <c r="B93" s="56">
        <v>435</v>
      </c>
      <c r="C93" s="56">
        <f t="shared" si="4"/>
        <v>435</v>
      </c>
      <c r="D93" s="56">
        <f t="shared" si="3"/>
        <v>343.53</v>
      </c>
      <c r="E93" s="56">
        <f t="shared" si="5"/>
        <v>778.53</v>
      </c>
      <c r="F93" s="56">
        <f t="shared" si="6"/>
        <v>435</v>
      </c>
    </row>
    <row r="94" spans="2:6" x14ac:dyDescent="0.2">
      <c r="B94" s="56">
        <v>440</v>
      </c>
      <c r="C94" s="56">
        <f t="shared" si="4"/>
        <v>440</v>
      </c>
      <c r="D94" s="56">
        <f t="shared" si="3"/>
        <v>338.53</v>
      </c>
      <c r="E94" s="56">
        <f t="shared" si="5"/>
        <v>778.53</v>
      </c>
      <c r="F94" s="56">
        <f t="shared" si="6"/>
        <v>440</v>
      </c>
    </row>
    <row r="95" spans="2:6" x14ac:dyDescent="0.2">
      <c r="B95" s="56">
        <v>445</v>
      </c>
      <c r="C95" s="56">
        <f t="shared" si="4"/>
        <v>445</v>
      </c>
      <c r="D95" s="56">
        <f t="shared" si="3"/>
        <v>333.53</v>
      </c>
      <c r="E95" s="56">
        <f t="shared" si="5"/>
        <v>778.53</v>
      </c>
      <c r="F95" s="56">
        <f t="shared" si="6"/>
        <v>445</v>
      </c>
    </row>
    <row r="96" spans="2:6" x14ac:dyDescent="0.2">
      <c r="B96" s="56">
        <v>450</v>
      </c>
      <c r="C96" s="56">
        <f t="shared" si="4"/>
        <v>450</v>
      </c>
      <c r="D96" s="56">
        <f t="shared" si="3"/>
        <v>328.53</v>
      </c>
      <c r="E96" s="56">
        <f t="shared" si="5"/>
        <v>778.53</v>
      </c>
      <c r="F96" s="56">
        <f t="shared" si="6"/>
        <v>450</v>
      </c>
    </row>
    <row r="97" spans="2:6" x14ac:dyDescent="0.2">
      <c r="B97" s="56">
        <v>455</v>
      </c>
      <c r="C97" s="56">
        <f t="shared" si="4"/>
        <v>455</v>
      </c>
      <c r="D97" s="56">
        <f t="shared" si="3"/>
        <v>323.52999999999997</v>
      </c>
      <c r="E97" s="56">
        <f t="shared" si="5"/>
        <v>778.53</v>
      </c>
      <c r="F97" s="56">
        <f t="shared" si="6"/>
        <v>455</v>
      </c>
    </row>
    <row r="98" spans="2:6" x14ac:dyDescent="0.2">
      <c r="B98" s="56">
        <v>460</v>
      </c>
      <c r="C98" s="56">
        <f t="shared" si="4"/>
        <v>460</v>
      </c>
      <c r="D98" s="56">
        <f t="shared" si="3"/>
        <v>318.52999999999997</v>
      </c>
      <c r="E98" s="56">
        <f t="shared" si="5"/>
        <v>778.53</v>
      </c>
      <c r="F98" s="56">
        <f t="shared" si="6"/>
        <v>460</v>
      </c>
    </row>
    <row r="99" spans="2:6" x14ac:dyDescent="0.2">
      <c r="B99" s="56">
        <v>465</v>
      </c>
      <c r="C99" s="56">
        <f t="shared" si="4"/>
        <v>465</v>
      </c>
      <c r="D99" s="56">
        <f t="shared" si="3"/>
        <v>313.52999999999997</v>
      </c>
      <c r="E99" s="56">
        <f t="shared" si="5"/>
        <v>778.53</v>
      </c>
      <c r="F99" s="56">
        <f t="shared" si="6"/>
        <v>465</v>
      </c>
    </row>
    <row r="100" spans="2:6" x14ac:dyDescent="0.2">
      <c r="B100" s="56">
        <v>470</v>
      </c>
      <c r="C100" s="56">
        <f t="shared" si="4"/>
        <v>470</v>
      </c>
      <c r="D100" s="56">
        <f t="shared" si="3"/>
        <v>308.52999999999997</v>
      </c>
      <c r="E100" s="56">
        <f t="shared" si="5"/>
        <v>778.53</v>
      </c>
      <c r="F100" s="56">
        <f t="shared" si="6"/>
        <v>470</v>
      </c>
    </row>
    <row r="101" spans="2:6" x14ac:dyDescent="0.2">
      <c r="B101" s="56">
        <v>475</v>
      </c>
      <c r="C101" s="56">
        <f t="shared" si="4"/>
        <v>475</v>
      </c>
      <c r="D101" s="56">
        <f t="shared" si="3"/>
        <v>303.52999999999997</v>
      </c>
      <c r="E101" s="56">
        <f t="shared" si="5"/>
        <v>778.53</v>
      </c>
      <c r="F101" s="56">
        <f t="shared" si="6"/>
        <v>475</v>
      </c>
    </row>
    <row r="102" spans="2:6" x14ac:dyDescent="0.2">
      <c r="B102" s="56">
        <v>480</v>
      </c>
      <c r="C102" s="56">
        <f t="shared" si="4"/>
        <v>480</v>
      </c>
      <c r="D102" s="56">
        <f t="shared" si="3"/>
        <v>298.52999999999997</v>
      </c>
      <c r="E102" s="56">
        <f t="shared" si="5"/>
        <v>778.53</v>
      </c>
      <c r="F102" s="56">
        <f t="shared" si="6"/>
        <v>480</v>
      </c>
    </row>
    <row r="103" spans="2:6" x14ac:dyDescent="0.2">
      <c r="B103" s="56">
        <v>485</v>
      </c>
      <c r="C103" s="56">
        <f t="shared" si="4"/>
        <v>485</v>
      </c>
      <c r="D103" s="56">
        <f t="shared" ref="D103:D162" si="7">778.53-C103</f>
        <v>293.52999999999997</v>
      </c>
      <c r="E103" s="56">
        <f t="shared" si="5"/>
        <v>778.53</v>
      </c>
      <c r="F103" s="56">
        <f t="shared" si="6"/>
        <v>485</v>
      </c>
    </row>
    <row r="104" spans="2:6" x14ac:dyDescent="0.2">
      <c r="B104" s="56">
        <v>490</v>
      </c>
      <c r="C104" s="56">
        <f t="shared" si="4"/>
        <v>490</v>
      </c>
      <c r="D104" s="56">
        <f t="shared" si="7"/>
        <v>288.52999999999997</v>
      </c>
      <c r="E104" s="56">
        <f t="shared" si="5"/>
        <v>778.53</v>
      </c>
      <c r="F104" s="56">
        <f t="shared" si="6"/>
        <v>490</v>
      </c>
    </row>
    <row r="105" spans="2:6" x14ac:dyDescent="0.2">
      <c r="B105" s="56">
        <v>495</v>
      </c>
      <c r="C105" s="56">
        <f t="shared" si="4"/>
        <v>495</v>
      </c>
      <c r="D105" s="56">
        <f t="shared" si="7"/>
        <v>283.52999999999997</v>
      </c>
      <c r="E105" s="56">
        <f t="shared" si="5"/>
        <v>778.53</v>
      </c>
      <c r="F105" s="56">
        <f t="shared" si="6"/>
        <v>495</v>
      </c>
    </row>
    <row r="106" spans="2:6" x14ac:dyDescent="0.2">
      <c r="B106" s="56">
        <v>500</v>
      </c>
      <c r="C106" s="56">
        <f t="shared" si="4"/>
        <v>500</v>
      </c>
      <c r="D106" s="56">
        <f t="shared" si="7"/>
        <v>278.52999999999997</v>
      </c>
      <c r="E106" s="56">
        <f t="shared" si="5"/>
        <v>778.53</v>
      </c>
      <c r="F106" s="56">
        <f t="shared" si="6"/>
        <v>500</v>
      </c>
    </row>
    <row r="107" spans="2:6" x14ac:dyDescent="0.2">
      <c r="B107" s="56">
        <v>505</v>
      </c>
      <c r="C107" s="56">
        <f t="shared" si="4"/>
        <v>505</v>
      </c>
      <c r="D107" s="56">
        <f t="shared" si="7"/>
        <v>273.52999999999997</v>
      </c>
      <c r="E107" s="56">
        <f t="shared" si="5"/>
        <v>778.53</v>
      </c>
      <c r="F107" s="56">
        <f t="shared" si="6"/>
        <v>505</v>
      </c>
    </row>
    <row r="108" spans="2:6" x14ac:dyDescent="0.2">
      <c r="B108" s="56">
        <v>510</v>
      </c>
      <c r="C108" s="56">
        <f t="shared" si="4"/>
        <v>510</v>
      </c>
      <c r="D108" s="56">
        <f t="shared" si="7"/>
        <v>268.52999999999997</v>
      </c>
      <c r="E108" s="56">
        <f t="shared" si="5"/>
        <v>778.53</v>
      </c>
      <c r="F108" s="56">
        <f t="shared" si="6"/>
        <v>510</v>
      </c>
    </row>
    <row r="109" spans="2:6" x14ac:dyDescent="0.2">
      <c r="B109" s="56">
        <v>515</v>
      </c>
      <c r="C109" s="56">
        <f t="shared" si="4"/>
        <v>515</v>
      </c>
      <c r="D109" s="56">
        <f t="shared" si="7"/>
        <v>263.52999999999997</v>
      </c>
      <c r="E109" s="56">
        <f t="shared" si="5"/>
        <v>778.53</v>
      </c>
      <c r="F109" s="56">
        <f t="shared" si="6"/>
        <v>515</v>
      </c>
    </row>
    <row r="110" spans="2:6" x14ac:dyDescent="0.2">
      <c r="B110" s="56">
        <v>520</v>
      </c>
      <c r="C110" s="56">
        <f t="shared" si="4"/>
        <v>520</v>
      </c>
      <c r="D110" s="56">
        <f t="shared" si="7"/>
        <v>258.52999999999997</v>
      </c>
      <c r="E110" s="56">
        <f t="shared" si="5"/>
        <v>778.53</v>
      </c>
      <c r="F110" s="56">
        <f t="shared" si="6"/>
        <v>520</v>
      </c>
    </row>
    <row r="111" spans="2:6" x14ac:dyDescent="0.2">
      <c r="B111" s="56">
        <v>525</v>
      </c>
      <c r="C111" s="56">
        <f t="shared" si="4"/>
        <v>525</v>
      </c>
      <c r="D111" s="56">
        <f t="shared" si="7"/>
        <v>253.52999999999997</v>
      </c>
      <c r="E111" s="56">
        <f t="shared" si="5"/>
        <v>778.53</v>
      </c>
      <c r="F111" s="56">
        <f t="shared" si="6"/>
        <v>525</v>
      </c>
    </row>
    <row r="112" spans="2:6" x14ac:dyDescent="0.2">
      <c r="B112" s="56">
        <v>530</v>
      </c>
      <c r="C112" s="56">
        <f t="shared" si="4"/>
        <v>530</v>
      </c>
      <c r="D112" s="56">
        <f t="shared" si="7"/>
        <v>248.52999999999997</v>
      </c>
      <c r="E112" s="56">
        <f t="shared" si="5"/>
        <v>778.53</v>
      </c>
      <c r="F112" s="56">
        <f t="shared" si="6"/>
        <v>530</v>
      </c>
    </row>
    <row r="113" spans="2:6" x14ac:dyDescent="0.2">
      <c r="B113" s="56">
        <v>535</v>
      </c>
      <c r="C113" s="56">
        <f t="shared" si="4"/>
        <v>535</v>
      </c>
      <c r="D113" s="56">
        <f t="shared" si="7"/>
        <v>243.52999999999997</v>
      </c>
      <c r="E113" s="56">
        <f t="shared" si="5"/>
        <v>778.53</v>
      </c>
      <c r="F113" s="56">
        <f t="shared" si="6"/>
        <v>535</v>
      </c>
    </row>
    <row r="114" spans="2:6" x14ac:dyDescent="0.2">
      <c r="B114" s="56">
        <v>540</v>
      </c>
      <c r="C114" s="56">
        <f t="shared" si="4"/>
        <v>540</v>
      </c>
      <c r="D114" s="56">
        <f t="shared" si="7"/>
        <v>238.52999999999997</v>
      </c>
      <c r="E114" s="56">
        <f t="shared" si="5"/>
        <v>778.53</v>
      </c>
      <c r="F114" s="56">
        <f t="shared" si="6"/>
        <v>540</v>
      </c>
    </row>
    <row r="115" spans="2:6" x14ac:dyDescent="0.2">
      <c r="B115" s="56">
        <v>545</v>
      </c>
      <c r="C115" s="56">
        <f t="shared" si="4"/>
        <v>545</v>
      </c>
      <c r="D115" s="56">
        <f t="shared" si="7"/>
        <v>233.52999999999997</v>
      </c>
      <c r="E115" s="56">
        <f t="shared" si="5"/>
        <v>778.53</v>
      </c>
      <c r="F115" s="56">
        <f t="shared" si="6"/>
        <v>545</v>
      </c>
    </row>
    <row r="116" spans="2:6" x14ac:dyDescent="0.2">
      <c r="B116" s="56">
        <v>550</v>
      </c>
      <c r="C116" s="56">
        <f t="shared" si="4"/>
        <v>550</v>
      </c>
      <c r="D116" s="56">
        <f t="shared" si="7"/>
        <v>228.52999999999997</v>
      </c>
      <c r="E116" s="56">
        <f t="shared" si="5"/>
        <v>778.53</v>
      </c>
      <c r="F116" s="56">
        <f t="shared" si="6"/>
        <v>550</v>
      </c>
    </row>
    <row r="117" spans="2:6" x14ac:dyDescent="0.2">
      <c r="B117" s="56">
        <v>555</v>
      </c>
      <c r="C117" s="56">
        <f t="shared" si="4"/>
        <v>555</v>
      </c>
      <c r="D117" s="56">
        <f t="shared" si="7"/>
        <v>223.52999999999997</v>
      </c>
      <c r="E117" s="56">
        <f t="shared" si="5"/>
        <v>778.53</v>
      </c>
      <c r="F117" s="56">
        <f t="shared" si="6"/>
        <v>555</v>
      </c>
    </row>
    <row r="118" spans="2:6" x14ac:dyDescent="0.2">
      <c r="B118" s="56">
        <v>560</v>
      </c>
      <c r="C118" s="56">
        <f t="shared" si="4"/>
        <v>560</v>
      </c>
      <c r="D118" s="56">
        <f t="shared" si="7"/>
        <v>218.52999999999997</v>
      </c>
      <c r="E118" s="56">
        <f t="shared" si="5"/>
        <v>778.53</v>
      </c>
      <c r="F118" s="56">
        <f t="shared" si="6"/>
        <v>560</v>
      </c>
    </row>
    <row r="119" spans="2:6" x14ac:dyDescent="0.2">
      <c r="B119" s="56">
        <v>565</v>
      </c>
      <c r="C119" s="56">
        <f t="shared" si="4"/>
        <v>565</v>
      </c>
      <c r="D119" s="56">
        <f t="shared" si="7"/>
        <v>213.52999999999997</v>
      </c>
      <c r="E119" s="56">
        <f t="shared" si="5"/>
        <v>778.53</v>
      </c>
      <c r="F119" s="56">
        <f t="shared" si="6"/>
        <v>565</v>
      </c>
    </row>
    <row r="120" spans="2:6" x14ac:dyDescent="0.2">
      <c r="B120" s="56">
        <v>570</v>
      </c>
      <c r="C120" s="56">
        <f t="shared" si="4"/>
        <v>570</v>
      </c>
      <c r="D120" s="56">
        <f t="shared" si="7"/>
        <v>208.52999999999997</v>
      </c>
      <c r="E120" s="56">
        <f t="shared" si="5"/>
        <v>778.53</v>
      </c>
      <c r="F120" s="56">
        <f t="shared" si="6"/>
        <v>570</v>
      </c>
    </row>
    <row r="121" spans="2:6" x14ac:dyDescent="0.2">
      <c r="B121" s="56">
        <v>575</v>
      </c>
      <c r="C121" s="56">
        <f t="shared" si="4"/>
        <v>575</v>
      </c>
      <c r="D121" s="56">
        <f t="shared" si="7"/>
        <v>203.52999999999997</v>
      </c>
      <c r="E121" s="56">
        <f t="shared" si="5"/>
        <v>778.53</v>
      </c>
      <c r="F121" s="56">
        <f t="shared" si="6"/>
        <v>575</v>
      </c>
    </row>
    <row r="122" spans="2:6" x14ac:dyDescent="0.2">
      <c r="B122" s="56">
        <v>580</v>
      </c>
      <c r="C122" s="56">
        <f t="shared" si="4"/>
        <v>580</v>
      </c>
      <c r="D122" s="56">
        <f t="shared" si="7"/>
        <v>198.52999999999997</v>
      </c>
      <c r="E122" s="56">
        <f t="shared" si="5"/>
        <v>778.53</v>
      </c>
      <c r="F122" s="56">
        <f t="shared" si="6"/>
        <v>580</v>
      </c>
    </row>
    <row r="123" spans="2:6" x14ac:dyDescent="0.2">
      <c r="B123" s="56">
        <v>585</v>
      </c>
      <c r="C123" s="56">
        <f t="shared" si="4"/>
        <v>585</v>
      </c>
      <c r="D123" s="56">
        <f t="shared" si="7"/>
        <v>193.52999999999997</v>
      </c>
      <c r="E123" s="56">
        <f t="shared" si="5"/>
        <v>778.53</v>
      </c>
      <c r="F123" s="56">
        <f t="shared" si="6"/>
        <v>585</v>
      </c>
    </row>
    <row r="124" spans="2:6" x14ac:dyDescent="0.2">
      <c r="B124" s="56">
        <v>590</v>
      </c>
      <c r="C124" s="56">
        <f t="shared" si="4"/>
        <v>590</v>
      </c>
      <c r="D124" s="56">
        <f t="shared" si="7"/>
        <v>188.52999999999997</v>
      </c>
      <c r="E124" s="56">
        <f t="shared" si="5"/>
        <v>778.53</v>
      </c>
      <c r="F124" s="56">
        <f t="shared" si="6"/>
        <v>590</v>
      </c>
    </row>
    <row r="125" spans="2:6" x14ac:dyDescent="0.2">
      <c r="B125" s="56">
        <v>595</v>
      </c>
      <c r="C125" s="56">
        <f t="shared" si="4"/>
        <v>595</v>
      </c>
      <c r="D125" s="56">
        <f t="shared" si="7"/>
        <v>183.52999999999997</v>
      </c>
      <c r="E125" s="56">
        <f t="shared" si="5"/>
        <v>778.53</v>
      </c>
      <c r="F125" s="56">
        <f t="shared" si="6"/>
        <v>595</v>
      </c>
    </row>
    <row r="126" spans="2:6" x14ac:dyDescent="0.2">
      <c r="B126" s="56">
        <v>600</v>
      </c>
      <c r="C126" s="56">
        <f t="shared" si="4"/>
        <v>600</v>
      </c>
      <c r="D126" s="56">
        <f t="shared" si="7"/>
        <v>178.52999999999997</v>
      </c>
      <c r="E126" s="56">
        <f t="shared" si="5"/>
        <v>778.53</v>
      </c>
      <c r="F126" s="56">
        <f t="shared" si="6"/>
        <v>600</v>
      </c>
    </row>
    <row r="127" spans="2:6" x14ac:dyDescent="0.2">
      <c r="B127" s="56">
        <v>605</v>
      </c>
      <c r="C127" s="56">
        <f t="shared" si="4"/>
        <v>605</v>
      </c>
      <c r="D127" s="56">
        <f t="shared" si="7"/>
        <v>173.52999999999997</v>
      </c>
      <c r="E127" s="56">
        <f t="shared" si="5"/>
        <v>778.53</v>
      </c>
      <c r="F127" s="56">
        <f t="shared" si="6"/>
        <v>605</v>
      </c>
    </row>
    <row r="128" spans="2:6" x14ac:dyDescent="0.2">
      <c r="B128" s="56">
        <v>610</v>
      </c>
      <c r="C128" s="56">
        <f t="shared" si="4"/>
        <v>610</v>
      </c>
      <c r="D128" s="56">
        <f t="shared" si="7"/>
        <v>168.52999999999997</v>
      </c>
      <c r="E128" s="56">
        <f t="shared" si="5"/>
        <v>778.53</v>
      </c>
      <c r="F128" s="56">
        <f t="shared" si="6"/>
        <v>610</v>
      </c>
    </row>
    <row r="129" spans="2:6" x14ac:dyDescent="0.2">
      <c r="B129" s="56">
        <v>615</v>
      </c>
      <c r="C129" s="56">
        <f t="shared" si="4"/>
        <v>615</v>
      </c>
      <c r="D129" s="56">
        <f t="shared" si="7"/>
        <v>163.52999999999997</v>
      </c>
      <c r="E129" s="56">
        <f t="shared" si="5"/>
        <v>778.53</v>
      </c>
      <c r="F129" s="56">
        <f t="shared" si="6"/>
        <v>615</v>
      </c>
    </row>
    <row r="130" spans="2:6" x14ac:dyDescent="0.2">
      <c r="B130" s="56">
        <v>620</v>
      </c>
      <c r="C130" s="56">
        <f t="shared" si="4"/>
        <v>620</v>
      </c>
      <c r="D130" s="56">
        <f t="shared" si="7"/>
        <v>158.52999999999997</v>
      </c>
      <c r="E130" s="56">
        <f t="shared" si="5"/>
        <v>778.53</v>
      </c>
      <c r="F130" s="56">
        <f t="shared" si="6"/>
        <v>620</v>
      </c>
    </row>
    <row r="131" spans="2:6" x14ac:dyDescent="0.2">
      <c r="B131" s="56">
        <v>625</v>
      </c>
      <c r="C131" s="56">
        <f t="shared" si="4"/>
        <v>625</v>
      </c>
      <c r="D131" s="56">
        <f t="shared" si="7"/>
        <v>153.52999999999997</v>
      </c>
      <c r="E131" s="56">
        <f t="shared" si="5"/>
        <v>778.53</v>
      </c>
      <c r="F131" s="56">
        <f t="shared" si="6"/>
        <v>625</v>
      </c>
    </row>
    <row r="132" spans="2:6" x14ac:dyDescent="0.2">
      <c r="B132" s="56">
        <v>630</v>
      </c>
      <c r="C132" s="56">
        <f t="shared" si="4"/>
        <v>630</v>
      </c>
      <c r="D132" s="56">
        <f t="shared" si="7"/>
        <v>148.52999999999997</v>
      </c>
      <c r="E132" s="56">
        <f t="shared" si="5"/>
        <v>778.53</v>
      </c>
      <c r="F132" s="56">
        <f t="shared" si="6"/>
        <v>630</v>
      </c>
    </row>
    <row r="133" spans="2:6" x14ac:dyDescent="0.2">
      <c r="B133" s="56">
        <v>635</v>
      </c>
      <c r="C133" s="56">
        <f t="shared" si="4"/>
        <v>635</v>
      </c>
      <c r="D133" s="56">
        <f t="shared" si="7"/>
        <v>143.52999999999997</v>
      </c>
      <c r="E133" s="56">
        <f t="shared" si="5"/>
        <v>778.53</v>
      </c>
      <c r="F133" s="56">
        <f t="shared" si="6"/>
        <v>635</v>
      </c>
    </row>
    <row r="134" spans="2:6" x14ac:dyDescent="0.2">
      <c r="B134" s="56">
        <v>640</v>
      </c>
      <c r="C134" s="56">
        <f t="shared" ref="C134:C162" si="8">+B134</f>
        <v>640</v>
      </c>
      <c r="D134" s="56">
        <f t="shared" si="7"/>
        <v>138.52999999999997</v>
      </c>
      <c r="E134" s="56">
        <f t="shared" si="5"/>
        <v>778.53</v>
      </c>
      <c r="F134" s="56">
        <f t="shared" si="6"/>
        <v>640</v>
      </c>
    </row>
    <row r="135" spans="2:6" x14ac:dyDescent="0.2">
      <c r="B135" s="56">
        <v>645</v>
      </c>
      <c r="C135" s="56">
        <f t="shared" si="8"/>
        <v>645</v>
      </c>
      <c r="D135" s="56">
        <f t="shared" si="7"/>
        <v>133.52999999999997</v>
      </c>
      <c r="E135" s="56">
        <f t="shared" si="5"/>
        <v>778.53</v>
      </c>
      <c r="F135" s="56">
        <f t="shared" ref="F135:F160" si="9">E135-D135</f>
        <v>645</v>
      </c>
    </row>
    <row r="136" spans="2:6" x14ac:dyDescent="0.2">
      <c r="B136" s="56">
        <v>650</v>
      </c>
      <c r="C136" s="56">
        <f t="shared" si="8"/>
        <v>650</v>
      </c>
      <c r="D136" s="56">
        <f t="shared" si="7"/>
        <v>128.52999999999997</v>
      </c>
      <c r="E136" s="56">
        <f>D136+B136</f>
        <v>778.53</v>
      </c>
      <c r="F136" s="56">
        <f t="shared" si="9"/>
        <v>650</v>
      </c>
    </row>
    <row r="137" spans="2:6" x14ac:dyDescent="0.2">
      <c r="B137" s="56">
        <v>655</v>
      </c>
      <c r="C137" s="56">
        <f t="shared" si="8"/>
        <v>655</v>
      </c>
      <c r="D137" s="56">
        <f t="shared" si="7"/>
        <v>123.52999999999997</v>
      </c>
      <c r="E137" s="56">
        <f t="shared" ref="E137:E160" si="10">D137+B137</f>
        <v>778.53</v>
      </c>
      <c r="F137" s="56">
        <f t="shared" si="9"/>
        <v>655</v>
      </c>
    </row>
    <row r="138" spans="2:6" x14ac:dyDescent="0.2">
      <c r="B138" s="56">
        <v>660</v>
      </c>
      <c r="C138" s="56">
        <f t="shared" si="8"/>
        <v>660</v>
      </c>
      <c r="D138" s="56">
        <f t="shared" si="7"/>
        <v>118.52999999999997</v>
      </c>
      <c r="E138" s="56">
        <f t="shared" si="10"/>
        <v>778.53</v>
      </c>
      <c r="F138" s="56">
        <f t="shared" si="9"/>
        <v>660</v>
      </c>
    </row>
    <row r="139" spans="2:6" x14ac:dyDescent="0.2">
      <c r="B139" s="56">
        <v>665</v>
      </c>
      <c r="C139" s="56">
        <f t="shared" si="8"/>
        <v>665</v>
      </c>
      <c r="D139" s="56">
        <f t="shared" si="7"/>
        <v>113.52999999999997</v>
      </c>
      <c r="E139" s="56">
        <f t="shared" si="10"/>
        <v>778.53</v>
      </c>
      <c r="F139" s="56">
        <f t="shared" si="9"/>
        <v>665</v>
      </c>
    </row>
    <row r="140" spans="2:6" x14ac:dyDescent="0.2">
      <c r="B140" s="56">
        <v>670</v>
      </c>
      <c r="C140" s="56">
        <f t="shared" si="8"/>
        <v>670</v>
      </c>
      <c r="D140" s="56">
        <f t="shared" si="7"/>
        <v>108.52999999999997</v>
      </c>
      <c r="E140" s="56">
        <f t="shared" si="10"/>
        <v>778.53</v>
      </c>
      <c r="F140" s="56">
        <f t="shared" si="9"/>
        <v>670</v>
      </c>
    </row>
    <row r="141" spans="2:6" x14ac:dyDescent="0.2">
      <c r="B141" s="56">
        <v>675</v>
      </c>
      <c r="C141" s="56">
        <f t="shared" si="8"/>
        <v>675</v>
      </c>
      <c r="D141" s="56">
        <f t="shared" si="7"/>
        <v>103.52999999999997</v>
      </c>
      <c r="E141" s="56">
        <f t="shared" si="10"/>
        <v>778.53</v>
      </c>
      <c r="F141" s="56">
        <f t="shared" si="9"/>
        <v>675</v>
      </c>
    </row>
    <row r="142" spans="2:6" x14ac:dyDescent="0.2">
      <c r="B142" s="56">
        <v>680</v>
      </c>
      <c r="C142" s="56">
        <f t="shared" si="8"/>
        <v>680</v>
      </c>
      <c r="D142" s="56">
        <f t="shared" si="7"/>
        <v>98.529999999999973</v>
      </c>
      <c r="E142" s="56">
        <f t="shared" si="10"/>
        <v>778.53</v>
      </c>
      <c r="F142" s="56">
        <f t="shared" si="9"/>
        <v>680</v>
      </c>
    </row>
    <row r="143" spans="2:6" x14ac:dyDescent="0.2">
      <c r="B143" s="56">
        <v>685</v>
      </c>
      <c r="C143" s="56">
        <f t="shared" si="8"/>
        <v>685</v>
      </c>
      <c r="D143" s="56">
        <f t="shared" si="7"/>
        <v>93.529999999999973</v>
      </c>
      <c r="E143" s="56">
        <f t="shared" si="10"/>
        <v>778.53</v>
      </c>
      <c r="F143" s="56">
        <f t="shared" si="9"/>
        <v>685</v>
      </c>
    </row>
    <row r="144" spans="2:6" x14ac:dyDescent="0.2">
      <c r="B144" s="56">
        <v>690</v>
      </c>
      <c r="C144" s="56">
        <f t="shared" si="8"/>
        <v>690</v>
      </c>
      <c r="D144" s="56">
        <f t="shared" si="7"/>
        <v>88.529999999999973</v>
      </c>
      <c r="E144" s="56">
        <f t="shared" si="10"/>
        <v>778.53</v>
      </c>
      <c r="F144" s="56">
        <f t="shared" si="9"/>
        <v>690</v>
      </c>
    </row>
    <row r="145" spans="2:6" x14ac:dyDescent="0.2">
      <c r="B145" s="56">
        <v>695</v>
      </c>
      <c r="C145" s="56">
        <f t="shared" si="8"/>
        <v>695</v>
      </c>
      <c r="D145" s="56">
        <f t="shared" si="7"/>
        <v>83.529999999999973</v>
      </c>
      <c r="E145" s="56">
        <f t="shared" si="10"/>
        <v>778.53</v>
      </c>
      <c r="F145" s="56">
        <f t="shared" si="9"/>
        <v>695</v>
      </c>
    </row>
    <row r="146" spans="2:6" x14ac:dyDescent="0.2">
      <c r="B146" s="56">
        <v>700</v>
      </c>
      <c r="C146" s="56">
        <f t="shared" si="8"/>
        <v>700</v>
      </c>
      <c r="D146" s="56">
        <f t="shared" si="7"/>
        <v>78.529999999999973</v>
      </c>
      <c r="E146" s="56">
        <f t="shared" si="10"/>
        <v>778.53</v>
      </c>
      <c r="F146" s="56">
        <f t="shared" si="9"/>
        <v>700</v>
      </c>
    </row>
    <row r="147" spans="2:6" x14ac:dyDescent="0.2">
      <c r="B147" s="56">
        <v>705</v>
      </c>
      <c r="C147" s="56">
        <f t="shared" si="8"/>
        <v>705</v>
      </c>
      <c r="D147" s="56">
        <f t="shared" si="7"/>
        <v>73.529999999999973</v>
      </c>
      <c r="E147" s="56">
        <f t="shared" si="10"/>
        <v>778.53</v>
      </c>
      <c r="F147" s="56">
        <f t="shared" si="9"/>
        <v>705</v>
      </c>
    </row>
    <row r="148" spans="2:6" x14ac:dyDescent="0.2">
      <c r="B148" s="56">
        <v>710</v>
      </c>
      <c r="C148" s="56">
        <f t="shared" si="8"/>
        <v>710</v>
      </c>
      <c r="D148" s="56">
        <f t="shared" si="7"/>
        <v>68.529999999999973</v>
      </c>
      <c r="E148" s="56">
        <f t="shared" si="10"/>
        <v>778.53</v>
      </c>
      <c r="F148" s="56">
        <f t="shared" si="9"/>
        <v>710</v>
      </c>
    </row>
    <row r="149" spans="2:6" x14ac:dyDescent="0.2">
      <c r="B149" s="56">
        <v>715</v>
      </c>
      <c r="C149" s="56">
        <f t="shared" si="8"/>
        <v>715</v>
      </c>
      <c r="D149" s="56">
        <f t="shared" si="7"/>
        <v>63.529999999999973</v>
      </c>
      <c r="E149" s="56">
        <f t="shared" si="10"/>
        <v>778.53</v>
      </c>
      <c r="F149" s="56">
        <f t="shared" si="9"/>
        <v>715</v>
      </c>
    </row>
    <row r="150" spans="2:6" x14ac:dyDescent="0.2">
      <c r="B150" s="56">
        <v>720</v>
      </c>
      <c r="C150" s="56">
        <f t="shared" si="8"/>
        <v>720</v>
      </c>
      <c r="D150" s="56">
        <f t="shared" si="7"/>
        <v>58.529999999999973</v>
      </c>
      <c r="E150" s="56">
        <f t="shared" si="10"/>
        <v>778.53</v>
      </c>
      <c r="F150" s="56">
        <f t="shared" si="9"/>
        <v>720</v>
      </c>
    </row>
    <row r="151" spans="2:6" x14ac:dyDescent="0.2">
      <c r="B151" s="56">
        <v>725</v>
      </c>
      <c r="C151" s="56">
        <f t="shared" si="8"/>
        <v>725</v>
      </c>
      <c r="D151" s="56">
        <f t="shared" si="7"/>
        <v>53.529999999999973</v>
      </c>
      <c r="E151" s="56">
        <f t="shared" si="10"/>
        <v>778.53</v>
      </c>
      <c r="F151" s="56">
        <f t="shared" si="9"/>
        <v>725</v>
      </c>
    </row>
    <row r="152" spans="2:6" x14ac:dyDescent="0.2">
      <c r="B152" s="56">
        <v>730</v>
      </c>
      <c r="C152" s="56">
        <f t="shared" si="8"/>
        <v>730</v>
      </c>
      <c r="D152" s="56">
        <f t="shared" si="7"/>
        <v>48.529999999999973</v>
      </c>
      <c r="E152" s="56">
        <f t="shared" si="10"/>
        <v>778.53</v>
      </c>
      <c r="F152" s="56">
        <f t="shared" si="9"/>
        <v>730</v>
      </c>
    </row>
    <row r="153" spans="2:6" x14ac:dyDescent="0.2">
      <c r="B153" s="56">
        <v>735</v>
      </c>
      <c r="C153" s="56">
        <f t="shared" si="8"/>
        <v>735</v>
      </c>
      <c r="D153" s="56">
        <f t="shared" si="7"/>
        <v>43.529999999999973</v>
      </c>
      <c r="E153" s="56">
        <f t="shared" si="10"/>
        <v>778.53</v>
      </c>
      <c r="F153" s="56">
        <f t="shared" si="9"/>
        <v>735</v>
      </c>
    </row>
    <row r="154" spans="2:6" x14ac:dyDescent="0.2">
      <c r="B154" s="56">
        <v>740</v>
      </c>
      <c r="C154" s="56">
        <f t="shared" si="8"/>
        <v>740</v>
      </c>
      <c r="D154" s="56">
        <f t="shared" si="7"/>
        <v>38.529999999999973</v>
      </c>
      <c r="E154" s="56">
        <f t="shared" si="10"/>
        <v>778.53</v>
      </c>
      <c r="F154" s="56">
        <f t="shared" si="9"/>
        <v>740</v>
      </c>
    </row>
    <row r="155" spans="2:6" x14ac:dyDescent="0.2">
      <c r="B155" s="56">
        <v>745</v>
      </c>
      <c r="C155" s="56">
        <f t="shared" si="8"/>
        <v>745</v>
      </c>
      <c r="D155" s="56">
        <f t="shared" si="7"/>
        <v>33.529999999999973</v>
      </c>
      <c r="E155" s="56">
        <f t="shared" si="10"/>
        <v>778.53</v>
      </c>
      <c r="F155" s="56">
        <f t="shared" si="9"/>
        <v>745</v>
      </c>
    </row>
    <row r="156" spans="2:6" x14ac:dyDescent="0.2">
      <c r="B156" s="56">
        <v>750</v>
      </c>
      <c r="C156" s="56">
        <f t="shared" si="8"/>
        <v>750</v>
      </c>
      <c r="D156" s="56">
        <f t="shared" si="7"/>
        <v>28.529999999999973</v>
      </c>
      <c r="E156" s="56">
        <f t="shared" si="10"/>
        <v>778.53</v>
      </c>
      <c r="F156" s="56">
        <f t="shared" si="9"/>
        <v>750</v>
      </c>
    </row>
    <row r="157" spans="2:6" x14ac:dyDescent="0.2">
      <c r="B157" s="56">
        <v>755</v>
      </c>
      <c r="C157" s="56">
        <f t="shared" si="8"/>
        <v>755</v>
      </c>
      <c r="D157" s="56">
        <f t="shared" si="7"/>
        <v>23.529999999999973</v>
      </c>
      <c r="E157" s="56">
        <f t="shared" si="10"/>
        <v>778.53</v>
      </c>
      <c r="F157" s="56">
        <f t="shared" si="9"/>
        <v>755</v>
      </c>
    </row>
    <row r="158" spans="2:6" x14ac:dyDescent="0.2">
      <c r="B158" s="56">
        <v>760</v>
      </c>
      <c r="C158" s="56">
        <f t="shared" si="8"/>
        <v>760</v>
      </c>
      <c r="D158" s="56">
        <f t="shared" si="7"/>
        <v>18.529999999999973</v>
      </c>
      <c r="E158" s="56">
        <f t="shared" si="10"/>
        <v>778.53</v>
      </c>
      <c r="F158" s="56">
        <f t="shared" si="9"/>
        <v>760</v>
      </c>
    </row>
    <row r="159" spans="2:6" x14ac:dyDescent="0.2">
      <c r="B159" s="56">
        <v>765</v>
      </c>
      <c r="C159" s="56">
        <f t="shared" si="8"/>
        <v>765</v>
      </c>
      <c r="D159" s="56">
        <f t="shared" si="7"/>
        <v>13.529999999999973</v>
      </c>
      <c r="E159" s="56">
        <f t="shared" si="10"/>
        <v>778.53</v>
      </c>
      <c r="F159" s="56">
        <f t="shared" si="9"/>
        <v>765</v>
      </c>
    </row>
    <row r="160" spans="2:6" x14ac:dyDescent="0.2">
      <c r="B160" s="56">
        <v>770</v>
      </c>
      <c r="C160" s="56">
        <f t="shared" si="8"/>
        <v>770</v>
      </c>
      <c r="D160" s="56">
        <f t="shared" si="7"/>
        <v>8.5299999999999727</v>
      </c>
      <c r="E160" s="56">
        <f t="shared" si="10"/>
        <v>778.53</v>
      </c>
      <c r="F160" s="56">
        <f t="shared" si="9"/>
        <v>770</v>
      </c>
    </row>
    <row r="161" spans="2:6" x14ac:dyDescent="0.2">
      <c r="B161" s="56">
        <v>775</v>
      </c>
      <c r="C161" s="56">
        <f t="shared" si="8"/>
        <v>775</v>
      </c>
      <c r="D161" s="56">
        <f t="shared" si="7"/>
        <v>3.5299999999999727</v>
      </c>
      <c r="E161" s="56">
        <f t="shared" ref="E161:E162" si="11">D161+B161</f>
        <v>778.53</v>
      </c>
      <c r="F161" s="56">
        <f t="shared" ref="F161:F162" si="12">E161-D161</f>
        <v>775</v>
      </c>
    </row>
    <row r="162" spans="2:6" x14ac:dyDescent="0.2">
      <c r="B162" s="56">
        <v>778.53</v>
      </c>
      <c r="C162" s="56">
        <f t="shared" si="8"/>
        <v>778.53</v>
      </c>
      <c r="D162" s="56">
        <f t="shared" si="7"/>
        <v>0</v>
      </c>
      <c r="E162" s="56">
        <f t="shared" si="11"/>
        <v>778.53</v>
      </c>
      <c r="F162" s="56">
        <f t="shared" si="12"/>
        <v>778.53</v>
      </c>
    </row>
    <row r="172" spans="2:6" x14ac:dyDescent="0.2">
      <c r="D172" s="38">
        <f>B162-B4</f>
        <v>155.70999999999992</v>
      </c>
    </row>
  </sheetData>
  <mergeCells count="1">
    <mergeCell ref="H46:O46"/>
  </mergeCells>
  <pageMargins left="0.78740157499999996" right="0.78740157499999996" top="0.984251969" bottom="0.984251969" header="0.4921259845" footer="0.492125984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30"/>
  <sheetViews>
    <sheetView showGridLines="0" topLeftCell="A7" zoomScaleNormal="100" workbookViewId="0">
      <selection activeCell="B21" sqref="B21:D30"/>
    </sheetView>
  </sheetViews>
  <sheetFormatPr baseColWidth="10" defaultColWidth="11.453125" defaultRowHeight="10" x14ac:dyDescent="0.25"/>
  <cols>
    <col min="1" max="1" width="3.6328125" style="7" customWidth="1"/>
    <col min="2" max="2" width="21.1796875" style="7" customWidth="1"/>
    <col min="3" max="3" width="21.81640625" style="7" customWidth="1"/>
    <col min="4" max="4" width="27.453125" style="7" customWidth="1"/>
    <col min="5" max="5" width="11.453125" style="7" customWidth="1"/>
    <col min="6" max="6" width="30" style="7" customWidth="1"/>
    <col min="7" max="16384" width="11.453125" style="7"/>
  </cols>
  <sheetData>
    <row r="1" spans="2:6" ht="10.5" x14ac:dyDescent="0.25">
      <c r="B1" s="65" t="s">
        <v>245</v>
      </c>
      <c r="C1" s="65"/>
      <c r="D1" s="65"/>
    </row>
    <row r="2" spans="2:6" x14ac:dyDescent="0.25">
      <c r="B2" s="22"/>
      <c r="C2" s="1"/>
      <c r="D2" s="2" t="s">
        <v>210</v>
      </c>
    </row>
    <row r="3" spans="2:6" ht="30" customHeight="1" x14ac:dyDescent="0.25">
      <c r="B3" s="6" t="s">
        <v>237</v>
      </c>
      <c r="C3" s="6" t="s">
        <v>221</v>
      </c>
      <c r="D3" s="6" t="s">
        <v>238</v>
      </c>
    </row>
    <row r="4" spans="2:6" ht="15" customHeight="1" x14ac:dyDescent="0.25">
      <c r="B4" s="3" t="s">
        <v>224</v>
      </c>
      <c r="C4" s="39">
        <v>7100</v>
      </c>
      <c r="D4" s="47">
        <v>284100</v>
      </c>
      <c r="F4" s="32"/>
    </row>
    <row r="5" spans="2:6" ht="15" customHeight="1" x14ac:dyDescent="0.25">
      <c r="B5" s="24" t="s">
        <v>203</v>
      </c>
      <c r="C5" s="40"/>
      <c r="D5" s="48"/>
    </row>
    <row r="6" spans="2:6" ht="15" customHeight="1" x14ac:dyDescent="0.25">
      <c r="B6" s="25" t="s">
        <v>213</v>
      </c>
      <c r="C6" s="41">
        <v>97</v>
      </c>
      <c r="D6" s="49">
        <v>80</v>
      </c>
    </row>
    <row r="7" spans="2:6" ht="15" customHeight="1" x14ac:dyDescent="0.25">
      <c r="B7" s="26" t="s">
        <v>212</v>
      </c>
      <c r="C7" s="42">
        <v>3</v>
      </c>
      <c r="D7" s="50">
        <v>20</v>
      </c>
    </row>
    <row r="8" spans="2:6" ht="15" customHeight="1" x14ac:dyDescent="0.25">
      <c r="B8" s="27" t="s">
        <v>205</v>
      </c>
      <c r="C8" s="43"/>
      <c r="D8" s="49"/>
    </row>
    <row r="9" spans="2:6" ht="15" customHeight="1" x14ac:dyDescent="0.25">
      <c r="B9" s="25" t="s">
        <v>204</v>
      </c>
      <c r="C9" s="44">
        <v>1</v>
      </c>
      <c r="D9" s="51">
        <v>0</v>
      </c>
      <c r="E9" s="20"/>
    </row>
    <row r="10" spans="2:6" ht="15" customHeight="1" x14ac:dyDescent="0.25">
      <c r="B10" s="25" t="s">
        <v>206</v>
      </c>
      <c r="C10" s="44">
        <v>2</v>
      </c>
      <c r="D10" s="51">
        <v>1</v>
      </c>
      <c r="E10" s="20"/>
    </row>
    <row r="11" spans="2:6" ht="15" customHeight="1" x14ac:dyDescent="0.25">
      <c r="B11" s="25" t="s">
        <v>209</v>
      </c>
      <c r="C11" s="44">
        <v>4</v>
      </c>
      <c r="D11" s="51">
        <v>2</v>
      </c>
      <c r="E11" s="20"/>
    </row>
    <row r="12" spans="2:6" ht="15" customHeight="1" x14ac:dyDescent="0.25">
      <c r="B12" s="25" t="s">
        <v>207</v>
      </c>
      <c r="C12" s="44">
        <v>9</v>
      </c>
      <c r="D12" s="51">
        <v>6</v>
      </c>
      <c r="E12" s="20"/>
    </row>
    <row r="13" spans="2:6" ht="15" customHeight="1" x14ac:dyDescent="0.25">
      <c r="B13" s="25" t="s">
        <v>208</v>
      </c>
      <c r="C13" s="44">
        <v>19</v>
      </c>
      <c r="D13" s="51">
        <v>15</v>
      </c>
      <c r="E13" s="20"/>
    </row>
    <row r="14" spans="2:6" ht="15" customHeight="1" x14ac:dyDescent="0.25">
      <c r="B14" s="25" t="s">
        <v>211</v>
      </c>
      <c r="C14" s="44">
        <v>50</v>
      </c>
      <c r="D14" s="51">
        <v>28</v>
      </c>
      <c r="E14" s="20"/>
    </row>
    <row r="15" spans="2:6" ht="15" customHeight="1" x14ac:dyDescent="0.25">
      <c r="B15" s="26" t="s">
        <v>231</v>
      </c>
      <c r="C15" s="45">
        <v>15</v>
      </c>
      <c r="D15" s="52">
        <v>48</v>
      </c>
      <c r="E15" s="20"/>
    </row>
    <row r="16" spans="2:6" ht="11.25" hidden="1" customHeight="1" x14ac:dyDescent="0.25">
      <c r="C16" s="46"/>
      <c r="D16" s="53"/>
    </row>
    <row r="17" spans="2:4" ht="10.5" x14ac:dyDescent="0.25">
      <c r="B17" s="24" t="s">
        <v>233</v>
      </c>
      <c r="C17" s="40"/>
      <c r="D17" s="48"/>
    </row>
    <row r="18" spans="2:4" x14ac:dyDescent="0.25">
      <c r="B18" s="25" t="s">
        <v>234</v>
      </c>
      <c r="C18" s="41">
        <v>72</v>
      </c>
      <c r="D18" s="49" t="s">
        <v>235</v>
      </c>
    </row>
    <row r="19" spans="2:4" x14ac:dyDescent="0.25">
      <c r="B19" s="26" t="s">
        <v>236</v>
      </c>
      <c r="C19" s="42">
        <v>28</v>
      </c>
      <c r="D19" s="50" t="s">
        <v>235</v>
      </c>
    </row>
    <row r="21" spans="2:4" x14ac:dyDescent="0.25">
      <c r="B21" s="66" t="s">
        <v>240</v>
      </c>
      <c r="C21" s="67"/>
      <c r="D21" s="67"/>
    </row>
    <row r="22" spans="2:4" x14ac:dyDescent="0.25">
      <c r="B22" s="67"/>
      <c r="C22" s="67"/>
      <c r="D22" s="67"/>
    </row>
    <row r="23" spans="2:4" x14ac:dyDescent="0.25">
      <c r="B23" s="67"/>
      <c r="C23" s="67"/>
      <c r="D23" s="67"/>
    </row>
    <row r="24" spans="2:4" x14ac:dyDescent="0.25">
      <c r="B24" s="67"/>
      <c r="C24" s="67"/>
      <c r="D24" s="67"/>
    </row>
    <row r="25" spans="2:4" x14ac:dyDescent="0.25">
      <c r="B25" s="67"/>
      <c r="C25" s="67"/>
      <c r="D25" s="67"/>
    </row>
    <row r="26" spans="2:4" x14ac:dyDescent="0.25">
      <c r="B26" s="67"/>
      <c r="C26" s="67"/>
      <c r="D26" s="67"/>
    </row>
    <row r="27" spans="2:4" x14ac:dyDescent="0.25">
      <c r="B27" s="67"/>
      <c r="C27" s="67"/>
      <c r="D27" s="67"/>
    </row>
    <row r="28" spans="2:4" x14ac:dyDescent="0.25">
      <c r="B28" s="67"/>
      <c r="C28" s="67"/>
      <c r="D28" s="67"/>
    </row>
    <row r="29" spans="2:4" x14ac:dyDescent="0.25">
      <c r="B29" s="67"/>
      <c r="C29" s="67"/>
      <c r="D29" s="67"/>
    </row>
    <row r="30" spans="2:4" x14ac:dyDescent="0.25">
      <c r="B30" s="67"/>
      <c r="C30" s="67"/>
      <c r="D30" s="67"/>
    </row>
  </sheetData>
  <mergeCells count="2">
    <mergeCell ref="B1:D1"/>
    <mergeCell ref="B21:D30"/>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68"/>
  <sheetViews>
    <sheetView showGridLines="0" topLeftCell="A46" zoomScaleNormal="100" workbookViewId="0">
      <selection activeCell="B45" sqref="B45:F55"/>
    </sheetView>
  </sheetViews>
  <sheetFormatPr baseColWidth="10" defaultColWidth="11.453125" defaultRowHeight="10" x14ac:dyDescent="0.25"/>
  <cols>
    <col min="1" max="1" width="3.6328125" style="7" customWidth="1"/>
    <col min="2" max="2" width="8.81640625" style="7" customWidth="1"/>
    <col min="3" max="3" width="21.453125" style="7" customWidth="1"/>
    <col min="4" max="4" width="20.453125" style="7" customWidth="1"/>
    <col min="5" max="5" width="30.453125" style="7" customWidth="1"/>
    <col min="6" max="7" width="9.1796875" style="7" customWidth="1"/>
    <col min="8" max="8" width="3.453125" style="7" customWidth="1"/>
    <col min="9" max="244" width="9.1796875" style="7" customWidth="1"/>
    <col min="245" max="16384" width="11.453125" style="7"/>
  </cols>
  <sheetData>
    <row r="1" spans="2:5" ht="10.5" x14ac:dyDescent="0.25">
      <c r="B1" s="68" t="s">
        <v>244</v>
      </c>
      <c r="C1" s="68"/>
      <c r="D1" s="68"/>
      <c r="E1" s="68"/>
    </row>
    <row r="2" spans="2:5" ht="10.5" x14ac:dyDescent="0.25">
      <c r="B2" s="36"/>
      <c r="C2" s="36"/>
      <c r="D2" s="36"/>
      <c r="E2" s="36"/>
    </row>
    <row r="3" spans="2:5" ht="12.75" customHeight="1" x14ac:dyDescent="0.25">
      <c r="B3" s="35"/>
      <c r="D3" s="2" t="s">
        <v>219</v>
      </c>
    </row>
    <row r="4" spans="2:5" ht="15" customHeight="1" x14ac:dyDescent="0.25">
      <c r="B4" s="16"/>
      <c r="C4" s="17" t="s">
        <v>0</v>
      </c>
      <c r="D4" s="17" t="s">
        <v>1</v>
      </c>
    </row>
    <row r="5" spans="2:5" ht="15" customHeight="1" x14ac:dyDescent="0.25">
      <c r="B5" s="18">
        <v>1981</v>
      </c>
      <c r="C5" s="12">
        <v>5.0456521739130435</v>
      </c>
      <c r="D5" s="19"/>
    </row>
    <row r="6" spans="2:5" ht="15" customHeight="1" x14ac:dyDescent="0.25">
      <c r="B6" s="18">
        <v>1982</v>
      </c>
      <c r="C6" s="12">
        <v>10.602173913043478</v>
      </c>
      <c r="D6" s="19"/>
    </row>
    <row r="7" spans="2:5" ht="15" customHeight="1" x14ac:dyDescent="0.25">
      <c r="B7" s="18">
        <v>1983</v>
      </c>
      <c r="C7" s="12">
        <v>15.044565217391304</v>
      </c>
      <c r="D7" s="19"/>
    </row>
    <row r="8" spans="2:5" ht="15" customHeight="1" x14ac:dyDescent="0.25">
      <c r="B8" s="18">
        <v>1984</v>
      </c>
      <c r="C8" s="12">
        <v>15.339130434782609</v>
      </c>
      <c r="D8" s="19"/>
    </row>
    <row r="9" spans="2:5" ht="15" customHeight="1" x14ac:dyDescent="0.25">
      <c r="B9" s="18">
        <v>1985</v>
      </c>
      <c r="C9" s="12">
        <v>15.276086956521739</v>
      </c>
      <c r="D9" s="19"/>
    </row>
    <row r="10" spans="2:5" ht="15" customHeight="1" x14ac:dyDescent="0.25">
      <c r="B10" s="18">
        <v>1986</v>
      </c>
      <c r="C10" s="12">
        <v>15.420652173913043</v>
      </c>
      <c r="D10" s="19"/>
    </row>
    <row r="11" spans="2:5" ht="15" customHeight="1" x14ac:dyDescent="0.25">
      <c r="B11" s="18">
        <v>1987</v>
      </c>
      <c r="C11" s="12">
        <v>16.220652173913042</v>
      </c>
      <c r="D11" s="19"/>
    </row>
    <row r="12" spans="2:5" ht="15" customHeight="1" x14ac:dyDescent="0.25">
      <c r="B12" s="18">
        <v>1988</v>
      </c>
      <c r="C12" s="12">
        <v>16.981521739130432</v>
      </c>
      <c r="D12" s="19"/>
    </row>
    <row r="13" spans="2:5" ht="15" customHeight="1" x14ac:dyDescent="0.25">
      <c r="B13" s="18">
        <v>1989</v>
      </c>
      <c r="C13" s="12">
        <v>16.72282608695652</v>
      </c>
      <c r="D13" s="19"/>
    </row>
    <row r="14" spans="2:5" ht="15" customHeight="1" x14ac:dyDescent="0.25">
      <c r="B14" s="18">
        <v>1990</v>
      </c>
      <c r="C14" s="12">
        <v>16</v>
      </c>
      <c r="D14" s="19"/>
    </row>
    <row r="15" spans="2:5" ht="15" customHeight="1" x14ac:dyDescent="0.25">
      <c r="B15" s="18">
        <v>1991</v>
      </c>
      <c r="C15" s="12">
        <v>15.7</v>
      </c>
      <c r="D15" s="19"/>
    </row>
    <row r="16" spans="2:5" ht="15" customHeight="1" x14ac:dyDescent="0.25">
      <c r="B16" s="18">
        <v>1992</v>
      </c>
      <c r="C16" s="12">
        <v>15.803000000000001</v>
      </c>
      <c r="D16" s="19"/>
    </row>
    <row r="17" spans="2:7" ht="15" customHeight="1" x14ac:dyDescent="0.25">
      <c r="B17" s="18">
        <v>1993</v>
      </c>
      <c r="C17" s="12">
        <v>15.958</v>
      </c>
      <c r="D17" s="19"/>
    </row>
    <row r="18" spans="2:7" ht="15" customHeight="1" x14ac:dyDescent="0.25">
      <c r="B18" s="18">
        <v>1994</v>
      </c>
      <c r="C18" s="12">
        <v>16.3</v>
      </c>
      <c r="D18" s="19"/>
    </row>
    <row r="19" spans="2:7" ht="15" customHeight="1" x14ac:dyDescent="0.25">
      <c r="B19" s="18">
        <v>1995</v>
      </c>
      <c r="C19" s="12">
        <v>16.196000000000002</v>
      </c>
      <c r="D19" s="19"/>
    </row>
    <row r="20" spans="2:7" ht="15" customHeight="1" x14ac:dyDescent="0.25">
      <c r="B20" s="18">
        <v>1996</v>
      </c>
      <c r="C20" s="12">
        <v>17.045999999999999</v>
      </c>
      <c r="D20" s="12">
        <v>17.445652173913043</v>
      </c>
    </row>
    <row r="21" spans="2:7" ht="15" customHeight="1" x14ac:dyDescent="0.25">
      <c r="B21" s="18">
        <v>1997</v>
      </c>
      <c r="C21" s="12">
        <v>18.241</v>
      </c>
      <c r="D21" s="12">
        <v>18.818478260869565</v>
      </c>
    </row>
    <row r="22" spans="2:7" ht="15" customHeight="1" x14ac:dyDescent="0.25">
      <c r="B22" s="18">
        <v>1998</v>
      </c>
      <c r="C22" s="12">
        <v>20.085999999999999</v>
      </c>
      <c r="D22" s="12">
        <v>20.74565217391304</v>
      </c>
    </row>
    <row r="23" spans="2:7" ht="15" customHeight="1" x14ac:dyDescent="0.25">
      <c r="B23" s="18">
        <v>1999</v>
      </c>
      <c r="C23" s="12">
        <v>19.207999999999998</v>
      </c>
      <c r="D23" s="12">
        <v>19.754000000000001</v>
      </c>
    </row>
    <row r="24" spans="2:7" ht="15" customHeight="1" x14ac:dyDescent="0.25">
      <c r="B24" s="18">
        <v>2000</v>
      </c>
      <c r="C24" s="12">
        <v>14.574999999999999</v>
      </c>
      <c r="D24" s="12">
        <v>14.984</v>
      </c>
    </row>
    <row r="25" spans="2:7" ht="15" customHeight="1" x14ac:dyDescent="0.25">
      <c r="B25" s="18">
        <v>2001</v>
      </c>
      <c r="C25" s="12">
        <v>13.625</v>
      </c>
      <c r="D25" s="12">
        <v>14.036</v>
      </c>
    </row>
    <row r="26" spans="2:7" ht="15" customHeight="1" x14ac:dyDescent="0.25">
      <c r="B26" s="18">
        <v>2002</v>
      </c>
      <c r="C26" s="12">
        <v>13</v>
      </c>
      <c r="D26" s="12">
        <v>13.385999999999999</v>
      </c>
    </row>
    <row r="27" spans="2:7" ht="15" customHeight="1" x14ac:dyDescent="0.25">
      <c r="B27" s="18">
        <v>2003</v>
      </c>
      <c r="C27" s="12">
        <v>12.2</v>
      </c>
      <c r="D27" s="12">
        <v>12.515000000000001</v>
      </c>
    </row>
    <row r="28" spans="2:7" ht="15" customHeight="1" x14ac:dyDescent="0.25">
      <c r="B28" s="18">
        <v>2004</v>
      </c>
      <c r="C28" s="12">
        <v>11.3</v>
      </c>
      <c r="D28" s="12">
        <v>11.566000000000001</v>
      </c>
    </row>
    <row r="29" spans="2:7" ht="15" customHeight="1" x14ac:dyDescent="0.25">
      <c r="B29" s="18">
        <v>2005</v>
      </c>
      <c r="C29" s="12">
        <v>6.5960000000000001</v>
      </c>
      <c r="D29" s="12">
        <v>6.7569999999999997</v>
      </c>
    </row>
    <row r="30" spans="2:7" ht="15" customHeight="1" x14ac:dyDescent="0.25">
      <c r="B30" s="18">
        <v>2006</v>
      </c>
      <c r="C30" s="12">
        <v>6.024</v>
      </c>
      <c r="D30" s="12">
        <v>6.2050000000000001</v>
      </c>
      <c r="G30" s="20"/>
    </row>
    <row r="31" spans="2:7" ht="15" customHeight="1" x14ac:dyDescent="0.25">
      <c r="B31" s="18">
        <v>2007</v>
      </c>
      <c r="C31" s="12">
        <v>5.23</v>
      </c>
      <c r="D31" s="12">
        <v>5.31</v>
      </c>
    </row>
    <row r="32" spans="2:7" ht="15" customHeight="1" x14ac:dyDescent="0.25">
      <c r="B32" s="18">
        <v>2008</v>
      </c>
      <c r="C32" s="12">
        <v>4.9489999999999998</v>
      </c>
      <c r="D32" s="12">
        <v>5.0869999999999997</v>
      </c>
    </row>
    <row r="33" spans="2:10" ht="15" customHeight="1" x14ac:dyDescent="0.25">
      <c r="B33" s="18">
        <v>2009</v>
      </c>
      <c r="C33" s="12">
        <v>5.5979999999999999</v>
      </c>
      <c r="D33" s="12">
        <v>5.7919999999999998</v>
      </c>
    </row>
    <row r="34" spans="2:10" ht="15" customHeight="1" x14ac:dyDescent="0.25">
      <c r="B34" s="18">
        <v>2010</v>
      </c>
      <c r="C34" s="12">
        <v>6.12</v>
      </c>
      <c r="D34" s="12">
        <v>6.3529999999999998</v>
      </c>
      <c r="E34" s="20"/>
    </row>
    <row r="35" spans="2:10" ht="15" customHeight="1" x14ac:dyDescent="0.25">
      <c r="B35" s="18">
        <v>2011</v>
      </c>
      <c r="C35" s="12">
        <v>6.4870000000000001</v>
      </c>
      <c r="D35" s="12">
        <v>6.7140000000000004</v>
      </c>
      <c r="E35" s="20"/>
    </row>
    <row r="36" spans="2:10" ht="15" customHeight="1" x14ac:dyDescent="0.25">
      <c r="B36" s="18">
        <v>2012</v>
      </c>
      <c r="C36" s="12">
        <v>6.3170000000000002</v>
      </c>
      <c r="D36" s="12">
        <v>6.53</v>
      </c>
      <c r="E36" s="21"/>
      <c r="F36" s="22"/>
      <c r="G36" s="22"/>
      <c r="H36" s="22"/>
      <c r="I36" s="22"/>
      <c r="J36" s="22"/>
    </row>
    <row r="37" spans="2:10" ht="15" customHeight="1" x14ac:dyDescent="0.25">
      <c r="B37" s="18">
        <v>2013</v>
      </c>
      <c r="C37" s="12">
        <v>7.2279999999999998</v>
      </c>
      <c r="D37" s="12">
        <v>7.4640000000000004</v>
      </c>
      <c r="E37" s="23"/>
      <c r="F37" s="22"/>
      <c r="G37" s="22"/>
      <c r="H37" s="22"/>
      <c r="I37" s="22"/>
      <c r="J37" s="22"/>
    </row>
    <row r="38" spans="2:10" ht="15" customHeight="1" x14ac:dyDescent="0.25">
      <c r="B38" s="18">
        <v>2014</v>
      </c>
      <c r="C38" s="12">
        <v>7.226</v>
      </c>
      <c r="D38" s="12">
        <v>7.4610000000000003</v>
      </c>
      <c r="E38" s="23"/>
      <c r="F38" s="22"/>
      <c r="G38" s="22"/>
      <c r="H38" s="22"/>
      <c r="I38" s="22"/>
      <c r="J38" s="22"/>
    </row>
    <row r="39" spans="2:10" ht="15" customHeight="1" x14ac:dyDescent="0.25">
      <c r="B39" s="18">
        <v>2015</v>
      </c>
      <c r="C39" s="12">
        <v>7.5049999999999999</v>
      </c>
      <c r="D39" s="12">
        <v>7.7450000000000001</v>
      </c>
      <c r="E39" s="23"/>
      <c r="F39" s="22"/>
      <c r="G39" s="22"/>
      <c r="H39" s="22"/>
      <c r="I39" s="22"/>
      <c r="J39" s="22"/>
    </row>
    <row r="40" spans="2:10" ht="15" customHeight="1" x14ac:dyDescent="0.25">
      <c r="B40" s="18">
        <v>2016</v>
      </c>
      <c r="C40" s="12">
        <v>7.6509999999999998</v>
      </c>
      <c r="D40" s="12">
        <v>7.9020000000000001</v>
      </c>
      <c r="E40" s="23"/>
      <c r="F40" s="22"/>
      <c r="G40" s="22"/>
      <c r="H40" s="22"/>
      <c r="I40" s="22"/>
      <c r="J40" s="22"/>
    </row>
    <row r="41" spans="2:10" ht="15" customHeight="1" x14ac:dyDescent="0.25">
      <c r="B41" s="18">
        <v>2017</v>
      </c>
      <c r="C41" s="12">
        <v>8.5370000000000008</v>
      </c>
      <c r="D41" s="12">
        <v>8.9629999999999992</v>
      </c>
      <c r="E41" s="23"/>
      <c r="F41" s="22"/>
      <c r="G41" s="22"/>
      <c r="H41" s="22"/>
      <c r="I41" s="22"/>
      <c r="J41" s="22"/>
    </row>
    <row r="42" spans="2:10" ht="15" customHeight="1" x14ac:dyDescent="0.25">
      <c r="B42" s="18">
        <v>2018</v>
      </c>
      <c r="C42" s="12">
        <v>6.891</v>
      </c>
      <c r="D42" s="12">
        <v>7.1210000000000004</v>
      </c>
      <c r="E42" s="23"/>
      <c r="F42" s="22"/>
      <c r="G42" s="22"/>
      <c r="H42" s="22"/>
      <c r="I42" s="22"/>
      <c r="J42" s="22"/>
    </row>
    <row r="43" spans="2:10" x14ac:dyDescent="0.25">
      <c r="B43" s="22"/>
      <c r="C43" s="22"/>
      <c r="D43" s="22"/>
      <c r="E43" s="22"/>
      <c r="F43" s="22"/>
      <c r="G43" s="22"/>
      <c r="H43" s="22"/>
      <c r="I43" s="22"/>
      <c r="J43" s="22"/>
    </row>
    <row r="44" spans="2:10" x14ac:dyDescent="0.25">
      <c r="B44" s="22"/>
      <c r="C44" s="22"/>
      <c r="D44" s="22"/>
      <c r="E44" s="22"/>
      <c r="F44" s="22"/>
      <c r="G44" s="22"/>
      <c r="H44" s="22"/>
      <c r="I44" s="22"/>
      <c r="J44" s="22"/>
    </row>
    <row r="45" spans="2:10" x14ac:dyDescent="0.25">
      <c r="B45" s="69" t="s">
        <v>246</v>
      </c>
      <c r="C45" s="70"/>
      <c r="D45" s="70"/>
      <c r="E45" s="70"/>
      <c r="F45" s="70"/>
      <c r="G45" s="22"/>
      <c r="H45" s="22"/>
      <c r="I45" s="22"/>
      <c r="J45" s="22"/>
    </row>
    <row r="46" spans="2:10" x14ac:dyDescent="0.25">
      <c r="B46" s="70"/>
      <c r="C46" s="70"/>
      <c r="D46" s="70"/>
      <c r="E46" s="70"/>
      <c r="F46" s="70"/>
      <c r="G46" s="22"/>
      <c r="H46" s="22"/>
      <c r="I46" s="22"/>
      <c r="J46" s="22"/>
    </row>
    <row r="47" spans="2:10" x14ac:dyDescent="0.25">
      <c r="B47" s="70"/>
      <c r="C47" s="70"/>
      <c r="D47" s="70"/>
      <c r="E47" s="70"/>
      <c r="F47" s="70"/>
      <c r="G47" s="22"/>
      <c r="H47" s="22"/>
      <c r="I47" s="22"/>
      <c r="J47" s="22"/>
    </row>
    <row r="48" spans="2:10" x14ac:dyDescent="0.25">
      <c r="B48" s="70"/>
      <c r="C48" s="70"/>
      <c r="D48" s="70"/>
      <c r="E48" s="70"/>
      <c r="F48" s="70"/>
      <c r="G48" s="22"/>
      <c r="H48" s="22"/>
      <c r="I48" s="22"/>
      <c r="J48" s="22"/>
    </row>
    <row r="49" spans="2:10" x14ac:dyDescent="0.25">
      <c r="B49" s="70"/>
      <c r="C49" s="70"/>
      <c r="D49" s="70"/>
      <c r="E49" s="70"/>
      <c r="F49" s="70"/>
      <c r="G49" s="22"/>
      <c r="H49" s="22"/>
      <c r="I49" s="22"/>
      <c r="J49" s="22"/>
    </row>
    <row r="50" spans="2:10" x14ac:dyDescent="0.25">
      <c r="B50" s="70"/>
      <c r="C50" s="70"/>
      <c r="D50" s="70"/>
      <c r="E50" s="70"/>
      <c r="F50" s="70"/>
      <c r="G50" s="22"/>
      <c r="H50" s="22"/>
      <c r="I50" s="22"/>
      <c r="J50" s="22"/>
    </row>
    <row r="51" spans="2:10" x14ac:dyDescent="0.25">
      <c r="B51" s="70"/>
      <c r="C51" s="70"/>
      <c r="D51" s="70"/>
      <c r="E51" s="70"/>
      <c r="F51" s="70"/>
      <c r="G51" s="22"/>
      <c r="H51" s="22"/>
      <c r="I51" s="22"/>
      <c r="J51" s="22"/>
    </row>
    <row r="52" spans="2:10" x14ac:dyDescent="0.25">
      <c r="B52" s="70"/>
      <c r="C52" s="70"/>
      <c r="D52" s="70"/>
      <c r="E52" s="70"/>
      <c r="F52" s="70"/>
      <c r="G52" s="22"/>
      <c r="H52" s="22"/>
      <c r="I52" s="22"/>
      <c r="J52" s="22"/>
    </row>
    <row r="53" spans="2:10" x14ac:dyDescent="0.25">
      <c r="B53" s="70"/>
      <c r="C53" s="70"/>
      <c r="D53" s="70"/>
      <c r="E53" s="70"/>
      <c r="F53" s="70"/>
      <c r="G53" s="22"/>
      <c r="H53" s="22"/>
      <c r="I53" s="22"/>
      <c r="J53" s="22"/>
    </row>
    <row r="54" spans="2:10" x14ac:dyDescent="0.25">
      <c r="B54" s="70"/>
      <c r="C54" s="70"/>
      <c r="D54" s="70"/>
      <c r="E54" s="70"/>
      <c r="F54" s="70"/>
      <c r="G54" s="22"/>
      <c r="H54" s="22"/>
      <c r="I54" s="22"/>
      <c r="J54" s="22"/>
    </row>
    <row r="55" spans="2:10" x14ac:dyDescent="0.25">
      <c r="B55" s="70"/>
      <c r="C55" s="70"/>
      <c r="D55" s="70"/>
      <c r="E55" s="70"/>
      <c r="F55" s="70"/>
      <c r="G55" s="22"/>
      <c r="H55" s="22"/>
      <c r="I55" s="22"/>
      <c r="J55" s="22"/>
    </row>
    <row r="56" spans="2:10" x14ac:dyDescent="0.25">
      <c r="B56" s="22"/>
      <c r="C56" s="22"/>
      <c r="D56" s="22"/>
      <c r="E56" s="22"/>
      <c r="F56" s="22"/>
      <c r="G56" s="22"/>
      <c r="H56" s="22"/>
      <c r="I56" s="22"/>
      <c r="J56" s="22"/>
    </row>
    <row r="57" spans="2:10" ht="15" customHeight="1" x14ac:dyDescent="0.25">
      <c r="B57" s="22"/>
      <c r="C57" s="22"/>
      <c r="D57" s="22"/>
      <c r="E57" s="22"/>
      <c r="F57" s="22"/>
      <c r="G57" s="22"/>
      <c r="H57" s="22"/>
      <c r="I57" s="22"/>
      <c r="J57" s="22"/>
    </row>
    <row r="58" spans="2:10" x14ac:dyDescent="0.25">
      <c r="B58" s="22"/>
      <c r="C58" s="22"/>
      <c r="D58" s="22"/>
      <c r="E58" s="22"/>
      <c r="F58" s="22"/>
      <c r="G58" s="22"/>
      <c r="H58" s="22"/>
      <c r="I58" s="22"/>
      <c r="J58" s="22"/>
    </row>
    <row r="59" spans="2:10" x14ac:dyDescent="0.25">
      <c r="B59" s="22"/>
      <c r="C59" s="22"/>
      <c r="D59" s="22"/>
      <c r="E59" s="22"/>
      <c r="F59" s="22"/>
      <c r="G59" s="22"/>
      <c r="H59" s="22"/>
      <c r="I59" s="22"/>
      <c r="J59" s="22"/>
    </row>
    <row r="60" spans="2:10" x14ac:dyDescent="0.25">
      <c r="B60" s="22"/>
      <c r="C60" s="22"/>
      <c r="D60" s="22"/>
      <c r="E60" s="22"/>
      <c r="F60" s="22"/>
      <c r="G60" s="22"/>
      <c r="H60" s="22"/>
      <c r="I60" s="22"/>
      <c r="J60" s="22"/>
    </row>
    <row r="61" spans="2:10" x14ac:dyDescent="0.25">
      <c r="B61" s="22"/>
      <c r="C61" s="22"/>
      <c r="D61" s="22"/>
      <c r="E61" s="22"/>
      <c r="F61" s="22"/>
      <c r="G61" s="22"/>
      <c r="H61" s="22"/>
      <c r="I61" s="22"/>
      <c r="J61" s="22"/>
    </row>
    <row r="62" spans="2:10" x14ac:dyDescent="0.25">
      <c r="B62" s="22"/>
      <c r="C62" s="22"/>
      <c r="D62" s="22"/>
      <c r="E62" s="22"/>
      <c r="F62" s="22"/>
      <c r="G62" s="22"/>
      <c r="H62" s="22"/>
      <c r="I62" s="22"/>
      <c r="J62" s="22"/>
    </row>
    <row r="63" spans="2:10" x14ac:dyDescent="0.25">
      <c r="B63" s="22"/>
      <c r="C63" s="22"/>
      <c r="D63" s="22"/>
      <c r="E63" s="22"/>
      <c r="F63" s="22"/>
      <c r="G63" s="22"/>
      <c r="H63" s="22"/>
      <c r="I63" s="22"/>
      <c r="J63" s="22"/>
    </row>
    <row r="64" spans="2:10" x14ac:dyDescent="0.25">
      <c r="B64" s="22"/>
      <c r="C64" s="22"/>
      <c r="D64" s="22"/>
      <c r="E64" s="22"/>
      <c r="F64" s="22"/>
      <c r="G64" s="22"/>
      <c r="H64" s="22"/>
      <c r="I64" s="22"/>
      <c r="J64" s="22"/>
    </row>
    <row r="65" spans="2:10" x14ac:dyDescent="0.25">
      <c r="B65" s="22"/>
      <c r="C65" s="22"/>
      <c r="D65" s="22"/>
      <c r="E65" s="22"/>
      <c r="F65" s="22"/>
      <c r="G65" s="22"/>
      <c r="H65" s="22"/>
      <c r="I65" s="22"/>
      <c r="J65" s="22"/>
    </row>
    <row r="66" spans="2:10" x14ac:dyDescent="0.25">
      <c r="B66" s="22"/>
      <c r="C66" s="22"/>
      <c r="D66" s="22"/>
      <c r="E66" s="22"/>
      <c r="F66" s="22"/>
      <c r="G66" s="22"/>
      <c r="H66" s="22"/>
      <c r="I66" s="22"/>
      <c r="J66" s="22"/>
    </row>
    <row r="67" spans="2:10" x14ac:dyDescent="0.25">
      <c r="B67" s="22"/>
      <c r="C67" s="22"/>
      <c r="D67" s="22"/>
      <c r="E67" s="22"/>
      <c r="F67" s="22"/>
      <c r="G67" s="22"/>
      <c r="H67" s="22"/>
      <c r="I67" s="22"/>
      <c r="J67" s="22"/>
    </row>
    <row r="68" spans="2:10" x14ac:dyDescent="0.25">
      <c r="B68" s="22"/>
      <c r="C68" s="22"/>
      <c r="D68" s="22"/>
      <c r="E68" s="22"/>
      <c r="F68" s="22"/>
      <c r="G68" s="22"/>
      <c r="H68" s="22"/>
      <c r="I68" s="22"/>
      <c r="J68" s="22"/>
    </row>
  </sheetData>
  <mergeCells count="2">
    <mergeCell ref="B1:E1"/>
    <mergeCell ref="B45:F55"/>
  </mergeCells>
  <phoneticPr fontId="0" type="noConversion"/>
  <printOptions horizontalCentered="1" verticalCentered="1" gridLinesSet="0"/>
  <pageMargins left="0.70866141732283472" right="0.70866141732283472" top="0.39370078740157483" bottom="0" header="0.51181102362204722" footer="0.51181102362204722"/>
  <pageSetup paperSize="9" orientation="portrait" horizontalDpi="300" vertic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125"/>
  <sheetViews>
    <sheetView showGridLines="0" tabSelected="1" zoomScaleNormal="100" workbookViewId="0">
      <selection activeCell="B105" sqref="B105:F125"/>
    </sheetView>
  </sheetViews>
  <sheetFormatPr baseColWidth="10" defaultColWidth="11.453125" defaultRowHeight="10" x14ac:dyDescent="0.25"/>
  <cols>
    <col min="1" max="1" width="3.6328125" style="7" customWidth="1"/>
    <col min="2" max="2" width="7.6328125" style="7" customWidth="1"/>
    <col min="3" max="3" width="20.453125" style="7" customWidth="1"/>
    <col min="4" max="4" width="10.1796875" style="7" customWidth="1"/>
    <col min="5" max="5" width="11.453125" style="7"/>
    <col min="6" max="6" width="15.453125" style="7" bestFit="1" customWidth="1"/>
    <col min="7" max="16384" width="11.453125" style="7"/>
  </cols>
  <sheetData>
    <row r="1" spans="2:6" s="4" customFormat="1" ht="10.5" x14ac:dyDescent="0.25">
      <c r="B1" s="68" t="s">
        <v>239</v>
      </c>
      <c r="C1" s="65"/>
      <c r="D1" s="65"/>
      <c r="E1" s="65"/>
      <c r="F1" s="65"/>
    </row>
    <row r="2" spans="2:6" s="4" customFormat="1" ht="10.5" x14ac:dyDescent="0.25">
      <c r="B2" s="36"/>
      <c r="C2" s="35"/>
      <c r="D2" s="35"/>
      <c r="E2" s="35"/>
      <c r="F2" s="35"/>
    </row>
    <row r="3" spans="2:6" ht="21" x14ac:dyDescent="0.25">
      <c r="B3" s="5" t="s">
        <v>2</v>
      </c>
      <c r="C3" s="5" t="s">
        <v>220</v>
      </c>
      <c r="D3" s="5" t="s">
        <v>218</v>
      </c>
      <c r="E3" s="6" t="s">
        <v>232</v>
      </c>
      <c r="F3" s="6" t="s">
        <v>222</v>
      </c>
    </row>
    <row r="4" spans="2:6" x14ac:dyDescent="0.25">
      <c r="B4" s="8" t="s">
        <v>3</v>
      </c>
      <c r="C4" s="9" t="s">
        <v>4</v>
      </c>
      <c r="D4" s="10">
        <v>56</v>
      </c>
      <c r="E4" s="11">
        <v>299359</v>
      </c>
      <c r="F4" s="12">
        <f t="shared" ref="F4:F9" si="0">D4/E4*10000</f>
        <v>1.8706636513350192</v>
      </c>
    </row>
    <row r="5" spans="2:6" x14ac:dyDescent="0.25">
      <c r="B5" s="8" t="s">
        <v>5</v>
      </c>
      <c r="C5" s="9" t="s">
        <v>6</v>
      </c>
      <c r="D5" s="10">
        <v>138</v>
      </c>
      <c r="E5" s="11">
        <v>227247</v>
      </c>
      <c r="F5" s="12">
        <f t="shared" si="0"/>
        <v>6.0726874282168737</v>
      </c>
    </row>
    <row r="6" spans="2:6" x14ac:dyDescent="0.25">
      <c r="B6" s="13" t="s">
        <v>7</v>
      </c>
      <c r="C6" s="14" t="s">
        <v>8</v>
      </c>
      <c r="D6" s="10">
        <v>37</v>
      </c>
      <c r="E6" s="11">
        <v>135258</v>
      </c>
      <c r="F6" s="12">
        <f t="shared" si="0"/>
        <v>2.7355128716970531</v>
      </c>
    </row>
    <row r="7" spans="2:6" x14ac:dyDescent="0.25">
      <c r="B7" s="8" t="s">
        <v>9</v>
      </c>
      <c r="C7" s="9" t="s">
        <v>10</v>
      </c>
      <c r="D7" s="10">
        <v>58</v>
      </c>
      <c r="E7" s="11">
        <v>68515</v>
      </c>
      <c r="F7" s="12">
        <f t="shared" si="0"/>
        <v>8.4652995694373487</v>
      </c>
    </row>
    <row r="8" spans="2:6" x14ac:dyDescent="0.25">
      <c r="B8" s="8" t="s">
        <v>11</v>
      </c>
      <c r="C8" s="9" t="s">
        <v>12</v>
      </c>
      <c r="D8" s="10">
        <v>58</v>
      </c>
      <c r="E8" s="11">
        <v>60615</v>
      </c>
      <c r="F8" s="12">
        <f t="shared" si="0"/>
        <v>9.5685886331766064</v>
      </c>
    </row>
    <row r="9" spans="2:6" x14ac:dyDescent="0.25">
      <c r="B9" s="8" t="s">
        <v>13</v>
      </c>
      <c r="C9" s="9" t="s">
        <v>14</v>
      </c>
      <c r="D9" s="10">
        <v>176</v>
      </c>
      <c r="E9" s="11">
        <v>466251</v>
      </c>
      <c r="F9" s="12">
        <f t="shared" si="0"/>
        <v>3.7747908315478145</v>
      </c>
    </row>
    <row r="10" spans="2:6" x14ac:dyDescent="0.25">
      <c r="B10" s="8" t="s">
        <v>15</v>
      </c>
      <c r="C10" s="9" t="s">
        <v>16</v>
      </c>
      <c r="D10" s="10">
        <v>70</v>
      </c>
      <c r="E10" s="11">
        <v>137683</v>
      </c>
      <c r="F10" s="12">
        <f t="shared" ref="F10:F73" si="1">D10/E10*10000</f>
        <v>5.0841425593573648</v>
      </c>
    </row>
    <row r="11" spans="2:6" x14ac:dyDescent="0.25">
      <c r="B11" s="8" t="s">
        <v>17</v>
      </c>
      <c r="C11" s="9" t="s">
        <v>18</v>
      </c>
      <c r="D11" s="10">
        <v>29</v>
      </c>
      <c r="E11" s="11">
        <v>116441</v>
      </c>
      <c r="F11" s="12">
        <f t="shared" si="1"/>
        <v>2.4905316855746689</v>
      </c>
    </row>
    <row r="12" spans="2:6" x14ac:dyDescent="0.25">
      <c r="B12" s="8" t="s">
        <v>19</v>
      </c>
      <c r="C12" s="9" t="s">
        <v>20</v>
      </c>
      <c r="D12" s="10">
        <v>13</v>
      </c>
      <c r="E12" s="11">
        <v>63587</v>
      </c>
      <c r="F12" s="12">
        <f t="shared" si="1"/>
        <v>2.0444430465346688</v>
      </c>
    </row>
    <row r="13" spans="2:6" x14ac:dyDescent="0.25">
      <c r="B13" s="8" t="s">
        <v>21</v>
      </c>
      <c r="C13" s="9" t="s">
        <v>22</v>
      </c>
      <c r="D13" s="10">
        <v>59</v>
      </c>
      <c r="E13" s="11">
        <v>131734</v>
      </c>
      <c r="F13" s="12">
        <f t="shared" si="1"/>
        <v>4.4787222736727044</v>
      </c>
    </row>
    <row r="14" spans="2:6" x14ac:dyDescent="0.25">
      <c r="B14" s="8" t="s">
        <v>23</v>
      </c>
      <c r="C14" s="9" t="s">
        <v>24</v>
      </c>
      <c r="D14" s="10">
        <v>50</v>
      </c>
      <c r="E14" s="11">
        <v>152533</v>
      </c>
      <c r="F14" s="12">
        <f t="shared" si="1"/>
        <v>3.2779791913880927</v>
      </c>
    </row>
    <row r="15" spans="2:6" x14ac:dyDescent="0.25">
      <c r="B15" s="8" t="s">
        <v>25</v>
      </c>
      <c r="C15" s="9" t="s">
        <v>26</v>
      </c>
      <c r="D15" s="10">
        <v>16</v>
      </c>
      <c r="E15" s="11">
        <v>114187</v>
      </c>
      <c r="F15" s="12">
        <f t="shared" si="1"/>
        <v>1.4012102953926453</v>
      </c>
    </row>
    <row r="16" spans="2:6" x14ac:dyDescent="0.25">
      <c r="B16" s="8" t="s">
        <v>27</v>
      </c>
      <c r="C16" s="9" t="s">
        <v>28</v>
      </c>
      <c r="D16" s="10">
        <v>175</v>
      </c>
      <c r="E16" s="11">
        <v>893284</v>
      </c>
      <c r="F16" s="12">
        <f t="shared" si="1"/>
        <v>1.9590634109644862</v>
      </c>
    </row>
    <row r="17" spans="2:6" x14ac:dyDescent="0.25">
      <c r="B17" s="8" t="s">
        <v>29</v>
      </c>
      <c r="C17" s="9" t="s">
        <v>30</v>
      </c>
      <c r="D17" s="10">
        <v>41</v>
      </c>
      <c r="E17" s="11">
        <v>290096</v>
      </c>
      <c r="F17" s="12">
        <f t="shared" si="1"/>
        <v>1.4133252440571398</v>
      </c>
    </row>
    <row r="18" spans="2:6" x14ac:dyDescent="0.25">
      <c r="B18" s="8" t="s">
        <v>31</v>
      </c>
      <c r="C18" s="9" t="s">
        <v>32</v>
      </c>
      <c r="D18" s="10">
        <v>72</v>
      </c>
      <c r="E18" s="11">
        <v>58934</v>
      </c>
      <c r="F18" s="12">
        <f t="shared" si="1"/>
        <v>12.21705636814063</v>
      </c>
    </row>
    <row r="19" spans="2:6" x14ac:dyDescent="0.25">
      <c r="B19" s="8" t="s">
        <v>33</v>
      </c>
      <c r="C19" s="9" t="s">
        <v>34</v>
      </c>
      <c r="D19" s="10">
        <v>26</v>
      </c>
      <c r="E19" s="11">
        <v>146515</v>
      </c>
      <c r="F19" s="12">
        <f t="shared" si="1"/>
        <v>1.7745623315018941</v>
      </c>
    </row>
    <row r="20" spans="2:6" x14ac:dyDescent="0.25">
      <c r="B20" s="8" t="s">
        <v>35</v>
      </c>
      <c r="C20" s="9" t="s">
        <v>36</v>
      </c>
      <c r="D20" s="10">
        <v>39</v>
      </c>
      <c r="E20" s="11">
        <v>258838</v>
      </c>
      <c r="F20" s="12">
        <f t="shared" si="1"/>
        <v>1.5067339416932599</v>
      </c>
    </row>
    <row r="21" spans="2:6" x14ac:dyDescent="0.25">
      <c r="B21" s="8" t="s">
        <v>37</v>
      </c>
      <c r="C21" s="9" t="s">
        <v>38</v>
      </c>
      <c r="D21" s="10">
        <v>45</v>
      </c>
      <c r="E21" s="11">
        <v>124141</v>
      </c>
      <c r="F21" s="12">
        <f t="shared" si="1"/>
        <v>3.6249103841599473</v>
      </c>
    </row>
    <row r="22" spans="2:6" x14ac:dyDescent="0.25">
      <c r="B22" s="8" t="s">
        <v>39</v>
      </c>
      <c r="C22" s="9" t="s">
        <v>40</v>
      </c>
      <c r="D22" s="10">
        <v>73</v>
      </c>
      <c r="E22" s="11">
        <v>98010</v>
      </c>
      <c r="F22" s="12">
        <f t="shared" si="1"/>
        <v>7.4482195694316902</v>
      </c>
    </row>
    <row r="23" spans="2:6" x14ac:dyDescent="0.25">
      <c r="B23" s="15" t="s">
        <v>41</v>
      </c>
      <c r="C23" s="9" t="s">
        <v>42</v>
      </c>
      <c r="D23" s="10">
        <v>25</v>
      </c>
      <c r="E23" s="11">
        <v>73415</v>
      </c>
      <c r="F23" s="12">
        <f t="shared" si="1"/>
        <v>3.4052986446911393</v>
      </c>
    </row>
    <row r="24" spans="2:6" x14ac:dyDescent="0.25">
      <c r="B24" s="15" t="s">
        <v>43</v>
      </c>
      <c r="C24" s="9" t="s">
        <v>44</v>
      </c>
      <c r="D24" s="10">
        <v>25</v>
      </c>
      <c r="E24" s="11">
        <v>80426</v>
      </c>
      <c r="F24" s="12">
        <f t="shared" si="1"/>
        <v>3.1084475169721233</v>
      </c>
    </row>
    <row r="25" spans="2:6" x14ac:dyDescent="0.25">
      <c r="B25" s="8" t="s">
        <v>45</v>
      </c>
      <c r="C25" s="9" t="s">
        <v>46</v>
      </c>
      <c r="D25" s="10">
        <v>38</v>
      </c>
      <c r="E25" s="11">
        <v>228878</v>
      </c>
      <c r="F25" s="12">
        <f t="shared" si="1"/>
        <v>1.6602731586259931</v>
      </c>
    </row>
    <row r="26" spans="2:6" x14ac:dyDescent="0.25">
      <c r="B26" s="8" t="s">
        <v>47</v>
      </c>
      <c r="C26" s="9" t="s">
        <v>48</v>
      </c>
      <c r="D26" s="10">
        <v>33</v>
      </c>
      <c r="E26" s="11">
        <v>240425</v>
      </c>
      <c r="F26" s="12">
        <f t="shared" si="1"/>
        <v>1.3725694083393991</v>
      </c>
    </row>
    <row r="27" spans="2:6" x14ac:dyDescent="0.25">
      <c r="B27" s="8" t="s">
        <v>49</v>
      </c>
      <c r="C27" s="9" t="s">
        <v>50</v>
      </c>
      <c r="D27" s="10">
        <v>15</v>
      </c>
      <c r="E27" s="11">
        <v>46452</v>
      </c>
      <c r="F27" s="12">
        <f t="shared" si="1"/>
        <v>3.2291397571686904</v>
      </c>
    </row>
    <row r="28" spans="2:6" x14ac:dyDescent="0.25">
      <c r="B28" s="8" t="s">
        <v>51</v>
      </c>
      <c r="C28" s="9" t="s">
        <v>52</v>
      </c>
      <c r="D28" s="10">
        <v>35</v>
      </c>
      <c r="E28" s="11">
        <v>164926</v>
      </c>
      <c r="F28" s="12">
        <f t="shared" si="1"/>
        <v>2.1221638795581046</v>
      </c>
    </row>
    <row r="29" spans="2:6" x14ac:dyDescent="0.25">
      <c r="B29" s="8" t="s">
        <v>53</v>
      </c>
      <c r="C29" s="9" t="s">
        <v>54</v>
      </c>
      <c r="D29" s="10">
        <v>37</v>
      </c>
      <c r="E29" s="11">
        <v>234424</v>
      </c>
      <c r="F29" s="12">
        <f t="shared" si="1"/>
        <v>1.5783366890762038</v>
      </c>
    </row>
    <row r="30" spans="2:6" x14ac:dyDescent="0.25">
      <c r="B30" s="8" t="s">
        <v>55</v>
      </c>
      <c r="C30" s="9" t="s">
        <v>56</v>
      </c>
      <c r="D30" s="10">
        <v>54</v>
      </c>
      <c r="E30" s="11">
        <v>221877</v>
      </c>
      <c r="F30" s="12">
        <f t="shared" si="1"/>
        <v>2.4337808785948973</v>
      </c>
    </row>
    <row r="31" spans="2:6" x14ac:dyDescent="0.25">
      <c r="B31" s="8" t="s">
        <v>57</v>
      </c>
      <c r="C31" s="9" t="s">
        <v>58</v>
      </c>
      <c r="D31" s="10">
        <v>57</v>
      </c>
      <c r="E31" s="11">
        <v>264952</v>
      </c>
      <c r="F31" s="12">
        <f t="shared" si="1"/>
        <v>2.151333071650714</v>
      </c>
    </row>
    <row r="32" spans="2:6" x14ac:dyDescent="0.25">
      <c r="B32" s="8" t="s">
        <v>59</v>
      </c>
      <c r="C32" s="9" t="s">
        <v>60</v>
      </c>
      <c r="D32" s="10">
        <v>52</v>
      </c>
      <c r="E32" s="11">
        <v>187616</v>
      </c>
      <c r="F32" s="12">
        <f t="shared" si="1"/>
        <v>2.7716186252771617</v>
      </c>
    </row>
    <row r="33" spans="2:6" x14ac:dyDescent="0.25">
      <c r="B33" s="8" t="s">
        <v>61</v>
      </c>
      <c r="C33" s="9" t="s">
        <v>62</v>
      </c>
      <c r="D33" s="10">
        <v>47</v>
      </c>
      <c r="E33" s="11">
        <v>383318</v>
      </c>
      <c r="F33" s="12">
        <f t="shared" si="1"/>
        <v>1.2261360019618175</v>
      </c>
    </row>
    <row r="34" spans="2:6" x14ac:dyDescent="0.25">
      <c r="B34" s="8" t="s">
        <v>63</v>
      </c>
      <c r="C34" s="9" t="s">
        <v>64</v>
      </c>
      <c r="D34" s="10">
        <v>55</v>
      </c>
      <c r="E34" s="11">
        <v>316588</v>
      </c>
      <c r="F34" s="12">
        <f t="shared" si="1"/>
        <v>1.7372736806196067</v>
      </c>
    </row>
    <row r="35" spans="2:6" x14ac:dyDescent="0.25">
      <c r="B35" s="8" t="s">
        <v>65</v>
      </c>
      <c r="C35" s="9" t="s">
        <v>66</v>
      </c>
      <c r="D35" s="10">
        <v>47</v>
      </c>
      <c r="E35" s="11">
        <v>646363</v>
      </c>
      <c r="F35" s="12">
        <f t="shared" si="1"/>
        <v>0.72714558228116399</v>
      </c>
    </row>
    <row r="36" spans="2:6" x14ac:dyDescent="0.25">
      <c r="B36" s="8" t="s">
        <v>67</v>
      </c>
      <c r="C36" s="9" t="s">
        <v>68</v>
      </c>
      <c r="D36" s="10">
        <v>15</v>
      </c>
      <c r="E36" s="11">
        <v>78157</v>
      </c>
      <c r="F36" s="12">
        <f t="shared" si="1"/>
        <v>1.9192138899906599</v>
      </c>
    </row>
    <row r="37" spans="2:6" x14ac:dyDescent="0.25">
      <c r="B37" s="8" t="s">
        <v>69</v>
      </c>
      <c r="C37" s="9" t="s">
        <v>70</v>
      </c>
      <c r="D37" s="10">
        <v>55</v>
      </c>
      <c r="E37" s="11">
        <v>728116</v>
      </c>
      <c r="F37" s="12">
        <f t="shared" si="1"/>
        <v>0.75537414368040257</v>
      </c>
    </row>
    <row r="38" spans="2:6" x14ac:dyDescent="0.25">
      <c r="B38" s="8" t="s">
        <v>71</v>
      </c>
      <c r="C38" s="9" t="s">
        <v>72</v>
      </c>
      <c r="D38" s="10">
        <v>103</v>
      </c>
      <c r="E38" s="11">
        <v>499152</v>
      </c>
      <c r="F38" s="12">
        <f t="shared" si="1"/>
        <v>2.0634996954835398</v>
      </c>
    </row>
    <row r="39" spans="2:6" x14ac:dyDescent="0.25">
      <c r="B39" s="8" t="s">
        <v>73</v>
      </c>
      <c r="C39" s="9" t="s">
        <v>74</v>
      </c>
      <c r="D39" s="10">
        <v>47</v>
      </c>
      <c r="E39" s="11">
        <v>476528</v>
      </c>
      <c r="F39" s="12">
        <f t="shared" si="1"/>
        <v>0.98630090991505215</v>
      </c>
    </row>
    <row r="40" spans="2:6" x14ac:dyDescent="0.25">
      <c r="B40" s="8" t="s">
        <v>75</v>
      </c>
      <c r="C40" s="9" t="s">
        <v>76</v>
      </c>
      <c r="D40" s="10">
        <v>18</v>
      </c>
      <c r="E40" s="11">
        <v>87684</v>
      </c>
      <c r="F40" s="12">
        <f t="shared" si="1"/>
        <v>2.0528260572054196</v>
      </c>
    </row>
    <row r="41" spans="2:6" x14ac:dyDescent="0.25">
      <c r="B41" s="8" t="s">
        <v>77</v>
      </c>
      <c r="C41" s="9" t="s">
        <v>78</v>
      </c>
      <c r="D41" s="10">
        <v>31</v>
      </c>
      <c r="E41" s="11">
        <v>257903</v>
      </c>
      <c r="F41" s="12">
        <f t="shared" si="1"/>
        <v>1.2020023031915099</v>
      </c>
    </row>
    <row r="42" spans="2:6" x14ac:dyDescent="0.25">
      <c r="B42" s="8" t="s">
        <v>79</v>
      </c>
      <c r="C42" s="9" t="s">
        <v>80</v>
      </c>
      <c r="D42" s="10">
        <v>90</v>
      </c>
      <c r="E42" s="11">
        <v>560160</v>
      </c>
      <c r="F42" s="12">
        <f t="shared" si="1"/>
        <v>1.6066838046272491</v>
      </c>
    </row>
    <row r="43" spans="2:6" x14ac:dyDescent="0.25">
      <c r="B43" s="8" t="s">
        <v>81</v>
      </c>
      <c r="C43" s="9" t="s">
        <v>82</v>
      </c>
      <c r="D43" s="10">
        <v>36</v>
      </c>
      <c r="E43" s="11">
        <v>110072</v>
      </c>
      <c r="F43" s="12">
        <f t="shared" si="1"/>
        <v>3.270586525183516</v>
      </c>
    </row>
    <row r="44" spans="2:6" x14ac:dyDescent="0.25">
      <c r="B44" s="8" t="s">
        <v>83</v>
      </c>
      <c r="C44" s="9" t="s">
        <v>84</v>
      </c>
      <c r="D44" s="10">
        <v>42</v>
      </c>
      <c r="E44" s="11">
        <v>175975</v>
      </c>
      <c r="F44" s="12">
        <f t="shared" si="1"/>
        <v>2.3867026566273619</v>
      </c>
    </row>
    <row r="45" spans="2:6" x14ac:dyDescent="0.25">
      <c r="B45" s="8" t="s">
        <v>85</v>
      </c>
      <c r="C45" s="9" t="s">
        <v>86</v>
      </c>
      <c r="D45" s="10">
        <v>52</v>
      </c>
      <c r="E45" s="11">
        <v>137046</v>
      </c>
      <c r="F45" s="12">
        <f t="shared" si="1"/>
        <v>3.7943464238284954</v>
      </c>
    </row>
    <row r="46" spans="2:6" x14ac:dyDescent="0.25">
      <c r="B46" s="8" t="s">
        <v>87</v>
      </c>
      <c r="C46" s="9" t="s">
        <v>88</v>
      </c>
      <c r="D46" s="10">
        <v>64</v>
      </c>
      <c r="E46" s="11">
        <v>318361</v>
      </c>
      <c r="F46" s="12">
        <f t="shared" si="1"/>
        <v>2.0102964873209972</v>
      </c>
    </row>
    <row r="47" spans="2:6" x14ac:dyDescent="0.25">
      <c r="B47" s="8" t="s">
        <v>89</v>
      </c>
      <c r="C47" s="9" t="s">
        <v>90</v>
      </c>
      <c r="D47" s="10">
        <v>53</v>
      </c>
      <c r="E47" s="11">
        <v>95956</v>
      </c>
      <c r="F47" s="12">
        <f t="shared" si="1"/>
        <v>5.5233648755679683</v>
      </c>
    </row>
    <row r="48" spans="2:6" x14ac:dyDescent="0.25">
      <c r="B48" s="8" t="s">
        <v>91</v>
      </c>
      <c r="C48" s="9" t="s">
        <v>92</v>
      </c>
      <c r="D48" s="10">
        <v>46</v>
      </c>
      <c r="E48" s="11">
        <v>637669</v>
      </c>
      <c r="F48" s="12">
        <f t="shared" si="1"/>
        <v>0.72137739171890125</v>
      </c>
    </row>
    <row r="49" spans="2:6" x14ac:dyDescent="0.25">
      <c r="B49" s="8" t="s">
        <v>93</v>
      </c>
      <c r="C49" s="9" t="s">
        <v>94</v>
      </c>
      <c r="D49" s="10">
        <v>31</v>
      </c>
      <c r="E49" s="11">
        <v>294393</v>
      </c>
      <c r="F49" s="12">
        <f t="shared" si="1"/>
        <v>1.0530141681357912</v>
      </c>
    </row>
    <row r="50" spans="2:6" x14ac:dyDescent="0.25">
      <c r="B50" s="8" t="s">
        <v>95</v>
      </c>
      <c r="C50" s="9" t="s">
        <v>96</v>
      </c>
      <c r="D50" s="10">
        <v>14</v>
      </c>
      <c r="E50" s="11">
        <v>68738</v>
      </c>
      <c r="F50" s="12">
        <f t="shared" si="1"/>
        <v>2.0367191364310862</v>
      </c>
    </row>
    <row r="51" spans="2:6" x14ac:dyDescent="0.25">
      <c r="B51" s="8" t="s">
        <v>97</v>
      </c>
      <c r="C51" s="9" t="s">
        <v>98</v>
      </c>
      <c r="D51" s="10">
        <v>25</v>
      </c>
      <c r="E51" s="11">
        <v>136033</v>
      </c>
      <c r="F51" s="12">
        <f t="shared" si="1"/>
        <v>1.8377893599347219</v>
      </c>
    </row>
    <row r="52" spans="2:6" x14ac:dyDescent="0.25">
      <c r="B52" s="8" t="s">
        <v>99</v>
      </c>
      <c r="C52" s="9" t="s">
        <v>100</v>
      </c>
      <c r="D52" s="10">
        <v>40</v>
      </c>
      <c r="E52" s="11">
        <v>31892</v>
      </c>
      <c r="F52" s="12">
        <f t="shared" si="1"/>
        <v>12.542330364981813</v>
      </c>
    </row>
    <row r="53" spans="2:6" x14ac:dyDescent="0.25">
      <c r="B53" s="8" t="s">
        <v>101</v>
      </c>
      <c r="C53" s="9" t="s">
        <v>102</v>
      </c>
      <c r="D53" s="10">
        <v>45</v>
      </c>
      <c r="E53" s="11">
        <v>342191</v>
      </c>
      <c r="F53" s="12">
        <f t="shared" si="1"/>
        <v>1.3150550423593841</v>
      </c>
    </row>
    <row r="54" spans="2:6" x14ac:dyDescent="0.25">
      <c r="B54" s="8" t="s">
        <v>103</v>
      </c>
      <c r="C54" s="9" t="s">
        <v>104</v>
      </c>
      <c r="D54" s="10">
        <v>46</v>
      </c>
      <c r="E54" s="11">
        <v>204931</v>
      </c>
      <c r="F54" s="12">
        <f t="shared" si="1"/>
        <v>2.244657958044415</v>
      </c>
    </row>
    <row r="55" spans="2:6" x14ac:dyDescent="0.25">
      <c r="B55" s="8" t="s">
        <v>105</v>
      </c>
      <c r="C55" s="9" t="s">
        <v>106</v>
      </c>
      <c r="D55" s="10">
        <v>24</v>
      </c>
      <c r="E55" s="11">
        <v>246153</v>
      </c>
      <c r="F55" s="12">
        <f t="shared" si="1"/>
        <v>0.97500335157402096</v>
      </c>
    </row>
    <row r="56" spans="2:6" x14ac:dyDescent="0.25">
      <c r="B56" s="8" t="s">
        <v>107</v>
      </c>
      <c r="C56" s="9" t="s">
        <v>108</v>
      </c>
      <c r="D56" s="10">
        <v>46</v>
      </c>
      <c r="E56" s="11">
        <v>72381</v>
      </c>
      <c r="F56" s="12">
        <f t="shared" si="1"/>
        <v>6.355258976803305</v>
      </c>
    </row>
    <row r="57" spans="2:6" x14ac:dyDescent="0.25">
      <c r="B57" s="8" t="s">
        <v>109</v>
      </c>
      <c r="C57" s="9" t="s">
        <v>110</v>
      </c>
      <c r="D57" s="10">
        <v>21</v>
      </c>
      <c r="E57" s="11">
        <v>127523</v>
      </c>
      <c r="F57" s="12">
        <f t="shared" si="1"/>
        <v>1.6467617606235736</v>
      </c>
    </row>
    <row r="58" spans="2:6" x14ac:dyDescent="0.25">
      <c r="B58" s="8" t="s">
        <v>111</v>
      </c>
      <c r="C58" s="9" t="s">
        <v>112</v>
      </c>
      <c r="D58" s="10">
        <v>36</v>
      </c>
      <c r="E58" s="11">
        <v>319364</v>
      </c>
      <c r="F58" s="12">
        <f t="shared" si="1"/>
        <v>1.1272403902756729</v>
      </c>
    </row>
    <row r="59" spans="2:6" x14ac:dyDescent="0.25">
      <c r="B59" s="8" t="s">
        <v>113</v>
      </c>
      <c r="C59" s="9" t="s">
        <v>114</v>
      </c>
      <c r="D59" s="10">
        <v>28</v>
      </c>
      <c r="E59" s="11">
        <v>78640</v>
      </c>
      <c r="F59" s="12">
        <f t="shared" si="1"/>
        <v>3.5605289928789419</v>
      </c>
    </row>
    <row r="60" spans="2:6" x14ac:dyDescent="0.25">
      <c r="B60" s="8" t="s">
        <v>115</v>
      </c>
      <c r="C60" s="9" t="s">
        <v>116</v>
      </c>
      <c r="D60" s="10">
        <v>34</v>
      </c>
      <c r="E60" s="11">
        <v>313053</v>
      </c>
      <c r="F60" s="12">
        <f t="shared" si="1"/>
        <v>1.0860780762362923</v>
      </c>
    </row>
    <row r="61" spans="2:6" x14ac:dyDescent="0.25">
      <c r="B61" s="8" t="s">
        <v>117</v>
      </c>
      <c r="C61" s="9" t="s">
        <v>118</v>
      </c>
      <c r="D61" s="10">
        <v>75</v>
      </c>
      <c r="E61" s="11">
        <v>474789</v>
      </c>
      <c r="F61" s="12">
        <f t="shared" si="1"/>
        <v>1.5796490651636832</v>
      </c>
    </row>
    <row r="62" spans="2:6" x14ac:dyDescent="0.25">
      <c r="B62" s="8" t="s">
        <v>119</v>
      </c>
      <c r="C62" s="9" t="s">
        <v>120</v>
      </c>
      <c r="D62" s="10">
        <v>25</v>
      </c>
      <c r="E62" s="11">
        <v>79125</v>
      </c>
      <c r="F62" s="12">
        <f t="shared" si="1"/>
        <v>3.1595576619273298</v>
      </c>
    </row>
    <row r="63" spans="2:6" x14ac:dyDescent="0.25">
      <c r="B63" s="8" t="s">
        <v>121</v>
      </c>
      <c r="C63" s="9" t="s">
        <v>122</v>
      </c>
      <c r="D63" s="10">
        <v>254</v>
      </c>
      <c r="E63" s="11">
        <v>1146323</v>
      </c>
      <c r="F63" s="12">
        <f t="shared" si="1"/>
        <v>2.2157803690582845</v>
      </c>
    </row>
    <row r="64" spans="2:6" x14ac:dyDescent="0.25">
      <c r="B64" s="8" t="s">
        <v>123</v>
      </c>
      <c r="C64" s="9" t="s">
        <v>124</v>
      </c>
      <c r="D64" s="10">
        <v>137</v>
      </c>
      <c r="E64" s="11">
        <v>375238</v>
      </c>
      <c r="F64" s="12">
        <f t="shared" si="1"/>
        <v>3.6510161550802422</v>
      </c>
    </row>
    <row r="65" spans="2:6" x14ac:dyDescent="0.25">
      <c r="B65" s="8" t="s">
        <v>125</v>
      </c>
      <c r="C65" s="9" t="s">
        <v>126</v>
      </c>
      <c r="D65" s="10">
        <v>29</v>
      </c>
      <c r="E65" s="11">
        <v>112396</v>
      </c>
      <c r="F65" s="12">
        <f t="shared" si="1"/>
        <v>2.5801629951243816</v>
      </c>
    </row>
    <row r="66" spans="2:6" x14ac:dyDescent="0.25">
      <c r="B66" s="8" t="s">
        <v>127</v>
      </c>
      <c r="C66" s="9" t="s">
        <v>128</v>
      </c>
      <c r="D66" s="10">
        <v>212</v>
      </c>
      <c r="E66" s="11">
        <v>638691</v>
      </c>
      <c r="F66" s="12">
        <f t="shared" si="1"/>
        <v>3.3192889832485504</v>
      </c>
    </row>
    <row r="67" spans="2:6" x14ac:dyDescent="0.25">
      <c r="B67" s="8" t="s">
        <v>129</v>
      </c>
      <c r="C67" s="9" t="s">
        <v>130</v>
      </c>
      <c r="D67" s="10">
        <v>48</v>
      </c>
      <c r="E67" s="11">
        <v>284083</v>
      </c>
      <c r="F67" s="12">
        <f t="shared" si="1"/>
        <v>1.6896470397735874</v>
      </c>
    </row>
    <row r="68" spans="2:6" x14ac:dyDescent="0.25">
      <c r="B68" s="8" t="s">
        <v>131</v>
      </c>
      <c r="C68" s="9" t="s">
        <v>132</v>
      </c>
      <c r="D68" s="10">
        <v>34</v>
      </c>
      <c r="E68" s="11">
        <v>294653</v>
      </c>
      <c r="F68" s="12">
        <f t="shared" si="1"/>
        <v>1.153899671817358</v>
      </c>
    </row>
    <row r="69" spans="2:6" x14ac:dyDescent="0.25">
      <c r="B69" s="8" t="s">
        <v>133</v>
      </c>
      <c r="C69" s="9" t="s">
        <v>134</v>
      </c>
      <c r="D69" s="10">
        <v>14</v>
      </c>
      <c r="E69" s="11">
        <v>92987</v>
      </c>
      <c r="F69" s="12">
        <f t="shared" si="1"/>
        <v>1.5055868024562575</v>
      </c>
    </row>
    <row r="70" spans="2:6" x14ac:dyDescent="0.25">
      <c r="B70" s="8" t="s">
        <v>135</v>
      </c>
      <c r="C70" s="9" t="s">
        <v>136</v>
      </c>
      <c r="D70" s="10">
        <v>48</v>
      </c>
      <c r="E70" s="11">
        <v>195062</v>
      </c>
      <c r="F70" s="12">
        <f t="shared" si="1"/>
        <v>2.4607560673016784</v>
      </c>
    </row>
    <row r="71" spans="2:6" x14ac:dyDescent="0.25">
      <c r="B71" s="8" t="s">
        <v>137</v>
      </c>
      <c r="C71" s="9" t="s">
        <v>138</v>
      </c>
      <c r="D71" s="10">
        <v>68</v>
      </c>
      <c r="E71" s="11">
        <v>515740</v>
      </c>
      <c r="F71" s="12">
        <f t="shared" si="1"/>
        <v>1.3184938147128398</v>
      </c>
    </row>
    <row r="72" spans="2:6" x14ac:dyDescent="0.25">
      <c r="B72" s="8" t="s">
        <v>139</v>
      </c>
      <c r="C72" s="9" t="s">
        <v>140</v>
      </c>
      <c r="D72" s="10">
        <v>58</v>
      </c>
      <c r="E72" s="11">
        <v>347047</v>
      </c>
      <c r="F72" s="12">
        <f t="shared" si="1"/>
        <v>1.6712433762573946</v>
      </c>
    </row>
    <row r="73" spans="2:6" x14ac:dyDescent="0.25">
      <c r="B73" s="8" t="s">
        <v>141</v>
      </c>
      <c r="C73" s="9" t="s">
        <v>142</v>
      </c>
      <c r="D73" s="10">
        <v>107</v>
      </c>
      <c r="E73" s="11">
        <v>837907</v>
      </c>
      <c r="F73" s="12">
        <f t="shared" si="1"/>
        <v>1.276991360616393</v>
      </c>
    </row>
    <row r="74" spans="2:6" x14ac:dyDescent="0.25">
      <c r="B74" s="8" t="s">
        <v>143</v>
      </c>
      <c r="C74" s="9" t="s">
        <v>144</v>
      </c>
      <c r="D74" s="10">
        <v>32</v>
      </c>
      <c r="E74" s="11">
        <v>100224</v>
      </c>
      <c r="F74" s="12">
        <f t="shared" ref="F74:F103" si="2">D74/E74*10000</f>
        <v>3.1928480204342273</v>
      </c>
    </row>
    <row r="75" spans="2:6" x14ac:dyDescent="0.25">
      <c r="B75" s="8" t="s">
        <v>145</v>
      </c>
      <c r="C75" s="9" t="s">
        <v>146</v>
      </c>
      <c r="D75" s="10">
        <v>36</v>
      </c>
      <c r="E75" s="11">
        <v>226578</v>
      </c>
      <c r="F75" s="12">
        <f t="shared" si="2"/>
        <v>1.5888568175197946</v>
      </c>
    </row>
    <row r="76" spans="2:6" x14ac:dyDescent="0.25">
      <c r="B76" s="8" t="s">
        <v>147</v>
      </c>
      <c r="C76" s="9" t="s">
        <v>148</v>
      </c>
      <c r="D76" s="10">
        <v>36</v>
      </c>
      <c r="E76" s="11">
        <v>234686</v>
      </c>
      <c r="F76" s="12">
        <f t="shared" si="2"/>
        <v>1.5339645313312256</v>
      </c>
    </row>
    <row r="77" spans="2:6" x14ac:dyDescent="0.25">
      <c r="B77" s="8" t="s">
        <v>149</v>
      </c>
      <c r="C77" s="9" t="s">
        <v>150</v>
      </c>
      <c r="D77" s="10">
        <v>107</v>
      </c>
      <c r="E77" s="11">
        <v>192947</v>
      </c>
      <c r="F77" s="12">
        <f t="shared" si="2"/>
        <v>5.5455643259547962</v>
      </c>
    </row>
    <row r="78" spans="2:6" x14ac:dyDescent="0.25">
      <c r="B78" s="8" t="s">
        <v>151</v>
      </c>
      <c r="C78" s="9" t="s">
        <v>152</v>
      </c>
      <c r="D78" s="10">
        <v>53</v>
      </c>
      <c r="E78" s="11">
        <v>396659</v>
      </c>
      <c r="F78" s="12">
        <f t="shared" si="2"/>
        <v>1.3361602787280764</v>
      </c>
    </row>
    <row r="79" spans="2:6" x14ac:dyDescent="0.25">
      <c r="B79" s="8" t="s">
        <v>153</v>
      </c>
      <c r="C79" s="9" t="s">
        <v>154</v>
      </c>
      <c r="D79" s="10">
        <v>113</v>
      </c>
      <c r="E79" s="11">
        <v>1094553</v>
      </c>
      <c r="F79" s="12">
        <f t="shared" si="2"/>
        <v>1.0323849096389119</v>
      </c>
    </row>
    <row r="80" spans="2:6" x14ac:dyDescent="0.25">
      <c r="B80" s="8" t="s">
        <v>155</v>
      </c>
      <c r="C80" s="9" t="s">
        <v>156</v>
      </c>
      <c r="D80" s="10">
        <v>92</v>
      </c>
      <c r="E80" s="11">
        <v>537968</v>
      </c>
      <c r="F80" s="12">
        <f t="shared" si="2"/>
        <v>1.710138893019659</v>
      </c>
    </row>
    <row r="81" spans="2:6" x14ac:dyDescent="0.25">
      <c r="B81" s="8" t="s">
        <v>157</v>
      </c>
      <c r="C81" s="9" t="s">
        <v>158</v>
      </c>
      <c r="D81" s="10">
        <v>73</v>
      </c>
      <c r="E81" s="11">
        <v>658715</v>
      </c>
      <c r="F81" s="12">
        <f t="shared" si="2"/>
        <v>1.1082182734566541</v>
      </c>
    </row>
    <row r="82" spans="2:6" x14ac:dyDescent="0.25">
      <c r="B82" s="8" t="s">
        <v>159</v>
      </c>
      <c r="C82" s="9" t="s">
        <v>160</v>
      </c>
      <c r="D82" s="10">
        <v>71</v>
      </c>
      <c r="E82" s="11">
        <v>659850</v>
      </c>
      <c r="F82" s="12">
        <f t="shared" si="2"/>
        <v>1.0760021216943243</v>
      </c>
    </row>
    <row r="83" spans="2:6" x14ac:dyDescent="0.25">
      <c r="B83" s="8" t="s">
        <v>161</v>
      </c>
      <c r="C83" s="9" t="s">
        <v>162</v>
      </c>
      <c r="D83" s="10">
        <v>18</v>
      </c>
      <c r="E83" s="11">
        <v>158350</v>
      </c>
      <c r="F83" s="12">
        <f t="shared" si="2"/>
        <v>1.1367224502683928</v>
      </c>
    </row>
    <row r="84" spans="2:6" x14ac:dyDescent="0.25">
      <c r="B84" s="8" t="s">
        <v>163</v>
      </c>
      <c r="C84" s="9" t="s">
        <v>164</v>
      </c>
      <c r="D84" s="10">
        <v>103</v>
      </c>
      <c r="E84" s="11">
        <v>245385</v>
      </c>
      <c r="F84" s="12">
        <f t="shared" si="2"/>
        <v>4.1974855838783949</v>
      </c>
    </row>
    <row r="85" spans="2:6" x14ac:dyDescent="0.25">
      <c r="B85" s="8" t="s">
        <v>165</v>
      </c>
      <c r="C85" s="9" t="s">
        <v>166</v>
      </c>
      <c r="D85" s="10">
        <v>45</v>
      </c>
      <c r="E85" s="11">
        <v>161318</v>
      </c>
      <c r="F85" s="12">
        <f t="shared" si="2"/>
        <v>2.7895213181418068</v>
      </c>
    </row>
    <row r="86" spans="2:6" x14ac:dyDescent="0.25">
      <c r="B86" s="8" t="s">
        <v>167</v>
      </c>
      <c r="C86" s="9" t="s">
        <v>168</v>
      </c>
      <c r="D86" s="10">
        <v>20</v>
      </c>
      <c r="E86" s="11">
        <v>112392</v>
      </c>
      <c r="F86" s="12">
        <f t="shared" si="2"/>
        <v>1.7794860844188198</v>
      </c>
    </row>
    <row r="87" spans="2:6" x14ac:dyDescent="0.25">
      <c r="B87" s="8" t="s">
        <v>169</v>
      </c>
      <c r="C87" s="9" t="s">
        <v>170</v>
      </c>
      <c r="D87" s="10">
        <v>75</v>
      </c>
      <c r="E87" s="11">
        <v>446458</v>
      </c>
      <c r="F87" s="12">
        <f t="shared" si="2"/>
        <v>1.6798892616998689</v>
      </c>
    </row>
    <row r="88" spans="2:6" x14ac:dyDescent="0.25">
      <c r="B88" s="8" t="s">
        <v>171</v>
      </c>
      <c r="C88" s="9" t="s">
        <v>172</v>
      </c>
      <c r="D88" s="10">
        <v>58</v>
      </c>
      <c r="E88" s="11">
        <v>240262</v>
      </c>
      <c r="F88" s="12">
        <f t="shared" si="2"/>
        <v>2.4140313491105543</v>
      </c>
    </row>
    <row r="89" spans="2:6" x14ac:dyDescent="0.25">
      <c r="B89" s="8" t="s">
        <v>173</v>
      </c>
      <c r="C89" s="9" t="s">
        <v>174</v>
      </c>
      <c r="D89" s="10">
        <v>68</v>
      </c>
      <c r="E89" s="11">
        <v>282867</v>
      </c>
      <c r="F89" s="12">
        <f t="shared" si="2"/>
        <v>2.4039566297942145</v>
      </c>
    </row>
    <row r="90" spans="2:6" x14ac:dyDescent="0.25">
      <c r="B90" s="8" t="s">
        <v>175</v>
      </c>
      <c r="C90" s="9" t="s">
        <v>176</v>
      </c>
      <c r="D90" s="10">
        <v>26</v>
      </c>
      <c r="E90" s="11">
        <v>180277</v>
      </c>
      <c r="F90" s="12">
        <f t="shared" si="2"/>
        <v>1.442225020385296</v>
      </c>
    </row>
    <row r="91" spans="2:6" x14ac:dyDescent="0.25">
      <c r="B91" s="8" t="s">
        <v>177</v>
      </c>
      <c r="C91" s="9" t="s">
        <v>178</v>
      </c>
      <c r="D91" s="10">
        <v>27</v>
      </c>
      <c r="E91" s="11">
        <v>153121</v>
      </c>
      <c r="F91" s="12">
        <f t="shared" si="2"/>
        <v>1.7633113681336983</v>
      </c>
    </row>
    <row r="92" spans="2:6" x14ac:dyDescent="0.25">
      <c r="B92" s="8" t="s">
        <v>179</v>
      </c>
      <c r="C92" s="9" t="s">
        <v>180</v>
      </c>
      <c r="D92" s="10">
        <v>36</v>
      </c>
      <c r="E92" s="11">
        <v>152265</v>
      </c>
      <c r="F92" s="12">
        <f t="shared" si="2"/>
        <v>2.3642990838341049</v>
      </c>
    </row>
    <row r="93" spans="2:6" x14ac:dyDescent="0.25">
      <c r="B93" s="8" t="s">
        <v>181</v>
      </c>
      <c r="C93" s="9" t="s">
        <v>182</v>
      </c>
      <c r="D93" s="10">
        <v>18</v>
      </c>
      <c r="E93" s="11">
        <v>139699</v>
      </c>
      <c r="F93" s="12">
        <f t="shared" si="2"/>
        <v>1.2884845274482994</v>
      </c>
    </row>
    <row r="94" spans="2:6" x14ac:dyDescent="0.25">
      <c r="B94" s="8" t="s">
        <v>183</v>
      </c>
      <c r="C94" s="9" t="s">
        <v>184</v>
      </c>
      <c r="D94" s="10">
        <v>30</v>
      </c>
      <c r="E94" s="11">
        <v>62279</v>
      </c>
      <c r="F94" s="12">
        <f t="shared" si="2"/>
        <v>4.8170330287898011</v>
      </c>
    </row>
    <row r="95" spans="2:6" x14ac:dyDescent="0.25">
      <c r="B95" s="8" t="s">
        <v>185</v>
      </c>
      <c r="C95" s="9" t="s">
        <v>186</v>
      </c>
      <c r="D95" s="10">
        <v>68</v>
      </c>
      <c r="E95" s="11">
        <v>605361</v>
      </c>
      <c r="F95" s="12">
        <f t="shared" si="2"/>
        <v>1.1232966775196949</v>
      </c>
    </row>
    <row r="96" spans="2:6" x14ac:dyDescent="0.25">
      <c r="B96" s="8" t="s">
        <v>187</v>
      </c>
      <c r="C96" s="9" t="s">
        <v>188</v>
      </c>
      <c r="D96" s="10">
        <v>84</v>
      </c>
      <c r="E96" s="11">
        <v>786964</v>
      </c>
      <c r="F96" s="12">
        <f t="shared" si="2"/>
        <v>1.0673931717333955</v>
      </c>
    </row>
    <row r="97" spans="2:12" x14ac:dyDescent="0.25">
      <c r="B97" s="8" t="s">
        <v>189</v>
      </c>
      <c r="C97" s="9" t="s">
        <v>190</v>
      </c>
      <c r="D97" s="10">
        <v>143</v>
      </c>
      <c r="E97" s="11">
        <v>794219</v>
      </c>
      <c r="F97" s="12">
        <f t="shared" si="2"/>
        <v>1.8005109421960441</v>
      </c>
    </row>
    <row r="98" spans="2:12" x14ac:dyDescent="0.25">
      <c r="B98" s="8" t="s">
        <v>191</v>
      </c>
      <c r="C98" s="9" t="s">
        <v>192</v>
      </c>
      <c r="D98" s="10">
        <v>79</v>
      </c>
      <c r="E98" s="11">
        <v>666016</v>
      </c>
      <c r="F98" s="12">
        <f t="shared" si="2"/>
        <v>1.1861576899053476</v>
      </c>
    </row>
    <row r="99" spans="2:12" x14ac:dyDescent="0.25">
      <c r="B99" s="8" t="s">
        <v>193</v>
      </c>
      <c r="C99" s="9" t="s">
        <v>194</v>
      </c>
      <c r="D99" s="10">
        <v>76</v>
      </c>
      <c r="E99" s="11">
        <v>574729</v>
      </c>
      <c r="F99" s="12">
        <f t="shared" si="2"/>
        <v>1.3223623655670758</v>
      </c>
    </row>
    <row r="100" spans="2:12" x14ac:dyDescent="0.25">
      <c r="B100" s="8">
        <v>971</v>
      </c>
      <c r="C100" s="9" t="s">
        <v>195</v>
      </c>
      <c r="D100" s="10">
        <v>28</v>
      </c>
      <c r="E100" s="11">
        <v>167174</v>
      </c>
      <c r="F100" s="12">
        <f t="shared" si="2"/>
        <v>1.6749015995310275</v>
      </c>
    </row>
    <row r="101" spans="2:12" x14ac:dyDescent="0.25">
      <c r="B101" s="8">
        <v>972</v>
      </c>
      <c r="C101" s="9" t="s">
        <v>196</v>
      </c>
      <c r="D101" s="10">
        <v>31</v>
      </c>
      <c r="E101" s="11">
        <v>159934</v>
      </c>
      <c r="F101" s="12">
        <f t="shared" si="2"/>
        <v>1.9382995485637826</v>
      </c>
    </row>
    <row r="102" spans="2:12" x14ac:dyDescent="0.25">
      <c r="B102" s="8">
        <v>973</v>
      </c>
      <c r="C102" s="9" t="s">
        <v>197</v>
      </c>
      <c r="D102" s="10">
        <v>15</v>
      </c>
      <c r="E102" s="11">
        <v>118741</v>
      </c>
      <c r="F102" s="12">
        <f t="shared" si="2"/>
        <v>1.2632536360650493</v>
      </c>
      <c r="I102" s="30"/>
      <c r="K102" s="28"/>
      <c r="L102" s="31"/>
    </row>
    <row r="103" spans="2:12" ht="10.5" customHeight="1" x14ac:dyDescent="0.25">
      <c r="B103" s="8">
        <v>974</v>
      </c>
      <c r="C103" s="9" t="s">
        <v>198</v>
      </c>
      <c r="D103" s="10">
        <v>96</v>
      </c>
      <c r="E103" s="11">
        <v>394628</v>
      </c>
      <c r="F103" s="12">
        <f t="shared" si="2"/>
        <v>2.4326707684198792</v>
      </c>
    </row>
    <row r="104" spans="2:12" x14ac:dyDescent="0.25">
      <c r="D104" s="30"/>
      <c r="E104" s="30"/>
      <c r="F104" s="37"/>
    </row>
    <row r="105" spans="2:12" x14ac:dyDescent="0.25">
      <c r="B105" s="66" t="s">
        <v>247</v>
      </c>
      <c r="C105" s="67"/>
      <c r="D105" s="67"/>
      <c r="E105" s="67"/>
      <c r="F105" s="67"/>
    </row>
    <row r="106" spans="2:12" x14ac:dyDescent="0.25">
      <c r="B106" s="67"/>
      <c r="C106" s="67"/>
      <c r="D106" s="67"/>
      <c r="E106" s="67"/>
      <c r="F106" s="67"/>
    </row>
    <row r="107" spans="2:12" ht="13" customHeight="1" x14ac:dyDescent="0.25">
      <c r="B107" s="67"/>
      <c r="C107" s="67"/>
      <c r="D107" s="67"/>
      <c r="E107" s="67"/>
      <c r="F107" s="67"/>
    </row>
    <row r="108" spans="2:12" x14ac:dyDescent="0.25">
      <c r="B108" s="67"/>
      <c r="C108" s="67"/>
      <c r="D108" s="67"/>
      <c r="E108" s="67"/>
      <c r="F108" s="67"/>
    </row>
    <row r="109" spans="2:12" x14ac:dyDescent="0.25">
      <c r="B109" s="67"/>
      <c r="C109" s="67"/>
      <c r="D109" s="67"/>
      <c r="E109" s="67"/>
      <c r="F109" s="67"/>
    </row>
    <row r="110" spans="2:12" x14ac:dyDescent="0.25">
      <c r="B110" s="67"/>
      <c r="C110" s="67"/>
      <c r="D110" s="67"/>
      <c r="E110" s="67"/>
      <c r="F110" s="67"/>
    </row>
    <row r="111" spans="2:12" x14ac:dyDescent="0.25">
      <c r="B111" s="67"/>
      <c r="C111" s="67"/>
      <c r="D111" s="67"/>
      <c r="E111" s="67"/>
      <c r="F111" s="67"/>
    </row>
    <row r="112" spans="2:12" x14ac:dyDescent="0.25">
      <c r="B112" s="67"/>
      <c r="C112" s="67"/>
      <c r="D112" s="67"/>
      <c r="E112" s="67"/>
      <c r="F112" s="67"/>
    </row>
    <row r="113" spans="2:6" x14ac:dyDescent="0.25">
      <c r="B113" s="67"/>
      <c r="C113" s="67"/>
      <c r="D113" s="67"/>
      <c r="E113" s="67"/>
      <c r="F113" s="67"/>
    </row>
    <row r="114" spans="2:6" x14ac:dyDescent="0.25">
      <c r="B114" s="67"/>
      <c r="C114" s="67"/>
      <c r="D114" s="67"/>
      <c r="E114" s="67"/>
      <c r="F114" s="67"/>
    </row>
    <row r="115" spans="2:6" x14ac:dyDescent="0.25">
      <c r="B115" s="67"/>
      <c r="C115" s="67"/>
      <c r="D115" s="67"/>
      <c r="E115" s="67"/>
      <c r="F115" s="67"/>
    </row>
    <row r="116" spans="2:6" x14ac:dyDescent="0.25">
      <c r="B116" s="67"/>
      <c r="C116" s="67"/>
      <c r="D116" s="67"/>
      <c r="E116" s="67"/>
      <c r="F116" s="67"/>
    </row>
    <row r="117" spans="2:6" x14ac:dyDescent="0.25">
      <c r="B117" s="67"/>
      <c r="C117" s="67"/>
      <c r="D117" s="67"/>
      <c r="E117" s="67"/>
      <c r="F117" s="67"/>
    </row>
    <row r="118" spans="2:6" x14ac:dyDescent="0.25">
      <c r="B118" s="67"/>
      <c r="C118" s="67"/>
      <c r="D118" s="67"/>
      <c r="E118" s="67"/>
      <c r="F118" s="67"/>
    </row>
    <row r="119" spans="2:6" x14ac:dyDescent="0.25">
      <c r="B119" s="67"/>
      <c r="C119" s="67"/>
      <c r="D119" s="67"/>
      <c r="E119" s="67"/>
      <c r="F119" s="67"/>
    </row>
    <row r="120" spans="2:6" x14ac:dyDescent="0.25">
      <c r="B120" s="67"/>
      <c r="C120" s="67"/>
      <c r="D120" s="67"/>
      <c r="E120" s="67"/>
      <c r="F120" s="67"/>
    </row>
    <row r="121" spans="2:6" x14ac:dyDescent="0.25">
      <c r="B121" s="67"/>
      <c r="C121" s="67"/>
      <c r="D121" s="67"/>
      <c r="E121" s="67"/>
      <c r="F121" s="67"/>
    </row>
    <row r="122" spans="2:6" x14ac:dyDescent="0.25">
      <c r="B122" s="67"/>
      <c r="C122" s="67"/>
      <c r="D122" s="67"/>
      <c r="E122" s="67"/>
      <c r="F122" s="67"/>
    </row>
    <row r="123" spans="2:6" x14ac:dyDescent="0.25">
      <c r="B123" s="67"/>
      <c r="C123" s="67"/>
      <c r="D123" s="67"/>
      <c r="E123" s="67"/>
      <c r="F123" s="67"/>
    </row>
    <row r="124" spans="2:6" x14ac:dyDescent="0.25">
      <c r="B124" s="67"/>
      <c r="C124" s="67"/>
      <c r="D124" s="67"/>
      <c r="E124" s="67"/>
      <c r="F124" s="67"/>
    </row>
    <row r="125" spans="2:6" x14ac:dyDescent="0.25">
      <c r="B125" s="67"/>
      <c r="C125" s="67"/>
      <c r="D125" s="67"/>
      <c r="E125" s="67"/>
      <c r="F125" s="67"/>
    </row>
  </sheetData>
  <mergeCells count="2">
    <mergeCell ref="B1:F1"/>
    <mergeCell ref="B105:F125"/>
  </mergeCells>
  <phoneticPr fontId="0" type="noConversion"/>
  <pageMargins left="0.78740157499999996" right="0.78740157499999996" top="0.984251969" bottom="0.984251969" header="0.4921259845" footer="0.4921259845"/>
  <pageSetup paperSize="9" scale="60" orientation="landscape" r:id="rId1"/>
  <headerFooter alignWithMargins="0"/>
  <ignoredErrors>
    <ignoredError sqref="B4:B22 B25:B9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Tableau 1</vt:lpstr>
      <vt:lpstr>Schéma 1</vt:lpstr>
      <vt:lpstr>Tableau 2</vt:lpstr>
      <vt:lpstr>Graphique 1</vt:lpstr>
      <vt:lpstr>Carte 1</vt:lpstr>
      <vt:lpstr>'Graphique 1'!Zone_d_impression</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smicheaux</dc:creator>
  <cp:lastModifiedBy>Émilie Morin</cp:lastModifiedBy>
  <dcterms:created xsi:type="dcterms:W3CDTF">2009-09-01T13:17:23Z</dcterms:created>
  <dcterms:modified xsi:type="dcterms:W3CDTF">2020-09-20T14:54:31Z</dcterms:modified>
</cp:coreProperties>
</file>