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465" windowWidth="44520" windowHeight="15870"/>
  </bookViews>
  <sheets>
    <sheet name="1a 1b" sheetId="7" r:id="rId1"/>
    <sheet name="2" sheetId="16" r:id="rId2"/>
    <sheet name="tableau" sheetId="9" r:id="rId3"/>
    <sheet name="3" sheetId="1" r:id="rId4"/>
  </sheets>
  <definedNames>
    <definedName name="f" localSheetId="0">'1a 1b'!$B$39:$P$63</definedName>
    <definedName name="f">'3'!$C$1:$F$126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7"/>
  <c r="D6"/>
  <c r="E6"/>
  <c r="F6"/>
  <c r="G6"/>
  <c r="H6"/>
  <c r="C7"/>
  <c r="D7"/>
  <c r="E7"/>
  <c r="F7"/>
  <c r="G7"/>
  <c r="H7"/>
  <c r="C8"/>
  <c r="D8"/>
  <c r="E8"/>
  <c r="F8"/>
  <c r="G8"/>
  <c r="H8"/>
  <c r="C9"/>
  <c r="D9"/>
  <c r="E9"/>
  <c r="F9"/>
  <c r="G9"/>
  <c r="H9"/>
  <c r="C10"/>
  <c r="D10"/>
  <c r="E10"/>
  <c r="F10"/>
  <c r="G10"/>
  <c r="H10"/>
  <c r="C11"/>
  <c r="D11"/>
  <c r="E11"/>
  <c r="F11"/>
  <c r="G11"/>
  <c r="H11"/>
  <c r="C12"/>
  <c r="D12"/>
  <c r="E12"/>
  <c r="F12"/>
  <c r="G12"/>
  <c r="H12"/>
  <c r="C13"/>
  <c r="D13"/>
  <c r="E13"/>
  <c r="F13"/>
  <c r="G13"/>
  <c r="H13"/>
  <c r="C14"/>
  <c r="D14"/>
  <c r="E14"/>
  <c r="F14"/>
  <c r="G14"/>
  <c r="H14"/>
  <c r="C19"/>
  <c r="D19"/>
  <c r="E19"/>
  <c r="F19"/>
  <c r="G19"/>
  <c r="H19"/>
  <c r="C20"/>
  <c r="D20"/>
  <c r="E20"/>
  <c r="F20"/>
  <c r="G20"/>
  <c r="H20"/>
  <c r="C21"/>
  <c r="D21"/>
  <c r="E21"/>
  <c r="F21"/>
  <c r="G21"/>
  <c r="H21"/>
  <c r="C22"/>
  <c r="D22"/>
  <c r="E22"/>
  <c r="F22"/>
  <c r="G22"/>
  <c r="H22"/>
  <c r="C23"/>
  <c r="D23"/>
  <c r="E23"/>
  <c r="F23"/>
  <c r="G23"/>
  <c r="H23"/>
  <c r="C24"/>
  <c r="D24"/>
  <c r="E24"/>
  <c r="F24"/>
  <c r="G24"/>
  <c r="H24"/>
  <c r="C25"/>
  <c r="D25"/>
  <c r="E25"/>
  <c r="F25"/>
  <c r="G25"/>
  <c r="H25"/>
  <c r="C26"/>
  <c r="D26"/>
  <c r="E26"/>
  <c r="F26"/>
  <c r="G26"/>
  <c r="H26"/>
  <c r="C27"/>
  <c r="D27"/>
  <c r="E27"/>
  <c r="F27"/>
  <c r="G27"/>
  <c r="H27"/>
  <c r="E82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E83"/>
  <c r="E84"/>
  <c r="E85"/>
  <c r="E86"/>
  <c r="E87"/>
  <c r="E88"/>
  <c r="E89"/>
  <c r="E90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E71"/>
  <c r="E72"/>
  <c r="E73"/>
  <c r="E74"/>
  <c r="E75"/>
  <c r="E76"/>
  <c r="E77"/>
  <c r="E78"/>
  <c r="E70"/>
  <c r="E94"/>
  <c r="Q43"/>
  <c r="Q54"/>
  <c r="Q55"/>
  <c r="Q56"/>
  <c r="Q57"/>
  <c r="Q58"/>
  <c r="Q59"/>
  <c r="Q60"/>
  <c r="Q61"/>
  <c r="Q62"/>
  <c r="Q63"/>
  <c r="R54"/>
  <c r="S54"/>
  <c r="T54"/>
  <c r="U54"/>
  <c r="V54"/>
  <c r="R55"/>
  <c r="S55"/>
  <c r="T55"/>
  <c r="U55"/>
  <c r="V55"/>
  <c r="R56"/>
  <c r="S56"/>
  <c r="T56"/>
  <c r="U56"/>
  <c r="V56"/>
  <c r="R57"/>
  <c r="S57"/>
  <c r="T57"/>
  <c r="U57"/>
  <c r="V57"/>
  <c r="R58"/>
  <c r="S58"/>
  <c r="T58"/>
  <c r="U58"/>
  <c r="V58"/>
  <c r="R59"/>
  <c r="S59"/>
  <c r="T59"/>
  <c r="U59"/>
  <c r="V59"/>
  <c r="R60"/>
  <c r="S60"/>
  <c r="T60"/>
  <c r="U60"/>
  <c r="V60"/>
  <c r="R61"/>
  <c r="S61"/>
  <c r="T61"/>
  <c r="U61"/>
  <c r="V61"/>
  <c r="R62"/>
  <c r="S62"/>
  <c r="T62"/>
  <c r="U62"/>
  <c r="V62"/>
  <c r="R63"/>
  <c r="S63"/>
  <c r="T63"/>
  <c r="U63"/>
  <c r="V63"/>
  <c r="Q42"/>
  <c r="R42"/>
  <c r="S42"/>
  <c r="T42"/>
  <c r="U42"/>
  <c r="V42"/>
  <c r="R43"/>
  <c r="S43"/>
  <c r="T43"/>
  <c r="U43"/>
  <c r="V43"/>
  <c r="Q44"/>
  <c r="R44"/>
  <c r="S44"/>
  <c r="T44"/>
  <c r="U44"/>
  <c r="V44"/>
  <c r="Q45"/>
  <c r="R45"/>
  <c r="S45"/>
  <c r="T45"/>
  <c r="U45"/>
  <c r="V45"/>
  <c r="Q46"/>
  <c r="R46"/>
  <c r="S46"/>
  <c r="T46"/>
  <c r="U46"/>
  <c r="V46"/>
  <c r="Q47"/>
  <c r="R47"/>
  <c r="S47"/>
  <c r="T47"/>
  <c r="U47"/>
  <c r="V47"/>
  <c r="Q48"/>
  <c r="R48"/>
  <c r="S48"/>
  <c r="T48"/>
  <c r="U48"/>
  <c r="V48"/>
  <c r="Q49"/>
  <c r="R49"/>
  <c r="S49"/>
  <c r="T49"/>
  <c r="U49"/>
  <c r="V49"/>
  <c r="Q50"/>
  <c r="R50"/>
  <c r="S50"/>
  <c r="T50"/>
  <c r="U50"/>
  <c r="V50"/>
  <c r="Q51"/>
  <c r="R51"/>
  <c r="S51"/>
  <c r="T51"/>
  <c r="U51"/>
  <c r="V51"/>
  <c r="E101"/>
  <c r="E99"/>
  <c r="E97"/>
  <c r="E95"/>
  <c r="I102"/>
  <c r="G102"/>
  <c r="J101"/>
  <c r="H101"/>
  <c r="F101"/>
  <c r="I100"/>
  <c r="G100"/>
  <c r="J99"/>
  <c r="H99"/>
  <c r="F99"/>
  <c r="I98"/>
  <c r="G98"/>
  <c r="J97"/>
  <c r="H97"/>
  <c r="F97"/>
  <c r="I96"/>
  <c r="G96"/>
  <c r="J95"/>
  <c r="H95"/>
  <c r="F95"/>
  <c r="I94"/>
  <c r="G94"/>
  <c r="E100"/>
  <c r="E98"/>
  <c r="E96"/>
  <c r="J102"/>
  <c r="H102"/>
  <c r="F102"/>
  <c r="I101"/>
  <c r="G101"/>
  <c r="J100"/>
  <c r="H100"/>
  <c r="F100"/>
  <c r="I99"/>
  <c r="G99"/>
  <c r="J98"/>
  <c r="H98"/>
  <c r="F98"/>
  <c r="I97"/>
  <c r="G97"/>
  <c r="J96"/>
  <c r="H96"/>
  <c r="F96"/>
  <c r="I95"/>
  <c r="G95"/>
  <c r="J94"/>
  <c r="H94"/>
  <c r="F94"/>
  <c r="E102"/>
</calcChain>
</file>

<file path=xl/sharedStrings.xml><?xml version="1.0" encoding="utf-8"?>
<sst xmlns="http://schemas.openxmlformats.org/spreadsheetml/2006/main" count="511" uniqueCount="414">
  <si>
    <t>tuberc</t>
  </si>
  <si>
    <t>Tuberculose</t>
  </si>
  <si>
    <t>mening</t>
  </si>
  <si>
    <t>Infection à méningocoques</t>
  </si>
  <si>
    <t>sida</t>
  </si>
  <si>
    <t>SIDA et maladies à VIH</t>
  </si>
  <si>
    <t>hepvir</t>
  </si>
  <si>
    <t>Hépatites virales</t>
  </si>
  <si>
    <t>infautr</t>
  </si>
  <si>
    <t>Autres maladies infectieuses et parasitaires</t>
  </si>
  <si>
    <t>korl</t>
  </si>
  <si>
    <t>Tumeur maligne de la lèvre, de la cavité buccale et du pharynx</t>
  </si>
  <si>
    <t>koeso</t>
  </si>
  <si>
    <t>Tumeur maligne du oesophage</t>
  </si>
  <si>
    <t>kesto</t>
  </si>
  <si>
    <t>Tumeur maligne de l'estomac</t>
  </si>
  <si>
    <t>kcolon</t>
  </si>
  <si>
    <t>Tumeur maligne du côlon</t>
  </si>
  <si>
    <t>krect</t>
  </si>
  <si>
    <t>Tumeur maligne du rectum et de l’anus</t>
  </si>
  <si>
    <t>kfoie</t>
  </si>
  <si>
    <t>Tumeur maligne du foie et des voies biliaires intrahépatiques</t>
  </si>
  <si>
    <t>kpanc</t>
  </si>
  <si>
    <t>Tumeur maligne du pancréas</t>
  </si>
  <si>
    <t>kbronch</t>
  </si>
  <si>
    <t>Tumeur maligne du larynx, de la trachée, des bronches et du poumon</t>
  </si>
  <si>
    <t>kpeau</t>
  </si>
  <si>
    <t>Mélanome malin de la peau</t>
  </si>
  <si>
    <t>ksein</t>
  </si>
  <si>
    <t>Tumeur maligne du sein</t>
  </si>
  <si>
    <t>kcolut</t>
  </si>
  <si>
    <t>Tumeur maligne du col de l’utérus</t>
  </si>
  <si>
    <t>kut</t>
  </si>
  <si>
    <t>Tumeur maligne d’autres parties de l’utérus</t>
  </si>
  <si>
    <t>kovair</t>
  </si>
  <si>
    <t>Tumeur maligne de l’ovaire</t>
  </si>
  <si>
    <t>kprost</t>
  </si>
  <si>
    <t>Tumeur maligne de la prostate</t>
  </si>
  <si>
    <t>krein</t>
  </si>
  <si>
    <t>Tumeur maligne du rein</t>
  </si>
  <si>
    <t>kvessie</t>
  </si>
  <si>
    <t>Tumeur maligne de la vessie</t>
  </si>
  <si>
    <t>lymhem</t>
  </si>
  <si>
    <t>Tumeur maligne des tissus lymphatiques et hématopoïétiques</t>
  </si>
  <si>
    <t>kautre</t>
  </si>
  <si>
    <t>Autres tumeurs malignes</t>
  </si>
  <si>
    <t>autrtum</t>
  </si>
  <si>
    <t>Autres tumeurs</t>
  </si>
  <si>
    <t>malsang</t>
  </si>
  <si>
    <t>Maladies du sang et des organes hématopoïétiques</t>
  </si>
  <si>
    <t>diabete</t>
  </si>
  <si>
    <t>Diabète sucré</t>
  </si>
  <si>
    <t>endocr</t>
  </si>
  <si>
    <t>Autres maladies endocriniennes, nutritionelles et métaboliques</t>
  </si>
  <si>
    <t>alcool</t>
  </si>
  <si>
    <t>Abus d’alcool (y compris psychose alcoolique)</t>
  </si>
  <si>
    <t>toxico</t>
  </si>
  <si>
    <t>Pharmacodépendance, toxicomanie</t>
  </si>
  <si>
    <t>trblment</t>
  </si>
  <si>
    <t>Autres troubles mentaux et du comportement</t>
  </si>
  <si>
    <t>autmening</t>
  </si>
  <si>
    <t>Méningites (autres que 03)</t>
  </si>
  <si>
    <t>neuro</t>
  </si>
  <si>
    <t>Autres maladies du système nerveux et des organes du sens</t>
  </si>
  <si>
    <t>cardichemi</t>
  </si>
  <si>
    <t>Cardiopathies ischémiques</t>
  </si>
  <si>
    <t>autcard</t>
  </si>
  <si>
    <t>Autres cardiopathies</t>
  </si>
  <si>
    <t>avc</t>
  </si>
  <si>
    <t>Maladies cérébrovasculaires</t>
  </si>
  <si>
    <t>autvasc</t>
  </si>
  <si>
    <t>Autres maladie de l’appareil circulatoire</t>
  </si>
  <si>
    <t>grippe</t>
  </si>
  <si>
    <t>Grippe</t>
  </si>
  <si>
    <t>pneumonie</t>
  </si>
  <si>
    <t>Pneumonie</t>
  </si>
  <si>
    <t>asthme</t>
  </si>
  <si>
    <t>Asthme</t>
  </si>
  <si>
    <t>respinf</t>
  </si>
  <si>
    <t>Autres maladies chroniques des voies respiratoires inférieures</t>
  </si>
  <si>
    <t>autresp</t>
  </si>
  <si>
    <t>Autres maladies de l’appareil respiratoire</t>
  </si>
  <si>
    <t>ulcgastro</t>
  </si>
  <si>
    <t>Ulcère gastro-duodénal</t>
  </si>
  <si>
    <t>chrofoie</t>
  </si>
  <si>
    <t>Maladie chronique du foie</t>
  </si>
  <si>
    <t>autdig</t>
  </si>
  <si>
    <t>Autres maladies de l’appareil digestif</t>
  </si>
  <si>
    <t>infpeau</t>
  </si>
  <si>
    <t>Infections de la peau et du tissu cellulaire sous-cutané</t>
  </si>
  <si>
    <t>arthrite</t>
  </si>
  <si>
    <t>Arthrite rhumatoïde et ostéoarthrite</t>
  </si>
  <si>
    <t>autosart</t>
  </si>
  <si>
    <t>Autres maladies du système ostéo-articulaire, des muscles et du tissu conjonctif</t>
  </si>
  <si>
    <t>rein</t>
  </si>
  <si>
    <t>Maladies du rein et de l'uretère</t>
  </si>
  <si>
    <t>autgenu</t>
  </si>
  <si>
    <t>Autres maladies de l'appareil génito-urinaire</t>
  </si>
  <si>
    <t>grossese</t>
  </si>
  <si>
    <t>Complic. de grossesse, accouch. et puerpéralité</t>
  </si>
  <si>
    <t>néonat</t>
  </si>
  <si>
    <t>Certaines affections dont l’origine se situe dans la période périnatale</t>
  </si>
  <si>
    <t>malformneuro</t>
  </si>
  <si>
    <t>Malformations congénitales du système nerveux</t>
  </si>
  <si>
    <t>malformcardo</t>
  </si>
  <si>
    <t>Malformations congénitales de l’appareil circulatoire</t>
  </si>
  <si>
    <t>malformaut</t>
  </si>
  <si>
    <t>Autres malformations congén. et anom. chromosomiques</t>
  </si>
  <si>
    <t>subitnn</t>
  </si>
  <si>
    <t>Syndrome de mort subite du nourrisson</t>
  </si>
  <si>
    <t>nonprecise</t>
  </si>
  <si>
    <t>Causes inconnues ou non précisées</t>
  </si>
  <si>
    <t>maldefini</t>
  </si>
  <si>
    <t>Autres symptômes et états morbides mal définis</t>
  </si>
  <si>
    <t>acctransp</t>
  </si>
  <si>
    <t>Accidents de transport</t>
  </si>
  <si>
    <t>chute</t>
  </si>
  <si>
    <t>Chutes accidentelles</t>
  </si>
  <si>
    <t>intox</t>
  </si>
  <si>
    <t>Intoxications accidentelles</t>
  </si>
  <si>
    <t>autacc</t>
  </si>
  <si>
    <t>Autres accidents</t>
  </si>
  <si>
    <t>suicide</t>
  </si>
  <si>
    <t>Suicides</t>
  </si>
  <si>
    <t>homicide</t>
  </si>
  <si>
    <t>Homicides</t>
  </si>
  <si>
    <t>accintentnondet</t>
  </si>
  <si>
    <t>Événements dont l'intention n'est pas déterminée</t>
  </si>
  <si>
    <t>autext</t>
  </si>
  <si>
    <t>Autres causes externes de blessure et d'empoisonnement</t>
  </si>
  <si>
    <t>total</t>
  </si>
  <si>
    <t>Regroupement de causes initiales de décès</t>
  </si>
  <si>
    <t>% après stand couv amphi</t>
  </si>
  <si>
    <t>F</t>
  </si>
  <si>
    <t>0</t>
  </si>
  <si>
    <t>15_24</t>
  </si>
  <si>
    <t>25_34</t>
  </si>
  <si>
    <t>35_44</t>
  </si>
  <si>
    <t>45_54</t>
  </si>
  <si>
    <t>55_64</t>
  </si>
  <si>
    <t>65_74</t>
  </si>
  <si>
    <t>75_84</t>
  </si>
  <si>
    <t>85_94</t>
  </si>
  <si>
    <t>95+</t>
  </si>
  <si>
    <t>M</t>
  </si>
  <si>
    <t>Ensemble</t>
  </si>
  <si>
    <t>nb suicides</t>
  </si>
  <si>
    <t>2</t>
  </si>
  <si>
    <t>5_14</t>
  </si>
  <si>
    <t>1_4</t>
  </si>
  <si>
    <t>1</t>
  </si>
  <si>
    <t>grp_age</t>
  </si>
  <si>
    <t>groupe</t>
  </si>
  <si>
    <t>sexe</t>
  </si>
  <si>
    <t>Hospitalisation en MCO pour TS</t>
  </si>
  <si>
    <t>5 à 14 ans</t>
  </si>
  <si>
    <t>15 à 24 ans</t>
  </si>
  <si>
    <t>25 à 34 ans</t>
  </si>
  <si>
    <t>35 à 44 ans</t>
  </si>
  <si>
    <t>45 à 54 ans</t>
  </si>
  <si>
    <t>55 à 64 ans</t>
  </si>
  <si>
    <t>65 à 74 ans</t>
  </si>
  <si>
    <t>75 à 84 ans</t>
  </si>
  <si>
    <t>85 à 94 ans</t>
  </si>
  <si>
    <t>nb hospit corr</t>
  </si>
  <si>
    <t>ratio</t>
  </si>
  <si>
    <t>Décès à 1 an toutes causes</t>
  </si>
  <si>
    <t>OR [95% CI]</t>
  </si>
  <si>
    <t>Décès à 1 an suicide</t>
  </si>
  <si>
    <t>Age moyen, années</t>
  </si>
  <si>
    <t>38,4 +/- 15,7</t>
  </si>
  <si>
    <t>51,0 +/- 17,6</t>
  </si>
  <si>
    <t>1,05 [1,04-1,05]***</t>
  </si>
  <si>
    <t>46,3 +/- 14,8</t>
  </si>
  <si>
    <t>1,03 [1,03-1,03]***</t>
  </si>
  <si>
    <t>Hommes (%)</t>
  </si>
  <si>
    <t>62 712 (37,3%)</t>
  </si>
  <si>
    <t>2 672 (4,3%)</t>
  </si>
  <si>
    <t>2,60 [2,16-3,11]***</t>
  </si>
  <si>
    <t>936 (1,5%)</t>
  </si>
  <si>
    <t>2,02 [1,52-2,68]***</t>
  </si>
  <si>
    <t>Interaction age-sexe: Age moyen hommes, années</t>
  </si>
  <si>
    <t>38,4 +/- 14,3</t>
  </si>
  <si>
    <t>49,1 +/- 17,2</t>
  </si>
  <si>
    <t>1,00 [0,99-1,00]*</t>
  </si>
  <si>
    <t>45,0 +/- 14,6</t>
  </si>
  <si>
    <t>1,00 [0,99-1,01]</t>
  </si>
  <si>
    <t>Distance moyenne au domicile, km</t>
  </si>
  <si>
    <t>12,6 +/- 17,0</t>
  </si>
  <si>
    <t>12,8 +/- 17,8</t>
  </si>
  <si>
    <t>1,00 [1,00-1,00]</t>
  </si>
  <si>
    <t>13,7 +/- 18,5</t>
  </si>
  <si>
    <t>Hospitalisation précédente pour TS° (%)</t>
  </si>
  <si>
    <t>23 889 (14,2%)</t>
  </si>
  <si>
    <t>1 059 (4,4%)</t>
  </si>
  <si>
    <t>1,90 [1,77-2,05]***</t>
  </si>
  <si>
    <t>422 (1,8%)</t>
  </si>
  <si>
    <t>1,90 [1,69-2,13]***</t>
  </si>
  <si>
    <t>Pathologie chronique mentionnée~ (%)</t>
  </si>
  <si>
    <t>10 072 (6,0%)</t>
  </si>
  <si>
    <t>1 001 (9,9%)</t>
  </si>
  <si>
    <t>1,33 [1,29-1,36]***</t>
  </si>
  <si>
    <t>140 (1,4%)</t>
  </si>
  <si>
    <t>0,93 [0,86-1,00]</t>
  </si>
  <si>
    <t>dans ce cas score moyen, points</t>
  </si>
  <si>
    <t>2,0 +/- 1,4</t>
  </si>
  <si>
    <t>2,7 +/- 1,9</t>
  </si>
  <si>
    <t>2,1 +/- 1,5</t>
  </si>
  <si>
    <t>Mention d'une schizophrénie (%)</t>
  </si>
  <si>
    <t>3 884 (2,3%)</t>
  </si>
  <si>
    <t>187 (4,8%)</t>
  </si>
  <si>
    <t>1,25 [1,06-1,46]***</t>
  </si>
  <si>
    <t>62 (1,6%)</t>
  </si>
  <si>
    <t>1,23 [0,94-1,60]</t>
  </si>
  <si>
    <t>Mention d'une dépression (%)</t>
  </si>
  <si>
    <t>56 357 (33,5%)</t>
  </si>
  <si>
    <t>1 766 (3,1%)</t>
  </si>
  <si>
    <t>0,88 [0,82-0,94]*</t>
  </si>
  <si>
    <t>742 (1,3%)</t>
  </si>
  <si>
    <t>1,22 [1,10-1,35]*</t>
  </si>
  <si>
    <t>Mention de troubles du comportement ou névrotiques (%)</t>
  </si>
  <si>
    <t>20 254 (12,1%)</t>
  </si>
  <si>
    <t>447 (2,2%)</t>
  </si>
  <si>
    <t>0,78 [0,70-0,87]***</t>
  </si>
  <si>
    <t>149 (0,7%)</t>
  </si>
  <si>
    <t>0,83 [0,69-0,99]**</t>
  </si>
  <si>
    <t>Mode opératoire</t>
  </si>
  <si>
    <t>Auto-intoxication par des analgésiques [X60] (%)</t>
  </si>
  <si>
    <t>12 130 (7,2%)</t>
  </si>
  <si>
    <t>156 (1,3%)</t>
  </si>
  <si>
    <t>0,62 [0,51-0,77]***</t>
  </si>
  <si>
    <t>55 (0,4%)</t>
  </si>
  <si>
    <t>0,52 [0,37-0,74]***</t>
  </si>
  <si>
    <t>Auto-intoxication par des sédatifs [X61] (%)</t>
  </si>
  <si>
    <t>92 124 (54,8%)</t>
  </si>
  <si>
    <t>2 585 (2,8%)</t>
  </si>
  <si>
    <t>0,90 [0,79-1,03]</t>
  </si>
  <si>
    <t>995 (1,1%)</t>
  </si>
  <si>
    <t>0,87 [0,70-1,09]</t>
  </si>
  <si>
    <t>Auto-intoxication par des narcotiques [X62] (%)</t>
  </si>
  <si>
    <t>1 487 (0,9%)</t>
  </si>
  <si>
    <t>75 (5,0%)</t>
  </si>
  <si>
    <t>1,55 [1,18-2,03]**</t>
  </si>
  <si>
    <t>14 (0,9%)</t>
  </si>
  <si>
    <t>0,81 [0,46-1,42]</t>
  </si>
  <si>
    <t>Auto-intoxication par des médicaments cholinergiques [X63] (%)</t>
  </si>
  <si>
    <t>1 296 (0,8%)</t>
  </si>
  <si>
    <t>35 (2,7%)</t>
  </si>
  <si>
    <t>0,72 [0,50-1,03]</t>
  </si>
  <si>
    <t>13 (1,0%)</t>
  </si>
  <si>
    <t>0,75 [0,42-1,36]</t>
  </si>
  <si>
    <t>Auto-intoxication par des médicaments autres [X64] (%)</t>
  </si>
  <si>
    <t>31 289 (18,6%)</t>
  </si>
  <si>
    <t>808 (2,6%)</t>
  </si>
  <si>
    <t>0,86 [0,75-0,99]*</t>
  </si>
  <si>
    <t>276 (0,9%)</t>
  </si>
  <si>
    <t>0,83 [0,65-1,05]</t>
  </si>
  <si>
    <t>Auto-intoxication par l'alcool [X65]</t>
  </si>
  <si>
    <t>4 234 (2,5%)</t>
  </si>
  <si>
    <t>204 (4,8%)</t>
  </si>
  <si>
    <t>1,03 [0,85-1,25]</t>
  </si>
  <si>
    <t>16 (0,4%)</t>
  </si>
  <si>
    <t>0,26 [0,15-0,45]***</t>
  </si>
  <si>
    <t>Auto-intoxication par des solvants organiques [X66] (%)</t>
  </si>
  <si>
    <t>280 (0,2%)</t>
  </si>
  <si>
    <t>7 (2,5%)</t>
  </si>
  <si>
    <t>0,58 [0,26-1,26]</t>
  </si>
  <si>
    <t>5 (1,8%)</t>
  </si>
  <si>
    <t>1,38 [0,55-3,46]</t>
  </si>
  <si>
    <t>Auto-intoxication par d'autres gaz [X67] (%)</t>
  </si>
  <si>
    <t>337 (0,2%)</t>
  </si>
  <si>
    <t>18 (5,3%)</t>
  </si>
  <si>
    <t>1,03 [0,62-1,72]</t>
  </si>
  <si>
    <t>9 (2,7%)</t>
  </si>
  <si>
    <t>1,59 [0,79-3,21]</t>
  </si>
  <si>
    <t>Auto-intoxication par des pesticides [X68] (%)</t>
  </si>
  <si>
    <t>239 (0,1%)</t>
  </si>
  <si>
    <t>20 (8,4%)</t>
  </si>
  <si>
    <t>1,57 [0,94-2,62]</t>
  </si>
  <si>
    <t>9 (3,8%)</t>
  </si>
  <si>
    <t>2,24 [1,10-4,57]*</t>
  </si>
  <si>
    <t>Auto-intoxication par des produits chimiques autres [X69] (%)</t>
  </si>
  <si>
    <t>2 926 (1,8%)</t>
  </si>
  <si>
    <t>111 (3,8%)</t>
  </si>
  <si>
    <t>1,01 [0,80-1,28]</t>
  </si>
  <si>
    <t>53 (1,8%)</t>
  </si>
  <si>
    <t>1,22 [0,86-1,74]</t>
  </si>
  <si>
    <t>Lésion auto-infligée par pendaison [X70] (%)</t>
  </si>
  <si>
    <t>2 226 (1,3%)</t>
  </si>
  <si>
    <t>154 (6,9%)</t>
  </si>
  <si>
    <t>1,50 [1,21-1,86]***</t>
  </si>
  <si>
    <t>69 (3,1%)</t>
  </si>
  <si>
    <t>1,80 [1,31-2,48]***</t>
  </si>
  <si>
    <t>Lésion auto-infligée par noyade [X71] (%)</t>
  </si>
  <si>
    <t>420 (0,3%)</t>
  </si>
  <si>
    <t>26 (6,2%)</t>
  </si>
  <si>
    <t>1,17 [0,76-1,80]</t>
  </si>
  <si>
    <t>10 (2,4%)</t>
  </si>
  <si>
    <t>1,26 [0,65-2,46]</t>
  </si>
  <si>
    <t>Lésion auto-infligée par décharge d'arme à feu [X72-4] (%)</t>
  </si>
  <si>
    <t>651 (0,4%)</t>
  </si>
  <si>
    <t>55 (8,4%)</t>
  </si>
  <si>
    <t>1,05 [0,76-1,45]</t>
  </si>
  <si>
    <t>24 (3,7%)</t>
  </si>
  <si>
    <t>1,63 [1,02-2,62]*</t>
  </si>
  <si>
    <t>Lésion auto-infligée par exposition au feu [X75-7] (%)</t>
  </si>
  <si>
    <t>229 (0,1%)</t>
  </si>
  <si>
    <t>13 (5,7%)</t>
  </si>
  <si>
    <t>1,10 [0,60-2,02]</t>
  </si>
  <si>
    <t>2 (0,9%)</t>
  </si>
  <si>
    <t>0,53 [0,13-2,17]</t>
  </si>
  <si>
    <t>Lésion auto-infligée par utilisation d'objet tranchant [X78-9] (%)</t>
  </si>
  <si>
    <t>6 547 (3,9%)</t>
  </si>
  <si>
    <t>217 (3,3%)</t>
  </si>
  <si>
    <t>1,09 [0,90-1,31]</t>
  </si>
  <si>
    <t>77 (1,2%)</t>
  </si>
  <si>
    <t>1,08 [0,79-1,47]</t>
  </si>
  <si>
    <t>Lésion auto-infligée par saut dans le vide [X80] (%)</t>
  </si>
  <si>
    <t>1 412 (0,8%)</t>
  </si>
  <si>
    <t>57 (4,0%)</t>
  </si>
  <si>
    <t>0,98 [0,73-1,33]</t>
  </si>
  <si>
    <t>13 (0,9%)</t>
  </si>
  <si>
    <t>0,68 [0,38-1,23]</t>
  </si>
  <si>
    <t>Lésion auto-infligée par collision [X81-2] (%)</t>
  </si>
  <si>
    <t>297 (0,2%)</t>
  </si>
  <si>
    <t>8 (2,7%)</t>
  </si>
  <si>
    <t>0,87 [0,42-1,81]</t>
  </si>
  <si>
    <t>3 (1,0%)</t>
  </si>
  <si>
    <t>0,81 [0,25-2,59]</t>
  </si>
  <si>
    <t>Lésion auto-infligée autre [X83] (%)</t>
  </si>
  <si>
    <t>538 0,3%)</t>
  </si>
  <si>
    <t>25 (4,6%)</t>
  </si>
  <si>
    <t>1,30 [0,84-2,01]</t>
  </si>
  <si>
    <t>7 (1,3%)</t>
  </si>
  <si>
    <t>1,17 [0,54-2,55]</t>
  </si>
  <si>
    <t>Lésion auto-infligée non précisée [X84] (%)</t>
  </si>
  <si>
    <t>9 409 (5,6%)</t>
  </si>
  <si>
    <t>336 (3,6%)</t>
  </si>
  <si>
    <t>104 (1,1%)</t>
  </si>
  <si>
    <t>Mention de plusieurs modes opératoires (%)</t>
  </si>
  <si>
    <t>14 163 (8,4%)</t>
  </si>
  <si>
    <t>403 (2,8%)</t>
  </si>
  <si>
    <t>1,06 [0,95-1,19]</t>
  </si>
  <si>
    <t>172 (1,2%)</t>
  </si>
  <si>
    <t>1,20 [1,01-1,41]</t>
  </si>
  <si>
    <t>Mention de difficultés sociales et économique (%)</t>
  </si>
  <si>
    <t>343 (0,2%)</t>
  </si>
  <si>
    <t>4 (1,2%)</t>
  </si>
  <si>
    <t>1,01 [0,37-2,76]</t>
  </si>
  <si>
    <t>2 (0,6%)</t>
  </si>
  <si>
    <t>1,23 [0,30-5,00]</t>
  </si>
  <si>
    <t xml:space="preserve">Prise en charge en soins continus, intensifs, réanimation (%) </t>
  </si>
  <si>
    <t>22 279 (13,3%)</t>
  </si>
  <si>
    <t>1 095 (4,9%)</t>
  </si>
  <si>
    <t>1,30 [1,20-1,41]***</t>
  </si>
  <si>
    <t>414 (1,9%)</t>
  </si>
  <si>
    <t>1,64 [1,44-1,85]***</t>
  </si>
  <si>
    <t>Centre hospitalier (%)</t>
  </si>
  <si>
    <t>120 624 (71,7%)</t>
  </si>
  <si>
    <t>3 481 (2,9%)</t>
  </si>
  <si>
    <t>1 308 (1,1%)</t>
  </si>
  <si>
    <t>Centre hospitalier universitaire (%)</t>
  </si>
  <si>
    <t>40 108 (23,9%)</t>
  </si>
  <si>
    <t>1 229 (3,1%)</t>
  </si>
  <si>
    <t>0,97 [0,90-1,04]</t>
  </si>
  <si>
    <t>375 (0,9%)</t>
  </si>
  <si>
    <t>0,81 [0,71-0,91]*</t>
  </si>
  <si>
    <t>Autre type d'établissement de santé (%)</t>
  </si>
  <si>
    <t>7 339 (4,4%)</t>
  </si>
  <si>
    <t>200 (2,7%)</t>
  </si>
  <si>
    <t>0,87 [0,74-1,01]</t>
  </si>
  <si>
    <t>71 (1,0%)</t>
  </si>
  <si>
    <t>1,00 [0,78-1,28]</t>
  </si>
  <si>
    <t>Sortie à domicile</t>
  </si>
  <si>
    <t>118 527 (70,5%)</t>
  </si>
  <si>
    <t>2 836 (2,4%)</t>
  </si>
  <si>
    <t>922 (0,8%)</t>
  </si>
  <si>
    <t>Transfert dans un autre établissement</t>
  </si>
  <si>
    <t>49 544 (29,5%)</t>
  </si>
  <si>
    <t>2 074 (4,2%)</t>
  </si>
  <si>
    <t>1,31 [1,23-1,40]***</t>
  </si>
  <si>
    <t>832 (1,7%)</t>
  </si>
  <si>
    <t>1,61 [1,46-1,78]***</t>
  </si>
  <si>
    <t>Durée moyenne de séjour, jours</t>
  </si>
  <si>
    <t>2,3 +/- 4,0</t>
  </si>
  <si>
    <t>4,0 +/- 6,5</t>
  </si>
  <si>
    <t>1,01 [1,01-1,02]**</t>
  </si>
  <si>
    <t>2,9 +/- 4,8</t>
  </si>
  <si>
    <t>0,99 [0,98-1,01]</t>
  </si>
  <si>
    <t>Qualité discriminate du modèle, statistique c</t>
  </si>
  <si>
    <t>Hommes -Amphi</t>
  </si>
  <si>
    <t>Femmes - Amphi</t>
  </si>
  <si>
    <t>Hommes - PMSI nat</t>
  </si>
  <si>
    <t>Femmes - PMSI nat</t>
  </si>
  <si>
    <t>Age</t>
  </si>
  <si>
    <t>Taux de orrection du défaut des déclarations des TS dans le PMSI</t>
  </si>
  <si>
    <t>ensemble</t>
  </si>
  <si>
    <t>Graphique 1 • Nombre de décès par suicide et nombre de séjours MCO avec diagnostic de suicide (codes X60-X84), masculins (1a) et féminins (1b), en France, de 2007 à 2012</t>
  </si>
  <si>
    <t>1a • Mise en correspondance du nombre de suicides avec le nombre de tentatives de suicide hospitalisées en MCO, pour les années 2007 à 2012, selon les classes d’âges chez les hommes</t>
  </si>
  <si>
    <t>1b • Mise en correspondance du nombre de suicides avec le nombre de tentatives de suicide hospitalisées en MCO, pour les années 2007 à 2012, selon les classes d’âges chez les femmes</t>
  </si>
  <si>
    <t>Lecture • Sur la période 2007-2012, pour les hommes avec un âge compris entre 45 à 54 ans, le nombre de suicides est égal au cinquième du nombre d’hospitalisations pour tentative de suicide (graphique 1a).</t>
  </si>
  <si>
    <t>Source • CépiDc-Inserm, site Internet d’interrogation des données ; ATIH base nationale PMSI-MCO ; traitements DREES.</t>
  </si>
  <si>
    <t>Graphique 2 • Distribution des âges à l’admission en MCO pour tentative de suicide, décès exclus, bases de données Amphi (affiliés au régime général) et PMSI national des années 2008 et 2009</t>
  </si>
  <si>
    <t>Lecture • Pour les années 2008 et 2009 considérées dans leur ensemble, 2 962 hospitalisations pour tentative de suicide concernant des femmes âgées de 40 ans ont été enregistrées dans les bases de données PMSI nationales ; parmi ces hospitalisations, 2 563 figurent dans la base de données Amphi (87 %).</t>
  </si>
  <si>
    <t>Source • Base Amphi, ATIH base nationale PMSI-MCO ; traitements DREES.</t>
  </si>
  <si>
    <t>Tableau • Régression logistique sur le statut vital à un an d’une hospitalisation pour tentative de suicide (base Amphi)</t>
  </si>
  <si>
    <t>° Ceci recouvre les hospitalisations au cours de la même année civile .</t>
  </si>
  <si>
    <t>~ Comme définies dans le score de Charlson.</t>
  </si>
  <si>
    <t>* p&lt;0,01 ; ** p&lt;0,001 ; *** p&lt;0,0001</t>
  </si>
  <si>
    <t>Lecture • Dans la base de données Amphi, l’âge moyen des patients hospitalisés pour tentative de suicide est de 38,4 ans (écart-type de 15,7 ans) ; 37,3 % sont des hommes ; 4 910 sont décédés dans l’année qui a suivi l’hospitalisation et avaient un âge moyen de 51 ans (écart-type 17,6 ans) ; 4,3 % des hommes sont décédés dans l’année qui a suivi l’hospitalisation pour tentative de suicide ; 1 754 patients sont décédés par suicide et avaient un âge moyen de 46,3 ans (écart-type 14,8 ans) ; 1,5 % des hommes sont décédés par suicide dans l’année qui a suivi l’hospitalisation. Pour le décès à un an, l’odds ratio (OR), qui mesure un rapport de risque et est estimé par un modèle de régression logistique, est de 1,03 pour l’âge soit une augmentation de 3 % du risque de décès par année d’âge, l’âge ayant été considéré en années ; l’intervalle de confiance à 95 % de l’estimation est donné entre crochets.</t>
  </si>
  <si>
    <t>Source • Base Amphi ; traitements DREES.</t>
  </si>
  <si>
    <t>Graphique 3 • Mise en correspondance de la base Amphi, après standardisation sur le taux de couverture de la base selon l’âge, et des statistiques de causes de décès</t>
  </si>
  <si>
    <t>Lecture • 98 % des patients décédés de tuberculose sont décédés dans un service de médecine chirurgie obstétrique ou y ont été hospitalisés au moins une fois dans l’année précédant le décès.</t>
  </si>
  <si>
    <t>Source • Base Amphi, traitements DREES.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</si>
</sst>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Border="1"/>
    <xf numFmtId="0" fontId="5" fillId="0" borderId="0" xfId="1" applyFont="1" applyAlignment="1">
      <alignment horizontal="left"/>
    </xf>
    <xf numFmtId="0" fontId="5" fillId="0" borderId="1" xfId="1" applyFont="1" applyBorder="1" applyAlignment="1">
      <alignment horizontal="center"/>
    </xf>
    <xf numFmtId="2" fontId="5" fillId="0" borderId="1" xfId="1" applyNumberFormat="1" applyFont="1" applyBorder="1"/>
    <xf numFmtId="0" fontId="5" fillId="0" borderId="1" xfId="1" applyFont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vertical="top" wrapText="1"/>
    </xf>
    <xf numFmtId="0" fontId="4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2" xfId="0" applyFont="1" applyBorder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V102"/>
  <sheetViews>
    <sheetView showGridLines="0" tabSelected="1" workbookViewId="0"/>
  </sheetViews>
  <sheetFormatPr baseColWidth="10" defaultColWidth="9.140625" defaultRowHeight="12.75"/>
  <cols>
    <col min="1" max="16384" width="9.140625" style="1"/>
  </cols>
  <sheetData>
    <row r="2" spans="2:16">
      <c r="B2" s="2" t="s">
        <v>397</v>
      </c>
    </row>
    <row r="3" spans="2:16">
      <c r="B3" s="2" t="s">
        <v>398</v>
      </c>
    </row>
    <row r="5" spans="2:16">
      <c r="B5" s="7"/>
      <c r="C5" s="5">
        <v>2007</v>
      </c>
      <c r="D5" s="5">
        <v>2008</v>
      </c>
      <c r="E5" s="5">
        <v>2009</v>
      </c>
      <c r="F5" s="5">
        <v>2010</v>
      </c>
      <c r="G5" s="5">
        <v>2011</v>
      </c>
      <c r="H5" s="5">
        <v>2012</v>
      </c>
      <c r="K5" s="3"/>
      <c r="L5" s="3"/>
      <c r="M5" s="3"/>
      <c r="N5" s="3"/>
      <c r="O5" s="3"/>
      <c r="P5" s="3"/>
    </row>
    <row r="6" spans="2:16">
      <c r="B6" s="5" t="s">
        <v>155</v>
      </c>
      <c r="C6" s="6">
        <f t="shared" ref="C6:C14" si="0">(K42*(1+E$67/100))/E42*100</f>
        <v>2.7995864918648428</v>
      </c>
      <c r="D6" s="6">
        <f t="shared" ref="D6:D14" si="1">(L42*(1+F$67/100))/F42*100</f>
        <v>3.1927947796443785</v>
      </c>
      <c r="E6" s="6">
        <f t="shared" ref="E6:E14" si="2">(M42*(1+G$67/100))/G42*100</f>
        <v>4.0833212713024363</v>
      </c>
      <c r="F6" s="6">
        <f t="shared" ref="F6:F14" si="3">(N42*(1+H$67/100))/H42*100</f>
        <v>3.705084862956415</v>
      </c>
      <c r="G6" s="6">
        <f t="shared" ref="G6:G14" si="4">(O42*(1+I$67/100))/I42*100</f>
        <v>3.6071795397019253</v>
      </c>
      <c r="H6" s="6">
        <f t="shared" ref="H6:H14" si="5">(P42*(1+J$67/100))/J42*100</f>
        <v>2.8457103626052414</v>
      </c>
      <c r="K6" s="3"/>
      <c r="L6" s="3"/>
      <c r="M6" s="3"/>
      <c r="N6" s="3"/>
      <c r="O6" s="3"/>
      <c r="P6" s="3"/>
    </row>
    <row r="7" spans="2:16">
      <c r="B7" s="5" t="s">
        <v>156</v>
      </c>
      <c r="C7" s="6">
        <f t="shared" si="0"/>
        <v>6.8337692967381987</v>
      </c>
      <c r="D7" s="6">
        <f t="shared" si="1"/>
        <v>6.9750359028678517</v>
      </c>
      <c r="E7" s="6">
        <f t="shared" si="2"/>
        <v>6.2003581140031789</v>
      </c>
      <c r="F7" s="6">
        <f t="shared" si="3"/>
        <v>5.7061294244292409</v>
      </c>
      <c r="G7" s="6">
        <f t="shared" si="4"/>
        <v>5.5430064770603984</v>
      </c>
      <c r="H7" s="6">
        <f t="shared" si="5"/>
        <v>6.202917479121445</v>
      </c>
      <c r="K7" s="3"/>
      <c r="L7" s="3"/>
      <c r="M7" s="3"/>
      <c r="N7" s="3"/>
      <c r="O7" s="3"/>
      <c r="P7" s="3"/>
    </row>
    <row r="8" spans="2:16">
      <c r="B8" s="5" t="s">
        <v>157</v>
      </c>
      <c r="C8" s="6">
        <f t="shared" si="0"/>
        <v>12.238270568543085</v>
      </c>
      <c r="D8" s="6">
        <f t="shared" si="1"/>
        <v>11.845053350674963</v>
      </c>
      <c r="E8" s="6">
        <f t="shared" si="2"/>
        <v>11.090756564334738</v>
      </c>
      <c r="F8" s="6">
        <f t="shared" si="3"/>
        <v>10.380832398867579</v>
      </c>
      <c r="G8" s="6">
        <f t="shared" si="4"/>
        <v>10.584962061734551</v>
      </c>
      <c r="H8" s="6">
        <f t="shared" si="5"/>
        <v>9.7783691006963718</v>
      </c>
      <c r="K8" s="3"/>
      <c r="L8" s="3"/>
      <c r="M8" s="3"/>
      <c r="N8" s="3"/>
      <c r="O8" s="3"/>
      <c r="P8" s="3"/>
    </row>
    <row r="9" spans="2:16">
      <c r="B9" s="5" t="s">
        <v>158</v>
      </c>
      <c r="C9" s="6">
        <f t="shared" si="0"/>
        <v>16.070844009865478</v>
      </c>
      <c r="D9" s="6">
        <f t="shared" si="1"/>
        <v>14.853639591992831</v>
      </c>
      <c r="E9" s="6">
        <f t="shared" si="2"/>
        <v>14.337477126773171</v>
      </c>
      <c r="F9" s="6">
        <f t="shared" si="3"/>
        <v>13.437095936798837</v>
      </c>
      <c r="G9" s="6">
        <f t="shared" si="4"/>
        <v>14.192918276658952</v>
      </c>
      <c r="H9" s="6">
        <f t="shared" si="5"/>
        <v>13.914084044497145</v>
      </c>
      <c r="K9" s="3"/>
      <c r="L9" s="3"/>
      <c r="M9" s="3"/>
      <c r="N9" s="3"/>
      <c r="O9" s="3"/>
      <c r="P9" s="3"/>
    </row>
    <row r="10" spans="2:16">
      <c r="B10" s="5" t="s">
        <v>159</v>
      </c>
      <c r="C10" s="6">
        <f t="shared" si="0"/>
        <v>26.510099466550258</v>
      </c>
      <c r="D10" s="6">
        <f t="shared" si="1"/>
        <v>23.927459553079935</v>
      </c>
      <c r="E10" s="6">
        <f t="shared" si="2"/>
        <v>22.040692241613172</v>
      </c>
      <c r="F10" s="6">
        <f t="shared" si="3"/>
        <v>21.840185748636898</v>
      </c>
      <c r="G10" s="6">
        <f t="shared" si="4"/>
        <v>21.613710783342878</v>
      </c>
      <c r="H10" s="6">
        <f t="shared" si="5"/>
        <v>21.276872482234761</v>
      </c>
      <c r="K10" s="3"/>
      <c r="L10" s="3"/>
      <c r="M10" s="3"/>
      <c r="N10" s="3"/>
      <c r="O10" s="3"/>
      <c r="P10" s="3"/>
    </row>
    <row r="11" spans="2:16">
      <c r="B11" s="5" t="s">
        <v>160</v>
      </c>
      <c r="C11" s="6">
        <f t="shared" si="0"/>
        <v>41.562146167522016</v>
      </c>
      <c r="D11" s="6">
        <f t="shared" si="1"/>
        <v>41.535328253456434</v>
      </c>
      <c r="E11" s="6">
        <f t="shared" si="2"/>
        <v>39.532989728406704</v>
      </c>
      <c r="F11" s="6">
        <f t="shared" si="3"/>
        <v>35.717040743434865</v>
      </c>
      <c r="G11" s="6">
        <f t="shared" si="4"/>
        <v>35.352111610288198</v>
      </c>
      <c r="H11" s="6">
        <f t="shared" si="5"/>
        <v>33.732466251373069</v>
      </c>
      <c r="K11" s="3"/>
      <c r="L11" s="3"/>
      <c r="M11" s="3"/>
      <c r="N11" s="3"/>
      <c r="O11" s="3"/>
      <c r="P11" s="3"/>
    </row>
    <row r="12" spans="2:16">
      <c r="B12" s="5" t="s">
        <v>161</v>
      </c>
      <c r="C12" s="6">
        <f t="shared" si="0"/>
        <v>85.248073623676333</v>
      </c>
      <c r="D12" s="6">
        <f t="shared" si="1"/>
        <v>87.070917127723135</v>
      </c>
      <c r="E12" s="6">
        <f t="shared" si="2"/>
        <v>66.853980660067876</v>
      </c>
      <c r="F12" s="6">
        <f t="shared" si="3"/>
        <v>62.974269024594143</v>
      </c>
      <c r="G12" s="6">
        <f t="shared" si="4"/>
        <v>64.521065204857578</v>
      </c>
      <c r="H12" s="6">
        <f t="shared" si="5"/>
        <v>59.347432519606556</v>
      </c>
      <c r="K12" s="3"/>
      <c r="L12" s="3"/>
      <c r="M12" s="3"/>
      <c r="N12" s="3"/>
      <c r="O12" s="3"/>
      <c r="P12" s="3"/>
    </row>
    <row r="13" spans="2:16">
      <c r="B13" s="5" t="s">
        <v>162</v>
      </c>
      <c r="C13" s="6">
        <f t="shared" si="0"/>
        <v>123.40689802330853</v>
      </c>
      <c r="D13" s="6">
        <f t="shared" si="1"/>
        <v>119.93497158786532</v>
      </c>
      <c r="E13" s="6">
        <f t="shared" si="2"/>
        <v>110.34849006241043</v>
      </c>
      <c r="F13" s="6">
        <f t="shared" si="3"/>
        <v>99.265688260821022</v>
      </c>
      <c r="G13" s="6">
        <f t="shared" si="4"/>
        <v>96.258254013156943</v>
      </c>
      <c r="H13" s="6">
        <f t="shared" si="5"/>
        <v>92.882992407669306</v>
      </c>
      <c r="K13" s="3"/>
      <c r="L13" s="3"/>
      <c r="M13" s="3"/>
      <c r="N13" s="3"/>
      <c r="O13" s="3"/>
      <c r="P13" s="3"/>
    </row>
    <row r="14" spans="2:16">
      <c r="B14" s="5" t="s">
        <v>163</v>
      </c>
      <c r="C14" s="6">
        <f t="shared" si="0"/>
        <v>150.44075603516757</v>
      </c>
      <c r="D14" s="6">
        <f t="shared" si="1"/>
        <v>135.75517803449461</v>
      </c>
      <c r="E14" s="6">
        <f t="shared" si="2"/>
        <v>110.27040184430945</v>
      </c>
      <c r="F14" s="6">
        <f t="shared" si="3"/>
        <v>107.16443370981574</v>
      </c>
      <c r="G14" s="6">
        <f t="shared" si="4"/>
        <v>107.04732258089018</v>
      </c>
      <c r="H14" s="6">
        <f t="shared" si="5"/>
        <v>92.501928025472836</v>
      </c>
      <c r="K14" s="3"/>
      <c r="L14" s="3"/>
      <c r="M14" s="3"/>
      <c r="N14" s="3"/>
      <c r="O14" s="3"/>
      <c r="P14" s="3"/>
    </row>
    <row r="17" spans="2:11">
      <c r="B17" s="2" t="s">
        <v>399</v>
      </c>
      <c r="C17" s="3"/>
      <c r="D17" s="3"/>
      <c r="E17" s="3"/>
      <c r="F17" s="3"/>
      <c r="G17" s="3"/>
      <c r="H17" s="3"/>
      <c r="K17" s="3"/>
    </row>
    <row r="18" spans="2:11">
      <c r="B18" s="7"/>
      <c r="C18" s="5">
        <v>2007</v>
      </c>
      <c r="D18" s="5">
        <v>2008</v>
      </c>
      <c r="E18" s="5">
        <v>2009</v>
      </c>
      <c r="F18" s="5">
        <v>2010</v>
      </c>
      <c r="G18" s="5">
        <v>2011</v>
      </c>
      <c r="H18" s="5">
        <v>2012</v>
      </c>
      <c r="K18" s="3"/>
    </row>
    <row r="19" spans="2:11">
      <c r="B19" s="5" t="s">
        <v>155</v>
      </c>
      <c r="C19" s="6">
        <f t="shared" ref="C19:C27" si="6">(K54*(1+E$67/100))/E54*100</f>
        <v>0.24162739327636346</v>
      </c>
      <c r="D19" s="6">
        <f t="shared" ref="D19:D27" si="7">(L54*(1+F$67/100))/F54*100</f>
        <v>0.2140783496002665</v>
      </c>
      <c r="E19" s="6">
        <f t="shared" ref="E19:E27" si="8">(M54*(1+G$67/100))/G54*100</f>
        <v>0.50215601394657794</v>
      </c>
      <c r="F19" s="6">
        <f t="shared" ref="F19:F27" si="9">(N54*(1+H$67/100))/H54*100</f>
        <v>0.60121815013722846</v>
      </c>
      <c r="G19" s="6">
        <f t="shared" ref="G19:G27" si="10">(O54*(1+I$67/100))/I54*100</f>
        <v>0.45603133560424808</v>
      </c>
      <c r="H19" s="6">
        <f t="shared" ref="H19:H27" si="11">(P54*(1+J$67/100))/J54*100</f>
        <v>0.36177004882041758</v>
      </c>
      <c r="K19" s="3"/>
    </row>
    <row r="20" spans="2:11">
      <c r="B20" s="5" t="s">
        <v>156</v>
      </c>
      <c r="C20" s="6">
        <f t="shared" si="6"/>
        <v>0.76957162396798495</v>
      </c>
      <c r="D20" s="6">
        <f t="shared" si="7"/>
        <v>0.78258302974770366</v>
      </c>
      <c r="E20" s="6">
        <f t="shared" si="8"/>
        <v>0.90096742433457799</v>
      </c>
      <c r="F20" s="6">
        <f t="shared" si="9"/>
        <v>0.8759561299143086</v>
      </c>
      <c r="G20" s="6">
        <f t="shared" si="10"/>
        <v>0.9479574627009052</v>
      </c>
      <c r="H20" s="6">
        <f t="shared" si="11"/>
        <v>0.85818360809992822</v>
      </c>
      <c r="K20" s="3"/>
    </row>
    <row r="21" spans="2:11">
      <c r="B21" s="5" t="s">
        <v>157</v>
      </c>
      <c r="C21" s="6">
        <f t="shared" si="6"/>
        <v>2.3697400458624212</v>
      </c>
      <c r="D21" s="6">
        <f t="shared" si="7"/>
        <v>2.5200134192564643</v>
      </c>
      <c r="E21" s="6">
        <f t="shared" si="8"/>
        <v>2.5378051530340264</v>
      </c>
      <c r="F21" s="6">
        <f t="shared" si="9"/>
        <v>1.9875595952675702</v>
      </c>
      <c r="G21" s="6">
        <f t="shared" si="10"/>
        <v>1.9901292725271369</v>
      </c>
      <c r="H21" s="6">
        <f t="shared" si="11"/>
        <v>2.4089342847239377</v>
      </c>
      <c r="K21" s="3"/>
    </row>
    <row r="22" spans="2:11">
      <c r="B22" s="5" t="s">
        <v>158</v>
      </c>
      <c r="C22" s="6">
        <f t="shared" si="6"/>
        <v>3.6488864695112797</v>
      </c>
      <c r="D22" s="6">
        <f t="shared" si="7"/>
        <v>3.450744115933762</v>
      </c>
      <c r="E22" s="6">
        <f t="shared" si="8"/>
        <v>3.1364557409178575</v>
      </c>
      <c r="F22" s="6">
        <f t="shared" si="9"/>
        <v>3.2580817484325384</v>
      </c>
      <c r="G22" s="6">
        <f t="shared" si="10"/>
        <v>3.1477799335811913</v>
      </c>
      <c r="H22" s="6">
        <f t="shared" si="11"/>
        <v>2.9424569538091339</v>
      </c>
      <c r="K22" s="3"/>
    </row>
    <row r="23" spans="2:11">
      <c r="B23" s="5" t="s">
        <v>159</v>
      </c>
      <c r="C23" s="6">
        <f t="shared" si="6"/>
        <v>5.1241101353865579</v>
      </c>
      <c r="D23" s="6">
        <f t="shared" si="7"/>
        <v>5.1373076305882472</v>
      </c>
      <c r="E23" s="6">
        <f t="shared" si="8"/>
        <v>4.6738830491725807</v>
      </c>
      <c r="F23" s="6">
        <f t="shared" si="9"/>
        <v>4.5360995152014141</v>
      </c>
      <c r="G23" s="6">
        <f t="shared" si="10"/>
        <v>4.5007305337432735</v>
      </c>
      <c r="H23" s="6">
        <f t="shared" si="11"/>
        <v>4.4578420765504401</v>
      </c>
      <c r="K23" s="3"/>
    </row>
    <row r="24" spans="2:11">
      <c r="B24" s="5" t="s">
        <v>160</v>
      </c>
      <c r="C24" s="6">
        <f t="shared" si="6"/>
        <v>9.6289173738471536</v>
      </c>
      <c r="D24" s="6">
        <f t="shared" si="7"/>
        <v>9.2233358378705805</v>
      </c>
      <c r="E24" s="6">
        <f t="shared" si="8"/>
        <v>8.6362496014815999</v>
      </c>
      <c r="F24" s="6">
        <f t="shared" si="9"/>
        <v>8.5040744492561693</v>
      </c>
      <c r="G24" s="6">
        <f t="shared" si="10"/>
        <v>8.4613049322460121</v>
      </c>
      <c r="H24" s="6">
        <f t="shared" si="11"/>
        <v>7.4651763013122512</v>
      </c>
      <c r="K24" s="3"/>
    </row>
    <row r="25" spans="2:11">
      <c r="B25" s="5" t="s">
        <v>161</v>
      </c>
      <c r="C25" s="6">
        <f t="shared" si="6"/>
        <v>15.942493059441345</v>
      </c>
      <c r="D25" s="6">
        <f t="shared" si="7"/>
        <v>14.677096351666538</v>
      </c>
      <c r="E25" s="6">
        <f t="shared" si="8"/>
        <v>14.198215139430696</v>
      </c>
      <c r="F25" s="6">
        <f t="shared" si="9"/>
        <v>13.334065740112058</v>
      </c>
      <c r="G25" s="6">
        <f t="shared" si="10"/>
        <v>10.747124401465465</v>
      </c>
      <c r="H25" s="6">
        <f t="shared" si="11"/>
        <v>10.765734538584802</v>
      </c>
    </row>
    <row r="26" spans="2:11">
      <c r="B26" s="5" t="s">
        <v>162</v>
      </c>
      <c r="C26" s="6">
        <f t="shared" si="6"/>
        <v>22.68762210316185</v>
      </c>
      <c r="D26" s="6">
        <f t="shared" si="7"/>
        <v>20.762358375115461</v>
      </c>
      <c r="E26" s="6">
        <f t="shared" si="8"/>
        <v>18.743614204260002</v>
      </c>
      <c r="F26" s="6">
        <f t="shared" si="9"/>
        <v>18.670312226551996</v>
      </c>
      <c r="G26" s="6">
        <f t="shared" si="10"/>
        <v>15.767575980216279</v>
      </c>
      <c r="H26" s="6">
        <f t="shared" si="11"/>
        <v>15.864812310607929</v>
      </c>
    </row>
    <row r="27" spans="2:11">
      <c r="B27" s="5" t="s">
        <v>163</v>
      </c>
      <c r="C27" s="6">
        <f t="shared" si="6"/>
        <v>26.184614570025953</v>
      </c>
      <c r="D27" s="6">
        <f t="shared" si="7"/>
        <v>24.328431055311071</v>
      </c>
      <c r="E27" s="6">
        <f t="shared" si="8"/>
        <v>24.321217383879755</v>
      </c>
      <c r="F27" s="6">
        <f t="shared" si="9"/>
        <v>20.379435852074302</v>
      </c>
      <c r="G27" s="6">
        <f t="shared" si="10"/>
        <v>20.41832663410414</v>
      </c>
      <c r="H27" s="6">
        <f t="shared" si="11"/>
        <v>17.407677274916342</v>
      </c>
    </row>
    <row r="28" spans="2:11">
      <c r="C28" s="3"/>
    </row>
    <row r="29" spans="2:11">
      <c r="B29" s="1" t="s">
        <v>400</v>
      </c>
      <c r="C29" s="3"/>
    </row>
    <row r="30" spans="2:11">
      <c r="B30" s="1" t="s">
        <v>401</v>
      </c>
      <c r="C30" s="3"/>
    </row>
    <row r="31" spans="2:11">
      <c r="C31" s="3"/>
    </row>
    <row r="38" spans="2:22">
      <c r="B38" s="10"/>
      <c r="C38" s="10"/>
      <c r="D38" s="7"/>
      <c r="E38" s="8" t="s">
        <v>154</v>
      </c>
      <c r="F38" s="8"/>
      <c r="G38" s="8"/>
      <c r="H38" s="8"/>
      <c r="I38" s="8"/>
      <c r="J38" s="8"/>
      <c r="K38" s="9" t="s">
        <v>123</v>
      </c>
      <c r="L38" s="9"/>
      <c r="M38" s="9"/>
      <c r="N38" s="9"/>
      <c r="O38" s="9"/>
      <c r="P38" s="9"/>
      <c r="Q38" s="5"/>
      <c r="R38" s="5"/>
      <c r="S38" s="5"/>
      <c r="T38" s="5"/>
      <c r="U38" s="5"/>
      <c r="V38" s="5"/>
    </row>
    <row r="39" spans="2:22">
      <c r="B39" s="5" t="s">
        <v>153</v>
      </c>
      <c r="C39" s="5" t="s">
        <v>152</v>
      </c>
      <c r="D39" s="5" t="s">
        <v>151</v>
      </c>
      <c r="E39" s="5">
        <v>2007</v>
      </c>
      <c r="F39" s="5">
        <v>2008</v>
      </c>
      <c r="G39" s="5">
        <v>2009</v>
      </c>
      <c r="H39" s="5">
        <v>2010</v>
      </c>
      <c r="I39" s="5">
        <v>2011</v>
      </c>
      <c r="J39" s="5">
        <v>2012</v>
      </c>
      <c r="K39" s="5">
        <v>2007</v>
      </c>
      <c r="L39" s="5">
        <v>2008</v>
      </c>
      <c r="M39" s="5">
        <v>2009</v>
      </c>
      <c r="N39" s="5">
        <v>2010</v>
      </c>
      <c r="O39" s="5">
        <v>2011</v>
      </c>
      <c r="P39" s="5">
        <v>2012</v>
      </c>
      <c r="Q39" s="5">
        <v>2007</v>
      </c>
      <c r="R39" s="5">
        <v>2008</v>
      </c>
      <c r="S39" s="5">
        <v>2009</v>
      </c>
      <c r="T39" s="5">
        <v>2010</v>
      </c>
      <c r="U39" s="5">
        <v>2011</v>
      </c>
      <c r="V39" s="5">
        <v>2012</v>
      </c>
    </row>
    <row r="40" spans="2:22">
      <c r="B40" s="5" t="s">
        <v>150</v>
      </c>
      <c r="C40" s="5" t="s">
        <v>144</v>
      </c>
      <c r="D40" s="5" t="s">
        <v>134</v>
      </c>
      <c r="E40" s="5">
        <v>4</v>
      </c>
      <c r="F40" s="5">
        <v>8</v>
      </c>
      <c r="G40" s="5">
        <v>7</v>
      </c>
      <c r="H40" s="5">
        <v>3</v>
      </c>
      <c r="I40" s="5">
        <v>4</v>
      </c>
      <c r="J40" s="5"/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/>
      <c r="R40" s="5"/>
      <c r="S40" s="5"/>
      <c r="T40" s="5"/>
      <c r="U40" s="5"/>
      <c r="V40" s="5"/>
    </row>
    <row r="41" spans="2:22">
      <c r="B41" s="5" t="s">
        <v>150</v>
      </c>
      <c r="C41" s="5" t="s">
        <v>144</v>
      </c>
      <c r="D41" s="5" t="s">
        <v>149</v>
      </c>
      <c r="E41" s="5">
        <v>74</v>
      </c>
      <c r="F41" s="5">
        <v>75</v>
      </c>
      <c r="G41" s="5">
        <v>68</v>
      </c>
      <c r="H41" s="5">
        <v>72</v>
      </c>
      <c r="I41" s="5">
        <v>95</v>
      </c>
      <c r="J41" s="5">
        <v>66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/>
      <c r="R41" s="5"/>
      <c r="S41" s="5"/>
      <c r="T41" s="5"/>
      <c r="U41" s="5"/>
      <c r="V41" s="5"/>
    </row>
    <row r="42" spans="2:22">
      <c r="B42" s="5" t="s">
        <v>150</v>
      </c>
      <c r="C42" s="5" t="s">
        <v>144</v>
      </c>
      <c r="D42" s="5" t="s">
        <v>148</v>
      </c>
      <c r="E42" s="5">
        <v>688</v>
      </c>
      <c r="F42" s="5">
        <v>660</v>
      </c>
      <c r="G42" s="5">
        <v>684</v>
      </c>
      <c r="H42" s="5">
        <v>714</v>
      </c>
      <c r="I42" s="5">
        <v>759</v>
      </c>
      <c r="J42" s="5">
        <v>817</v>
      </c>
      <c r="K42" s="5">
        <v>18</v>
      </c>
      <c r="L42" s="5">
        <v>20</v>
      </c>
      <c r="M42" s="5">
        <v>27</v>
      </c>
      <c r="N42" s="5">
        <v>26</v>
      </c>
      <c r="O42" s="5">
        <v>27</v>
      </c>
      <c r="P42" s="5">
        <v>23</v>
      </c>
      <c r="Q42" s="6">
        <f>K42/E42*100</f>
        <v>2.6162790697674421</v>
      </c>
      <c r="R42" s="6">
        <f t="shared" ref="R42:R51" si="12">L42/F42*100</f>
        <v>3.0303030303030303</v>
      </c>
      <c r="S42" s="6">
        <f t="shared" ref="S42:S51" si="13">M42/G42*100</f>
        <v>3.9473684210526314</v>
      </c>
      <c r="T42" s="6">
        <f t="shared" ref="T42:T51" si="14">N42/H42*100</f>
        <v>3.6414565826330536</v>
      </c>
      <c r="U42" s="6">
        <f t="shared" ref="U42:U51" si="15">O42/I42*100</f>
        <v>3.5573122529644272</v>
      </c>
      <c r="V42" s="6">
        <f t="shared" ref="V42:V51" si="16">P42/J42*100</f>
        <v>2.8151774785801713</v>
      </c>
    </row>
    <row r="43" spans="2:22">
      <c r="B43" s="5" t="s">
        <v>150</v>
      </c>
      <c r="C43" s="5" t="s">
        <v>144</v>
      </c>
      <c r="D43" s="5" t="s">
        <v>135</v>
      </c>
      <c r="E43" s="5">
        <v>6373</v>
      </c>
      <c r="F43" s="5">
        <v>6722</v>
      </c>
      <c r="G43" s="5">
        <v>6907</v>
      </c>
      <c r="H43" s="5">
        <v>7079</v>
      </c>
      <c r="I43" s="5">
        <v>6915</v>
      </c>
      <c r="J43" s="5">
        <v>6160</v>
      </c>
      <c r="K43" s="5">
        <v>407</v>
      </c>
      <c r="L43" s="5">
        <v>445</v>
      </c>
      <c r="M43" s="5">
        <v>414</v>
      </c>
      <c r="N43" s="5">
        <v>397</v>
      </c>
      <c r="O43" s="5">
        <v>378</v>
      </c>
      <c r="P43" s="5">
        <v>378</v>
      </c>
      <c r="Q43" s="6">
        <f>K43/E43*100</f>
        <v>6.3863172760081595</v>
      </c>
      <c r="R43" s="6">
        <f t="shared" si="12"/>
        <v>6.6200535554894371</v>
      </c>
      <c r="S43" s="6">
        <f t="shared" si="13"/>
        <v>5.9939192123932239</v>
      </c>
      <c r="T43" s="6">
        <f t="shared" si="14"/>
        <v>5.6081367424777513</v>
      </c>
      <c r="U43" s="6">
        <f t="shared" si="15"/>
        <v>5.4663774403470713</v>
      </c>
      <c r="V43" s="6">
        <f t="shared" si="16"/>
        <v>6.1363636363636367</v>
      </c>
    </row>
    <row r="44" spans="2:22">
      <c r="B44" s="5" t="s">
        <v>150</v>
      </c>
      <c r="C44" s="5" t="s">
        <v>144</v>
      </c>
      <c r="D44" s="5" t="s">
        <v>136</v>
      </c>
      <c r="E44" s="5">
        <v>7502</v>
      </c>
      <c r="F44" s="5">
        <v>7712</v>
      </c>
      <c r="G44" s="5">
        <v>7928</v>
      </c>
      <c r="H44" s="5">
        <v>8047</v>
      </c>
      <c r="I44" s="5">
        <v>7683</v>
      </c>
      <c r="J44" s="5">
        <v>7319</v>
      </c>
      <c r="K44" s="5">
        <v>858</v>
      </c>
      <c r="L44" s="5">
        <v>867</v>
      </c>
      <c r="M44" s="5">
        <v>850</v>
      </c>
      <c r="N44" s="5">
        <v>821</v>
      </c>
      <c r="O44" s="5">
        <v>802</v>
      </c>
      <c r="P44" s="5">
        <v>708</v>
      </c>
      <c r="Q44" s="6">
        <f t="shared" ref="Q44:Q51" si="17">K44/E44*100</f>
        <v>11.436950146627565</v>
      </c>
      <c r="R44" s="6">
        <f t="shared" si="12"/>
        <v>11.242219917012449</v>
      </c>
      <c r="S44" s="6">
        <f t="shared" si="13"/>
        <v>10.721493440968718</v>
      </c>
      <c r="T44" s="6">
        <f t="shared" si="14"/>
        <v>10.202559960233627</v>
      </c>
      <c r="U44" s="6">
        <f t="shared" si="15"/>
        <v>10.438630743199271</v>
      </c>
      <c r="V44" s="6">
        <f t="shared" si="16"/>
        <v>9.6734526574668678</v>
      </c>
    </row>
    <row r="45" spans="2:22">
      <c r="B45" s="5" t="s">
        <v>150</v>
      </c>
      <c r="C45" s="5" t="s">
        <v>144</v>
      </c>
      <c r="D45" s="5" t="s">
        <v>137</v>
      </c>
      <c r="E45" s="5">
        <v>9688</v>
      </c>
      <c r="F45" s="5">
        <v>10257</v>
      </c>
      <c r="G45" s="5">
        <v>10909</v>
      </c>
      <c r="H45" s="5">
        <v>10919</v>
      </c>
      <c r="I45" s="5">
        <v>10331</v>
      </c>
      <c r="J45" s="5">
        <v>9379</v>
      </c>
      <c r="K45" s="5">
        <v>1455</v>
      </c>
      <c r="L45" s="5">
        <v>1446</v>
      </c>
      <c r="M45" s="5">
        <v>1512</v>
      </c>
      <c r="N45" s="5">
        <v>1442</v>
      </c>
      <c r="O45" s="5">
        <v>1446</v>
      </c>
      <c r="P45" s="5">
        <v>1291</v>
      </c>
      <c r="Q45" s="6">
        <f t="shared" si="17"/>
        <v>15.018579686209744</v>
      </c>
      <c r="R45" s="6">
        <f t="shared" si="12"/>
        <v>14.097689382860484</v>
      </c>
      <c r="S45" s="6">
        <f t="shared" si="13"/>
        <v>13.860115500962507</v>
      </c>
      <c r="T45" s="6">
        <f t="shared" si="14"/>
        <v>13.206337576701163</v>
      </c>
      <c r="U45" s="6">
        <f t="shared" si="15"/>
        <v>13.996708934275482</v>
      </c>
      <c r="V45" s="6">
        <f t="shared" si="16"/>
        <v>13.764793688026442</v>
      </c>
    </row>
    <row r="46" spans="2:22">
      <c r="B46" s="5" t="s">
        <v>150</v>
      </c>
      <c r="C46" s="5" t="s">
        <v>144</v>
      </c>
      <c r="D46" s="5" t="s">
        <v>138</v>
      </c>
      <c r="E46" s="5">
        <v>6757</v>
      </c>
      <c r="F46" s="5">
        <v>7248</v>
      </c>
      <c r="G46" s="5">
        <v>7805</v>
      </c>
      <c r="H46" s="5">
        <v>8013</v>
      </c>
      <c r="I46" s="5">
        <v>8107</v>
      </c>
      <c r="J46" s="5">
        <v>7801</v>
      </c>
      <c r="K46" s="5">
        <v>1674</v>
      </c>
      <c r="L46" s="5">
        <v>1646</v>
      </c>
      <c r="M46" s="5">
        <v>1663</v>
      </c>
      <c r="N46" s="5">
        <v>1720</v>
      </c>
      <c r="O46" s="5">
        <v>1728</v>
      </c>
      <c r="P46" s="5">
        <v>1642</v>
      </c>
      <c r="Q46" s="6">
        <f t="shared" si="17"/>
        <v>24.774308124907503</v>
      </c>
      <c r="R46" s="6">
        <f t="shared" si="12"/>
        <v>22.709713024282561</v>
      </c>
      <c r="S46" s="6">
        <f t="shared" si="13"/>
        <v>21.306854580397179</v>
      </c>
      <c r="T46" s="6">
        <f t="shared" si="14"/>
        <v>21.465119181330337</v>
      </c>
      <c r="U46" s="6">
        <f t="shared" si="15"/>
        <v>21.314913038115211</v>
      </c>
      <c r="V46" s="6">
        <f t="shared" si="16"/>
        <v>21.048583514933984</v>
      </c>
    </row>
    <row r="47" spans="2:22">
      <c r="B47" s="5" t="s">
        <v>150</v>
      </c>
      <c r="C47" s="5" t="s">
        <v>144</v>
      </c>
      <c r="D47" s="5" t="s">
        <v>139</v>
      </c>
      <c r="E47" s="5">
        <v>2657</v>
      </c>
      <c r="F47" s="5">
        <v>2973</v>
      </c>
      <c r="G47" s="5">
        <v>3331</v>
      </c>
      <c r="H47" s="5">
        <v>3521</v>
      </c>
      <c r="I47" s="5">
        <v>3660</v>
      </c>
      <c r="J47" s="5">
        <v>3584</v>
      </c>
      <c r="K47" s="5">
        <v>1032</v>
      </c>
      <c r="L47" s="5">
        <v>1172</v>
      </c>
      <c r="M47" s="5">
        <v>1273</v>
      </c>
      <c r="N47" s="5">
        <v>1236</v>
      </c>
      <c r="O47" s="5">
        <v>1276</v>
      </c>
      <c r="P47" s="5">
        <v>1196</v>
      </c>
      <c r="Q47" s="6">
        <f t="shared" si="17"/>
        <v>38.840797892359802</v>
      </c>
      <c r="R47" s="6">
        <f t="shared" si="12"/>
        <v>39.42145980491086</v>
      </c>
      <c r="S47" s="6">
        <f t="shared" si="13"/>
        <v>38.216751726208351</v>
      </c>
      <c r="T47" s="6">
        <f t="shared" si="14"/>
        <v>35.103663731894343</v>
      </c>
      <c r="U47" s="6">
        <f t="shared" si="15"/>
        <v>34.863387978142072</v>
      </c>
      <c r="V47" s="6">
        <f t="shared" si="16"/>
        <v>33.370535714285715</v>
      </c>
    </row>
    <row r="48" spans="2:22">
      <c r="B48" s="5" t="s">
        <v>150</v>
      </c>
      <c r="C48" s="5" t="s">
        <v>144</v>
      </c>
      <c r="D48" s="5" t="s">
        <v>140</v>
      </c>
      <c r="E48" s="5">
        <v>959</v>
      </c>
      <c r="F48" s="5">
        <v>985</v>
      </c>
      <c r="G48" s="5">
        <v>1210</v>
      </c>
      <c r="H48" s="5">
        <v>1194</v>
      </c>
      <c r="I48" s="5">
        <v>1251</v>
      </c>
      <c r="J48" s="5">
        <v>1303</v>
      </c>
      <c r="K48" s="5">
        <v>764</v>
      </c>
      <c r="L48" s="5">
        <v>814</v>
      </c>
      <c r="M48" s="5">
        <v>782</v>
      </c>
      <c r="N48" s="5">
        <v>739</v>
      </c>
      <c r="O48" s="5">
        <v>796</v>
      </c>
      <c r="P48" s="5">
        <v>765</v>
      </c>
      <c r="Q48" s="6">
        <f t="shared" si="17"/>
        <v>79.666319082377484</v>
      </c>
      <c r="R48" s="6">
        <f t="shared" si="12"/>
        <v>82.639593908629436</v>
      </c>
      <c r="S48" s="6">
        <f t="shared" si="13"/>
        <v>64.628099173553721</v>
      </c>
      <c r="T48" s="6">
        <f t="shared" si="14"/>
        <v>61.892797319933003</v>
      </c>
      <c r="U48" s="6">
        <f t="shared" si="15"/>
        <v>63.629096722621902</v>
      </c>
      <c r="V48" s="6">
        <f t="shared" si="16"/>
        <v>58.710667689946284</v>
      </c>
    </row>
    <row r="49" spans="2:22">
      <c r="B49" s="5" t="s">
        <v>150</v>
      </c>
      <c r="C49" s="5" t="s">
        <v>144</v>
      </c>
      <c r="D49" s="5" t="s">
        <v>141</v>
      </c>
      <c r="E49" s="5">
        <v>796</v>
      </c>
      <c r="F49" s="5">
        <v>817</v>
      </c>
      <c r="G49" s="5">
        <v>854</v>
      </c>
      <c r="H49" s="5">
        <v>902</v>
      </c>
      <c r="I49" s="5">
        <v>966</v>
      </c>
      <c r="J49" s="5">
        <v>986</v>
      </c>
      <c r="K49" s="5">
        <v>918</v>
      </c>
      <c r="L49" s="5">
        <v>930</v>
      </c>
      <c r="M49" s="5">
        <v>911</v>
      </c>
      <c r="N49" s="5">
        <v>880</v>
      </c>
      <c r="O49" s="5">
        <v>917</v>
      </c>
      <c r="P49" s="5">
        <v>906</v>
      </c>
      <c r="Q49" s="6">
        <f t="shared" si="17"/>
        <v>115.32663316582914</v>
      </c>
      <c r="R49" s="6">
        <f t="shared" si="12"/>
        <v>113.83108935128519</v>
      </c>
      <c r="S49" s="6">
        <f t="shared" si="13"/>
        <v>106.67447306791568</v>
      </c>
      <c r="T49" s="6">
        <f t="shared" si="14"/>
        <v>97.560975609756099</v>
      </c>
      <c r="U49" s="6">
        <f t="shared" si="15"/>
        <v>94.927536231884062</v>
      </c>
      <c r="V49" s="6">
        <f t="shared" si="16"/>
        <v>91.886409736308323</v>
      </c>
    </row>
    <row r="50" spans="2:22">
      <c r="B50" s="5" t="s">
        <v>150</v>
      </c>
      <c r="C50" s="5" t="s">
        <v>144</v>
      </c>
      <c r="D50" s="5" t="s">
        <v>142</v>
      </c>
      <c r="E50" s="5">
        <v>271</v>
      </c>
      <c r="F50" s="5">
        <v>312</v>
      </c>
      <c r="G50" s="5">
        <v>394</v>
      </c>
      <c r="H50" s="5">
        <v>432</v>
      </c>
      <c r="I50" s="5">
        <v>467</v>
      </c>
      <c r="J50" s="5">
        <v>530</v>
      </c>
      <c r="K50" s="5">
        <v>381</v>
      </c>
      <c r="L50" s="5">
        <v>402</v>
      </c>
      <c r="M50" s="5">
        <v>420</v>
      </c>
      <c r="N50" s="5">
        <v>455</v>
      </c>
      <c r="O50" s="5">
        <v>493</v>
      </c>
      <c r="P50" s="5">
        <v>485</v>
      </c>
      <c r="Q50" s="6">
        <f t="shared" si="17"/>
        <v>140.59040590405905</v>
      </c>
      <c r="R50" s="6">
        <f t="shared" si="12"/>
        <v>128.84615384615387</v>
      </c>
      <c r="S50" s="6">
        <f t="shared" si="13"/>
        <v>106.59898477157361</v>
      </c>
      <c r="T50" s="6">
        <f t="shared" si="14"/>
        <v>105.32407407407408</v>
      </c>
      <c r="U50" s="6">
        <f t="shared" si="15"/>
        <v>105.56745182012848</v>
      </c>
      <c r="V50" s="6">
        <f t="shared" si="16"/>
        <v>91.509433962264154</v>
      </c>
    </row>
    <row r="51" spans="2:22">
      <c r="B51" s="5" t="s">
        <v>150</v>
      </c>
      <c r="C51" s="5" t="s">
        <v>144</v>
      </c>
      <c r="D51" s="5" t="s">
        <v>143</v>
      </c>
      <c r="E51" s="5">
        <v>21</v>
      </c>
      <c r="F51" s="5">
        <v>23</v>
      </c>
      <c r="G51" s="5">
        <v>26</v>
      </c>
      <c r="H51" s="5">
        <v>34</v>
      </c>
      <c r="I51" s="5">
        <v>24</v>
      </c>
      <c r="J51" s="5">
        <v>26</v>
      </c>
      <c r="K51" s="5">
        <v>25</v>
      </c>
      <c r="L51" s="5">
        <v>21</v>
      </c>
      <c r="M51" s="5">
        <v>29</v>
      </c>
      <c r="N51" s="5">
        <v>19</v>
      </c>
      <c r="O51" s="5">
        <v>24</v>
      </c>
      <c r="P51" s="5">
        <v>26</v>
      </c>
      <c r="Q51" s="6">
        <f t="shared" si="17"/>
        <v>119.04761904761905</v>
      </c>
      <c r="R51" s="6">
        <f t="shared" si="12"/>
        <v>91.304347826086953</v>
      </c>
      <c r="S51" s="6">
        <f t="shared" si="13"/>
        <v>111.53846153846155</v>
      </c>
      <c r="T51" s="6">
        <f t="shared" si="14"/>
        <v>55.882352941176471</v>
      </c>
      <c r="U51" s="6">
        <f t="shared" si="15"/>
        <v>100</v>
      </c>
      <c r="V51" s="6">
        <f t="shared" si="16"/>
        <v>100</v>
      </c>
    </row>
    <row r="52" spans="2:22">
      <c r="B52" s="5" t="s">
        <v>147</v>
      </c>
      <c r="C52" s="5" t="s">
        <v>133</v>
      </c>
      <c r="D52" s="5" t="s">
        <v>134</v>
      </c>
      <c r="E52" s="5"/>
      <c r="F52" s="5">
        <v>7</v>
      </c>
      <c r="G52" s="5">
        <v>3</v>
      </c>
      <c r="H52" s="5">
        <v>2</v>
      </c>
      <c r="I52" s="5">
        <v>4</v>
      </c>
      <c r="J52" s="5">
        <v>1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6"/>
      <c r="R52" s="6"/>
      <c r="S52" s="6"/>
      <c r="T52" s="6"/>
      <c r="U52" s="6"/>
      <c r="V52" s="6"/>
    </row>
    <row r="53" spans="2:22">
      <c r="B53" s="5" t="s">
        <v>147</v>
      </c>
      <c r="C53" s="5" t="s">
        <v>133</v>
      </c>
      <c r="D53" s="5" t="s">
        <v>149</v>
      </c>
      <c r="E53" s="5">
        <v>63</v>
      </c>
      <c r="F53" s="5">
        <v>61</v>
      </c>
      <c r="G53" s="5">
        <v>54</v>
      </c>
      <c r="H53" s="5">
        <v>53</v>
      </c>
      <c r="I53" s="5">
        <v>55</v>
      </c>
      <c r="J53" s="5">
        <v>60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6"/>
      <c r="R53" s="6"/>
      <c r="S53" s="6"/>
      <c r="T53" s="6"/>
      <c r="U53" s="6"/>
      <c r="V53" s="6"/>
    </row>
    <row r="54" spans="2:22">
      <c r="B54" s="5" t="s">
        <v>147</v>
      </c>
      <c r="C54" s="5" t="s">
        <v>133</v>
      </c>
      <c r="D54" s="5" t="s">
        <v>148</v>
      </c>
      <c r="E54" s="5">
        <v>3100</v>
      </c>
      <c r="F54" s="5">
        <v>2953</v>
      </c>
      <c r="G54" s="5">
        <v>2678</v>
      </c>
      <c r="H54" s="5">
        <v>2877</v>
      </c>
      <c r="I54" s="5">
        <v>3113</v>
      </c>
      <c r="J54" s="5">
        <v>3353</v>
      </c>
      <c r="K54" s="5">
        <v>7</v>
      </c>
      <c r="L54" s="5">
        <v>6</v>
      </c>
      <c r="M54" s="5">
        <v>13</v>
      </c>
      <c r="N54" s="5">
        <v>17</v>
      </c>
      <c r="O54" s="5">
        <v>14</v>
      </c>
      <c r="P54" s="5">
        <v>12</v>
      </c>
      <c r="Q54" s="6">
        <f t="shared" ref="Q54:Q63" si="18">K54/E54*100</f>
        <v>0.22580645161290325</v>
      </c>
      <c r="R54" s="6">
        <f t="shared" ref="R54:R63" si="19">L54/F54*100</f>
        <v>0.20318320352184219</v>
      </c>
      <c r="S54" s="6">
        <f t="shared" ref="S54:S63" si="20">M54/G54*100</f>
        <v>0.48543689320388345</v>
      </c>
      <c r="T54" s="6">
        <f t="shared" ref="T54:T63" si="21">N54/H54*100</f>
        <v>0.59089329162321858</v>
      </c>
      <c r="U54" s="6">
        <f t="shared" ref="U54:U63" si="22">O54/I54*100</f>
        <v>0.44972695149373593</v>
      </c>
      <c r="V54" s="6">
        <f t="shared" ref="V54:V63" si="23">P54/J54*100</f>
        <v>0.35788845809722636</v>
      </c>
    </row>
    <row r="55" spans="2:22">
      <c r="B55" s="5" t="s">
        <v>147</v>
      </c>
      <c r="C55" s="5" t="s">
        <v>133</v>
      </c>
      <c r="D55" s="5" t="s">
        <v>135</v>
      </c>
      <c r="E55" s="5">
        <v>14878</v>
      </c>
      <c r="F55" s="5">
        <v>15079</v>
      </c>
      <c r="G55" s="5">
        <v>14237</v>
      </c>
      <c r="H55" s="5">
        <v>14171</v>
      </c>
      <c r="I55" s="5">
        <v>13692</v>
      </c>
      <c r="J55" s="5">
        <v>12839</v>
      </c>
      <c r="K55" s="5">
        <v>107</v>
      </c>
      <c r="L55" s="5">
        <v>112</v>
      </c>
      <c r="M55" s="5">
        <v>124</v>
      </c>
      <c r="N55" s="5">
        <v>122</v>
      </c>
      <c r="O55" s="5">
        <v>128</v>
      </c>
      <c r="P55" s="5">
        <v>109</v>
      </c>
      <c r="Q55" s="6">
        <f t="shared" si="18"/>
        <v>0.71918268584487155</v>
      </c>
      <c r="R55" s="6">
        <f t="shared" si="19"/>
        <v>0.74275482459049003</v>
      </c>
      <c r="S55" s="6">
        <f t="shared" si="20"/>
        <v>0.87097000772634692</v>
      </c>
      <c r="T55" s="6">
        <f t="shared" si="21"/>
        <v>0.86091313245360235</v>
      </c>
      <c r="U55" s="6">
        <f t="shared" si="22"/>
        <v>0.93485246859479987</v>
      </c>
      <c r="V55" s="6">
        <f t="shared" si="23"/>
        <v>0.84897577692966741</v>
      </c>
    </row>
    <row r="56" spans="2:22">
      <c r="B56" s="5" t="s">
        <v>147</v>
      </c>
      <c r="C56" s="5" t="s">
        <v>133</v>
      </c>
      <c r="D56" s="5" t="s">
        <v>136</v>
      </c>
      <c r="E56" s="5">
        <v>9302</v>
      </c>
      <c r="F56" s="5">
        <v>9031</v>
      </c>
      <c r="G56" s="5">
        <v>9049</v>
      </c>
      <c r="H56" s="5">
        <v>9061</v>
      </c>
      <c r="I56" s="5">
        <v>8560</v>
      </c>
      <c r="J56" s="5">
        <v>7805</v>
      </c>
      <c r="K56" s="5">
        <v>206</v>
      </c>
      <c r="L56" s="5">
        <v>216</v>
      </c>
      <c r="M56" s="5">
        <v>222</v>
      </c>
      <c r="N56" s="5">
        <v>177</v>
      </c>
      <c r="O56" s="5">
        <v>168</v>
      </c>
      <c r="P56" s="5">
        <v>186</v>
      </c>
      <c r="Q56" s="6">
        <f t="shared" si="18"/>
        <v>2.2145775102128575</v>
      </c>
      <c r="R56" s="6">
        <f t="shared" si="19"/>
        <v>2.3917617096667034</v>
      </c>
      <c r="S56" s="6">
        <f t="shared" si="20"/>
        <v>2.4533097579843077</v>
      </c>
      <c r="T56" s="6">
        <f t="shared" si="21"/>
        <v>1.9534267740867455</v>
      </c>
      <c r="U56" s="6">
        <f t="shared" si="22"/>
        <v>1.9626168224299065</v>
      </c>
      <c r="V56" s="6">
        <f t="shared" si="23"/>
        <v>2.3830877642536836</v>
      </c>
    </row>
    <row r="57" spans="2:22">
      <c r="B57" s="5" t="s">
        <v>147</v>
      </c>
      <c r="C57" s="5" t="s">
        <v>133</v>
      </c>
      <c r="D57" s="5" t="s">
        <v>137</v>
      </c>
      <c r="E57" s="5">
        <v>14223</v>
      </c>
      <c r="F57" s="5">
        <v>14259</v>
      </c>
      <c r="G57" s="5">
        <v>14050</v>
      </c>
      <c r="H57" s="5">
        <v>13897</v>
      </c>
      <c r="I57" s="5">
        <v>13111</v>
      </c>
      <c r="J57" s="5">
        <v>11749</v>
      </c>
      <c r="K57" s="5">
        <v>485</v>
      </c>
      <c r="L57" s="5">
        <v>467</v>
      </c>
      <c r="M57" s="5">
        <v>426</v>
      </c>
      <c r="N57" s="5">
        <v>445</v>
      </c>
      <c r="O57" s="5">
        <v>407</v>
      </c>
      <c r="P57" s="5">
        <v>342</v>
      </c>
      <c r="Q57" s="6">
        <f t="shared" si="18"/>
        <v>3.4099697672783522</v>
      </c>
      <c r="R57" s="6">
        <f t="shared" si="19"/>
        <v>3.2751244827828039</v>
      </c>
      <c r="S57" s="6">
        <f t="shared" si="20"/>
        <v>3.0320284697508897</v>
      </c>
      <c r="T57" s="6">
        <f t="shared" si="21"/>
        <v>3.2021299561056344</v>
      </c>
      <c r="U57" s="6">
        <f t="shared" si="22"/>
        <v>3.1042635954541984</v>
      </c>
      <c r="V57" s="6">
        <f t="shared" si="23"/>
        <v>2.9108860328538597</v>
      </c>
    </row>
    <row r="58" spans="2:22">
      <c r="B58" s="5" t="s">
        <v>147</v>
      </c>
      <c r="C58" s="5" t="s">
        <v>133</v>
      </c>
      <c r="D58" s="5" t="s">
        <v>138</v>
      </c>
      <c r="E58" s="5">
        <v>12843</v>
      </c>
      <c r="F58" s="5">
        <v>13331</v>
      </c>
      <c r="G58" s="5">
        <v>13877</v>
      </c>
      <c r="H58" s="5">
        <v>14378</v>
      </c>
      <c r="I58" s="5">
        <v>13856</v>
      </c>
      <c r="J58" s="5">
        <v>12585</v>
      </c>
      <c r="K58" s="5">
        <v>615</v>
      </c>
      <c r="L58" s="5">
        <v>650</v>
      </c>
      <c r="M58" s="5">
        <v>627</v>
      </c>
      <c r="N58" s="5">
        <v>641</v>
      </c>
      <c r="O58" s="5">
        <v>615</v>
      </c>
      <c r="P58" s="5">
        <v>555</v>
      </c>
      <c r="Q58" s="6">
        <f t="shared" si="18"/>
        <v>4.7886007942069613</v>
      </c>
      <c r="R58" s="6">
        <f t="shared" si="19"/>
        <v>4.8758532743230072</v>
      </c>
      <c r="S58" s="6">
        <f t="shared" si="20"/>
        <v>4.5182676370973551</v>
      </c>
      <c r="T58" s="6">
        <f t="shared" si="21"/>
        <v>4.4582000278202809</v>
      </c>
      <c r="U58" s="6">
        <f t="shared" si="22"/>
        <v>4.4385103926097003</v>
      </c>
      <c r="V58" s="6">
        <f t="shared" si="23"/>
        <v>4.410011918951132</v>
      </c>
    </row>
    <row r="59" spans="2:22">
      <c r="B59" s="5" t="s">
        <v>147</v>
      </c>
      <c r="C59" s="5" t="s">
        <v>133</v>
      </c>
      <c r="D59" s="5" t="s">
        <v>139</v>
      </c>
      <c r="E59" s="5">
        <v>5801</v>
      </c>
      <c r="F59" s="5">
        <v>6043</v>
      </c>
      <c r="G59" s="5">
        <v>6504</v>
      </c>
      <c r="H59" s="5">
        <v>6748</v>
      </c>
      <c r="I59" s="5">
        <v>6819</v>
      </c>
      <c r="J59" s="5">
        <v>6635</v>
      </c>
      <c r="K59" s="5">
        <v>522</v>
      </c>
      <c r="L59" s="5">
        <v>529</v>
      </c>
      <c r="M59" s="5">
        <v>543</v>
      </c>
      <c r="N59" s="5">
        <v>564</v>
      </c>
      <c r="O59" s="5">
        <v>569</v>
      </c>
      <c r="P59" s="5">
        <v>490</v>
      </c>
      <c r="Q59" s="6">
        <f t="shared" si="18"/>
        <v>8.9984485433545931</v>
      </c>
      <c r="R59" s="6">
        <f t="shared" si="19"/>
        <v>8.753930167135529</v>
      </c>
      <c r="S59" s="6">
        <f t="shared" si="20"/>
        <v>8.3487084870848705</v>
      </c>
      <c r="T59" s="6">
        <f t="shared" si="21"/>
        <v>8.3580320094842904</v>
      </c>
      <c r="U59" s="6">
        <f t="shared" si="22"/>
        <v>8.3443320134917141</v>
      </c>
      <c r="V59" s="6">
        <f t="shared" si="23"/>
        <v>7.3850791258477768</v>
      </c>
    </row>
    <row r="60" spans="2:22">
      <c r="B60" s="5" t="s">
        <v>147</v>
      </c>
      <c r="C60" s="5" t="s">
        <v>133</v>
      </c>
      <c r="D60" s="5" t="s">
        <v>140</v>
      </c>
      <c r="E60" s="5">
        <v>2121</v>
      </c>
      <c r="F60" s="5">
        <v>2290</v>
      </c>
      <c r="G60" s="5">
        <v>2499</v>
      </c>
      <c r="H60" s="5">
        <v>2541</v>
      </c>
      <c r="I60" s="5">
        <v>2623</v>
      </c>
      <c r="J60" s="5">
        <v>2676</v>
      </c>
      <c r="K60" s="5">
        <v>316</v>
      </c>
      <c r="L60" s="5">
        <v>319</v>
      </c>
      <c r="M60" s="5">
        <v>343</v>
      </c>
      <c r="N60" s="5">
        <v>333</v>
      </c>
      <c r="O60" s="5">
        <v>278</v>
      </c>
      <c r="P60" s="5">
        <v>285</v>
      </c>
      <c r="Q60" s="6">
        <f t="shared" si="18"/>
        <v>14.898632720414899</v>
      </c>
      <c r="R60" s="6">
        <f t="shared" si="19"/>
        <v>13.93013100436681</v>
      </c>
      <c r="S60" s="6">
        <f t="shared" si="20"/>
        <v>13.725490196078432</v>
      </c>
      <c r="T60" s="6">
        <f t="shared" si="21"/>
        <v>13.105076741440378</v>
      </c>
      <c r="U60" s="6">
        <f t="shared" si="22"/>
        <v>10.598551277163553</v>
      </c>
      <c r="V60" s="6">
        <f t="shared" si="23"/>
        <v>10.650224215246636</v>
      </c>
    </row>
    <row r="61" spans="2:22">
      <c r="B61" s="5" t="s">
        <v>147</v>
      </c>
      <c r="C61" s="5" t="s">
        <v>133</v>
      </c>
      <c r="D61" s="5" t="s">
        <v>141</v>
      </c>
      <c r="E61" s="5">
        <v>1514</v>
      </c>
      <c r="F61" s="5">
        <v>1563</v>
      </c>
      <c r="G61" s="5">
        <v>1606</v>
      </c>
      <c r="H61" s="5">
        <v>1733</v>
      </c>
      <c r="I61" s="5">
        <v>1865</v>
      </c>
      <c r="J61" s="5">
        <v>1886</v>
      </c>
      <c r="K61" s="5">
        <v>321</v>
      </c>
      <c r="L61" s="5">
        <v>308</v>
      </c>
      <c r="M61" s="5">
        <v>291</v>
      </c>
      <c r="N61" s="5">
        <v>318</v>
      </c>
      <c r="O61" s="5">
        <v>290</v>
      </c>
      <c r="P61" s="5">
        <v>296</v>
      </c>
      <c r="Q61" s="6">
        <f t="shared" si="18"/>
        <v>21.20211360634082</v>
      </c>
      <c r="R61" s="6">
        <f t="shared" si="19"/>
        <v>19.705694177863084</v>
      </c>
      <c r="S61" s="6">
        <f t="shared" si="20"/>
        <v>18.119551681195517</v>
      </c>
      <c r="T61" s="6">
        <f t="shared" si="21"/>
        <v>18.349682631275247</v>
      </c>
      <c r="U61" s="6">
        <f t="shared" si="22"/>
        <v>15.549597855227882</v>
      </c>
      <c r="V61" s="6">
        <f t="shared" si="23"/>
        <v>15.69459172852598</v>
      </c>
    </row>
    <row r="62" spans="2:22">
      <c r="B62" s="5" t="s">
        <v>147</v>
      </c>
      <c r="C62" s="5" t="s">
        <v>133</v>
      </c>
      <c r="D62" s="5" t="s">
        <v>142</v>
      </c>
      <c r="E62" s="5">
        <v>519</v>
      </c>
      <c r="F62" s="5">
        <v>576</v>
      </c>
      <c r="G62" s="5">
        <v>655</v>
      </c>
      <c r="H62" s="5">
        <v>679</v>
      </c>
      <c r="I62" s="5">
        <v>735</v>
      </c>
      <c r="J62" s="5">
        <v>842</v>
      </c>
      <c r="K62" s="5">
        <v>127</v>
      </c>
      <c r="L62" s="5">
        <v>133</v>
      </c>
      <c r="M62" s="5">
        <v>154</v>
      </c>
      <c r="N62" s="5">
        <v>136</v>
      </c>
      <c r="O62" s="5">
        <v>148</v>
      </c>
      <c r="P62" s="5">
        <v>145</v>
      </c>
      <c r="Q62" s="6">
        <f t="shared" si="18"/>
        <v>24.470134874759154</v>
      </c>
      <c r="R62" s="6">
        <f t="shared" si="19"/>
        <v>23.090277777777779</v>
      </c>
      <c r="S62" s="6">
        <f t="shared" si="20"/>
        <v>23.511450381679388</v>
      </c>
      <c r="T62" s="6">
        <f t="shared" si="21"/>
        <v>20.029455081001473</v>
      </c>
      <c r="U62" s="6">
        <f t="shared" si="22"/>
        <v>20.136054421768705</v>
      </c>
      <c r="V62" s="6">
        <f t="shared" si="23"/>
        <v>17.220902612826603</v>
      </c>
    </row>
    <row r="63" spans="2:22">
      <c r="B63" s="5" t="s">
        <v>147</v>
      </c>
      <c r="C63" s="5" t="s">
        <v>133</v>
      </c>
      <c r="D63" s="5" t="s">
        <v>143</v>
      </c>
      <c r="E63" s="5">
        <v>42</v>
      </c>
      <c r="F63" s="5">
        <v>48</v>
      </c>
      <c r="G63" s="5">
        <v>43</v>
      </c>
      <c r="H63" s="5">
        <v>51</v>
      </c>
      <c r="I63" s="5">
        <v>45</v>
      </c>
      <c r="J63" s="5">
        <v>61</v>
      </c>
      <c r="K63" s="5">
        <v>13</v>
      </c>
      <c r="L63" s="5">
        <v>19</v>
      </c>
      <c r="M63" s="5">
        <v>18</v>
      </c>
      <c r="N63" s="5">
        <v>16</v>
      </c>
      <c r="O63" s="5">
        <v>13</v>
      </c>
      <c r="P63" s="5">
        <v>17</v>
      </c>
      <c r="Q63" s="6">
        <f t="shared" si="18"/>
        <v>30.952380952380953</v>
      </c>
      <c r="R63" s="6">
        <f t="shared" si="19"/>
        <v>39.583333333333329</v>
      </c>
      <c r="S63" s="6">
        <f t="shared" si="20"/>
        <v>41.860465116279073</v>
      </c>
      <c r="T63" s="6">
        <f t="shared" si="21"/>
        <v>31.372549019607842</v>
      </c>
      <c r="U63" s="6">
        <f t="shared" si="22"/>
        <v>28.888888888888886</v>
      </c>
      <c r="V63" s="6">
        <f t="shared" si="23"/>
        <v>27.868852459016392</v>
      </c>
    </row>
    <row r="66" spans="2:10">
      <c r="B66" s="1" t="s">
        <v>395</v>
      </c>
    </row>
    <row r="67" spans="2:10">
      <c r="D67" s="7"/>
      <c r="E67" s="5">
        <v>7.0064170223895275</v>
      </c>
      <c r="F67" s="5">
        <v>5.3622277282644859</v>
      </c>
      <c r="G67" s="5">
        <v>3.4441388729950688</v>
      </c>
      <c r="H67" s="5">
        <v>1.7473304673415555</v>
      </c>
      <c r="I67" s="5">
        <v>1.4018248382874532</v>
      </c>
      <c r="J67" s="5">
        <v>1.0845811412383597</v>
      </c>
    </row>
    <row r="68" spans="2:10">
      <c r="D68" s="5" t="s">
        <v>396</v>
      </c>
      <c r="E68" s="5"/>
      <c r="F68" s="5"/>
      <c r="G68" s="5"/>
      <c r="H68" s="5"/>
      <c r="I68" s="5"/>
      <c r="J68" s="5"/>
    </row>
    <row r="69" spans="2:10">
      <c r="D69" s="5"/>
      <c r="E69" s="5" t="s">
        <v>164</v>
      </c>
      <c r="F69" s="5"/>
      <c r="G69" s="5"/>
      <c r="H69" s="5"/>
      <c r="I69" s="5"/>
      <c r="J69" s="5"/>
    </row>
    <row r="70" spans="2:10">
      <c r="D70" s="5" t="s">
        <v>155</v>
      </c>
      <c r="E70" s="5">
        <f t="shared" ref="E70:J78" si="24">ROUND((E42+E54)*(1+E$67/100),0)</f>
        <v>4053</v>
      </c>
      <c r="F70" s="5">
        <f t="shared" si="24"/>
        <v>3807</v>
      </c>
      <c r="G70" s="5">
        <f t="shared" si="24"/>
        <v>3478</v>
      </c>
      <c r="H70" s="5">
        <f t="shared" si="24"/>
        <v>3654</v>
      </c>
      <c r="I70" s="5">
        <f t="shared" si="24"/>
        <v>3926</v>
      </c>
      <c r="J70" s="5">
        <f t="shared" si="24"/>
        <v>4215</v>
      </c>
    </row>
    <row r="71" spans="2:10">
      <c r="D71" s="5" t="s">
        <v>156</v>
      </c>
      <c r="E71" s="5">
        <f t="shared" si="24"/>
        <v>22740</v>
      </c>
      <c r="F71" s="5">
        <f t="shared" si="24"/>
        <v>22970</v>
      </c>
      <c r="G71" s="5">
        <f t="shared" si="24"/>
        <v>21872</v>
      </c>
      <c r="H71" s="5">
        <f t="shared" si="24"/>
        <v>21621</v>
      </c>
      <c r="I71" s="5">
        <f t="shared" si="24"/>
        <v>20896</v>
      </c>
      <c r="J71" s="5">
        <f t="shared" si="24"/>
        <v>19205</v>
      </c>
    </row>
    <row r="72" spans="2:10">
      <c r="D72" s="5" t="s">
        <v>157</v>
      </c>
      <c r="E72" s="5">
        <f t="shared" si="24"/>
        <v>17981</v>
      </c>
      <c r="F72" s="5">
        <f t="shared" si="24"/>
        <v>17641</v>
      </c>
      <c r="G72" s="5">
        <f t="shared" si="24"/>
        <v>17562</v>
      </c>
      <c r="H72" s="5">
        <f t="shared" si="24"/>
        <v>17407</v>
      </c>
      <c r="I72" s="5">
        <f t="shared" si="24"/>
        <v>16471</v>
      </c>
      <c r="J72" s="5">
        <f t="shared" si="24"/>
        <v>15288</v>
      </c>
    </row>
    <row r="73" spans="2:10">
      <c r="D73" s="5" t="s">
        <v>158</v>
      </c>
      <c r="E73" s="5">
        <f t="shared" si="24"/>
        <v>25586</v>
      </c>
      <c r="F73" s="5">
        <f t="shared" si="24"/>
        <v>25831</v>
      </c>
      <c r="G73" s="5">
        <f t="shared" si="24"/>
        <v>25819</v>
      </c>
      <c r="H73" s="5">
        <f t="shared" si="24"/>
        <v>25250</v>
      </c>
      <c r="I73" s="5">
        <f t="shared" si="24"/>
        <v>23771</v>
      </c>
      <c r="J73" s="5">
        <f t="shared" si="24"/>
        <v>21357</v>
      </c>
    </row>
    <row r="74" spans="2:10">
      <c r="D74" s="5" t="s">
        <v>159</v>
      </c>
      <c r="E74" s="5">
        <f t="shared" si="24"/>
        <v>20973</v>
      </c>
      <c r="F74" s="5">
        <f t="shared" si="24"/>
        <v>21682</v>
      </c>
      <c r="G74" s="5">
        <f t="shared" si="24"/>
        <v>22429</v>
      </c>
      <c r="H74" s="5">
        <f t="shared" si="24"/>
        <v>22782</v>
      </c>
      <c r="I74" s="5">
        <f t="shared" si="24"/>
        <v>22271</v>
      </c>
      <c r="J74" s="5">
        <f t="shared" si="24"/>
        <v>20607</v>
      </c>
    </row>
    <row r="75" spans="2:10">
      <c r="D75" s="5" t="s">
        <v>160</v>
      </c>
      <c r="E75" s="5">
        <f t="shared" si="24"/>
        <v>9051</v>
      </c>
      <c r="F75" s="5">
        <f t="shared" si="24"/>
        <v>9499</v>
      </c>
      <c r="G75" s="5">
        <f t="shared" si="24"/>
        <v>10174</v>
      </c>
      <c r="H75" s="5">
        <f t="shared" si="24"/>
        <v>10448</v>
      </c>
      <c r="I75" s="5">
        <f t="shared" si="24"/>
        <v>10626</v>
      </c>
      <c r="J75" s="5">
        <f t="shared" si="24"/>
        <v>10330</v>
      </c>
    </row>
    <row r="76" spans="2:10">
      <c r="D76" s="5" t="s">
        <v>161</v>
      </c>
      <c r="E76" s="5">
        <f t="shared" si="24"/>
        <v>3296</v>
      </c>
      <c r="F76" s="5">
        <f t="shared" si="24"/>
        <v>3451</v>
      </c>
      <c r="G76" s="5">
        <f t="shared" si="24"/>
        <v>3837</v>
      </c>
      <c r="H76" s="5">
        <f t="shared" si="24"/>
        <v>3800</v>
      </c>
      <c r="I76" s="5">
        <f t="shared" si="24"/>
        <v>3928</v>
      </c>
      <c r="J76" s="5">
        <f t="shared" si="24"/>
        <v>4022</v>
      </c>
    </row>
    <row r="77" spans="2:10">
      <c r="D77" s="5" t="s">
        <v>162</v>
      </c>
      <c r="E77" s="5">
        <f t="shared" si="24"/>
        <v>2472</v>
      </c>
      <c r="F77" s="5">
        <f t="shared" si="24"/>
        <v>2508</v>
      </c>
      <c r="G77" s="5">
        <f t="shared" si="24"/>
        <v>2545</v>
      </c>
      <c r="H77" s="5">
        <f t="shared" si="24"/>
        <v>2681</v>
      </c>
      <c r="I77" s="5">
        <f t="shared" si="24"/>
        <v>2871</v>
      </c>
      <c r="J77" s="5">
        <f t="shared" si="24"/>
        <v>2903</v>
      </c>
    </row>
    <row r="78" spans="2:10">
      <c r="D78" s="5" t="s">
        <v>163</v>
      </c>
      <c r="E78" s="5">
        <f t="shared" si="24"/>
        <v>845</v>
      </c>
      <c r="F78" s="5">
        <f t="shared" si="24"/>
        <v>936</v>
      </c>
      <c r="G78" s="5">
        <f t="shared" si="24"/>
        <v>1085</v>
      </c>
      <c r="H78" s="5">
        <f t="shared" si="24"/>
        <v>1130</v>
      </c>
      <c r="I78" s="5">
        <f t="shared" si="24"/>
        <v>1219</v>
      </c>
      <c r="J78" s="5">
        <f t="shared" si="24"/>
        <v>1387</v>
      </c>
    </row>
    <row r="81" spans="4:10">
      <c r="D81" s="7"/>
      <c r="E81" s="5" t="s">
        <v>146</v>
      </c>
      <c r="F81" s="5"/>
      <c r="G81" s="5"/>
      <c r="H81" s="5"/>
      <c r="I81" s="5"/>
      <c r="J81" s="5"/>
    </row>
    <row r="82" spans="4:10">
      <c r="D82" s="5" t="s">
        <v>155</v>
      </c>
      <c r="E82" s="5">
        <f t="shared" ref="E82:E90" si="25">K42+K54</f>
        <v>25</v>
      </c>
      <c r="F82" s="5">
        <f t="shared" ref="F82:F90" si="26">L42+L54</f>
        <v>26</v>
      </c>
      <c r="G82" s="5">
        <f t="shared" ref="G82:G90" si="27">M42+M54</f>
        <v>40</v>
      </c>
      <c r="H82" s="5">
        <f t="shared" ref="H82:H90" si="28">N42+N54</f>
        <v>43</v>
      </c>
      <c r="I82" s="5">
        <f t="shared" ref="I82:I90" si="29">O42+O54</f>
        <v>41</v>
      </c>
      <c r="J82" s="5">
        <f t="shared" ref="J82:J90" si="30">P42+P54</f>
        <v>35</v>
      </c>
    </row>
    <row r="83" spans="4:10">
      <c r="D83" s="5" t="s">
        <v>156</v>
      </c>
      <c r="E83" s="5">
        <f t="shared" si="25"/>
        <v>514</v>
      </c>
      <c r="F83" s="5">
        <f t="shared" si="26"/>
        <v>557</v>
      </c>
      <c r="G83" s="5">
        <f t="shared" si="27"/>
        <v>538</v>
      </c>
      <c r="H83" s="5">
        <f t="shared" si="28"/>
        <v>519</v>
      </c>
      <c r="I83" s="5">
        <f t="shared" si="29"/>
        <v>506</v>
      </c>
      <c r="J83" s="5">
        <f t="shared" si="30"/>
        <v>487</v>
      </c>
    </row>
    <row r="84" spans="4:10">
      <c r="D84" s="5" t="s">
        <v>157</v>
      </c>
      <c r="E84" s="5">
        <f t="shared" si="25"/>
        <v>1064</v>
      </c>
      <c r="F84" s="5">
        <f t="shared" si="26"/>
        <v>1083</v>
      </c>
      <c r="G84" s="5">
        <f t="shared" si="27"/>
        <v>1072</v>
      </c>
      <c r="H84" s="5">
        <f t="shared" si="28"/>
        <v>998</v>
      </c>
      <c r="I84" s="5">
        <f t="shared" si="29"/>
        <v>970</v>
      </c>
      <c r="J84" s="5">
        <f t="shared" si="30"/>
        <v>894</v>
      </c>
    </row>
    <row r="85" spans="4:10">
      <c r="D85" s="5" t="s">
        <v>158</v>
      </c>
      <c r="E85" s="5">
        <f t="shared" si="25"/>
        <v>1940</v>
      </c>
      <c r="F85" s="5">
        <f t="shared" si="26"/>
        <v>1913</v>
      </c>
      <c r="G85" s="5">
        <f t="shared" si="27"/>
        <v>1938</v>
      </c>
      <c r="H85" s="5">
        <f t="shared" si="28"/>
        <v>1887</v>
      </c>
      <c r="I85" s="5">
        <f t="shared" si="29"/>
        <v>1853</v>
      </c>
      <c r="J85" s="5">
        <f t="shared" si="30"/>
        <v>1633</v>
      </c>
    </row>
    <row r="86" spans="4:10">
      <c r="D86" s="5" t="s">
        <v>159</v>
      </c>
      <c r="E86" s="5">
        <f t="shared" si="25"/>
        <v>2289</v>
      </c>
      <c r="F86" s="5">
        <f t="shared" si="26"/>
        <v>2296</v>
      </c>
      <c r="G86" s="5">
        <f t="shared" si="27"/>
        <v>2290</v>
      </c>
      <c r="H86" s="5">
        <f t="shared" si="28"/>
        <v>2361</v>
      </c>
      <c r="I86" s="5">
        <f t="shared" si="29"/>
        <v>2343</v>
      </c>
      <c r="J86" s="5">
        <f t="shared" si="30"/>
        <v>2197</v>
      </c>
    </row>
    <row r="87" spans="4:10">
      <c r="D87" s="5" t="s">
        <v>160</v>
      </c>
      <c r="E87" s="5">
        <f t="shared" si="25"/>
        <v>1554</v>
      </c>
      <c r="F87" s="5">
        <f t="shared" si="26"/>
        <v>1701</v>
      </c>
      <c r="G87" s="5">
        <f t="shared" si="27"/>
        <v>1816</v>
      </c>
      <c r="H87" s="5">
        <f t="shared" si="28"/>
        <v>1800</v>
      </c>
      <c r="I87" s="5">
        <f t="shared" si="29"/>
        <v>1845</v>
      </c>
      <c r="J87" s="5">
        <f t="shared" si="30"/>
        <v>1686</v>
      </c>
    </row>
    <row r="88" spans="4:10">
      <c r="D88" s="5" t="s">
        <v>161</v>
      </c>
      <c r="E88" s="5">
        <f t="shared" si="25"/>
        <v>1080</v>
      </c>
      <c r="F88" s="5">
        <f t="shared" si="26"/>
        <v>1133</v>
      </c>
      <c r="G88" s="5">
        <f t="shared" si="27"/>
        <v>1125</v>
      </c>
      <c r="H88" s="5">
        <f t="shared" si="28"/>
        <v>1072</v>
      </c>
      <c r="I88" s="5">
        <f t="shared" si="29"/>
        <v>1074</v>
      </c>
      <c r="J88" s="5">
        <f t="shared" si="30"/>
        <v>1050</v>
      </c>
    </row>
    <row r="89" spans="4:10">
      <c r="D89" s="5" t="s">
        <v>162</v>
      </c>
      <c r="E89" s="5">
        <f t="shared" si="25"/>
        <v>1239</v>
      </c>
      <c r="F89" s="5">
        <f t="shared" si="26"/>
        <v>1238</v>
      </c>
      <c r="G89" s="5">
        <f t="shared" si="27"/>
        <v>1202</v>
      </c>
      <c r="H89" s="5">
        <f t="shared" si="28"/>
        <v>1198</v>
      </c>
      <c r="I89" s="5">
        <f t="shared" si="29"/>
        <v>1207</v>
      </c>
      <c r="J89" s="5">
        <f t="shared" si="30"/>
        <v>1202</v>
      </c>
    </row>
    <row r="90" spans="4:10">
      <c r="D90" s="5" t="s">
        <v>163</v>
      </c>
      <c r="E90" s="5">
        <f t="shared" si="25"/>
        <v>508</v>
      </c>
      <c r="F90" s="5">
        <f t="shared" si="26"/>
        <v>535</v>
      </c>
      <c r="G90" s="5">
        <f t="shared" si="27"/>
        <v>574</v>
      </c>
      <c r="H90" s="5">
        <f t="shared" si="28"/>
        <v>591</v>
      </c>
      <c r="I90" s="5">
        <f t="shared" si="29"/>
        <v>641</v>
      </c>
      <c r="J90" s="5">
        <f t="shared" si="30"/>
        <v>630</v>
      </c>
    </row>
    <row r="93" spans="4:10">
      <c r="D93" s="7"/>
      <c r="E93" s="5" t="s">
        <v>165</v>
      </c>
      <c r="F93" s="5"/>
      <c r="G93" s="5"/>
      <c r="H93" s="5"/>
      <c r="I93" s="5"/>
      <c r="J93" s="5"/>
    </row>
    <row r="94" spans="4:10">
      <c r="D94" s="5" t="s">
        <v>155</v>
      </c>
      <c r="E94" s="6">
        <f t="shared" ref="E94:J102" si="31">E82/E70*100</f>
        <v>0.61682704169750802</v>
      </c>
      <c r="F94" s="6">
        <f t="shared" si="31"/>
        <v>0.68295245600210142</v>
      </c>
      <c r="G94" s="6">
        <f t="shared" si="31"/>
        <v>1.1500862564692353</v>
      </c>
      <c r="H94" s="6">
        <f t="shared" si="31"/>
        <v>1.1767925561029009</v>
      </c>
      <c r="I94" s="6">
        <f t="shared" si="31"/>
        <v>1.0443199184921039</v>
      </c>
      <c r="J94" s="6">
        <f t="shared" si="31"/>
        <v>0.83036773428232491</v>
      </c>
    </row>
    <row r="95" spans="4:10">
      <c r="D95" s="5" t="s">
        <v>156</v>
      </c>
      <c r="E95" s="6">
        <f t="shared" si="31"/>
        <v>2.2603342128408093</v>
      </c>
      <c r="F95" s="6">
        <f t="shared" si="31"/>
        <v>2.4249020461471487</v>
      </c>
      <c r="G95" s="6">
        <f t="shared" si="31"/>
        <v>2.4597659107534748</v>
      </c>
      <c r="H95" s="6">
        <f t="shared" si="31"/>
        <v>2.4004440127653672</v>
      </c>
      <c r="I95" s="6">
        <f t="shared" si="31"/>
        <v>2.4215160796324655</v>
      </c>
      <c r="J95" s="6">
        <f t="shared" si="31"/>
        <v>2.5357979692788337</v>
      </c>
    </row>
    <row r="96" spans="4:10">
      <c r="D96" s="5" t="s">
        <v>157</v>
      </c>
      <c r="E96" s="6">
        <f t="shared" si="31"/>
        <v>5.9173572103887437</v>
      </c>
      <c r="F96" s="6">
        <f t="shared" si="31"/>
        <v>6.1391077603310471</v>
      </c>
      <c r="G96" s="6">
        <f t="shared" si="31"/>
        <v>6.1040883726227086</v>
      </c>
      <c r="H96" s="6">
        <f t="shared" si="31"/>
        <v>5.7333256735795946</v>
      </c>
      <c r="I96" s="6">
        <f t="shared" si="31"/>
        <v>5.8891384858235689</v>
      </c>
      <c r="J96" s="6">
        <f t="shared" si="31"/>
        <v>5.8477237048665618</v>
      </c>
    </row>
    <row r="97" spans="4:10">
      <c r="D97" s="5" t="s">
        <v>158</v>
      </c>
      <c r="E97" s="6">
        <f t="shared" si="31"/>
        <v>7.5822715547565078</v>
      </c>
      <c r="F97" s="6">
        <f t="shared" si="31"/>
        <v>7.4058302040184278</v>
      </c>
      <c r="G97" s="6">
        <f t="shared" si="31"/>
        <v>7.5061001587977847</v>
      </c>
      <c r="H97" s="6">
        <f t="shared" si="31"/>
        <v>7.4732673267326728</v>
      </c>
      <c r="I97" s="6">
        <f t="shared" si="31"/>
        <v>7.7952126540742919</v>
      </c>
      <c r="J97" s="6">
        <f t="shared" si="31"/>
        <v>7.6462049913377346</v>
      </c>
    </row>
    <row r="98" spans="4:10">
      <c r="D98" s="5" t="s">
        <v>159</v>
      </c>
      <c r="E98" s="6">
        <f t="shared" si="31"/>
        <v>10.914032327277928</v>
      </c>
      <c r="F98" s="6">
        <f t="shared" si="31"/>
        <v>10.58942901946315</v>
      </c>
      <c r="G98" s="6">
        <f t="shared" si="31"/>
        <v>10.209995987337821</v>
      </c>
      <c r="H98" s="6">
        <f t="shared" si="31"/>
        <v>10.363444824861732</v>
      </c>
      <c r="I98" s="6">
        <f t="shared" si="31"/>
        <v>10.520407705087333</v>
      </c>
      <c r="J98" s="6">
        <f t="shared" si="31"/>
        <v>10.661425729121172</v>
      </c>
    </row>
    <row r="99" spans="4:10">
      <c r="D99" s="5" t="s">
        <v>160</v>
      </c>
      <c r="E99" s="6">
        <f t="shared" si="31"/>
        <v>17.169373549883989</v>
      </c>
      <c r="F99" s="6">
        <f t="shared" si="31"/>
        <v>17.907148120854828</v>
      </c>
      <c r="G99" s="6">
        <f t="shared" si="31"/>
        <v>17.849420090426577</v>
      </c>
      <c r="H99" s="6">
        <f t="shared" si="31"/>
        <v>17.228177641653904</v>
      </c>
      <c r="I99" s="6">
        <f t="shared" si="31"/>
        <v>17.363071710897799</v>
      </c>
      <c r="J99" s="6">
        <f t="shared" si="31"/>
        <v>16.32139399806389</v>
      </c>
    </row>
    <row r="100" spans="4:10">
      <c r="D100" s="5" t="s">
        <v>161</v>
      </c>
      <c r="E100" s="6">
        <f t="shared" si="31"/>
        <v>32.76699029126214</v>
      </c>
      <c r="F100" s="6">
        <f t="shared" si="31"/>
        <v>32.831063459866705</v>
      </c>
      <c r="G100" s="6">
        <f t="shared" si="31"/>
        <v>29.319781078967942</v>
      </c>
      <c r="H100" s="6">
        <f t="shared" si="31"/>
        <v>28.210526315789476</v>
      </c>
      <c r="I100" s="6">
        <f t="shared" si="31"/>
        <v>27.342158859470466</v>
      </c>
      <c r="J100" s="6">
        <f t="shared" si="31"/>
        <v>26.106414719045251</v>
      </c>
    </row>
    <row r="101" spans="4:10">
      <c r="D101" s="5" t="s">
        <v>162</v>
      </c>
      <c r="E101" s="6">
        <f t="shared" si="31"/>
        <v>50.121359223300978</v>
      </c>
      <c r="F101" s="6">
        <f t="shared" si="31"/>
        <v>49.362041467304621</v>
      </c>
      <c r="G101" s="6">
        <f t="shared" si="31"/>
        <v>47.22986247544204</v>
      </c>
      <c r="H101" s="6">
        <f t="shared" si="31"/>
        <v>44.684819097351735</v>
      </c>
      <c r="I101" s="6">
        <f t="shared" si="31"/>
        <v>42.041100661790317</v>
      </c>
      <c r="J101" s="6">
        <f t="shared" si="31"/>
        <v>41.405442645539097</v>
      </c>
    </row>
    <row r="102" spans="4:10">
      <c r="D102" s="5" t="s">
        <v>163</v>
      </c>
      <c r="E102" s="6">
        <f t="shared" si="31"/>
        <v>60.118343195266277</v>
      </c>
      <c r="F102" s="6">
        <f t="shared" si="31"/>
        <v>57.158119658119652</v>
      </c>
      <c r="G102" s="6">
        <f t="shared" si="31"/>
        <v>52.903225806451616</v>
      </c>
      <c r="H102" s="6">
        <f t="shared" si="31"/>
        <v>52.300884955752217</v>
      </c>
      <c r="I102" s="6">
        <f t="shared" si="31"/>
        <v>52.584085315832652</v>
      </c>
      <c r="J102" s="6">
        <f t="shared" si="31"/>
        <v>45.421773612112467</v>
      </c>
    </row>
  </sheetData>
  <mergeCells count="1">
    <mergeCell ref="E38:J38"/>
  </mergeCells>
  <pageMargins left="0.78740157499999996" right="0.78740157499999996" top="0.984251969" bottom="0.984251969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K112"/>
  <sheetViews>
    <sheetView showGridLines="0" workbookViewId="0">
      <selection activeCell="A6" sqref="A6"/>
    </sheetView>
  </sheetViews>
  <sheetFormatPr baseColWidth="10" defaultColWidth="11" defaultRowHeight="12.75"/>
  <cols>
    <col min="1" max="1" width="11" style="11"/>
    <col min="2" max="2" width="11" style="12" customWidth="1"/>
    <col min="3" max="3" width="23.85546875" style="11" customWidth="1"/>
    <col min="4" max="4" width="19.85546875" style="11" customWidth="1"/>
    <col min="5" max="5" width="11" style="11"/>
    <col min="6" max="6" width="11" style="13"/>
    <col min="7" max="7" width="25.140625" style="13" customWidth="1"/>
    <col min="8" max="8" width="24" style="13" customWidth="1"/>
    <col min="9" max="9" width="11" style="13"/>
    <col min="10" max="16384" width="11" style="11"/>
  </cols>
  <sheetData>
    <row r="2" spans="2:11">
      <c r="B2" s="14" t="s">
        <v>402</v>
      </c>
    </row>
    <row r="3" spans="2:11">
      <c r="B3" s="15" t="s">
        <v>394</v>
      </c>
      <c r="C3" s="16" t="s">
        <v>390</v>
      </c>
      <c r="D3" s="16" t="s">
        <v>391</v>
      </c>
      <c r="E3" s="17"/>
      <c r="F3" s="15" t="s">
        <v>394</v>
      </c>
      <c r="G3" s="17" t="s">
        <v>392</v>
      </c>
      <c r="H3" s="17" t="s">
        <v>393</v>
      </c>
    </row>
    <row r="4" spans="2:11">
      <c r="B4" s="18">
        <v>0</v>
      </c>
      <c r="C4" s="19">
        <v>10</v>
      </c>
      <c r="D4" s="19">
        <v>6</v>
      </c>
      <c r="E4" s="19"/>
      <c r="F4" s="20">
        <v>0</v>
      </c>
      <c r="G4" s="21">
        <v>15</v>
      </c>
      <c r="H4" s="21">
        <v>10</v>
      </c>
      <c r="K4" s="11" t="s">
        <v>403</v>
      </c>
    </row>
    <row r="5" spans="2:11">
      <c r="B5" s="18">
        <v>1</v>
      </c>
      <c r="C5" s="19">
        <v>24</v>
      </c>
      <c r="D5" s="19">
        <v>19</v>
      </c>
      <c r="E5" s="19"/>
      <c r="F5" s="20">
        <v>1</v>
      </c>
      <c r="G5" s="21">
        <v>32</v>
      </c>
      <c r="H5" s="21">
        <v>22</v>
      </c>
      <c r="K5" s="11" t="s">
        <v>404</v>
      </c>
    </row>
    <row r="6" spans="2:11">
      <c r="B6" s="18">
        <v>2</v>
      </c>
      <c r="C6" s="19">
        <v>54</v>
      </c>
      <c r="D6" s="19">
        <v>32</v>
      </c>
      <c r="E6" s="19"/>
      <c r="F6" s="20">
        <v>2</v>
      </c>
      <c r="G6" s="21">
        <v>67</v>
      </c>
      <c r="H6" s="21">
        <v>48</v>
      </c>
    </row>
    <row r="7" spans="2:11">
      <c r="B7" s="18">
        <v>3</v>
      </c>
      <c r="C7" s="19">
        <v>32</v>
      </c>
      <c r="D7" s="19">
        <v>21</v>
      </c>
      <c r="E7" s="19"/>
      <c r="F7" s="20">
        <v>3</v>
      </c>
      <c r="G7" s="21">
        <v>37</v>
      </c>
      <c r="H7" s="21">
        <v>27</v>
      </c>
    </row>
    <row r="8" spans="2:11">
      <c r="B8" s="18">
        <v>4</v>
      </c>
      <c r="C8" s="19">
        <v>5</v>
      </c>
      <c r="D8" s="19">
        <v>17</v>
      </c>
      <c r="E8" s="19"/>
      <c r="F8" s="20">
        <v>4</v>
      </c>
      <c r="G8" s="21">
        <v>7</v>
      </c>
      <c r="H8" s="21">
        <v>18</v>
      </c>
    </row>
    <row r="9" spans="2:11">
      <c r="B9" s="18">
        <v>5</v>
      </c>
      <c r="C9" s="19">
        <v>11</v>
      </c>
      <c r="D9" s="19">
        <v>9</v>
      </c>
      <c r="E9" s="19"/>
      <c r="F9" s="20">
        <v>5</v>
      </c>
      <c r="G9" s="21">
        <v>15</v>
      </c>
      <c r="H9" s="21">
        <v>13</v>
      </c>
    </row>
    <row r="10" spans="2:11">
      <c r="B10" s="18">
        <v>6</v>
      </c>
      <c r="C10" s="19">
        <v>12</v>
      </c>
      <c r="D10" s="19">
        <v>16</v>
      </c>
      <c r="E10" s="19"/>
      <c r="F10" s="20">
        <v>6</v>
      </c>
      <c r="G10" s="21">
        <v>12</v>
      </c>
      <c r="H10" s="21">
        <v>17</v>
      </c>
    </row>
    <row r="11" spans="2:11">
      <c r="B11" s="18">
        <v>7</v>
      </c>
      <c r="C11" s="19">
        <v>14</v>
      </c>
      <c r="D11" s="19">
        <v>10</v>
      </c>
      <c r="E11" s="19"/>
      <c r="F11" s="20">
        <v>7</v>
      </c>
      <c r="G11" s="21">
        <v>15</v>
      </c>
      <c r="H11" s="21">
        <v>16</v>
      </c>
    </row>
    <row r="12" spans="2:11">
      <c r="B12" s="18">
        <v>8</v>
      </c>
      <c r="C12" s="19">
        <v>12</v>
      </c>
      <c r="D12" s="19">
        <v>27</v>
      </c>
      <c r="E12" s="19"/>
      <c r="F12" s="20">
        <v>8</v>
      </c>
      <c r="G12" s="21">
        <v>12</v>
      </c>
      <c r="H12" s="21">
        <v>27</v>
      </c>
    </row>
    <row r="13" spans="2:11">
      <c r="B13" s="18">
        <v>9</v>
      </c>
      <c r="C13" s="19">
        <v>28</v>
      </c>
      <c r="D13" s="19">
        <v>23</v>
      </c>
      <c r="E13" s="19"/>
      <c r="F13" s="20">
        <v>9</v>
      </c>
      <c r="G13" s="21">
        <v>32</v>
      </c>
      <c r="H13" s="21">
        <v>27</v>
      </c>
    </row>
    <row r="14" spans="2:11">
      <c r="B14" s="18">
        <v>10</v>
      </c>
      <c r="C14" s="19">
        <v>37</v>
      </c>
      <c r="D14" s="19">
        <v>42</v>
      </c>
      <c r="E14" s="19"/>
      <c r="F14" s="20">
        <v>10</v>
      </c>
      <c r="G14" s="21">
        <v>50</v>
      </c>
      <c r="H14" s="21">
        <v>50</v>
      </c>
    </row>
    <row r="15" spans="2:11">
      <c r="B15" s="18">
        <v>11</v>
      </c>
      <c r="C15" s="19">
        <v>73</v>
      </c>
      <c r="D15" s="19">
        <v>116</v>
      </c>
      <c r="E15" s="19"/>
      <c r="F15" s="20">
        <v>11</v>
      </c>
      <c r="G15" s="21">
        <v>95</v>
      </c>
      <c r="H15" s="21">
        <v>132</v>
      </c>
    </row>
    <row r="16" spans="2:11">
      <c r="B16" s="18">
        <v>12</v>
      </c>
      <c r="C16" s="19">
        <v>121</v>
      </c>
      <c r="D16" s="19">
        <v>491</v>
      </c>
      <c r="E16" s="19"/>
      <c r="F16" s="20">
        <v>12</v>
      </c>
      <c r="G16" s="21">
        <v>161</v>
      </c>
      <c r="H16" s="21">
        <v>614</v>
      </c>
    </row>
    <row r="17" spans="2:8">
      <c r="B17" s="18">
        <v>13</v>
      </c>
      <c r="C17" s="19">
        <v>266</v>
      </c>
      <c r="D17" s="19">
        <v>1318</v>
      </c>
      <c r="E17" s="19"/>
      <c r="F17" s="20">
        <v>13</v>
      </c>
      <c r="G17" s="21">
        <v>335</v>
      </c>
      <c r="H17" s="21">
        <v>1619</v>
      </c>
    </row>
    <row r="18" spans="2:8">
      <c r="B18" s="18">
        <v>14</v>
      </c>
      <c r="C18" s="19">
        <v>492</v>
      </c>
      <c r="D18" s="19">
        <v>2454</v>
      </c>
      <c r="E18" s="19"/>
      <c r="F18" s="20">
        <v>14</v>
      </c>
      <c r="G18" s="21">
        <v>617</v>
      </c>
      <c r="H18" s="21">
        <v>3116</v>
      </c>
    </row>
    <row r="19" spans="2:8">
      <c r="B19" s="18">
        <v>15</v>
      </c>
      <c r="C19" s="19">
        <v>607</v>
      </c>
      <c r="D19" s="19">
        <v>3125</v>
      </c>
      <c r="E19" s="19"/>
      <c r="F19" s="20">
        <v>15</v>
      </c>
      <c r="G19" s="21">
        <v>816</v>
      </c>
      <c r="H19" s="21">
        <v>3875</v>
      </c>
    </row>
    <row r="20" spans="2:8">
      <c r="B20" s="18">
        <v>16</v>
      </c>
      <c r="C20" s="19">
        <v>847</v>
      </c>
      <c r="D20" s="19">
        <v>3105</v>
      </c>
      <c r="E20" s="19"/>
      <c r="F20" s="20">
        <v>16</v>
      </c>
      <c r="G20" s="21">
        <v>1069</v>
      </c>
      <c r="H20" s="21">
        <v>3903</v>
      </c>
    </row>
    <row r="21" spans="2:8">
      <c r="B21" s="18">
        <v>17</v>
      </c>
      <c r="C21" s="19">
        <v>996</v>
      </c>
      <c r="D21" s="19">
        <v>2805</v>
      </c>
      <c r="E21" s="19"/>
      <c r="F21" s="20">
        <v>17</v>
      </c>
      <c r="G21" s="21">
        <v>1291</v>
      </c>
      <c r="H21" s="21">
        <v>3567</v>
      </c>
    </row>
    <row r="22" spans="2:8">
      <c r="B22" s="18">
        <v>18</v>
      </c>
      <c r="C22" s="19">
        <v>1045</v>
      </c>
      <c r="D22" s="19">
        <v>2324</v>
      </c>
      <c r="E22" s="19"/>
      <c r="F22" s="20">
        <v>18</v>
      </c>
      <c r="G22" s="21">
        <v>1392</v>
      </c>
      <c r="H22" s="21">
        <v>3007</v>
      </c>
    </row>
    <row r="23" spans="2:8">
      <c r="B23" s="18">
        <v>19</v>
      </c>
      <c r="C23" s="19">
        <v>1149</v>
      </c>
      <c r="D23" s="19">
        <v>2243</v>
      </c>
      <c r="E23" s="19"/>
      <c r="F23" s="20">
        <v>19</v>
      </c>
      <c r="G23" s="21">
        <v>1471</v>
      </c>
      <c r="H23" s="21">
        <v>3082</v>
      </c>
    </row>
    <row r="24" spans="2:8">
      <c r="B24" s="18">
        <v>20</v>
      </c>
      <c r="C24" s="19">
        <v>1140</v>
      </c>
      <c r="D24" s="19">
        <v>1980</v>
      </c>
      <c r="E24" s="19"/>
      <c r="F24" s="20">
        <v>20</v>
      </c>
      <c r="G24" s="21">
        <v>1565</v>
      </c>
      <c r="H24" s="21">
        <v>2799</v>
      </c>
    </row>
    <row r="25" spans="2:8">
      <c r="B25" s="18">
        <v>21</v>
      </c>
      <c r="C25" s="19">
        <v>1113</v>
      </c>
      <c r="D25" s="19">
        <v>1796</v>
      </c>
      <c r="E25" s="19"/>
      <c r="F25" s="20">
        <v>21</v>
      </c>
      <c r="G25" s="21">
        <v>1441</v>
      </c>
      <c r="H25" s="21">
        <v>2491</v>
      </c>
    </row>
    <row r="26" spans="2:8">
      <c r="B26" s="18">
        <v>22</v>
      </c>
      <c r="C26" s="19">
        <v>1202</v>
      </c>
      <c r="D26" s="19">
        <v>1850</v>
      </c>
      <c r="E26" s="19"/>
      <c r="F26" s="20">
        <v>22</v>
      </c>
      <c r="G26" s="21">
        <v>1479</v>
      </c>
      <c r="H26" s="21">
        <v>2351</v>
      </c>
    </row>
    <row r="27" spans="2:8">
      <c r="B27" s="18">
        <v>23</v>
      </c>
      <c r="C27" s="19">
        <v>1265</v>
      </c>
      <c r="D27" s="19">
        <v>1854</v>
      </c>
      <c r="E27" s="19"/>
      <c r="F27" s="20">
        <v>23</v>
      </c>
      <c r="G27" s="21">
        <v>1556</v>
      </c>
      <c r="H27" s="21">
        <v>2284</v>
      </c>
    </row>
    <row r="28" spans="2:8">
      <c r="B28" s="18">
        <v>24</v>
      </c>
      <c r="C28" s="19">
        <v>1292</v>
      </c>
      <c r="D28" s="19">
        <v>1655</v>
      </c>
      <c r="E28" s="19"/>
      <c r="F28" s="20">
        <v>24</v>
      </c>
      <c r="G28" s="21">
        <v>1549</v>
      </c>
      <c r="H28" s="21">
        <v>1957</v>
      </c>
    </row>
    <row r="29" spans="2:8">
      <c r="B29" s="18">
        <v>25</v>
      </c>
      <c r="C29" s="19">
        <v>1237</v>
      </c>
      <c r="D29" s="19">
        <v>1557</v>
      </c>
      <c r="E29" s="19"/>
      <c r="F29" s="20">
        <v>25</v>
      </c>
      <c r="G29" s="21">
        <v>1476</v>
      </c>
      <c r="H29" s="21">
        <v>1806</v>
      </c>
    </row>
    <row r="30" spans="2:8">
      <c r="B30" s="18">
        <v>26</v>
      </c>
      <c r="C30" s="19">
        <v>1351</v>
      </c>
      <c r="D30" s="19">
        <v>1628</v>
      </c>
      <c r="E30" s="19"/>
      <c r="F30" s="20">
        <v>26</v>
      </c>
      <c r="G30" s="21">
        <v>1545</v>
      </c>
      <c r="H30" s="21">
        <v>1880</v>
      </c>
    </row>
    <row r="31" spans="2:8">
      <c r="B31" s="18">
        <v>27</v>
      </c>
      <c r="C31" s="19">
        <v>1360</v>
      </c>
      <c r="D31" s="19">
        <v>1677</v>
      </c>
      <c r="E31" s="19"/>
      <c r="F31" s="20">
        <v>27</v>
      </c>
      <c r="G31" s="21">
        <v>1570</v>
      </c>
      <c r="H31" s="21">
        <v>1894</v>
      </c>
    </row>
    <row r="32" spans="2:8">
      <c r="B32" s="18">
        <v>28</v>
      </c>
      <c r="C32" s="19">
        <v>1313</v>
      </c>
      <c r="D32" s="19">
        <v>1413</v>
      </c>
      <c r="E32" s="19"/>
      <c r="F32" s="20">
        <v>28</v>
      </c>
      <c r="G32" s="21">
        <v>1498</v>
      </c>
      <c r="H32" s="21">
        <v>1651</v>
      </c>
    </row>
    <row r="33" spans="2:8">
      <c r="B33" s="18">
        <v>29</v>
      </c>
      <c r="C33" s="19">
        <v>1296</v>
      </c>
      <c r="D33" s="19">
        <v>1485</v>
      </c>
      <c r="E33" s="19"/>
      <c r="F33" s="20">
        <v>29</v>
      </c>
      <c r="G33" s="21">
        <v>1508</v>
      </c>
      <c r="H33" s="21">
        <v>1696</v>
      </c>
    </row>
    <row r="34" spans="2:8">
      <c r="B34" s="18">
        <v>30</v>
      </c>
      <c r="C34" s="19">
        <v>1199</v>
      </c>
      <c r="D34" s="19">
        <v>1421</v>
      </c>
      <c r="E34" s="19"/>
      <c r="F34" s="20">
        <v>30</v>
      </c>
      <c r="G34" s="21">
        <v>1389</v>
      </c>
      <c r="H34" s="21">
        <v>1606</v>
      </c>
    </row>
    <row r="35" spans="2:8">
      <c r="B35" s="18">
        <v>31</v>
      </c>
      <c r="C35" s="19">
        <v>1253</v>
      </c>
      <c r="D35" s="19">
        <v>1446</v>
      </c>
      <c r="E35" s="19"/>
      <c r="F35" s="20">
        <v>31</v>
      </c>
      <c r="G35" s="21">
        <v>1439</v>
      </c>
      <c r="H35" s="21">
        <v>1656</v>
      </c>
    </row>
    <row r="36" spans="2:8">
      <c r="B36" s="18">
        <v>32</v>
      </c>
      <c r="C36" s="19">
        <v>1413</v>
      </c>
      <c r="D36" s="19">
        <v>1514</v>
      </c>
      <c r="E36" s="19"/>
      <c r="F36" s="20">
        <v>32</v>
      </c>
      <c r="G36" s="21">
        <v>1586</v>
      </c>
      <c r="H36" s="21">
        <v>1725</v>
      </c>
    </row>
    <row r="37" spans="2:8">
      <c r="B37" s="18">
        <v>33</v>
      </c>
      <c r="C37" s="19">
        <v>1462</v>
      </c>
      <c r="D37" s="19">
        <v>1732</v>
      </c>
      <c r="E37" s="19"/>
      <c r="F37" s="20">
        <v>33</v>
      </c>
      <c r="G37" s="21">
        <v>1677</v>
      </c>
      <c r="H37" s="21">
        <v>1988</v>
      </c>
    </row>
    <row r="38" spans="2:8">
      <c r="B38" s="18">
        <v>34</v>
      </c>
      <c r="C38" s="19">
        <v>1665</v>
      </c>
      <c r="D38" s="19">
        <v>1915</v>
      </c>
      <c r="E38" s="19"/>
      <c r="F38" s="20">
        <v>34</v>
      </c>
      <c r="G38" s="21">
        <v>1952</v>
      </c>
      <c r="H38" s="21">
        <v>2178</v>
      </c>
    </row>
    <row r="39" spans="2:8">
      <c r="B39" s="18">
        <v>35</v>
      </c>
      <c r="C39" s="19">
        <v>1716</v>
      </c>
      <c r="D39" s="19">
        <v>2038</v>
      </c>
      <c r="E39" s="19"/>
      <c r="F39" s="20">
        <v>35</v>
      </c>
      <c r="G39" s="21">
        <v>1988</v>
      </c>
      <c r="H39" s="21">
        <v>2333</v>
      </c>
    </row>
    <row r="40" spans="2:8">
      <c r="B40" s="18">
        <v>36</v>
      </c>
      <c r="C40" s="19">
        <v>1831</v>
      </c>
      <c r="D40" s="19">
        <v>2225</v>
      </c>
      <c r="E40" s="19"/>
      <c r="F40" s="20">
        <v>36</v>
      </c>
      <c r="G40" s="21">
        <v>2118</v>
      </c>
      <c r="H40" s="21">
        <v>2549</v>
      </c>
    </row>
    <row r="41" spans="2:8">
      <c r="B41" s="18">
        <v>37</v>
      </c>
      <c r="C41" s="19">
        <v>1862</v>
      </c>
      <c r="D41" s="19">
        <v>2229</v>
      </c>
      <c r="E41" s="19"/>
      <c r="F41" s="20">
        <v>37</v>
      </c>
      <c r="G41" s="21">
        <v>2168</v>
      </c>
      <c r="H41" s="21">
        <v>2607</v>
      </c>
    </row>
    <row r="42" spans="2:8">
      <c r="B42" s="18">
        <v>38</v>
      </c>
      <c r="C42" s="19">
        <v>1906</v>
      </c>
      <c r="D42" s="19">
        <v>2331</v>
      </c>
      <c r="E42" s="19"/>
      <c r="F42" s="20">
        <v>38</v>
      </c>
      <c r="G42" s="21">
        <v>2236</v>
      </c>
      <c r="H42" s="21">
        <v>2708</v>
      </c>
    </row>
    <row r="43" spans="2:8">
      <c r="B43" s="18">
        <v>39</v>
      </c>
      <c r="C43" s="19">
        <v>1931</v>
      </c>
      <c r="D43" s="19">
        <v>2400</v>
      </c>
      <c r="E43" s="19"/>
      <c r="F43" s="20">
        <v>39</v>
      </c>
      <c r="G43" s="21">
        <v>2244</v>
      </c>
      <c r="H43" s="21">
        <v>2770</v>
      </c>
    </row>
    <row r="44" spans="2:8">
      <c r="B44" s="18">
        <v>40</v>
      </c>
      <c r="C44" s="19">
        <v>1879</v>
      </c>
      <c r="D44" s="19">
        <v>2563</v>
      </c>
      <c r="E44" s="19"/>
      <c r="F44" s="20">
        <v>40</v>
      </c>
      <c r="G44" s="21">
        <v>2195</v>
      </c>
      <c r="H44" s="21">
        <v>2962</v>
      </c>
    </row>
    <row r="45" spans="2:8">
      <c r="B45" s="18">
        <v>41</v>
      </c>
      <c r="C45" s="19">
        <v>1807</v>
      </c>
      <c r="D45" s="19">
        <v>2545</v>
      </c>
      <c r="E45" s="19"/>
      <c r="F45" s="20">
        <v>41</v>
      </c>
      <c r="G45" s="21">
        <v>2110</v>
      </c>
      <c r="H45" s="21">
        <v>2969</v>
      </c>
    </row>
    <row r="46" spans="2:8">
      <c r="B46" s="18">
        <v>42</v>
      </c>
      <c r="C46" s="19">
        <v>1787</v>
      </c>
      <c r="D46" s="19">
        <v>2588</v>
      </c>
      <c r="E46" s="19"/>
      <c r="F46" s="20">
        <v>42</v>
      </c>
      <c r="G46" s="21">
        <v>2107</v>
      </c>
      <c r="H46" s="21">
        <v>3042</v>
      </c>
    </row>
    <row r="47" spans="2:8">
      <c r="B47" s="18">
        <v>43</v>
      </c>
      <c r="C47" s="19">
        <v>1720</v>
      </c>
      <c r="D47" s="19">
        <v>2662</v>
      </c>
      <c r="E47" s="19"/>
      <c r="F47" s="20">
        <v>43</v>
      </c>
      <c r="G47" s="21">
        <v>2030</v>
      </c>
      <c r="H47" s="21">
        <v>3152</v>
      </c>
    </row>
    <row r="48" spans="2:8">
      <c r="B48" s="18">
        <v>44</v>
      </c>
      <c r="C48" s="19">
        <v>1675</v>
      </c>
      <c r="D48" s="19">
        <v>2697</v>
      </c>
      <c r="E48" s="19"/>
      <c r="F48" s="20">
        <v>44</v>
      </c>
      <c r="G48" s="21">
        <v>1970</v>
      </c>
      <c r="H48" s="21">
        <v>3217</v>
      </c>
    </row>
    <row r="49" spans="2:8">
      <c r="B49" s="18">
        <v>45</v>
      </c>
      <c r="C49" s="19">
        <v>1527</v>
      </c>
      <c r="D49" s="19">
        <v>2571</v>
      </c>
      <c r="E49" s="19"/>
      <c r="F49" s="20">
        <v>45</v>
      </c>
      <c r="G49" s="21">
        <v>1821</v>
      </c>
      <c r="H49" s="21">
        <v>3074</v>
      </c>
    </row>
    <row r="50" spans="2:8">
      <c r="B50" s="18">
        <v>46</v>
      </c>
      <c r="C50" s="19">
        <v>1471</v>
      </c>
      <c r="D50" s="19">
        <v>2645</v>
      </c>
      <c r="E50" s="19"/>
      <c r="F50" s="20">
        <v>46</v>
      </c>
      <c r="G50" s="21">
        <v>1814</v>
      </c>
      <c r="H50" s="21">
        <v>3139</v>
      </c>
    </row>
    <row r="51" spans="2:8">
      <c r="B51" s="18">
        <v>47</v>
      </c>
      <c r="C51" s="19">
        <v>1472</v>
      </c>
      <c r="D51" s="19">
        <v>2458</v>
      </c>
      <c r="E51" s="19"/>
      <c r="F51" s="20">
        <v>47</v>
      </c>
      <c r="G51" s="21">
        <v>1817</v>
      </c>
      <c r="H51" s="21">
        <v>2996</v>
      </c>
    </row>
    <row r="52" spans="2:8">
      <c r="B52" s="18">
        <v>48</v>
      </c>
      <c r="C52" s="19">
        <v>1326</v>
      </c>
      <c r="D52" s="19">
        <v>2410</v>
      </c>
      <c r="E52" s="19"/>
      <c r="F52" s="20">
        <v>48</v>
      </c>
      <c r="G52" s="21">
        <v>1644</v>
      </c>
      <c r="H52" s="21">
        <v>2887</v>
      </c>
    </row>
    <row r="53" spans="2:8">
      <c r="B53" s="18">
        <v>49</v>
      </c>
      <c r="C53" s="19">
        <v>1248</v>
      </c>
      <c r="D53" s="19">
        <v>2319</v>
      </c>
      <c r="E53" s="19"/>
      <c r="F53" s="20">
        <v>49</v>
      </c>
      <c r="G53" s="21">
        <v>1543</v>
      </c>
      <c r="H53" s="21">
        <v>2827</v>
      </c>
    </row>
    <row r="54" spans="2:8">
      <c r="B54" s="18">
        <v>50</v>
      </c>
      <c r="C54" s="19">
        <v>1148</v>
      </c>
      <c r="D54" s="19">
        <v>2224</v>
      </c>
      <c r="E54" s="19"/>
      <c r="F54" s="20">
        <v>50</v>
      </c>
      <c r="G54" s="21">
        <v>1435</v>
      </c>
      <c r="H54" s="21">
        <v>2750</v>
      </c>
    </row>
    <row r="55" spans="2:8">
      <c r="B55" s="18">
        <v>51</v>
      </c>
      <c r="C55" s="19">
        <v>1045</v>
      </c>
      <c r="D55" s="19">
        <v>2121</v>
      </c>
      <c r="E55" s="19"/>
      <c r="F55" s="20">
        <v>51</v>
      </c>
      <c r="G55" s="21">
        <v>1330</v>
      </c>
      <c r="H55" s="21">
        <v>2601</v>
      </c>
    </row>
    <row r="56" spans="2:8">
      <c r="B56" s="18">
        <v>52</v>
      </c>
      <c r="C56" s="19">
        <v>1032</v>
      </c>
      <c r="D56" s="19">
        <v>1956</v>
      </c>
      <c r="E56" s="19"/>
      <c r="F56" s="20">
        <v>52</v>
      </c>
      <c r="G56" s="21">
        <v>1324</v>
      </c>
      <c r="H56" s="21">
        <v>2485</v>
      </c>
    </row>
    <row r="57" spans="2:8">
      <c r="B57" s="18">
        <v>53</v>
      </c>
      <c r="C57" s="19">
        <v>929</v>
      </c>
      <c r="D57" s="19">
        <v>1901</v>
      </c>
      <c r="E57" s="19"/>
      <c r="F57" s="20">
        <v>53</v>
      </c>
      <c r="G57" s="21">
        <v>1212</v>
      </c>
      <c r="H57" s="21">
        <v>2379</v>
      </c>
    </row>
    <row r="58" spans="2:8">
      <c r="B58" s="18">
        <v>54</v>
      </c>
      <c r="C58" s="19">
        <v>873</v>
      </c>
      <c r="D58" s="19">
        <v>1620</v>
      </c>
      <c r="E58" s="19"/>
      <c r="F58" s="20">
        <v>54</v>
      </c>
      <c r="G58" s="21">
        <v>1113</v>
      </c>
      <c r="H58" s="21">
        <v>2070</v>
      </c>
    </row>
    <row r="59" spans="2:8">
      <c r="B59" s="18">
        <v>55</v>
      </c>
      <c r="C59" s="19">
        <v>776</v>
      </c>
      <c r="D59" s="19">
        <v>1523</v>
      </c>
      <c r="E59" s="19"/>
      <c r="F59" s="20">
        <v>55</v>
      </c>
      <c r="G59" s="21">
        <v>989</v>
      </c>
      <c r="H59" s="21">
        <v>1914</v>
      </c>
    </row>
    <row r="60" spans="2:8">
      <c r="B60" s="18">
        <v>56</v>
      </c>
      <c r="C60" s="19">
        <v>700</v>
      </c>
      <c r="D60" s="19">
        <v>1313</v>
      </c>
      <c r="E60" s="19"/>
      <c r="F60" s="20">
        <v>56</v>
      </c>
      <c r="G60" s="21">
        <v>937</v>
      </c>
      <c r="H60" s="21">
        <v>1669</v>
      </c>
    </row>
    <row r="61" spans="2:8">
      <c r="B61" s="18">
        <v>57</v>
      </c>
      <c r="C61" s="19">
        <v>584</v>
      </c>
      <c r="D61" s="19">
        <v>1219</v>
      </c>
      <c r="E61" s="19"/>
      <c r="F61" s="20">
        <v>57</v>
      </c>
      <c r="G61" s="21">
        <v>787</v>
      </c>
      <c r="H61" s="21">
        <v>1556</v>
      </c>
    </row>
    <row r="62" spans="2:8">
      <c r="B62" s="18">
        <v>58</v>
      </c>
      <c r="C62" s="19">
        <v>537</v>
      </c>
      <c r="D62" s="19">
        <v>1147</v>
      </c>
      <c r="E62" s="19"/>
      <c r="F62" s="20">
        <v>58</v>
      </c>
      <c r="G62" s="21">
        <v>713</v>
      </c>
      <c r="H62" s="21">
        <v>1466</v>
      </c>
    </row>
    <row r="63" spans="2:8">
      <c r="B63" s="18">
        <v>59</v>
      </c>
      <c r="C63" s="19">
        <v>450</v>
      </c>
      <c r="D63" s="19">
        <v>977</v>
      </c>
      <c r="E63" s="19"/>
      <c r="F63" s="20">
        <v>59</v>
      </c>
      <c r="G63" s="21">
        <v>621</v>
      </c>
      <c r="H63" s="21">
        <v>1283</v>
      </c>
    </row>
    <row r="64" spans="2:8">
      <c r="B64" s="18">
        <v>60</v>
      </c>
      <c r="C64" s="19">
        <v>419</v>
      </c>
      <c r="D64" s="19">
        <v>885</v>
      </c>
      <c r="E64" s="19"/>
      <c r="F64" s="20">
        <v>60</v>
      </c>
      <c r="G64" s="21">
        <v>558</v>
      </c>
      <c r="H64" s="21">
        <v>1176</v>
      </c>
    </row>
    <row r="65" spans="2:8">
      <c r="B65" s="18">
        <v>61</v>
      </c>
      <c r="C65" s="19">
        <v>430</v>
      </c>
      <c r="D65" s="19">
        <v>826</v>
      </c>
      <c r="E65" s="19"/>
      <c r="F65" s="20">
        <v>61</v>
      </c>
      <c r="G65" s="21">
        <v>563</v>
      </c>
      <c r="H65" s="21">
        <v>1064</v>
      </c>
    </row>
    <row r="66" spans="2:8">
      <c r="B66" s="18">
        <v>62</v>
      </c>
      <c r="C66" s="19">
        <v>304</v>
      </c>
      <c r="D66" s="19">
        <v>713</v>
      </c>
      <c r="E66" s="19"/>
      <c r="F66" s="20">
        <v>62</v>
      </c>
      <c r="G66" s="21">
        <v>431</v>
      </c>
      <c r="H66" s="21">
        <v>959</v>
      </c>
    </row>
    <row r="67" spans="2:8">
      <c r="B67" s="18">
        <v>63</v>
      </c>
      <c r="C67" s="19">
        <v>263</v>
      </c>
      <c r="D67" s="19">
        <v>555</v>
      </c>
      <c r="E67" s="19"/>
      <c r="F67" s="20">
        <v>63</v>
      </c>
      <c r="G67" s="21">
        <v>355</v>
      </c>
      <c r="H67" s="21">
        <v>769</v>
      </c>
    </row>
    <row r="68" spans="2:8">
      <c r="B68" s="18">
        <v>64</v>
      </c>
      <c r="C68" s="19">
        <v>252</v>
      </c>
      <c r="D68" s="19">
        <v>524</v>
      </c>
      <c r="E68" s="19"/>
      <c r="F68" s="20">
        <v>64</v>
      </c>
      <c r="G68" s="21">
        <v>350</v>
      </c>
      <c r="H68" s="21">
        <v>691</v>
      </c>
    </row>
    <row r="69" spans="2:8">
      <c r="B69" s="18">
        <v>65</v>
      </c>
      <c r="C69" s="19">
        <v>194</v>
      </c>
      <c r="D69" s="19">
        <v>474</v>
      </c>
      <c r="E69" s="19"/>
      <c r="F69" s="20">
        <v>65</v>
      </c>
      <c r="G69" s="21">
        <v>286</v>
      </c>
      <c r="H69" s="21">
        <v>634</v>
      </c>
    </row>
    <row r="70" spans="2:8">
      <c r="B70" s="18">
        <v>66</v>
      </c>
      <c r="C70" s="19">
        <v>179</v>
      </c>
      <c r="D70" s="19">
        <v>409</v>
      </c>
      <c r="E70" s="19"/>
      <c r="F70" s="20">
        <v>66</v>
      </c>
      <c r="G70" s="21">
        <v>263</v>
      </c>
      <c r="H70" s="21">
        <v>576</v>
      </c>
    </row>
    <row r="71" spans="2:8">
      <c r="B71" s="18">
        <v>67</v>
      </c>
      <c r="C71" s="19">
        <v>140</v>
      </c>
      <c r="D71" s="19">
        <v>352</v>
      </c>
      <c r="E71" s="19"/>
      <c r="F71" s="20">
        <v>67</v>
      </c>
      <c r="G71" s="21">
        <v>202</v>
      </c>
      <c r="H71" s="21">
        <v>466</v>
      </c>
    </row>
    <row r="72" spans="2:8">
      <c r="B72" s="18">
        <v>68</v>
      </c>
      <c r="C72" s="19">
        <v>129</v>
      </c>
      <c r="D72" s="19">
        <v>354</v>
      </c>
      <c r="E72" s="19"/>
      <c r="F72" s="20">
        <v>68</v>
      </c>
      <c r="G72" s="21">
        <v>194</v>
      </c>
      <c r="H72" s="21">
        <v>478</v>
      </c>
    </row>
    <row r="73" spans="2:8">
      <c r="B73" s="18">
        <v>69</v>
      </c>
      <c r="C73" s="19">
        <v>152</v>
      </c>
      <c r="D73" s="19">
        <v>400</v>
      </c>
      <c r="E73" s="19"/>
      <c r="F73" s="20">
        <v>69</v>
      </c>
      <c r="G73" s="21">
        <v>224</v>
      </c>
      <c r="H73" s="21">
        <v>513</v>
      </c>
    </row>
    <row r="74" spans="2:8">
      <c r="B74" s="18">
        <v>70</v>
      </c>
      <c r="C74" s="19">
        <v>151</v>
      </c>
      <c r="D74" s="19">
        <v>359</v>
      </c>
      <c r="E74" s="19"/>
      <c r="F74" s="20">
        <v>70</v>
      </c>
      <c r="G74" s="21">
        <v>208</v>
      </c>
      <c r="H74" s="21">
        <v>477</v>
      </c>
    </row>
    <row r="75" spans="2:8">
      <c r="B75" s="18">
        <v>71</v>
      </c>
      <c r="C75" s="19">
        <v>132</v>
      </c>
      <c r="D75" s="19">
        <v>327</v>
      </c>
      <c r="E75" s="19"/>
      <c r="F75" s="20">
        <v>71</v>
      </c>
      <c r="G75" s="21">
        <v>202</v>
      </c>
      <c r="H75" s="21">
        <v>443</v>
      </c>
    </row>
    <row r="76" spans="2:8">
      <c r="B76" s="18">
        <v>72</v>
      </c>
      <c r="C76" s="19">
        <v>156</v>
      </c>
      <c r="D76" s="19">
        <v>286</v>
      </c>
      <c r="E76" s="19"/>
      <c r="F76" s="20">
        <v>72</v>
      </c>
      <c r="G76" s="21">
        <v>236</v>
      </c>
      <c r="H76" s="21">
        <v>396</v>
      </c>
    </row>
    <row r="77" spans="2:8">
      <c r="B77" s="18">
        <v>73</v>
      </c>
      <c r="C77" s="19">
        <v>132</v>
      </c>
      <c r="D77" s="19">
        <v>331</v>
      </c>
      <c r="E77" s="19"/>
      <c r="F77" s="20">
        <v>73</v>
      </c>
      <c r="G77" s="21">
        <v>203</v>
      </c>
      <c r="H77" s="21">
        <v>446</v>
      </c>
    </row>
    <row r="78" spans="2:8">
      <c r="B78" s="18">
        <v>74</v>
      </c>
      <c r="C78" s="19">
        <v>115</v>
      </c>
      <c r="D78" s="19">
        <v>276</v>
      </c>
      <c r="E78" s="19"/>
      <c r="F78" s="20">
        <v>74</v>
      </c>
      <c r="G78" s="21">
        <v>177</v>
      </c>
      <c r="H78" s="21">
        <v>360</v>
      </c>
    </row>
    <row r="79" spans="2:8">
      <c r="B79" s="18">
        <v>75</v>
      </c>
      <c r="C79" s="19">
        <v>117</v>
      </c>
      <c r="D79" s="19">
        <v>285</v>
      </c>
      <c r="E79" s="19"/>
      <c r="F79" s="20">
        <v>75</v>
      </c>
      <c r="G79" s="21">
        <v>183</v>
      </c>
      <c r="H79" s="21">
        <v>390</v>
      </c>
    </row>
    <row r="80" spans="2:8">
      <c r="B80" s="18">
        <v>76</v>
      </c>
      <c r="C80" s="19">
        <v>123</v>
      </c>
      <c r="D80" s="19">
        <v>260</v>
      </c>
      <c r="E80" s="19"/>
      <c r="F80" s="20">
        <v>76</v>
      </c>
      <c r="G80" s="21">
        <v>200</v>
      </c>
      <c r="H80" s="21">
        <v>360</v>
      </c>
    </row>
    <row r="81" spans="2:8">
      <c r="B81" s="18">
        <v>77</v>
      </c>
      <c r="C81" s="19">
        <v>108</v>
      </c>
      <c r="D81" s="19">
        <v>251</v>
      </c>
      <c r="E81" s="19"/>
      <c r="F81" s="20">
        <v>77</v>
      </c>
      <c r="G81" s="21">
        <v>181</v>
      </c>
      <c r="H81" s="21">
        <v>335</v>
      </c>
    </row>
    <row r="82" spans="2:8">
      <c r="B82" s="18">
        <v>78</v>
      </c>
      <c r="C82" s="19">
        <v>101</v>
      </c>
      <c r="D82" s="19">
        <v>236</v>
      </c>
      <c r="E82" s="19"/>
      <c r="F82" s="20">
        <v>78</v>
      </c>
      <c r="G82" s="21">
        <v>183</v>
      </c>
      <c r="H82" s="21">
        <v>331</v>
      </c>
    </row>
    <row r="83" spans="2:8">
      <c r="B83" s="18">
        <v>79</v>
      </c>
      <c r="C83" s="19">
        <v>110</v>
      </c>
      <c r="D83" s="19">
        <v>214</v>
      </c>
      <c r="E83" s="19"/>
      <c r="F83" s="20">
        <v>79</v>
      </c>
      <c r="G83" s="21">
        <v>175</v>
      </c>
      <c r="H83" s="21">
        <v>312</v>
      </c>
    </row>
    <row r="84" spans="2:8">
      <c r="B84" s="18">
        <v>80</v>
      </c>
      <c r="C84" s="19">
        <v>91</v>
      </c>
      <c r="D84" s="19">
        <v>227</v>
      </c>
      <c r="E84" s="19"/>
      <c r="F84" s="20">
        <v>80</v>
      </c>
      <c r="G84" s="21">
        <v>160</v>
      </c>
      <c r="H84" s="21">
        <v>330</v>
      </c>
    </row>
    <row r="85" spans="2:8">
      <c r="B85" s="18">
        <v>81</v>
      </c>
      <c r="C85" s="19">
        <v>77</v>
      </c>
      <c r="D85" s="19">
        <v>187</v>
      </c>
      <c r="E85" s="19"/>
      <c r="F85" s="20">
        <v>81</v>
      </c>
      <c r="G85" s="21">
        <v>142</v>
      </c>
      <c r="H85" s="21">
        <v>298</v>
      </c>
    </row>
    <row r="86" spans="2:8">
      <c r="B86" s="18">
        <v>82</v>
      </c>
      <c r="C86" s="19">
        <v>89</v>
      </c>
      <c r="D86" s="19">
        <v>195</v>
      </c>
      <c r="E86" s="19"/>
      <c r="F86" s="20">
        <v>82</v>
      </c>
      <c r="G86" s="21">
        <v>146</v>
      </c>
      <c r="H86" s="21">
        <v>289</v>
      </c>
    </row>
    <row r="87" spans="2:8">
      <c r="B87" s="18">
        <v>83</v>
      </c>
      <c r="C87" s="19">
        <v>99</v>
      </c>
      <c r="D87" s="19">
        <v>185</v>
      </c>
      <c r="E87" s="19"/>
      <c r="F87" s="20">
        <v>83</v>
      </c>
      <c r="G87" s="21">
        <v>168</v>
      </c>
      <c r="H87" s="21">
        <v>265</v>
      </c>
    </row>
    <row r="88" spans="2:8">
      <c r="B88" s="18">
        <v>84</v>
      </c>
      <c r="C88" s="19">
        <v>72</v>
      </c>
      <c r="D88" s="19">
        <v>171</v>
      </c>
      <c r="E88" s="19"/>
      <c r="F88" s="20">
        <v>84</v>
      </c>
      <c r="G88" s="21">
        <v>133</v>
      </c>
      <c r="H88" s="21">
        <v>259</v>
      </c>
    </row>
    <row r="89" spans="2:8">
      <c r="B89" s="18">
        <v>85</v>
      </c>
      <c r="C89" s="19">
        <v>80</v>
      </c>
      <c r="D89" s="19">
        <v>159</v>
      </c>
      <c r="E89" s="19"/>
      <c r="F89" s="20">
        <v>85</v>
      </c>
      <c r="G89" s="21">
        <v>158</v>
      </c>
      <c r="H89" s="21">
        <v>235</v>
      </c>
    </row>
    <row r="90" spans="2:8">
      <c r="B90" s="18">
        <v>86</v>
      </c>
      <c r="C90" s="19">
        <v>64</v>
      </c>
      <c r="D90" s="19">
        <v>142</v>
      </c>
      <c r="E90" s="19"/>
      <c r="F90" s="20">
        <v>86</v>
      </c>
      <c r="G90" s="21">
        <v>110</v>
      </c>
      <c r="H90" s="21">
        <v>220</v>
      </c>
    </row>
    <row r="91" spans="2:8">
      <c r="B91" s="18">
        <v>87</v>
      </c>
      <c r="C91" s="19">
        <v>62</v>
      </c>
      <c r="D91" s="19">
        <v>120</v>
      </c>
      <c r="E91" s="19"/>
      <c r="F91" s="20">
        <v>87</v>
      </c>
      <c r="G91" s="21">
        <v>123</v>
      </c>
      <c r="H91" s="21">
        <v>185</v>
      </c>
    </row>
    <row r="92" spans="2:8">
      <c r="B92" s="18">
        <v>88</v>
      </c>
      <c r="C92" s="19">
        <v>40</v>
      </c>
      <c r="D92" s="19">
        <v>121</v>
      </c>
      <c r="E92" s="19"/>
      <c r="F92" s="20">
        <v>88</v>
      </c>
      <c r="G92" s="21">
        <v>93</v>
      </c>
      <c r="H92" s="21">
        <v>184</v>
      </c>
    </row>
    <row r="93" spans="2:8">
      <c r="B93" s="18">
        <v>89</v>
      </c>
      <c r="C93" s="19">
        <v>29</v>
      </c>
      <c r="D93" s="19">
        <v>70</v>
      </c>
      <c r="E93" s="19"/>
      <c r="F93" s="20">
        <v>89</v>
      </c>
      <c r="G93" s="21">
        <v>65</v>
      </c>
      <c r="H93" s="21">
        <v>101</v>
      </c>
    </row>
    <row r="94" spans="2:8">
      <c r="B94" s="18">
        <v>90</v>
      </c>
      <c r="C94" s="19">
        <v>26</v>
      </c>
      <c r="D94" s="19">
        <v>57</v>
      </c>
      <c r="E94" s="19"/>
      <c r="F94" s="20">
        <v>90</v>
      </c>
      <c r="G94" s="21">
        <v>44</v>
      </c>
      <c r="H94" s="21">
        <v>85</v>
      </c>
    </row>
    <row r="95" spans="2:8">
      <c r="B95" s="18">
        <v>91</v>
      </c>
      <c r="C95" s="19">
        <v>15</v>
      </c>
      <c r="D95" s="19">
        <v>39</v>
      </c>
      <c r="E95" s="19"/>
      <c r="F95" s="20">
        <v>91</v>
      </c>
      <c r="G95" s="21">
        <v>31</v>
      </c>
      <c r="H95" s="21">
        <v>59</v>
      </c>
    </row>
    <row r="96" spans="2:8">
      <c r="B96" s="18">
        <v>92</v>
      </c>
      <c r="C96" s="19">
        <v>7</v>
      </c>
      <c r="D96" s="19">
        <v>36</v>
      </c>
      <c r="E96" s="19"/>
      <c r="F96" s="20">
        <v>92</v>
      </c>
      <c r="G96" s="21">
        <v>22</v>
      </c>
      <c r="H96" s="21">
        <v>54</v>
      </c>
    </row>
    <row r="97" spans="2:8">
      <c r="B97" s="18">
        <v>93</v>
      </c>
      <c r="C97" s="19">
        <v>18</v>
      </c>
      <c r="D97" s="19">
        <v>34</v>
      </c>
      <c r="E97" s="19"/>
      <c r="F97" s="20">
        <v>93</v>
      </c>
      <c r="G97" s="21">
        <v>30</v>
      </c>
      <c r="H97" s="21">
        <v>60</v>
      </c>
    </row>
    <row r="98" spans="2:8">
      <c r="B98" s="18">
        <v>94</v>
      </c>
      <c r="C98" s="19">
        <v>6</v>
      </c>
      <c r="D98" s="19">
        <v>31</v>
      </c>
      <c r="E98" s="19"/>
      <c r="F98" s="20">
        <v>94</v>
      </c>
      <c r="G98" s="21">
        <v>30</v>
      </c>
      <c r="H98" s="21">
        <v>48</v>
      </c>
    </row>
    <row r="99" spans="2:8">
      <c r="B99" s="18">
        <v>95</v>
      </c>
      <c r="C99" s="19">
        <v>9</v>
      </c>
      <c r="D99" s="19">
        <v>19</v>
      </c>
      <c r="E99" s="19"/>
      <c r="F99" s="20">
        <v>95</v>
      </c>
      <c r="G99" s="21">
        <v>16</v>
      </c>
      <c r="H99" s="21">
        <v>29</v>
      </c>
    </row>
    <row r="100" spans="2:8">
      <c r="B100" s="18">
        <v>96</v>
      </c>
      <c r="C100" s="19">
        <v>4</v>
      </c>
      <c r="D100" s="19">
        <v>17</v>
      </c>
      <c r="E100" s="19"/>
      <c r="F100" s="20">
        <v>96</v>
      </c>
      <c r="G100" s="21">
        <v>11</v>
      </c>
      <c r="H100" s="21">
        <v>26</v>
      </c>
    </row>
    <row r="101" spans="2:8">
      <c r="B101" s="18">
        <v>97</v>
      </c>
      <c r="C101" s="19">
        <v>3</v>
      </c>
      <c r="D101" s="19">
        <v>6</v>
      </c>
      <c r="E101" s="19"/>
      <c r="F101" s="20">
        <v>97</v>
      </c>
      <c r="G101" s="21">
        <v>6</v>
      </c>
      <c r="H101" s="21">
        <v>11</v>
      </c>
    </row>
    <row r="102" spans="2:8">
      <c r="B102" s="18">
        <v>98</v>
      </c>
      <c r="C102" s="19">
        <v>2</v>
      </c>
      <c r="D102" s="19">
        <v>5</v>
      </c>
      <c r="E102" s="19"/>
      <c r="F102" s="20">
        <v>98</v>
      </c>
      <c r="G102" s="21">
        <v>3</v>
      </c>
      <c r="H102" s="21">
        <v>9</v>
      </c>
    </row>
    <row r="103" spans="2:8">
      <c r="B103" s="18">
        <v>99</v>
      </c>
      <c r="C103" s="19">
        <v>1</v>
      </c>
      <c r="D103" s="19">
        <v>2</v>
      </c>
      <c r="E103" s="19"/>
      <c r="F103" s="20">
        <v>99</v>
      </c>
      <c r="G103" s="21">
        <v>1</v>
      </c>
      <c r="H103" s="21">
        <v>4</v>
      </c>
    </row>
    <row r="104" spans="2:8">
      <c r="B104" s="18">
        <v>100</v>
      </c>
      <c r="C104" s="19">
        <v>0</v>
      </c>
      <c r="D104" s="19">
        <v>2</v>
      </c>
      <c r="E104" s="19"/>
      <c r="F104" s="20">
        <v>100</v>
      </c>
      <c r="G104" s="21">
        <v>1</v>
      </c>
      <c r="H104" s="21">
        <v>3</v>
      </c>
    </row>
    <row r="105" spans="2:8">
      <c r="B105" s="18">
        <v>104</v>
      </c>
      <c r="C105" s="19">
        <v>0</v>
      </c>
      <c r="D105" s="19">
        <v>1</v>
      </c>
      <c r="E105" s="19"/>
      <c r="F105" s="20">
        <v>101</v>
      </c>
      <c r="G105" s="21">
        <v>1</v>
      </c>
      <c r="H105" s="21">
        <v>2</v>
      </c>
    </row>
    <row r="106" spans="2:8">
      <c r="B106" s="18">
        <v>106</v>
      </c>
      <c r="C106" s="19">
        <v>1</v>
      </c>
      <c r="D106" s="19">
        <v>0</v>
      </c>
      <c r="E106" s="19"/>
      <c r="F106" s="20">
        <v>102</v>
      </c>
      <c r="G106" s="21">
        <v>1</v>
      </c>
      <c r="H106" s="21">
        <v>0</v>
      </c>
    </row>
    <row r="107" spans="2:8">
      <c r="B107" s="18"/>
      <c r="C107" s="19"/>
      <c r="D107" s="19"/>
      <c r="E107" s="19"/>
      <c r="F107" s="20">
        <v>103</v>
      </c>
      <c r="G107" s="21">
        <v>0</v>
      </c>
      <c r="H107" s="21">
        <v>2</v>
      </c>
    </row>
    <row r="108" spans="2:8">
      <c r="B108" s="18"/>
      <c r="C108" s="19"/>
      <c r="D108" s="19"/>
      <c r="E108" s="19"/>
      <c r="F108" s="20">
        <v>104</v>
      </c>
      <c r="G108" s="21">
        <v>0</v>
      </c>
      <c r="H108" s="21">
        <v>2</v>
      </c>
    </row>
    <row r="109" spans="2:8">
      <c r="B109" s="18"/>
      <c r="C109" s="19"/>
      <c r="D109" s="19"/>
      <c r="E109" s="19"/>
      <c r="F109" s="20">
        <v>106</v>
      </c>
      <c r="G109" s="21">
        <v>2</v>
      </c>
      <c r="H109" s="21">
        <v>0</v>
      </c>
    </row>
    <row r="110" spans="2:8">
      <c r="B110" s="18"/>
      <c r="C110" s="19"/>
      <c r="D110" s="19"/>
      <c r="E110" s="19"/>
      <c r="F110" s="20">
        <v>107</v>
      </c>
      <c r="G110" s="21">
        <v>0</v>
      </c>
      <c r="H110" s="21">
        <v>1</v>
      </c>
    </row>
    <row r="111" spans="2:8">
      <c r="B111" s="18"/>
      <c r="C111" s="19"/>
      <c r="D111" s="19"/>
      <c r="E111" s="19"/>
      <c r="F111" s="20">
        <v>108</v>
      </c>
      <c r="G111" s="21">
        <v>4</v>
      </c>
      <c r="H111" s="21">
        <v>1</v>
      </c>
    </row>
    <row r="112" spans="2:8">
      <c r="B112" s="18"/>
      <c r="C112" s="19"/>
      <c r="D112" s="19"/>
      <c r="E112" s="19"/>
      <c r="F112" s="20">
        <v>109</v>
      </c>
      <c r="G112" s="21">
        <v>3</v>
      </c>
      <c r="H112" s="21"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G48"/>
  <sheetViews>
    <sheetView showGridLines="0" workbookViewId="0">
      <selection activeCell="J15" sqref="J15"/>
    </sheetView>
  </sheetViews>
  <sheetFormatPr baseColWidth="10" defaultRowHeight="12.75"/>
  <cols>
    <col min="1" max="1" width="11.42578125" style="1"/>
    <col min="2" max="2" width="53.85546875" style="1" customWidth="1"/>
    <col min="3" max="3" width="15" style="1" customWidth="1"/>
    <col min="4" max="4" width="14.85546875" style="1" customWidth="1"/>
    <col min="5" max="5" width="17.42578125" style="1" bestFit="1" customWidth="1"/>
    <col min="6" max="6" width="13.42578125" style="1" customWidth="1"/>
    <col min="7" max="7" width="17.85546875" style="1" customWidth="1"/>
    <col min="8" max="16384" width="11.42578125" style="1"/>
  </cols>
  <sheetData>
    <row r="2" spans="2:7">
      <c r="B2" s="29" t="s">
        <v>405</v>
      </c>
    </row>
    <row r="3" spans="2:7" ht="25.5">
      <c r="B3" s="28"/>
      <c r="C3" s="30" t="s">
        <v>145</v>
      </c>
      <c r="D3" s="30" t="s">
        <v>166</v>
      </c>
      <c r="E3" s="30" t="s">
        <v>167</v>
      </c>
      <c r="F3" s="30" t="s">
        <v>168</v>
      </c>
      <c r="G3" s="30" t="s">
        <v>167</v>
      </c>
    </row>
    <row r="4" spans="2:7">
      <c r="B4" s="5" t="s">
        <v>169</v>
      </c>
      <c r="C4" s="25" t="s">
        <v>170</v>
      </c>
      <c r="D4" s="25" t="s">
        <v>171</v>
      </c>
      <c r="E4" s="9" t="s">
        <v>172</v>
      </c>
      <c r="F4" s="25" t="s">
        <v>173</v>
      </c>
      <c r="G4" s="9" t="s">
        <v>174</v>
      </c>
    </row>
    <row r="5" spans="2:7">
      <c r="B5" s="5" t="s">
        <v>175</v>
      </c>
      <c r="C5" s="25" t="s">
        <v>176</v>
      </c>
      <c r="D5" s="25" t="s">
        <v>177</v>
      </c>
      <c r="E5" s="9" t="s">
        <v>178</v>
      </c>
      <c r="F5" s="25" t="s">
        <v>179</v>
      </c>
      <c r="G5" s="9" t="s">
        <v>180</v>
      </c>
    </row>
    <row r="6" spans="2:7">
      <c r="B6" s="5" t="s">
        <v>181</v>
      </c>
      <c r="C6" s="25" t="s">
        <v>182</v>
      </c>
      <c r="D6" s="25" t="s">
        <v>183</v>
      </c>
      <c r="E6" s="9" t="s">
        <v>184</v>
      </c>
      <c r="F6" s="25" t="s">
        <v>185</v>
      </c>
      <c r="G6" s="9" t="s">
        <v>186</v>
      </c>
    </row>
    <row r="7" spans="2:7">
      <c r="B7" s="5" t="s">
        <v>187</v>
      </c>
      <c r="C7" s="25" t="s">
        <v>188</v>
      </c>
      <c r="D7" s="25" t="s">
        <v>189</v>
      </c>
      <c r="E7" s="9" t="s">
        <v>190</v>
      </c>
      <c r="F7" s="25" t="s">
        <v>191</v>
      </c>
      <c r="G7" s="9" t="s">
        <v>190</v>
      </c>
    </row>
    <row r="8" spans="2:7">
      <c r="B8" s="5" t="s">
        <v>192</v>
      </c>
      <c r="C8" s="25" t="s">
        <v>193</v>
      </c>
      <c r="D8" s="25" t="s">
        <v>194</v>
      </c>
      <c r="E8" s="9" t="s">
        <v>195</v>
      </c>
      <c r="F8" s="25" t="s">
        <v>196</v>
      </c>
      <c r="G8" s="9" t="s">
        <v>197</v>
      </c>
    </row>
    <row r="9" spans="2:7">
      <c r="B9" s="5" t="s">
        <v>198</v>
      </c>
      <c r="C9" s="25" t="s">
        <v>199</v>
      </c>
      <c r="D9" s="25" t="s">
        <v>200</v>
      </c>
      <c r="E9" s="26" t="s">
        <v>201</v>
      </c>
      <c r="F9" s="25" t="s">
        <v>202</v>
      </c>
      <c r="G9" s="26" t="s">
        <v>203</v>
      </c>
    </row>
    <row r="10" spans="2:7">
      <c r="B10" s="5" t="s">
        <v>204</v>
      </c>
      <c r="C10" s="25" t="s">
        <v>205</v>
      </c>
      <c r="D10" s="25" t="s">
        <v>206</v>
      </c>
      <c r="E10" s="26"/>
      <c r="F10" s="25" t="s">
        <v>207</v>
      </c>
      <c r="G10" s="26"/>
    </row>
    <row r="11" spans="2:7">
      <c r="B11" s="5" t="s">
        <v>208</v>
      </c>
      <c r="C11" s="25" t="s">
        <v>209</v>
      </c>
      <c r="D11" s="25" t="s">
        <v>210</v>
      </c>
      <c r="E11" s="9" t="s">
        <v>211</v>
      </c>
      <c r="F11" s="25" t="s">
        <v>212</v>
      </c>
      <c r="G11" s="9" t="s">
        <v>213</v>
      </c>
    </row>
    <row r="12" spans="2:7">
      <c r="B12" s="5" t="s">
        <v>214</v>
      </c>
      <c r="C12" s="25" t="s">
        <v>215</v>
      </c>
      <c r="D12" s="25" t="s">
        <v>216</v>
      </c>
      <c r="E12" s="9" t="s">
        <v>217</v>
      </c>
      <c r="F12" s="25" t="s">
        <v>218</v>
      </c>
      <c r="G12" s="9" t="s">
        <v>219</v>
      </c>
    </row>
    <row r="13" spans="2:7">
      <c r="B13" s="5" t="s">
        <v>220</v>
      </c>
      <c r="C13" s="25" t="s">
        <v>221</v>
      </c>
      <c r="D13" s="25" t="s">
        <v>222</v>
      </c>
      <c r="E13" s="9" t="s">
        <v>223</v>
      </c>
      <c r="F13" s="25" t="s">
        <v>224</v>
      </c>
      <c r="G13" s="9" t="s">
        <v>225</v>
      </c>
    </row>
    <row r="14" spans="2:7">
      <c r="B14" s="5" t="s">
        <v>226</v>
      </c>
      <c r="C14" s="25"/>
      <c r="D14" s="25"/>
      <c r="E14" s="9"/>
      <c r="F14" s="25"/>
      <c r="G14" s="9"/>
    </row>
    <row r="15" spans="2:7">
      <c r="B15" s="5" t="s">
        <v>227</v>
      </c>
      <c r="C15" s="25" t="s">
        <v>228</v>
      </c>
      <c r="D15" s="25" t="s">
        <v>229</v>
      </c>
      <c r="E15" s="9" t="s">
        <v>230</v>
      </c>
      <c r="F15" s="25" t="s">
        <v>231</v>
      </c>
      <c r="G15" s="9" t="s">
        <v>232</v>
      </c>
    </row>
    <row r="16" spans="2:7">
      <c r="B16" s="5" t="s">
        <v>233</v>
      </c>
      <c r="C16" s="25" t="s">
        <v>234</v>
      </c>
      <c r="D16" s="25" t="s">
        <v>235</v>
      </c>
      <c r="E16" s="9" t="s">
        <v>236</v>
      </c>
      <c r="F16" s="25" t="s">
        <v>237</v>
      </c>
      <c r="G16" s="9" t="s">
        <v>238</v>
      </c>
    </row>
    <row r="17" spans="2:7">
      <c r="B17" s="5" t="s">
        <v>239</v>
      </c>
      <c r="C17" s="25" t="s">
        <v>240</v>
      </c>
      <c r="D17" s="25" t="s">
        <v>241</v>
      </c>
      <c r="E17" s="9" t="s">
        <v>242</v>
      </c>
      <c r="F17" s="25" t="s">
        <v>243</v>
      </c>
      <c r="G17" s="9" t="s">
        <v>244</v>
      </c>
    </row>
    <row r="18" spans="2:7">
      <c r="B18" s="5" t="s">
        <v>245</v>
      </c>
      <c r="C18" s="25" t="s">
        <v>246</v>
      </c>
      <c r="D18" s="25" t="s">
        <v>247</v>
      </c>
      <c r="E18" s="9" t="s">
        <v>248</v>
      </c>
      <c r="F18" s="25" t="s">
        <v>249</v>
      </c>
      <c r="G18" s="9" t="s">
        <v>250</v>
      </c>
    </row>
    <row r="19" spans="2:7">
      <c r="B19" s="5" t="s">
        <v>251</v>
      </c>
      <c r="C19" s="25" t="s">
        <v>252</v>
      </c>
      <c r="D19" s="25" t="s">
        <v>253</v>
      </c>
      <c r="E19" s="9" t="s">
        <v>254</v>
      </c>
      <c r="F19" s="25" t="s">
        <v>255</v>
      </c>
      <c r="G19" s="9" t="s">
        <v>256</v>
      </c>
    </row>
    <row r="20" spans="2:7">
      <c r="B20" s="5" t="s">
        <v>257</v>
      </c>
      <c r="C20" s="25" t="s">
        <v>258</v>
      </c>
      <c r="D20" s="25" t="s">
        <v>259</v>
      </c>
      <c r="E20" s="9" t="s">
        <v>260</v>
      </c>
      <c r="F20" s="25" t="s">
        <v>261</v>
      </c>
      <c r="G20" s="9" t="s">
        <v>262</v>
      </c>
    </row>
    <row r="21" spans="2:7">
      <c r="B21" s="5" t="s">
        <v>263</v>
      </c>
      <c r="C21" s="25" t="s">
        <v>264</v>
      </c>
      <c r="D21" s="25" t="s">
        <v>265</v>
      </c>
      <c r="E21" s="9" t="s">
        <v>266</v>
      </c>
      <c r="F21" s="25" t="s">
        <v>267</v>
      </c>
      <c r="G21" s="9" t="s">
        <v>268</v>
      </c>
    </row>
    <row r="22" spans="2:7">
      <c r="B22" s="5" t="s">
        <v>269</v>
      </c>
      <c r="C22" s="25" t="s">
        <v>270</v>
      </c>
      <c r="D22" s="25" t="s">
        <v>271</v>
      </c>
      <c r="E22" s="9" t="s">
        <v>272</v>
      </c>
      <c r="F22" s="25" t="s">
        <v>273</v>
      </c>
      <c r="G22" s="9" t="s">
        <v>274</v>
      </c>
    </row>
    <row r="23" spans="2:7">
      <c r="B23" s="5" t="s">
        <v>275</v>
      </c>
      <c r="C23" s="25" t="s">
        <v>276</v>
      </c>
      <c r="D23" s="25" t="s">
        <v>277</v>
      </c>
      <c r="E23" s="9" t="s">
        <v>278</v>
      </c>
      <c r="F23" s="25" t="s">
        <v>279</v>
      </c>
      <c r="G23" s="9" t="s">
        <v>280</v>
      </c>
    </row>
    <row r="24" spans="2:7">
      <c r="B24" s="5" t="s">
        <v>281</v>
      </c>
      <c r="C24" s="25" t="s">
        <v>282</v>
      </c>
      <c r="D24" s="25" t="s">
        <v>283</v>
      </c>
      <c r="E24" s="9" t="s">
        <v>284</v>
      </c>
      <c r="F24" s="25" t="s">
        <v>285</v>
      </c>
      <c r="G24" s="9" t="s">
        <v>286</v>
      </c>
    </row>
    <row r="25" spans="2:7">
      <c r="B25" s="5" t="s">
        <v>287</v>
      </c>
      <c r="C25" s="25" t="s">
        <v>288</v>
      </c>
      <c r="D25" s="25" t="s">
        <v>289</v>
      </c>
      <c r="E25" s="9" t="s">
        <v>290</v>
      </c>
      <c r="F25" s="25" t="s">
        <v>291</v>
      </c>
      <c r="G25" s="9" t="s">
        <v>292</v>
      </c>
    </row>
    <row r="26" spans="2:7">
      <c r="B26" s="5" t="s">
        <v>293</v>
      </c>
      <c r="C26" s="25" t="s">
        <v>294</v>
      </c>
      <c r="D26" s="25" t="s">
        <v>295</v>
      </c>
      <c r="E26" s="9" t="s">
        <v>296</v>
      </c>
      <c r="F26" s="25" t="s">
        <v>297</v>
      </c>
      <c r="G26" s="9" t="s">
        <v>298</v>
      </c>
    </row>
    <row r="27" spans="2:7">
      <c r="B27" s="5" t="s">
        <v>299</v>
      </c>
      <c r="C27" s="25" t="s">
        <v>300</v>
      </c>
      <c r="D27" s="25" t="s">
        <v>301</v>
      </c>
      <c r="E27" s="9" t="s">
        <v>302</v>
      </c>
      <c r="F27" s="25" t="s">
        <v>303</v>
      </c>
      <c r="G27" s="9" t="s">
        <v>304</v>
      </c>
    </row>
    <row r="28" spans="2:7">
      <c r="B28" s="5" t="s">
        <v>305</v>
      </c>
      <c r="C28" s="25" t="s">
        <v>306</v>
      </c>
      <c r="D28" s="25" t="s">
        <v>307</v>
      </c>
      <c r="E28" s="9" t="s">
        <v>308</v>
      </c>
      <c r="F28" s="25" t="s">
        <v>309</v>
      </c>
      <c r="G28" s="9" t="s">
        <v>310</v>
      </c>
    </row>
    <row r="29" spans="2:7">
      <c r="B29" s="27" t="s">
        <v>311</v>
      </c>
      <c r="C29" s="25" t="s">
        <v>312</v>
      </c>
      <c r="D29" s="25" t="s">
        <v>313</v>
      </c>
      <c r="E29" s="9" t="s">
        <v>314</v>
      </c>
      <c r="F29" s="25" t="s">
        <v>315</v>
      </c>
      <c r="G29" s="9" t="s">
        <v>316</v>
      </c>
    </row>
    <row r="30" spans="2:7">
      <c r="B30" s="27" t="s">
        <v>317</v>
      </c>
      <c r="C30" s="25" t="s">
        <v>318</v>
      </c>
      <c r="D30" s="25" t="s">
        <v>319</v>
      </c>
      <c r="E30" s="9" t="s">
        <v>320</v>
      </c>
      <c r="F30" s="25" t="s">
        <v>321</v>
      </c>
      <c r="G30" s="9" t="s">
        <v>322</v>
      </c>
    </row>
    <row r="31" spans="2:7">
      <c r="B31" s="27" t="s">
        <v>323</v>
      </c>
      <c r="C31" s="25" t="s">
        <v>324</v>
      </c>
      <c r="D31" s="25" t="s">
        <v>325</v>
      </c>
      <c r="E31" s="9" t="s">
        <v>326</v>
      </c>
      <c r="F31" s="25" t="s">
        <v>327</v>
      </c>
      <c r="G31" s="9" t="s">
        <v>328</v>
      </c>
    </row>
    <row r="32" spans="2:7">
      <c r="B32" s="27" t="s">
        <v>329</v>
      </c>
      <c r="C32" s="25" t="s">
        <v>330</v>
      </c>
      <c r="D32" s="25" t="s">
        <v>331</v>
      </c>
      <c r="E32" s="9" t="s">
        <v>332</v>
      </c>
      <c r="F32" s="25" t="s">
        <v>333</v>
      </c>
      <c r="G32" s="9" t="s">
        <v>334</v>
      </c>
    </row>
    <row r="33" spans="2:7">
      <c r="B33" s="24" t="s">
        <v>335</v>
      </c>
      <c r="C33" s="25" t="s">
        <v>336</v>
      </c>
      <c r="D33" s="25" t="s">
        <v>337</v>
      </c>
      <c r="E33" s="9"/>
      <c r="F33" s="25" t="s">
        <v>338</v>
      </c>
      <c r="G33" s="9"/>
    </row>
    <row r="34" spans="2:7">
      <c r="B34" s="24" t="s">
        <v>339</v>
      </c>
      <c r="C34" s="25" t="s">
        <v>340</v>
      </c>
      <c r="D34" s="25" t="s">
        <v>341</v>
      </c>
      <c r="E34" s="9" t="s">
        <v>342</v>
      </c>
      <c r="F34" s="25" t="s">
        <v>343</v>
      </c>
      <c r="G34" s="9" t="s">
        <v>344</v>
      </c>
    </row>
    <row r="35" spans="2:7">
      <c r="B35" s="27" t="s">
        <v>345</v>
      </c>
      <c r="C35" s="25" t="s">
        <v>346</v>
      </c>
      <c r="D35" s="25" t="s">
        <v>347</v>
      </c>
      <c r="E35" s="9" t="s">
        <v>348</v>
      </c>
      <c r="F35" s="25" t="s">
        <v>349</v>
      </c>
      <c r="G35" s="9" t="s">
        <v>350</v>
      </c>
    </row>
    <row r="36" spans="2:7">
      <c r="B36" s="27" t="s">
        <v>351</v>
      </c>
      <c r="C36" s="25" t="s">
        <v>352</v>
      </c>
      <c r="D36" s="25" t="s">
        <v>353</v>
      </c>
      <c r="E36" s="9" t="s">
        <v>354</v>
      </c>
      <c r="F36" s="25" t="s">
        <v>355</v>
      </c>
      <c r="G36" s="9" t="s">
        <v>356</v>
      </c>
    </row>
    <row r="37" spans="2:7">
      <c r="B37" s="5" t="s">
        <v>357</v>
      </c>
      <c r="C37" s="25" t="s">
        <v>358</v>
      </c>
      <c r="D37" s="25" t="s">
        <v>359</v>
      </c>
      <c r="E37" s="9"/>
      <c r="F37" s="25" t="s">
        <v>360</v>
      </c>
      <c r="G37" s="9"/>
    </row>
    <row r="38" spans="2:7">
      <c r="B38" s="5" t="s">
        <v>361</v>
      </c>
      <c r="C38" s="25" t="s">
        <v>362</v>
      </c>
      <c r="D38" s="25" t="s">
        <v>363</v>
      </c>
      <c r="E38" s="9" t="s">
        <v>364</v>
      </c>
      <c r="F38" s="25" t="s">
        <v>365</v>
      </c>
      <c r="G38" s="9" t="s">
        <v>366</v>
      </c>
    </row>
    <row r="39" spans="2:7">
      <c r="B39" s="5" t="s">
        <v>367</v>
      </c>
      <c r="C39" s="25" t="s">
        <v>368</v>
      </c>
      <c r="D39" s="25" t="s">
        <v>369</v>
      </c>
      <c r="E39" s="9" t="s">
        <v>370</v>
      </c>
      <c r="F39" s="25" t="s">
        <v>371</v>
      </c>
      <c r="G39" s="9" t="s">
        <v>372</v>
      </c>
    </row>
    <row r="40" spans="2:7">
      <c r="B40" s="5" t="s">
        <v>373</v>
      </c>
      <c r="C40" s="25" t="s">
        <v>374</v>
      </c>
      <c r="D40" s="25" t="s">
        <v>375</v>
      </c>
      <c r="E40" s="9"/>
      <c r="F40" s="25" t="s">
        <v>376</v>
      </c>
      <c r="G40" s="9"/>
    </row>
    <row r="41" spans="2:7">
      <c r="B41" s="5" t="s">
        <v>377</v>
      </c>
      <c r="C41" s="25" t="s">
        <v>378</v>
      </c>
      <c r="D41" s="25" t="s">
        <v>379</v>
      </c>
      <c r="E41" s="9" t="s">
        <v>380</v>
      </c>
      <c r="F41" s="25" t="s">
        <v>381</v>
      </c>
      <c r="G41" s="9" t="s">
        <v>382</v>
      </c>
    </row>
    <row r="42" spans="2:7">
      <c r="B42" s="5" t="s">
        <v>383</v>
      </c>
      <c r="C42" s="25" t="s">
        <v>384</v>
      </c>
      <c r="D42" s="25" t="s">
        <v>385</v>
      </c>
      <c r="E42" s="9" t="s">
        <v>386</v>
      </c>
      <c r="F42" s="25" t="s">
        <v>387</v>
      </c>
      <c r="G42" s="9" t="s">
        <v>388</v>
      </c>
    </row>
    <row r="43" spans="2:7">
      <c r="B43" s="5" t="s">
        <v>389</v>
      </c>
      <c r="C43" s="5"/>
      <c r="D43" s="5"/>
      <c r="E43" s="5">
        <v>0.76</v>
      </c>
      <c r="F43" s="5"/>
      <c r="G43" s="5">
        <v>0.73</v>
      </c>
    </row>
    <row r="44" spans="2:7">
      <c r="B44" s="22" t="s">
        <v>406</v>
      </c>
    </row>
    <row r="45" spans="2:7">
      <c r="B45" s="1" t="s">
        <v>407</v>
      </c>
    </row>
    <row r="46" spans="2:7">
      <c r="B46" s="1" t="s">
        <v>408</v>
      </c>
    </row>
    <row r="47" spans="2:7" ht="204">
      <c r="B47" s="23" t="s">
        <v>409</v>
      </c>
    </row>
    <row r="48" spans="2:7">
      <c r="B48" s="1" t="s">
        <v>410</v>
      </c>
    </row>
  </sheetData>
  <mergeCells count="2">
    <mergeCell ref="E9:E10"/>
    <mergeCell ref="G9:G10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D72"/>
  <sheetViews>
    <sheetView showGridLines="0" workbookViewId="0">
      <selection activeCell="H15" sqref="H15"/>
    </sheetView>
  </sheetViews>
  <sheetFormatPr baseColWidth="10" defaultColWidth="9.140625" defaultRowHeight="12.75"/>
  <cols>
    <col min="1" max="1" width="4" style="1" customWidth="1"/>
    <col min="2" max="2" width="9.140625" style="1"/>
    <col min="3" max="3" width="69.85546875" style="1" bestFit="1" customWidth="1"/>
    <col min="4" max="4" width="12" style="4" customWidth="1"/>
    <col min="5" max="6" width="9.140625" style="1"/>
    <col min="7" max="7" width="10.85546875" style="1" customWidth="1"/>
    <col min="8" max="10" width="9.140625" style="1"/>
    <col min="11" max="11" width="10.5703125" style="1" customWidth="1"/>
    <col min="12" max="14" width="9.140625" style="1"/>
    <col min="15" max="15" width="11.140625" style="1" customWidth="1"/>
    <col min="16" max="16384" width="9.140625" style="1"/>
  </cols>
  <sheetData>
    <row r="2" spans="2:4">
      <c r="B2" s="2" t="s">
        <v>411</v>
      </c>
    </row>
    <row r="3" spans="2:4" ht="38.25">
      <c r="B3" s="7"/>
      <c r="C3" s="5" t="s">
        <v>131</v>
      </c>
      <c r="D3" s="31" t="s">
        <v>132</v>
      </c>
    </row>
    <row r="4" spans="2:4">
      <c r="B4" s="5" t="s">
        <v>0</v>
      </c>
      <c r="C4" s="5" t="s">
        <v>1</v>
      </c>
      <c r="D4" s="32">
        <v>98.7</v>
      </c>
    </row>
    <row r="5" spans="2:4">
      <c r="B5" s="5" t="s">
        <v>2</v>
      </c>
      <c r="C5" s="5" t="s">
        <v>3</v>
      </c>
      <c r="D5" s="32">
        <v>78.8</v>
      </c>
    </row>
    <row r="6" spans="2:4">
      <c r="B6" s="5" t="s">
        <v>4</v>
      </c>
      <c r="C6" s="5" t="s">
        <v>5</v>
      </c>
      <c r="D6" s="32">
        <v>97.2</v>
      </c>
    </row>
    <row r="7" spans="2:4">
      <c r="B7" s="5" t="s">
        <v>6</v>
      </c>
      <c r="C7" s="5" t="s">
        <v>7</v>
      </c>
      <c r="D7" s="32">
        <v>100.3</v>
      </c>
    </row>
    <row r="8" spans="2:4">
      <c r="B8" s="5" t="s">
        <v>8</v>
      </c>
      <c r="C8" s="5" t="s">
        <v>9</v>
      </c>
      <c r="D8" s="32">
        <v>85.6</v>
      </c>
    </row>
    <row r="9" spans="2:4">
      <c r="B9" s="5" t="s">
        <v>10</v>
      </c>
      <c r="C9" s="5" t="s">
        <v>11</v>
      </c>
      <c r="D9" s="32">
        <v>102.1</v>
      </c>
    </row>
    <row r="10" spans="2:4">
      <c r="B10" s="5" t="s">
        <v>12</v>
      </c>
      <c r="C10" s="5" t="s">
        <v>13</v>
      </c>
      <c r="D10" s="32">
        <v>96.7</v>
      </c>
    </row>
    <row r="11" spans="2:4">
      <c r="B11" s="5" t="s">
        <v>14</v>
      </c>
      <c r="C11" s="5" t="s">
        <v>15</v>
      </c>
      <c r="D11" s="32">
        <v>93.9</v>
      </c>
    </row>
    <row r="12" spans="2:4">
      <c r="B12" s="5" t="s">
        <v>16</v>
      </c>
      <c r="C12" s="5" t="s">
        <v>17</v>
      </c>
      <c r="D12" s="32">
        <v>91.7</v>
      </c>
    </row>
    <row r="13" spans="2:4">
      <c r="B13" s="5" t="s">
        <v>18</v>
      </c>
      <c r="C13" s="5" t="s">
        <v>19</v>
      </c>
      <c r="D13" s="32">
        <v>94.3</v>
      </c>
    </row>
    <row r="14" spans="2:4">
      <c r="B14" s="5" t="s">
        <v>20</v>
      </c>
      <c r="C14" s="5" t="s">
        <v>21</v>
      </c>
      <c r="D14" s="32">
        <v>95.8</v>
      </c>
    </row>
    <row r="15" spans="2:4">
      <c r="B15" s="5" t="s">
        <v>22</v>
      </c>
      <c r="C15" s="5" t="s">
        <v>23</v>
      </c>
      <c r="D15" s="32">
        <v>96.3</v>
      </c>
    </row>
    <row r="16" spans="2:4">
      <c r="B16" s="5" t="s">
        <v>24</v>
      </c>
      <c r="C16" s="5" t="s">
        <v>25</v>
      </c>
      <c r="D16" s="32">
        <v>100.5</v>
      </c>
    </row>
    <row r="17" spans="2:4">
      <c r="B17" s="5" t="s">
        <v>26</v>
      </c>
      <c r="C17" s="5" t="s">
        <v>27</v>
      </c>
      <c r="D17" s="32">
        <v>91</v>
      </c>
    </row>
    <row r="18" spans="2:4">
      <c r="B18" s="5" t="s">
        <v>28</v>
      </c>
      <c r="C18" s="5" t="s">
        <v>29</v>
      </c>
      <c r="D18" s="32">
        <v>90.8</v>
      </c>
    </row>
    <row r="19" spans="2:4">
      <c r="B19" s="5" t="s">
        <v>30</v>
      </c>
      <c r="C19" s="5" t="s">
        <v>31</v>
      </c>
      <c r="D19" s="32">
        <v>102.3</v>
      </c>
    </row>
    <row r="20" spans="2:4">
      <c r="B20" s="5" t="s">
        <v>32</v>
      </c>
      <c r="C20" s="5" t="s">
        <v>33</v>
      </c>
      <c r="D20" s="32">
        <v>94.8</v>
      </c>
    </row>
    <row r="21" spans="2:4">
      <c r="B21" s="5" t="s">
        <v>34</v>
      </c>
      <c r="C21" s="5" t="s">
        <v>35</v>
      </c>
      <c r="D21" s="32">
        <v>96.3</v>
      </c>
    </row>
    <row r="22" spans="2:4">
      <c r="B22" s="5" t="s">
        <v>36</v>
      </c>
      <c r="C22" s="5" t="s">
        <v>37</v>
      </c>
      <c r="D22" s="32">
        <v>82.9</v>
      </c>
    </row>
    <row r="23" spans="2:4">
      <c r="B23" s="5" t="s">
        <v>38</v>
      </c>
      <c r="C23" s="5" t="s">
        <v>39</v>
      </c>
      <c r="D23" s="32">
        <v>91.1</v>
      </c>
    </row>
    <row r="24" spans="2:4">
      <c r="B24" s="5" t="s">
        <v>40</v>
      </c>
      <c r="C24" s="5" t="s">
        <v>41</v>
      </c>
      <c r="D24" s="32">
        <v>95.3</v>
      </c>
    </row>
    <row r="25" spans="2:4">
      <c r="B25" s="5" t="s">
        <v>42</v>
      </c>
      <c r="C25" s="5" t="s">
        <v>43</v>
      </c>
      <c r="D25" s="32">
        <v>91.6</v>
      </c>
    </row>
    <row r="26" spans="2:4">
      <c r="B26" s="5" t="s">
        <v>44</v>
      </c>
      <c r="C26" s="5" t="s">
        <v>45</v>
      </c>
      <c r="D26" s="32">
        <v>94.6</v>
      </c>
    </row>
    <row r="27" spans="2:4">
      <c r="B27" s="5" t="s">
        <v>46</v>
      </c>
      <c r="C27" s="5" t="s">
        <v>47</v>
      </c>
      <c r="D27" s="32">
        <v>88.3</v>
      </c>
    </row>
    <row r="28" spans="2:4">
      <c r="B28" s="5" t="s">
        <v>48</v>
      </c>
      <c r="C28" s="5" t="s">
        <v>49</v>
      </c>
      <c r="D28" s="32">
        <v>83.4</v>
      </c>
    </row>
    <row r="29" spans="2:4">
      <c r="B29" s="5" t="s">
        <v>50</v>
      </c>
      <c r="C29" s="5" t="s">
        <v>51</v>
      </c>
      <c r="D29" s="32">
        <v>71.2</v>
      </c>
    </row>
    <row r="30" spans="2:4">
      <c r="B30" s="5" t="s">
        <v>52</v>
      </c>
      <c r="C30" s="5" t="s">
        <v>53</v>
      </c>
      <c r="D30" s="32">
        <v>71.2</v>
      </c>
    </row>
    <row r="31" spans="2:4">
      <c r="B31" s="5" t="s">
        <v>54</v>
      </c>
      <c r="C31" s="5" t="s">
        <v>55</v>
      </c>
      <c r="D31" s="32">
        <v>58.9</v>
      </c>
    </row>
    <row r="32" spans="2:4">
      <c r="B32" s="5" t="s">
        <v>56</v>
      </c>
      <c r="C32" s="5" t="s">
        <v>57</v>
      </c>
      <c r="D32" s="32">
        <v>50.2</v>
      </c>
    </row>
    <row r="33" spans="2:4">
      <c r="B33" s="5" t="s">
        <v>58</v>
      </c>
      <c r="C33" s="5" t="s">
        <v>59</v>
      </c>
      <c r="D33" s="32">
        <v>53.4</v>
      </c>
    </row>
    <row r="34" spans="2:4">
      <c r="B34" s="5" t="s">
        <v>60</v>
      </c>
      <c r="C34" s="5" t="s">
        <v>61</v>
      </c>
      <c r="D34" s="32">
        <v>89.2</v>
      </c>
    </row>
    <row r="35" spans="2:4">
      <c r="B35" s="5" t="s">
        <v>62</v>
      </c>
      <c r="C35" s="5" t="s">
        <v>63</v>
      </c>
      <c r="D35" s="32">
        <v>58.7</v>
      </c>
    </row>
    <row r="36" spans="2:4">
      <c r="B36" s="5" t="s">
        <v>64</v>
      </c>
      <c r="C36" s="5" t="s">
        <v>65</v>
      </c>
      <c r="D36" s="32">
        <v>70.3</v>
      </c>
    </row>
    <row r="37" spans="2:4">
      <c r="B37" s="5" t="s">
        <v>66</v>
      </c>
      <c r="C37" s="5" t="s">
        <v>67</v>
      </c>
      <c r="D37" s="32">
        <v>68.099999999999994</v>
      </c>
    </row>
    <row r="38" spans="2:4">
      <c r="B38" s="5" t="s">
        <v>68</v>
      </c>
      <c r="C38" s="5" t="s">
        <v>69</v>
      </c>
      <c r="D38" s="32">
        <v>78.3</v>
      </c>
    </row>
    <row r="39" spans="2:4">
      <c r="B39" s="5" t="s">
        <v>70</v>
      </c>
      <c r="C39" s="5" t="s">
        <v>71</v>
      </c>
      <c r="D39" s="32">
        <v>73.8</v>
      </c>
    </row>
    <row r="40" spans="2:4">
      <c r="B40" s="5" t="s">
        <v>72</v>
      </c>
      <c r="C40" s="5" t="s">
        <v>73</v>
      </c>
      <c r="D40" s="32">
        <v>25.1</v>
      </c>
    </row>
    <row r="41" spans="2:4">
      <c r="B41" s="5" t="s">
        <v>74</v>
      </c>
      <c r="C41" s="5" t="s">
        <v>75</v>
      </c>
      <c r="D41" s="32">
        <v>80.8</v>
      </c>
    </row>
    <row r="42" spans="2:4">
      <c r="B42" s="5" t="s">
        <v>76</v>
      </c>
      <c r="C42" s="5" t="s">
        <v>77</v>
      </c>
      <c r="D42" s="32">
        <v>0</v>
      </c>
    </row>
    <row r="43" spans="2:4">
      <c r="B43" s="5" t="s">
        <v>78</v>
      </c>
      <c r="C43" s="5" t="s">
        <v>79</v>
      </c>
      <c r="D43" s="32">
        <v>92</v>
      </c>
    </row>
    <row r="44" spans="2:4">
      <c r="B44" s="5" t="s">
        <v>80</v>
      </c>
      <c r="C44" s="5" t="s">
        <v>81</v>
      </c>
      <c r="D44" s="32">
        <v>76.3</v>
      </c>
    </row>
    <row r="45" spans="2:4">
      <c r="B45" s="5" t="s">
        <v>82</v>
      </c>
      <c r="C45" s="5" t="s">
        <v>83</v>
      </c>
      <c r="D45" s="32">
        <v>89.7</v>
      </c>
    </row>
    <row r="46" spans="2:4">
      <c r="B46" s="5" t="s">
        <v>84</v>
      </c>
      <c r="C46" s="5" t="s">
        <v>85</v>
      </c>
      <c r="D46" s="32">
        <v>95.3</v>
      </c>
    </row>
    <row r="47" spans="2:4">
      <c r="B47" s="5" t="s">
        <v>86</v>
      </c>
      <c r="C47" s="5" t="s">
        <v>87</v>
      </c>
      <c r="D47" s="32">
        <v>86</v>
      </c>
    </row>
    <row r="48" spans="2:4">
      <c r="B48" s="5" t="s">
        <v>88</v>
      </c>
      <c r="C48" s="5" t="s">
        <v>89</v>
      </c>
      <c r="D48" s="32">
        <v>70.8</v>
      </c>
    </row>
    <row r="49" spans="2:4">
      <c r="B49" s="5" t="s">
        <v>90</v>
      </c>
      <c r="C49" s="5" t="s">
        <v>91</v>
      </c>
      <c r="D49" s="32">
        <v>76.400000000000006</v>
      </c>
    </row>
    <row r="50" spans="2:4">
      <c r="B50" s="5" t="s">
        <v>92</v>
      </c>
      <c r="C50" s="5" t="s">
        <v>93</v>
      </c>
      <c r="D50" s="32">
        <v>86.8</v>
      </c>
    </row>
    <row r="51" spans="2:4">
      <c r="B51" s="5" t="s">
        <v>94</v>
      </c>
      <c r="C51" s="5" t="s">
        <v>95</v>
      </c>
      <c r="D51" s="32">
        <v>87.4</v>
      </c>
    </row>
    <row r="52" spans="2:4">
      <c r="B52" s="5" t="s">
        <v>96</v>
      </c>
      <c r="C52" s="5" t="s">
        <v>97</v>
      </c>
      <c r="D52" s="32">
        <v>83.8</v>
      </c>
    </row>
    <row r="53" spans="2:4">
      <c r="B53" s="5" t="s">
        <v>98</v>
      </c>
      <c r="C53" s="5" t="s">
        <v>99</v>
      </c>
      <c r="D53" s="32">
        <v>90.5</v>
      </c>
    </row>
    <row r="54" spans="2:4">
      <c r="B54" s="5" t="s">
        <v>100</v>
      </c>
      <c r="C54" s="5" t="s">
        <v>101</v>
      </c>
      <c r="D54" s="32">
        <v>9.6</v>
      </c>
    </row>
    <row r="55" spans="2:4">
      <c r="B55" s="5" t="s">
        <v>102</v>
      </c>
      <c r="C55" s="5" t="s">
        <v>103</v>
      </c>
      <c r="D55" s="32">
        <v>37.700000000000003</v>
      </c>
    </row>
    <row r="56" spans="2:4">
      <c r="B56" s="5" t="s">
        <v>104</v>
      </c>
      <c r="C56" s="5" t="s">
        <v>105</v>
      </c>
      <c r="D56" s="32">
        <v>55.2</v>
      </c>
    </row>
    <row r="57" spans="2:4">
      <c r="B57" s="5" t="s">
        <v>106</v>
      </c>
      <c r="C57" s="5" t="s">
        <v>107</v>
      </c>
      <c r="D57" s="32">
        <v>57.1</v>
      </c>
    </row>
    <row r="58" spans="2:4">
      <c r="B58" s="5" t="s">
        <v>108</v>
      </c>
      <c r="C58" s="5" t="s">
        <v>109</v>
      </c>
      <c r="D58" s="32">
        <v>68.5</v>
      </c>
    </row>
    <row r="59" spans="2:4">
      <c r="B59" s="5" t="s">
        <v>110</v>
      </c>
      <c r="C59" s="5" t="s">
        <v>111</v>
      </c>
      <c r="D59" s="32">
        <v>29.8</v>
      </c>
    </row>
    <row r="60" spans="2:4">
      <c r="B60" s="5" t="s">
        <v>112</v>
      </c>
      <c r="C60" s="5" t="s">
        <v>113</v>
      </c>
      <c r="D60" s="32">
        <v>52.9</v>
      </c>
    </row>
    <row r="61" spans="2:4">
      <c r="B61" s="5" t="s">
        <v>114</v>
      </c>
      <c r="C61" s="5" t="s">
        <v>115</v>
      </c>
      <c r="D61" s="32">
        <v>37</v>
      </c>
    </row>
    <row r="62" spans="2:4">
      <c r="B62" s="5" t="s">
        <v>116</v>
      </c>
      <c r="C62" s="5" t="s">
        <v>117</v>
      </c>
      <c r="D62" s="32">
        <v>71.099999999999994</v>
      </c>
    </row>
    <row r="63" spans="2:4">
      <c r="B63" s="5" t="s">
        <v>118</v>
      </c>
      <c r="C63" s="5" t="s">
        <v>119</v>
      </c>
      <c r="D63" s="32">
        <v>73.3</v>
      </c>
    </row>
    <row r="64" spans="2:4">
      <c r="B64" s="5" t="s">
        <v>120</v>
      </c>
      <c r="C64" s="5" t="s">
        <v>121</v>
      </c>
      <c r="D64" s="32">
        <v>69.7</v>
      </c>
    </row>
    <row r="65" spans="2:4">
      <c r="B65" s="5" t="s">
        <v>122</v>
      </c>
      <c r="C65" s="5" t="s">
        <v>123</v>
      </c>
      <c r="D65" s="32">
        <v>41</v>
      </c>
    </row>
    <row r="66" spans="2:4">
      <c r="B66" s="5" t="s">
        <v>124</v>
      </c>
      <c r="C66" s="5" t="s">
        <v>125</v>
      </c>
      <c r="D66" s="32">
        <v>31.9</v>
      </c>
    </row>
    <row r="67" spans="2:4">
      <c r="B67" s="5" t="s">
        <v>126</v>
      </c>
      <c r="C67" s="5" t="s">
        <v>127</v>
      </c>
      <c r="D67" s="32">
        <v>39.5</v>
      </c>
    </row>
    <row r="68" spans="2:4">
      <c r="B68" s="5" t="s">
        <v>128</v>
      </c>
      <c r="C68" s="5" t="s">
        <v>129</v>
      </c>
      <c r="D68" s="32">
        <v>85.5</v>
      </c>
    </row>
    <row r="69" spans="2:4">
      <c r="B69" s="5" t="s">
        <v>130</v>
      </c>
      <c r="C69" s="5" t="s">
        <v>130</v>
      </c>
      <c r="D69" s="32">
        <v>76</v>
      </c>
    </row>
    <row r="71" spans="2:4">
      <c r="B71" s="1" t="s">
        <v>412</v>
      </c>
    </row>
    <row r="72" spans="2:4">
      <c r="B72" s="1" t="s">
        <v>413</v>
      </c>
    </row>
  </sheetData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1a 1b</vt:lpstr>
      <vt:lpstr>2</vt:lpstr>
      <vt:lpstr>tableau</vt:lpstr>
      <vt:lpstr>3</vt:lpstr>
      <vt:lpstr>'1a 1b'!f</vt:lpstr>
      <vt:lpstr>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ctitouhi</cp:lastModifiedBy>
  <cp:lastPrinted>2015-09-15T17:54:15Z</cp:lastPrinted>
  <dcterms:created xsi:type="dcterms:W3CDTF">2015-09-11T09:46:57Z</dcterms:created>
  <dcterms:modified xsi:type="dcterms:W3CDTF">2016-02-04T14:43:36Z</dcterms:modified>
</cp:coreProperties>
</file>