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BPC\01_PUBLICATIONS\• Les Dossiers de la Drees\2021_DOSSIERS DE LA DREES\2021_Demo et projections professionels\5 Mise en ligne\"/>
    </mc:Choice>
  </mc:AlternateContent>
  <bookViews>
    <workbookView xWindow="0" yWindow="0" windowWidth="3045" windowHeight="1305"/>
  </bookViews>
  <sheets>
    <sheet name="Sommaire" sheetId="58" r:id="rId1"/>
    <sheet name="Tableau 1" sheetId="1" r:id="rId2"/>
    <sheet name="Graphique 1" sheetId="2" r:id="rId3"/>
    <sheet name="Graphique 2" sheetId="3" r:id="rId4"/>
    <sheet name="Graphique 3" sheetId="4" r:id="rId5"/>
    <sheet name="Graphique 4" sheetId="5" r:id="rId6"/>
    <sheet name="Tableau 2" sheetId="30" r:id="rId7"/>
    <sheet name="Carte 1" sheetId="57" r:id="rId8"/>
    <sheet name="Carte 2" sheetId="48" r:id="rId9"/>
    <sheet name="Graphique A" sheetId="49" r:id="rId10"/>
    <sheet name="Graphique 5" sheetId="6" r:id="rId11"/>
    <sheet name="Graphique 6" sheetId="7" r:id="rId12"/>
    <sheet name="Tableau 3" sheetId="22" r:id="rId13"/>
    <sheet name="Graphique 7a-b" sheetId="23" r:id="rId14"/>
    <sheet name="Graphique 8" sheetId="24" r:id="rId15"/>
    <sheet name="Graphique 9" sheetId="25" r:id="rId16"/>
    <sheet name="Graphique 10" sheetId="26" r:id="rId17"/>
    <sheet name="Tableau 4" sheetId="50" r:id="rId18"/>
    <sheet name="Carte 3" sheetId="47" r:id="rId19"/>
    <sheet name="Carte 4" sheetId="51" r:id="rId20"/>
    <sheet name="Graphique 11a-b-c" sheetId="27" r:id="rId21"/>
    <sheet name="Graphique 12" sheetId="28" r:id="rId22"/>
    <sheet name="Annexe 1" sheetId="29" r:id="rId23"/>
    <sheet name="Tableau 5" sheetId="8" r:id="rId24"/>
    <sheet name="Graphique 13" sheetId="9" r:id="rId25"/>
    <sheet name="Graphique 14" sheetId="10" r:id="rId26"/>
    <sheet name="Graphique 15" sheetId="11" r:id="rId27"/>
    <sheet name="Graphique 16" sheetId="12" r:id="rId28"/>
    <sheet name="Tableau 6a-b" sheetId="32" r:id="rId29"/>
    <sheet name="Carte 5" sheetId="52" r:id="rId30"/>
    <sheet name="Carte 6" sheetId="53" r:id="rId31"/>
    <sheet name="Graphique 17" sheetId="13" r:id="rId32"/>
    <sheet name="Graphique 18" sheetId="14" r:id="rId33"/>
    <sheet name="Tableau 7" sheetId="15" r:id="rId34"/>
    <sheet name="Graphique 19" sheetId="16" r:id="rId35"/>
    <sheet name="Graphique 20" sheetId="17" r:id="rId36"/>
    <sheet name="Graphique 21" sheetId="18" r:id="rId37"/>
    <sheet name="Graphique 22" sheetId="19" r:id="rId38"/>
    <sheet name="Tabeau 8a-b" sheetId="31" r:id="rId39"/>
    <sheet name="Carte 7" sheetId="54" r:id="rId40"/>
    <sheet name="Carte 8" sheetId="55" r:id="rId41"/>
    <sheet name="Graphique 23" sheetId="20" r:id="rId42"/>
    <sheet name="Graphique 24" sheetId="21" r:id="rId43"/>
    <sheet name="Graphique 25" sheetId="36" r:id="rId44"/>
    <sheet name="Graphique 26" sheetId="37" r:id="rId45"/>
    <sheet name="Graphique 27" sheetId="38" r:id="rId46"/>
    <sheet name="Graphique 28" sheetId="39" r:id="rId47"/>
    <sheet name="Graphique 29" sheetId="40" r:id="rId48"/>
    <sheet name="Graphique 30" sheetId="41" r:id="rId49"/>
    <sheet name="Graphique 31" sheetId="56" r:id="rId50"/>
    <sheet name="Carte 9" sheetId="42" r:id="rId51"/>
    <sheet name="Graphique 32" sheetId="43" r:id="rId52"/>
    <sheet name="Graphique 33" sheetId="44" r:id="rId53"/>
    <sheet name="Graphique 34" sheetId="45" r:id="rId54"/>
    <sheet name="Graphique 35" sheetId="46" r:id="rId55"/>
    <sheet name="Graphique CP1" sheetId="59" r:id="rId56"/>
    <sheet name="Graphique CP2" sheetId="60" r:id="rId5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6" l="1"/>
  <c r="D9" i="6"/>
  <c r="E9" i="6"/>
  <c r="F9" i="6"/>
  <c r="G9" i="6"/>
  <c r="H9" i="6"/>
  <c r="I9" i="6"/>
  <c r="J9" i="6"/>
  <c r="K9" i="6"/>
  <c r="B9" i="6"/>
  <c r="D20" i="18"/>
  <c r="D21" i="18"/>
  <c r="D22" i="18"/>
  <c r="D23" i="18"/>
  <c r="D24" i="18"/>
  <c r="D25" i="18"/>
  <c r="D26" i="18"/>
  <c r="D27" i="18"/>
  <c r="D28" i="18"/>
  <c r="D29" i="18"/>
  <c r="D19" i="18"/>
  <c r="D6" i="18"/>
  <c r="D7" i="18"/>
  <c r="D8" i="18"/>
  <c r="D9" i="18"/>
  <c r="D10" i="18"/>
  <c r="D11" i="18"/>
  <c r="D12" i="18"/>
  <c r="D13" i="18"/>
  <c r="D14" i="18"/>
  <c r="D15" i="18"/>
  <c r="D5" i="18"/>
  <c r="E6" i="29" l="1"/>
  <c r="E7" i="29"/>
  <c r="E8" i="29"/>
  <c r="E9" i="29"/>
  <c r="E10" i="29"/>
  <c r="E11" i="29"/>
  <c r="E12" i="29"/>
  <c r="E13" i="29"/>
  <c r="E14" i="29"/>
  <c r="E15" i="29"/>
  <c r="E16" i="29"/>
  <c r="E17" i="29"/>
  <c r="E18" i="29"/>
  <c r="E19" i="29"/>
  <c r="E20" i="29"/>
  <c r="E21" i="29"/>
  <c r="E22" i="29"/>
  <c r="E23" i="29"/>
  <c r="E24" i="29"/>
  <c r="E25" i="29"/>
  <c r="E26" i="29"/>
  <c r="E27" i="29"/>
  <c r="E28" i="29"/>
  <c r="E5" i="29"/>
  <c r="C6" i="29"/>
  <c r="C7" i="29"/>
  <c r="C8" i="29"/>
  <c r="C9" i="29"/>
  <c r="C10" i="29"/>
  <c r="C11" i="29"/>
  <c r="C12" i="29"/>
  <c r="C13" i="29"/>
  <c r="C14" i="29"/>
  <c r="C15" i="29"/>
  <c r="C16" i="29"/>
  <c r="C17" i="29"/>
  <c r="C18" i="29"/>
  <c r="C19" i="29"/>
  <c r="C20" i="29"/>
  <c r="C21" i="29"/>
  <c r="C22" i="29"/>
  <c r="C23" i="29"/>
  <c r="C24" i="29"/>
  <c r="C25" i="29"/>
  <c r="C26" i="29"/>
  <c r="C27" i="29"/>
  <c r="C28" i="29"/>
  <c r="C5" i="29"/>
  <c r="C16" i="23" l="1"/>
  <c r="D16" i="23"/>
  <c r="E16" i="23"/>
  <c r="F16" i="23"/>
  <c r="G16" i="23"/>
  <c r="H16" i="23"/>
  <c r="I16" i="23"/>
  <c r="J16" i="23"/>
  <c r="K16" i="23"/>
  <c r="B16" i="23"/>
  <c r="K7" i="23"/>
  <c r="J7" i="23"/>
  <c r="I7" i="23"/>
  <c r="H7" i="23"/>
  <c r="G7" i="23"/>
  <c r="F7" i="23"/>
  <c r="E7" i="23"/>
  <c r="D7" i="23"/>
  <c r="C7" i="23"/>
  <c r="B7" i="23"/>
  <c r="K7" i="16" l="1"/>
  <c r="J7" i="16"/>
  <c r="I7" i="16"/>
  <c r="H7" i="16"/>
  <c r="G7" i="16"/>
  <c r="F7" i="16"/>
  <c r="E7" i="16"/>
  <c r="D7" i="16"/>
  <c r="C7" i="16"/>
  <c r="B7" i="16"/>
  <c r="C7" i="9" l="1"/>
  <c r="D7" i="9"/>
  <c r="E7" i="9"/>
  <c r="F7" i="9"/>
  <c r="G7" i="9"/>
  <c r="H7" i="9"/>
  <c r="I7" i="9"/>
  <c r="J7" i="9"/>
  <c r="K7" i="9"/>
  <c r="B7" i="9"/>
  <c r="C7" i="2" l="1"/>
  <c r="D7" i="2"/>
  <c r="E7" i="2"/>
  <c r="F7" i="2"/>
  <c r="G7" i="2"/>
  <c r="H7" i="2"/>
  <c r="I7" i="2"/>
  <c r="J7" i="2"/>
  <c r="K7" i="2"/>
  <c r="B7" i="2"/>
</calcChain>
</file>

<file path=xl/sharedStrings.xml><?xml version="1.0" encoding="utf-8"?>
<sst xmlns="http://schemas.openxmlformats.org/spreadsheetml/2006/main" count="1075" uniqueCount="375">
  <si>
    <t>Part de femmes</t>
  </si>
  <si>
    <t>48 %</t>
  </si>
  <si>
    <t>Age moyen</t>
  </si>
  <si>
    <t>45,8 ans</t>
  </si>
  <si>
    <t>Total</t>
  </si>
  <si>
    <t>Femmes</t>
  </si>
  <si>
    <t>Hommes</t>
  </si>
  <si>
    <t>Ensemble</t>
  </si>
  <si>
    <t>Odontologie</t>
  </si>
  <si>
    <t>2020*</t>
  </si>
  <si>
    <t>25-29</t>
  </si>
  <si>
    <t>30-34</t>
  </si>
  <si>
    <t>35-39</t>
  </si>
  <si>
    <t>40-44</t>
  </si>
  <si>
    <t>45-49</t>
  </si>
  <si>
    <t>50-54</t>
  </si>
  <si>
    <t>55-59</t>
  </si>
  <si>
    <t>60-64</t>
  </si>
  <si>
    <t>Moins de 25</t>
  </si>
  <si>
    <t>.</t>
  </si>
  <si>
    <t>Libéral</t>
  </si>
  <si>
    <t>Mixte</t>
  </si>
  <si>
    <t>Salarié hospitalier</t>
  </si>
  <si>
    <t xml:space="preserve">Autre salarié </t>
  </si>
  <si>
    <t xml:space="preserve">Etranger avec diplôme européen </t>
  </si>
  <si>
    <t xml:space="preserve">Français avec diplôme européen </t>
  </si>
  <si>
    <t>Dipôme français</t>
  </si>
  <si>
    <t>Etranger avec diplôme étranger hors EEE</t>
  </si>
  <si>
    <t>Français avec diplôme étranger hors EEE</t>
  </si>
  <si>
    <t>Diplôme français</t>
  </si>
  <si>
    <t>Diplôme étranger EEE</t>
  </si>
  <si>
    <t>Diplôme étranger hors EEE</t>
  </si>
  <si>
    <t>Pharmacie</t>
  </si>
  <si>
    <t>Titulaires d'officine</t>
  </si>
  <si>
    <t>Salariés en officine</t>
  </si>
  <si>
    <t>Salariés en industrie</t>
  </si>
  <si>
    <t>Salariés en établissement de santé</t>
  </si>
  <si>
    <t>Pharmaciens biologistes</t>
  </si>
  <si>
    <t>Autres salariés</t>
  </si>
  <si>
    <t>Effectif de sages-femmes en activité</t>
  </si>
  <si>
    <t>Maïeutique</t>
  </si>
  <si>
    <t>214 224</t>
  </si>
  <si>
    <t>dont généralistes</t>
  </si>
  <si>
    <t>94 538</t>
  </si>
  <si>
    <t>dont autres spécialistes</t>
  </si>
  <si>
    <t>119 686</t>
  </si>
  <si>
    <t>50 %</t>
  </si>
  <si>
    <t>49,3 ans</t>
  </si>
  <si>
    <t>Généralistes</t>
  </si>
  <si>
    <t>Autres spécialistes</t>
  </si>
  <si>
    <t>Moins de 30</t>
  </si>
  <si>
    <t>Spécialistes</t>
  </si>
  <si>
    <t>Effectifs</t>
  </si>
  <si>
    <t>Part dans l'ensemble</t>
  </si>
  <si>
    <t>Anatomie et cytologie pathologique</t>
  </si>
  <si>
    <t>Anesthésie-réanimation</t>
  </si>
  <si>
    <t>Biologie médicale</t>
  </si>
  <si>
    <t>Cardiologie</t>
  </si>
  <si>
    <t>Chirurgie</t>
  </si>
  <si>
    <t>Dermatologie et vénérologie</t>
  </si>
  <si>
    <t>Endocrinologie et métabolisme</t>
  </si>
  <si>
    <t>Gynécologie</t>
  </si>
  <si>
    <t>Gastro-entérologie et hépatologie</t>
  </si>
  <si>
    <t>Médecine du travail</t>
  </si>
  <si>
    <t>Médecine interne</t>
  </si>
  <si>
    <t>Médecine physique et de réadaptation</t>
  </si>
  <si>
    <t>Neurologie</t>
  </si>
  <si>
    <t>Otho-rhino-laryngologie</t>
  </si>
  <si>
    <t>Ophtalmologie</t>
  </si>
  <si>
    <t>Pédiatrie</t>
  </si>
  <si>
    <t>Pneumologie</t>
  </si>
  <si>
    <t>Psychiatrie</t>
  </si>
  <si>
    <t>Radiodiagnostic et imagerie médicale</t>
  </si>
  <si>
    <t>Réanimation</t>
  </si>
  <si>
    <t>Rhumatologie</t>
  </si>
  <si>
    <t>Santé publique</t>
  </si>
  <si>
    <t>Autres spécialités</t>
  </si>
  <si>
    <t>46,3 ans</t>
  </si>
  <si>
    <t>Médecine</t>
  </si>
  <si>
    <t>41,3 ans</t>
  </si>
  <si>
    <t>Sages-femmes</t>
  </si>
  <si>
    <t>Part de professionnels cumulant activités libérale et salarié</t>
  </si>
  <si>
    <t>Revenu d'activité (en euros)</t>
  </si>
  <si>
    <t>dont revenu libéral (en euros)</t>
  </si>
  <si>
    <t>dont revenu salarié (en euros)</t>
  </si>
  <si>
    <t>Taux de croissance annuel moyen du revenu d'activité
2014-2017
(en %)</t>
  </si>
  <si>
    <t>Omnipraticiens</t>
  </si>
  <si>
    <t>Spécialistes en orthopédie dento-faciale</t>
  </si>
  <si>
    <t>Taux de croissance annuel moyen 2014-2017 (en %)</t>
  </si>
  <si>
    <t>Rapport interdécile</t>
  </si>
  <si>
    <t>Secteur public</t>
  </si>
  <si>
    <t>Évolution 2017-2018 
(% en euros courants)</t>
  </si>
  <si>
    <t>Secteur privé non lucratif</t>
  </si>
  <si>
    <t>Secteur privé lucratif</t>
  </si>
  <si>
    <t xml:space="preserve">Salaire moyen en EQTP (en euros)
</t>
  </si>
  <si>
    <t>Rapport interquartile (2)/(1)</t>
  </si>
  <si>
    <t>Entreprise individuelle</t>
  </si>
  <si>
    <t>Société soumise à l'impôt sur le revenu</t>
  </si>
  <si>
    <t xml:space="preserve">Société soumise à l'impôt sur les sociétés </t>
  </si>
  <si>
    <r>
      <t>Effectif au 1</t>
    </r>
    <r>
      <rPr>
        <vertAlign val="superscript"/>
        <sz val="8"/>
        <rFont val="Arial"/>
        <family val="2"/>
      </rPr>
      <t>er</t>
    </r>
    <r>
      <rPr>
        <sz val="8"/>
        <rFont val="Arial"/>
        <family val="2"/>
      </rPr>
      <t xml:space="preserve"> janvier 2021</t>
    </r>
  </si>
  <si>
    <r>
      <t xml:space="preserve">Champ &gt; </t>
    </r>
    <r>
      <rPr>
        <sz val="8"/>
        <color theme="1"/>
        <rFont val="Arial"/>
        <family val="2"/>
      </rPr>
      <t>Chirurgiens-dentistes actifs de moins de 70 ans, ayant au moins une activité en France métropolitaine ou dans les DROM.</t>
    </r>
  </si>
  <si>
    <r>
      <rPr>
        <b/>
        <sz val="8"/>
        <rFont val="Arial"/>
        <family val="2"/>
      </rPr>
      <t>Tableau 1</t>
    </r>
    <r>
      <rPr>
        <sz val="8"/>
        <rFont val="Arial"/>
        <family val="2"/>
      </rPr>
      <t xml:space="preserve">  • Carte d’identité des chirurgiens-dentistes au 1er janvier 2021</t>
    </r>
  </si>
  <si>
    <t>Graphique 1  • Effectifs de chirurgiens-dentistes en activité et part de femmes parmi eux, de 2012 à 2021</t>
  </si>
  <si>
    <r>
      <t xml:space="preserve">Champ &gt; </t>
    </r>
    <r>
      <rPr>
        <sz val="8"/>
        <rFont val="Arial"/>
        <family val="2"/>
      </rPr>
      <t>Chirurgiens-dentistes actifs de moins de 70 ans, ayant au moins une activité en France métropolitaine ou dans les DROM.</t>
    </r>
  </si>
  <si>
    <r>
      <t xml:space="preserve">Source &gt; </t>
    </r>
    <r>
      <rPr>
        <sz val="8"/>
        <rFont val="Arial"/>
        <family val="2"/>
      </rPr>
      <t>RPPS – exploitation DREES.</t>
    </r>
  </si>
  <si>
    <r>
      <t xml:space="preserve">Graphique 2  • </t>
    </r>
    <r>
      <rPr>
        <b/>
        <i/>
        <sz val="8"/>
        <rFont val="Arial"/>
        <family val="2"/>
      </rPr>
      <t>Numerus clausus</t>
    </r>
    <r>
      <rPr>
        <b/>
        <sz val="8"/>
        <rFont val="Arial"/>
        <family val="2"/>
      </rPr>
      <t xml:space="preserve"> national pourvu en odontologie depuis 1972</t>
    </r>
  </si>
  <si>
    <r>
      <t xml:space="preserve">Source &gt; </t>
    </r>
    <r>
      <rPr>
        <sz val="8"/>
        <color theme="1"/>
        <rFont val="Arial"/>
        <family val="2"/>
      </rPr>
      <t>ONDPS.</t>
    </r>
  </si>
  <si>
    <t>Graphique 3  • Pyramides des âges des chirurgiens-dentistes, en 2012 et 2021</t>
  </si>
  <si>
    <r>
      <t xml:space="preserve">Source &gt; </t>
    </r>
    <r>
      <rPr>
        <sz val="8"/>
        <color theme="1"/>
        <rFont val="Arial"/>
        <family val="2"/>
      </rPr>
      <t>RPPS – exploitation DREES.</t>
    </r>
  </si>
  <si>
    <t>Graphique 4  • Répartition des chirurgiens-dentistes par mode d’exercice entre 2012 et 2021</t>
  </si>
  <si>
    <r>
      <t xml:space="preserve">Note &gt; </t>
    </r>
    <r>
      <rPr>
        <sz val="8"/>
        <color theme="1"/>
        <rFont val="Arial"/>
        <family val="2"/>
      </rPr>
      <t>On considère comme libéral tout professionnel qui exerce l’ensemble de ses activités comme libéral ; l’exercice est mixte quand le professionnel cumule activité libérale et salariée ; un salarié hospitalier est un professionnel qui exerce l’ensemble de ses activités comme salarié d’un hôpital, public ou privé ou d’un centre anti-cancer ; les autres salariés sont des professionnels dont toutes les activités sont salariées, et une au moins exercée en dehors de l’hôpital.</t>
    </r>
  </si>
  <si>
    <t>Tableau 2  • Revenus moyens des chirurgiens-dentistes libéraux par spécialité en 2017</t>
  </si>
  <si>
    <r>
      <t xml:space="preserve">Champ &gt; </t>
    </r>
    <r>
      <rPr>
        <sz val="8"/>
        <color theme="1"/>
        <rFont val="Arial"/>
        <family val="2"/>
      </rPr>
      <t>France, professionnels de santé conventionnés, âgés de 70 ans ou moins, installés avant 2017, ayant déclaré au moins un euro d’honoraires, au moins un euro de revenu libéral et pratiqué au moins un acte en 2017. Les revenus ne sont calculés que sur les professionnels retrouvés dans le fichier fiscal.</t>
    </r>
  </si>
  <si>
    <r>
      <t xml:space="preserve">Note &gt; </t>
    </r>
    <r>
      <rPr>
        <sz val="8"/>
        <color theme="1"/>
        <rFont val="Arial"/>
        <family val="2"/>
      </rPr>
      <t>La nationalité du diplôme (français, étranger, européen ou non) est déterminée à partir du lieu d’obtention de ce diplôme. Le diplôme est comptabilisé comme européen s’il a été délivré par un pays membre de l’espace économique européen (EEE) tel que défini au 1</t>
    </r>
    <r>
      <rPr>
        <vertAlign val="superscript"/>
        <sz val="8"/>
        <color theme="1"/>
        <rFont val="Arial"/>
        <family val="2"/>
      </rPr>
      <t>er</t>
    </r>
    <r>
      <rPr>
        <sz val="8"/>
        <color theme="1"/>
        <rFont val="Arial"/>
        <family val="2"/>
      </rPr>
      <t xml:space="preserve"> janvier 2020.</t>
    </r>
  </si>
  <si>
    <r>
      <t>Tableau 3  • Carte d’identité des médecins au 1</t>
    </r>
    <r>
      <rPr>
        <b/>
        <vertAlign val="superscript"/>
        <sz val="8"/>
        <rFont val="Arial"/>
        <family val="2"/>
      </rPr>
      <t>er</t>
    </r>
    <r>
      <rPr>
        <b/>
        <sz val="8"/>
        <rFont val="Arial"/>
        <family val="2"/>
      </rPr>
      <t xml:space="preserve"> janvier 2021</t>
    </r>
  </si>
  <si>
    <r>
      <t xml:space="preserve">Champ &gt; </t>
    </r>
    <r>
      <rPr>
        <sz val="8"/>
        <color theme="1"/>
        <rFont val="Arial"/>
        <family val="2"/>
      </rPr>
      <t>Médecins actifs de moins de 70 ans, ayant au moins une activité en France métropolitaine ou dans les DROM.</t>
    </r>
  </si>
  <si>
    <r>
      <t xml:space="preserve">Note &gt; </t>
    </r>
    <r>
      <rPr>
        <i/>
        <sz val="8"/>
        <color theme="1"/>
        <rFont val="Arial"/>
        <family val="2"/>
      </rPr>
      <t>Numerus clausus</t>
    </r>
    <r>
      <rPr>
        <sz val="8"/>
        <color theme="1"/>
        <rFont val="Arial"/>
        <family val="2"/>
      </rPr>
      <t xml:space="preserve"> complémentaire, passerelles et droits aux remords apparaissent en 2011. Aussi, jusqu’en 2009, le </t>
    </r>
    <r>
      <rPr>
        <i/>
        <sz val="8"/>
        <color theme="1"/>
        <rFont val="Arial"/>
        <family val="2"/>
      </rPr>
      <t>numerus clausus</t>
    </r>
    <r>
      <rPr>
        <sz val="8"/>
        <color theme="1"/>
        <rFont val="Arial"/>
        <family val="2"/>
      </rPr>
      <t xml:space="preserve"> présenté correspond au </t>
    </r>
    <r>
      <rPr>
        <i/>
        <sz val="8"/>
        <color theme="1"/>
        <rFont val="Arial"/>
        <family val="2"/>
      </rPr>
      <t>numerus clausus</t>
    </r>
    <r>
      <rPr>
        <sz val="8"/>
        <color theme="1"/>
        <rFont val="Arial"/>
        <family val="2"/>
      </rPr>
      <t xml:space="preserve"> principal. En 2010, il correspond au </t>
    </r>
    <r>
      <rPr>
        <i/>
        <sz val="8"/>
        <color theme="1"/>
        <rFont val="Arial"/>
        <family val="2"/>
      </rPr>
      <t>numerus clausus</t>
    </r>
    <r>
      <rPr>
        <sz val="8"/>
        <color theme="1"/>
        <rFont val="Arial"/>
        <family val="2"/>
      </rPr>
      <t xml:space="preserve"> principal auquel on a ajouté les passerelles de 3</t>
    </r>
    <r>
      <rPr>
        <vertAlign val="superscript"/>
        <sz val="8"/>
        <color theme="1"/>
        <rFont val="Arial"/>
        <family val="2"/>
      </rPr>
      <t>e</t>
    </r>
    <r>
      <rPr>
        <sz val="8"/>
        <color theme="1"/>
        <rFont val="Arial"/>
        <family val="2"/>
      </rPr>
      <t xml:space="preserve"> année arrivées en 2011 mais qui viennent grossir la cohorte 2010. À partir de 2011, il correspond aux </t>
    </r>
    <r>
      <rPr>
        <i/>
        <sz val="8"/>
        <color theme="1"/>
        <rFont val="Arial"/>
        <family val="2"/>
      </rPr>
      <t>numerus clausus</t>
    </r>
    <r>
      <rPr>
        <sz val="8"/>
        <color theme="1"/>
        <rFont val="Arial"/>
        <family val="2"/>
      </rPr>
      <t xml:space="preserve"> principal et complémentaire, aux passerelles et aux droits au remords, les passerelles de 3</t>
    </r>
    <r>
      <rPr>
        <vertAlign val="superscript"/>
        <sz val="8"/>
        <color theme="1"/>
        <rFont val="Arial"/>
        <family val="2"/>
      </rPr>
      <t>e</t>
    </r>
    <r>
      <rPr>
        <sz val="8"/>
        <color theme="1"/>
        <rFont val="Arial"/>
        <family val="2"/>
      </rPr>
      <t xml:space="preserve"> année étant comptabilisées l’année suivante (avec la cohorte concernée). Les nombres de places considérés sont les places pourvues et non les places ouvertes.</t>
    </r>
  </si>
  <si>
    <t xml:space="preserve">Graphique 16a  • Part des médecins en exercice diplômés à l’étranger, selon leur nationalité et la nationalité 
de leur diplôme
</t>
  </si>
  <si>
    <r>
      <t xml:space="preserve">Note &gt; </t>
    </r>
    <r>
      <rPr>
        <sz val="8"/>
        <color theme="1"/>
        <rFont val="Arial"/>
        <family val="2"/>
      </rPr>
      <t>La nationalité du diplôme (français, étranger, européen ou non) est déterminée à partir du lieu d’obtention de ce diplôme. Le diplôme est comptabilisé comme européen s’il a été délivré par un pays membre de l’espace économique européen (EEE) tel que défini au 1</t>
    </r>
    <r>
      <rPr>
        <vertAlign val="superscript"/>
        <sz val="8"/>
        <color theme="1"/>
        <rFont val="Arial"/>
        <family val="2"/>
      </rPr>
      <t>er</t>
    </r>
    <r>
      <rPr>
        <sz val="8"/>
        <color theme="1"/>
        <rFont val="Arial"/>
        <family val="2"/>
      </rPr>
      <t xml:space="preserve"> janvier 2020, quelle que soit l’année où il a été obtenu.</t>
    </r>
  </si>
  <si>
    <r>
      <t xml:space="preserve">Champ &gt; </t>
    </r>
    <r>
      <rPr>
        <sz val="8"/>
        <color theme="1"/>
        <rFont val="Arial"/>
        <family val="2"/>
      </rPr>
      <t>Médecins généralistes actifs de moins de 70 ans, ayant au moins une activité en France métropolitaine ou dans les DROM.</t>
    </r>
  </si>
  <si>
    <r>
      <t xml:space="preserve">Champ &gt; </t>
    </r>
    <r>
      <rPr>
        <sz val="8"/>
        <color theme="1"/>
        <rFont val="Arial"/>
        <family val="2"/>
      </rPr>
      <t>Médecins spécialistes actifs de moins de 70 ans, ayant au moins une activité en France métropolitaine ou dans les DROM.</t>
    </r>
  </si>
  <si>
    <r>
      <rPr>
        <b/>
        <sz val="8"/>
        <rFont val="Arial"/>
        <family val="2"/>
      </rPr>
      <t xml:space="preserve">Note &gt; </t>
    </r>
    <r>
      <rPr>
        <sz val="8"/>
        <rFont val="Arial"/>
        <family val="2"/>
      </rPr>
      <t>La nationalité du diplôme (français, étranger, européen ou non) est déterminée à partir du lieu d’obtention de ce diplôme. Le diplôme est comptabilisé comme européen s’il a été délivré par un pays membre de l’espace économique européen (EEE) tel que défini au 1er janvier 2020, quelle que soit l’année où il a été obtenu.</t>
    </r>
  </si>
  <si>
    <r>
      <rPr>
        <b/>
        <sz val="8"/>
        <rFont val="Arial"/>
        <family val="2"/>
      </rPr>
      <t xml:space="preserve">Source &gt; </t>
    </r>
    <r>
      <rPr>
        <sz val="8"/>
        <rFont val="Arial"/>
        <family val="2"/>
      </rPr>
      <t>RPPS – exploitation DREES.</t>
    </r>
  </si>
  <si>
    <r>
      <t xml:space="preserve">Champ &gt; </t>
    </r>
    <r>
      <rPr>
        <sz val="8"/>
        <color theme="1"/>
        <rFont val="Arial"/>
        <family val="2"/>
      </rPr>
      <t>Pharmaciens inscrits à l’Ordre, actifs de moins de 70 ans, ayant au moins une activité en France métropolitaine ou dans les DROM.</t>
    </r>
  </si>
  <si>
    <r>
      <t xml:space="preserve">Champ &gt; </t>
    </r>
    <r>
      <rPr>
        <sz val="8"/>
        <rFont val="Arial"/>
        <family val="2"/>
      </rPr>
      <t>Pharmaciens inscrits à l’Ordre, actifs de moins de 70 ans, ayant au moins une activité en France métropolitaine ou dans les DROM.</t>
    </r>
  </si>
  <si>
    <r>
      <t xml:space="preserve">Champ &gt; </t>
    </r>
    <r>
      <rPr>
        <sz val="8"/>
        <color theme="1"/>
        <rFont val="Arial"/>
        <family val="2"/>
      </rPr>
      <t>Pharmaciens, inscrits à l’Ordre, actifs de moins de 70 ans, ayant au moins une activité en France métropolitaine ou dans les DROM.</t>
    </r>
  </si>
  <si>
    <r>
      <t xml:space="preserve">Note &gt; </t>
    </r>
    <r>
      <rPr>
        <sz val="8"/>
        <color theme="1"/>
        <rFont val="Arial"/>
        <family val="2"/>
      </rPr>
      <t>En 2012, année de mise en place du RPPS, l’année d’inscription à l’Ordre n’était pas encore renseignée pour les pharmaciens. Il n’est donc pas possible d’isoler les pharmaciens inscrits dans l’année en 2012, contrairement aux autres professions. Aussi, l’étude du lieu d’obtention du diplôme des nouveaux inscrits 2021 est ici comparée à 2013.La nationalité du diplôme (français, étranger, européen ou non) est déterminée à partir du lieu d’obtention de ce diplôme. Le diplôme est comptabilisé comme européen s’il a été délivré par un pays membre de l’espace économique européen (EEE) tel que défini au 1</t>
    </r>
    <r>
      <rPr>
        <vertAlign val="superscript"/>
        <sz val="8"/>
        <color theme="1"/>
        <rFont val="Arial"/>
        <family val="2"/>
      </rPr>
      <t>er</t>
    </r>
    <r>
      <rPr>
        <sz val="8"/>
        <color theme="1"/>
        <rFont val="Arial"/>
        <family val="2"/>
      </rPr>
      <t xml:space="preserve"> janvier 2020, quelle que soit l’année où il a été obtenu.</t>
    </r>
  </si>
  <si>
    <r>
      <t xml:space="preserve">Champ &gt; </t>
    </r>
    <r>
      <rPr>
        <sz val="8"/>
        <color theme="1"/>
        <rFont val="Arial"/>
        <family val="2"/>
      </rPr>
      <t>Sages-femmes actives de moins de 70 ans, ayant au moins une activité en France métropolitaine ou dans les DROM.</t>
    </r>
  </si>
  <si>
    <r>
      <t xml:space="preserve">Note &gt; </t>
    </r>
    <r>
      <rPr>
        <sz val="8"/>
        <rFont val="Arial"/>
        <family val="2"/>
      </rPr>
      <t>On considère comme libéral tout professionnel qui exerce l’ensemble de ses activités comme libéral ; l’exercice est mixte quand le professionnel cumule activité libérale et salariée ; un salarié hospitalier est un professionnel qui exerce l’ensemble de ses activités comme salarié d’un hôpital, public ou privé ou d’un centre anti-cancer ; les autres salariés sont des professionnels dont toutes les activités sont salariées, et une au moins exercée en dehors de l’hôpital.</t>
    </r>
  </si>
  <si>
    <r>
      <t xml:space="preserve">Champ &gt; </t>
    </r>
    <r>
      <rPr>
        <sz val="8"/>
        <rFont val="Arial"/>
        <family val="2"/>
      </rPr>
      <t>Sages-femmes actives de moins de 70 ans, ayant au moins une activité en France métropolitaine ou dans les DROM.</t>
    </r>
  </si>
  <si>
    <r>
      <t xml:space="preserve">Note &gt; </t>
    </r>
    <r>
      <rPr>
        <sz val="8"/>
        <color theme="1"/>
        <rFont val="Arial"/>
        <family val="2"/>
      </rPr>
      <t>EQTP : équivalent temps plein.</t>
    </r>
  </si>
  <si>
    <r>
      <t xml:space="preserve">Champ &gt; </t>
    </r>
    <r>
      <rPr>
        <sz val="8"/>
        <color theme="1"/>
        <rFont val="Arial"/>
        <family val="2"/>
      </rPr>
      <t>Salariés de France métropolitaine et des DROM (non compris Saint-Martin, Saint-Barthélemy et Mayotte), y compris le SSA et les contrats aidés, hors internes, externes, stagiaires et étudiants.</t>
    </r>
  </si>
  <si>
    <r>
      <t>Sources &gt;</t>
    </r>
    <r>
      <rPr>
        <sz val="8"/>
        <color theme="1"/>
        <rFont val="Arial"/>
        <family val="2"/>
      </rPr>
      <t xml:space="preserve"> Insee, DSN 2018, DADS‑DSN 2017, Siasp 2017-2018, traitements DREES.</t>
    </r>
  </si>
  <si>
    <r>
      <t xml:space="preserve">Note &gt; </t>
    </r>
    <r>
      <rPr>
        <sz val="8"/>
        <color theme="1"/>
        <rFont val="Arial"/>
        <family val="2"/>
      </rPr>
      <t>En 2012, année de mise en place du RPPS, l’année d’inscription à l’Ordre n’était pas encore renseignée pour les sages-femmes. Il n’est donc pas possible d’isoler les sages-femmes inscrites dans l’année en 2012, contrairement aux autres professions. Aussi, l’étude du lieu d’obtention du diplôme des nouveaux inscrits 2021 est ici comparée à 2013.La nationalité du diplôme (français, étranger, européen ou non) est déterminée à partir du lieu d’obtention de ce diplôme. Le diplôme est comptabilisé comme européen s’il a été délivré par un pays membre de l’espace économique européen (EEE) tel que défini au 1</t>
    </r>
    <r>
      <rPr>
        <vertAlign val="superscript"/>
        <sz val="8"/>
        <color theme="1"/>
        <rFont val="Arial"/>
        <family val="2"/>
      </rPr>
      <t>er</t>
    </r>
    <r>
      <rPr>
        <sz val="8"/>
        <color theme="1"/>
        <rFont val="Arial"/>
        <family val="2"/>
      </rPr>
      <t xml:space="preserve"> janvier 2020, quelle que soit l’année où il a été obtenu.</t>
    </r>
  </si>
  <si>
    <t>Projeté</t>
  </si>
  <si>
    <t>Observé</t>
  </si>
  <si>
    <t>Pharmaciens</t>
  </si>
  <si>
    <t>Médecins</t>
  </si>
  <si>
    <t>Chirurgiens-dentistes</t>
  </si>
  <si>
    <t>Année</t>
  </si>
  <si>
    <r>
      <t>Sources &gt;</t>
    </r>
    <r>
      <rPr>
        <sz val="8"/>
        <rFont val="Arial"/>
        <family val="2"/>
      </rPr>
      <t xml:space="preserve"> Modèles de projection DREES, alimentés par les données sur les professionnels de santé inscrits à l’Ordre (RPPS) et sur les études médicales pour les médecins (SISE, ECN).</t>
    </r>
    <r>
      <rPr>
        <i/>
        <sz val="8"/>
        <rFont val="Arial"/>
        <family val="2"/>
      </rPr>
      <t xml:space="preserve"> </t>
    </r>
  </si>
  <si>
    <r>
      <t>Champ &gt;</t>
    </r>
    <r>
      <rPr>
        <sz val="8"/>
        <rFont val="Arial"/>
        <family val="2"/>
      </rPr>
      <t xml:space="preserve"> Professionnels de santé en activité de moins de 70 ans, France entière</t>
    </r>
    <r>
      <rPr>
        <i/>
        <sz val="8"/>
        <rFont val="Arial"/>
        <family val="2"/>
      </rPr>
      <t>.</t>
    </r>
  </si>
  <si>
    <t>total_F</t>
  </si>
  <si>
    <t>total_H</t>
  </si>
  <si>
    <t>age</t>
  </si>
  <si>
    <r>
      <t xml:space="preserve">Sources &gt; </t>
    </r>
    <r>
      <rPr>
        <sz val="8"/>
        <rFont val="Arial"/>
        <family val="2"/>
      </rPr>
      <t>Modèles de projection DREES, alimentés par les données sur les professionnels de santé inscrits à l’Ordre (RPPS) et sur les études médicales pour les médecins (SISE, ECN).</t>
    </r>
    <r>
      <rPr>
        <i/>
        <sz val="8"/>
        <rFont val="Arial"/>
        <family val="2"/>
      </rPr>
      <t xml:space="preserve"> </t>
    </r>
  </si>
  <si>
    <r>
      <t>Champ &gt;</t>
    </r>
    <r>
      <rPr>
        <sz val="8"/>
        <rFont val="Arial"/>
        <family val="2"/>
      </rPr>
      <t xml:space="preserve"> Professionnels de santé en activité de moins de 70 ans, France entière.</t>
    </r>
  </si>
  <si>
    <t>Salariés</t>
  </si>
  <si>
    <t>Libéraux</t>
  </si>
  <si>
    <t>Libérales</t>
  </si>
  <si>
    <r>
      <t>Source &gt;</t>
    </r>
    <r>
      <rPr>
        <sz val="8"/>
        <rFont val="Arial"/>
        <family val="2"/>
      </rPr>
      <t xml:space="preserve"> Modèle de projection Drees par microsimulation, alimenté par les données des médecins inscrits à l’Ordre (RPPS) et sur les études médicales (SISE, ECN).</t>
    </r>
  </si>
  <si>
    <r>
      <t>Champ &gt;</t>
    </r>
    <r>
      <rPr>
        <sz val="8"/>
        <rFont val="Arial"/>
        <family val="2"/>
      </rPr>
      <t xml:space="preserve"> Médecins en activité de moins de 70 ans, France entière.</t>
    </r>
  </si>
  <si>
    <t>Autre spécialité</t>
  </si>
  <si>
    <t>Médecine générale</t>
  </si>
  <si>
    <r>
      <t>Sources &gt;</t>
    </r>
    <r>
      <rPr>
        <sz val="8"/>
        <rFont val="Arial"/>
        <family val="2"/>
      </rPr>
      <t xml:space="preserve"> Modèles de projection DREES, alimentés par les données sur les professionnels de santé inscrits à l’Ordre (RPPS).</t>
    </r>
  </si>
  <si>
    <r>
      <t>Champ &gt;</t>
    </r>
    <r>
      <rPr>
        <sz val="8"/>
        <rFont val="Arial"/>
        <family val="2"/>
      </rPr>
      <t xml:space="preserve"> Pharmaciens actifs de moins de 70 ans, inscrits à l’ordre, France entière.</t>
    </r>
  </si>
  <si>
    <t>Industrie et grossistes</t>
  </si>
  <si>
    <t>Biologistes</t>
  </si>
  <si>
    <t>En établissement de santé, non biologistes</t>
  </si>
  <si>
    <t>Officine</t>
  </si>
  <si>
    <t>Actifs</t>
  </si>
  <si>
    <r>
      <t>Champ &gt;</t>
    </r>
    <r>
      <rPr>
        <sz val="8"/>
        <rFont val="Arial"/>
        <family val="2"/>
      </rPr>
      <t xml:space="preserve"> Professionnels actifs de moins de 70 ans, inscrits à l’Ordre, France entière.</t>
    </r>
  </si>
  <si>
    <t>Densité standardisée</t>
  </si>
  <si>
    <t>Densité</t>
  </si>
  <si>
    <t>Pharmaciens d'officine</t>
  </si>
  <si>
    <t>Médecins spécialistes</t>
  </si>
  <si>
    <t>Médecins généralistes</t>
  </si>
  <si>
    <r>
      <t>Sources &gt;</t>
    </r>
    <r>
      <rPr>
        <sz val="8"/>
        <rFont val="Arial"/>
        <family val="2"/>
      </rPr>
      <t xml:space="preserve"> Modèle de projection Drees par microsimulation, alimenté par les données des médecins inscrits à l’Ordre (RPPS) et sur les études médicales (SISE, ECN). Projections de population de l’Insee. Consommations de soins calculées à partir des données 2018 de l’Assurance maladie.</t>
    </r>
  </si>
  <si>
    <t>Rhône-Alpes</t>
  </si>
  <si>
    <t>Provence-Alpes-Côte d'Azur</t>
  </si>
  <si>
    <t>Poitou-Charentes</t>
  </si>
  <si>
    <t>Picardie</t>
  </si>
  <si>
    <t>Pays de la Loire</t>
  </si>
  <si>
    <t>Nord-Pas-de-Calais</t>
  </si>
  <si>
    <t>Midi-Pyrénées</t>
  </si>
  <si>
    <t>Lorraine</t>
  </si>
  <si>
    <t>Limousin</t>
  </si>
  <si>
    <t>Languedoc-Roussillon</t>
  </si>
  <si>
    <t>Île-de-France</t>
  </si>
  <si>
    <t>Haute-Normandie</t>
  </si>
  <si>
    <t>Franche-Comté</t>
  </si>
  <si>
    <t>Corse</t>
  </si>
  <si>
    <t>Champagne-Ardenne</t>
  </si>
  <si>
    <t>Centre-Val de Loire</t>
  </si>
  <si>
    <t>Bretagne</t>
  </si>
  <si>
    <t>Bourgogne</t>
  </si>
  <si>
    <t>Basse-Normandie</t>
  </si>
  <si>
    <t>Auvergne</t>
  </si>
  <si>
    <t>Aquitaine</t>
  </si>
  <si>
    <t>Alsace</t>
  </si>
  <si>
    <t>Densité standardisée en 2050</t>
  </si>
  <si>
    <t>Densité standardisée en 2040</t>
  </si>
  <si>
    <t>Densité standardisée en 2030</t>
  </si>
  <si>
    <t>Région</t>
  </si>
  <si>
    <r>
      <rPr>
        <b/>
        <sz val="8"/>
        <rFont val="Arial"/>
        <family val="2"/>
      </rPr>
      <t xml:space="preserve">Sources  &gt; </t>
    </r>
    <r>
      <rPr>
        <sz val="8"/>
        <rFont val="Arial"/>
        <family val="2"/>
      </rPr>
      <t>Modèles de projection DREES, alimentés par les données sur les professionnels de santé inscrits à l’Ordre (RPPS) et sur les études médicales pour les médecins (SISE, ECN).</t>
    </r>
  </si>
  <si>
    <t>Variante haute</t>
  </si>
  <si>
    <t>Variante basse</t>
  </si>
  <si>
    <t>Scénario tendanciel</t>
  </si>
  <si>
    <r>
      <t>Sources &gt;</t>
    </r>
    <r>
      <rPr>
        <sz val="8"/>
        <rFont val="Arial"/>
        <family val="2"/>
      </rPr>
      <t xml:space="preserve"> modèles de projection DREES, alimentés par les données sur les professionnels de santé inscrits à l’Ordre (RPPS) et sur les études médicales pour les médecins (SISE, ECN).</t>
    </r>
  </si>
  <si>
    <r>
      <t>Sources &gt;</t>
    </r>
    <r>
      <rPr>
        <sz val="8"/>
        <rFont val="Arial"/>
        <family val="2"/>
      </rPr>
      <t xml:space="preserve"> Modèles de projection DREES, alimentés par les données sur les professionnels de santé inscrits à l’Ordre (RPPS) et sur les études médicales pour les médecins (SISE, ECN).</t>
    </r>
  </si>
  <si>
    <t>Variante sans diplômés à l'étranger</t>
  </si>
  <si>
    <r>
      <t xml:space="preserve">Champ &gt; </t>
    </r>
    <r>
      <rPr>
        <sz val="8"/>
        <rFont val="Arial"/>
        <family val="2"/>
      </rPr>
      <t xml:space="preserve"> Professionnels de santé en activité de moins de 70 ans, France entière.</t>
    </r>
  </si>
  <si>
    <t>Âge moyen</t>
  </si>
  <si>
    <r>
      <t xml:space="preserve">Note &gt; </t>
    </r>
    <r>
      <rPr>
        <i/>
        <sz val="8"/>
        <color theme="1"/>
        <rFont val="Arial"/>
        <family val="2"/>
      </rPr>
      <t>Numerus clausus</t>
    </r>
    <r>
      <rPr>
        <sz val="8"/>
        <color theme="1"/>
        <rFont val="Arial"/>
        <family val="2"/>
      </rPr>
      <t xml:space="preserve"> complémentaire, passerelles et droits aux remords apparaissent en 2011. Aussi, jusqu’en 2009, le </t>
    </r>
    <r>
      <rPr>
        <i/>
        <sz val="8"/>
        <color theme="1"/>
        <rFont val="Arial"/>
        <family val="2"/>
      </rPr>
      <t>numerus clausus</t>
    </r>
    <r>
      <rPr>
        <sz val="8"/>
        <color theme="1"/>
        <rFont val="Arial"/>
        <family val="2"/>
      </rPr>
      <t xml:space="preserve"> présenté correspond au </t>
    </r>
    <r>
      <rPr>
        <i/>
        <sz val="8"/>
        <color theme="1"/>
        <rFont val="Arial"/>
        <family val="2"/>
      </rPr>
      <t>numerus clausus</t>
    </r>
    <r>
      <rPr>
        <sz val="8"/>
        <color theme="1"/>
        <rFont val="Arial"/>
        <family val="2"/>
      </rPr>
      <t xml:space="preserve"> principal. En 2010, il correspond au </t>
    </r>
    <r>
      <rPr>
        <i/>
        <sz val="8"/>
        <color theme="1"/>
        <rFont val="Arial"/>
        <family val="2"/>
      </rPr>
      <t>numerus clausus</t>
    </r>
    <r>
      <rPr>
        <sz val="8"/>
        <color theme="1"/>
        <rFont val="Arial"/>
        <family val="2"/>
      </rPr>
      <t xml:space="preserve"> principal auquel on a ajouté les passerelles de 3</t>
    </r>
    <r>
      <rPr>
        <vertAlign val="superscript"/>
        <sz val="8"/>
        <color theme="1"/>
        <rFont val="Arial"/>
        <family val="2"/>
      </rPr>
      <t>e</t>
    </r>
    <r>
      <rPr>
        <sz val="8"/>
        <color theme="1"/>
        <rFont val="Arial"/>
        <family val="2"/>
      </rPr>
      <t xml:space="preserve"> année arrivées en 2011 mais qui viennent grossir la cohorte 2010. À partir de 2011, il correspond aux </t>
    </r>
    <r>
      <rPr>
        <i/>
        <sz val="8"/>
        <color theme="1"/>
        <rFont val="Arial"/>
        <family val="2"/>
      </rPr>
      <t>numerus clausus</t>
    </r>
    <r>
      <rPr>
        <sz val="8"/>
        <color theme="1"/>
        <rFont val="Arial"/>
        <family val="2"/>
      </rPr>
      <t xml:space="preserve"> principal et complémentaire, aux passerelles et aux droits au remords. Les passerelles de 3</t>
    </r>
    <r>
      <rPr>
        <vertAlign val="superscript"/>
        <sz val="8"/>
        <color theme="1"/>
        <rFont val="Arial"/>
        <family val="2"/>
      </rPr>
      <t>e</t>
    </r>
    <r>
      <rPr>
        <sz val="8"/>
        <color theme="1"/>
        <rFont val="Arial"/>
        <family val="2"/>
      </rPr>
      <t xml:space="preserve"> année sont comptabilisées l’année suivante (avec la cohorte concernée). Les nombres de places considérés sont les places pourvues et non les places ouvertes.</t>
    </r>
  </si>
  <si>
    <r>
      <t xml:space="preserve">Note &gt; </t>
    </r>
    <r>
      <rPr>
        <sz val="8"/>
        <color theme="1"/>
        <rFont val="Arial"/>
        <family val="2"/>
      </rPr>
      <t>On considère comme libéral tout professionnel qui exerce l’ensemble de ses activités comme libéral ; l’exercice est mixte quand le professionnel cumule activité libérale et salariée ; un salarié hospitalier est un professionnel qui exerce l’ensemble de ses activités comme salarié d’un hôpital, public ou privé ou d’un centre anti-cancer ; les autres salariés sont des professionnels dont toutes les activités sont salariées, et une au moins est exercée en dehors de l’hôpital.</t>
    </r>
  </si>
  <si>
    <t>Part de professionnels cumulant activités libérale et salariée</t>
  </si>
  <si>
    <r>
      <t xml:space="preserve">Note &gt; </t>
    </r>
    <r>
      <rPr>
        <sz val="8"/>
        <color theme="1"/>
        <rFont val="Arial"/>
        <family val="2"/>
      </rPr>
      <t>Le rapport interdécile rapporte le revenu des 10 % de chirurgiens-dentistes gagnant le plus à celui des 10 % gagnant le moins.</t>
    </r>
  </si>
  <si>
    <r>
      <t xml:space="preserve">Source &gt; </t>
    </r>
    <r>
      <rPr>
        <sz val="8"/>
        <color theme="1"/>
        <rFont val="Arial"/>
        <family val="2"/>
      </rPr>
      <t>INSEE-DGFiP-CNAM, exploitation DREES, données provisoires.</t>
    </r>
  </si>
  <si>
    <t>Carte 1  • Densités régionales de chirurgiens-dentistes (anciennes régions) en 2012 et 2021</t>
  </si>
  <si>
    <r>
      <t xml:space="preserve">Note &gt; </t>
    </r>
    <r>
      <rPr>
        <sz val="8"/>
        <color theme="1"/>
        <rFont val="Arial"/>
        <family val="2"/>
      </rPr>
      <t>Les bornes des classes de densité ont été définies à partir de la densité moyenne, augmentée ou diminuée de 30 %.</t>
    </r>
  </si>
  <si>
    <r>
      <t xml:space="preserve">Source &gt; </t>
    </r>
    <r>
      <rPr>
        <sz val="8"/>
        <color theme="1"/>
        <rFont val="Arial"/>
        <family val="2"/>
      </rPr>
      <t>RPPS, INSEE, traitement DREES.</t>
    </r>
  </si>
  <si>
    <t>Carte 2  • Densités régionales standardisées de chirurgiens-dentistes (anciennes régions) en 2012 et 2021</t>
  </si>
  <si>
    <r>
      <t xml:space="preserve">Note &gt; </t>
    </r>
    <r>
      <rPr>
        <sz val="8"/>
        <color theme="1"/>
        <rFont val="Arial"/>
        <family val="2"/>
      </rPr>
      <t>Les densités standardisées permettent de tenir compte des besoins de soins différenciés selon l’âge. Elles sont calculées en utilisant une population au sein de laquelle chaque tranche d’âge est pondérée par sa consommation en soins d’odontologie, telle qu’observée dans les données de l’Assurance maladie en 2018. Les bornes des classes de densité ont été définies à partir de la densité moyenne, augmentée ou diminuée de 30 %.</t>
    </r>
  </si>
  <si>
    <r>
      <t>Graphique 5</t>
    </r>
    <r>
      <rPr>
        <sz val="8"/>
        <rFont val="Arial"/>
        <family val="2"/>
      </rPr>
      <t xml:space="preserve">  • </t>
    </r>
    <r>
      <rPr>
        <b/>
        <sz val="8"/>
        <rFont val="Arial"/>
        <family val="2"/>
      </rPr>
      <t>Part des professionnels en exercice diplômés à l’étranger, selon leur nationalité et la nationalité de leur diplôme</t>
    </r>
  </si>
  <si>
    <t>Graphique 7a  • Effectifs de médecins en activité et part de femmes parmi eux, de 2012 à 2021</t>
  </si>
  <si>
    <t>Graphique 7b  • Effectifs de médecins en activité par spécialité, de 2012 à 2021</t>
  </si>
  <si>
    <r>
      <t xml:space="preserve">Graphique 8  • </t>
    </r>
    <r>
      <rPr>
        <b/>
        <i/>
        <sz val="8"/>
        <rFont val="Arial"/>
        <family val="2"/>
      </rPr>
      <t>Numerus clausus</t>
    </r>
    <r>
      <rPr>
        <b/>
        <sz val="8"/>
        <rFont val="Arial"/>
        <family val="2"/>
      </rPr>
      <t xml:space="preserve"> national pourvu en médecine depuis 1972</t>
    </r>
  </si>
  <si>
    <t>Graphique 9  • Pyramides des âges des médecins, en 2012 et 2021</t>
  </si>
  <si>
    <t>Graphique 10  • Répartition des médecins par mode d’exercice et spécialité entre 2012 et 2021</t>
  </si>
  <si>
    <t>Tableau 4  • Revenus moyens des médecins libéraux par spécialité en 2017</t>
  </si>
  <si>
    <t>Carte 3  • Densités régionales de médecins (anciennes régions), selon la spécialité, en 2012 et 2021</t>
  </si>
  <si>
    <r>
      <t xml:space="preserve">Note &gt; </t>
    </r>
    <r>
      <rPr>
        <sz val="8"/>
        <color theme="1"/>
        <rFont val="Arial"/>
        <family val="2"/>
      </rPr>
      <t>Les bornes des classes de densité ont été définies à partir de la densité moyenne, augmentée ou diminuée de 10 %.</t>
    </r>
  </si>
  <si>
    <t>Carte 4  • Densités régionales standardisées de médecins (anciennes régions), selon la spécialité, en 2012 et 2021</t>
  </si>
  <si>
    <r>
      <t xml:space="preserve">Note &gt; </t>
    </r>
    <r>
      <rPr>
        <sz val="8"/>
        <color theme="1"/>
        <rFont val="Arial"/>
        <family val="2"/>
      </rPr>
      <t>Les densités standardisées permettent de tenir compte des besoins de soins différenciés selon l’âge. Elles sont calculées en utilisant une population au sein de laquelle chaque tranche d’âge est pondérée par sa consommation en soins d’odontologie, telle qu’observée dans les données de l’Assurance maladie en 2018. Les bornes des classes de densité ont été définies à partir de la densité moyenne, augmentée ou diminuée de 10 %.</t>
    </r>
  </si>
  <si>
    <t>Graphique 11b  • Part des médecins généralistes en exercice diplômés à l’étranger, selon leur nationalité et la nationalité de leur diplôme</t>
  </si>
  <si>
    <t>Graphique 11c  • Part des médecins spécialistes en exercice diplômés à l’étranger, selon leur nationalité et la nationalité de leur diplôme</t>
  </si>
  <si>
    <t>Graphique 11a  • Part des médecins en exercice diplômés à l’étranger, selon leur nationalité et la nationalité de leur diplôme</t>
  </si>
  <si>
    <t>Graphique 6  • Répartition des chirurgiens-dentistes inscrits à l'Ordre au cours de l’année précédente en 2012 et 2021 selon le lieu d'obtention de leur diplôme</t>
  </si>
  <si>
    <r>
      <t xml:space="preserve">Champ &gt; </t>
    </r>
    <r>
      <rPr>
        <sz val="8"/>
        <color theme="1"/>
        <rFont val="Arial"/>
        <family val="2"/>
      </rPr>
      <t>Chirurgiens-dentistes actifs de moins de 70 ans, ayant au moins une activité en France métropolitaine ou dans les DROM, inscrits à l’Ordre au cours de l’année précédente au premier janvier 2012 et 2021.</t>
    </r>
  </si>
  <si>
    <t>Graphique 12  • Répartition des médecins inscrits à l'Ordre au cours de l'année précédente en 2012 et 2021 selon le lieu d'obtention de leur diplôme et la spécialité</t>
  </si>
  <si>
    <r>
      <rPr>
        <b/>
        <sz val="8"/>
        <rFont val="Arial"/>
        <family val="2"/>
      </rPr>
      <t>Champ &gt;</t>
    </r>
    <r>
      <rPr>
        <sz val="8"/>
        <rFont val="Arial"/>
        <family val="2"/>
      </rPr>
      <t xml:space="preserve"> Médecins actifs de moins de 70 ans, ayant au moins une activité en France métropolitaine ou dans les DROM, inscrits à l’Ordre au cours de l'année précédente au premier janvier 2012 et 2021.</t>
    </r>
  </si>
  <si>
    <r>
      <rPr>
        <b/>
        <sz val="8"/>
        <rFont val="Arial"/>
        <family val="2"/>
      </rPr>
      <t>Champ &gt;</t>
    </r>
    <r>
      <rPr>
        <sz val="8"/>
        <rFont val="Arial"/>
        <family val="2"/>
      </rPr>
      <t xml:space="preserve"> Médecins actifs de moins de 70 ans, ayant au moins une activité en France métropolitaine ou dans les DROM.</t>
    </r>
  </si>
  <si>
    <r>
      <t>Tableau 5  • Carte d’identité des pharmaciens au 1</t>
    </r>
    <r>
      <rPr>
        <b/>
        <vertAlign val="superscript"/>
        <sz val="8"/>
        <rFont val="Arial"/>
        <family val="2"/>
      </rPr>
      <t>er</t>
    </r>
    <r>
      <rPr>
        <b/>
        <sz val="8"/>
        <rFont val="Arial"/>
        <family val="2"/>
      </rPr>
      <t xml:space="preserve"> janvier 2021</t>
    </r>
  </si>
  <si>
    <t>Graphique 13  • Effectifs de pharmaciens en activité et part de femmes parmi eux, de 2012 à 2021</t>
  </si>
  <si>
    <r>
      <t>Source &gt;</t>
    </r>
    <r>
      <rPr>
        <sz val="8"/>
        <color theme="1"/>
        <rFont val="Arial"/>
        <family val="2"/>
      </rPr>
      <t xml:space="preserve"> RPPS –  exploitation DREES.</t>
    </r>
  </si>
  <si>
    <r>
      <t xml:space="preserve">Graphique 14  • </t>
    </r>
    <r>
      <rPr>
        <b/>
        <i/>
        <sz val="8"/>
        <rFont val="Arial"/>
        <family val="2"/>
      </rPr>
      <t>Numerus clausus</t>
    </r>
    <r>
      <rPr>
        <b/>
        <sz val="8"/>
        <rFont val="Arial"/>
        <family val="2"/>
      </rPr>
      <t xml:space="preserve"> national pourvu en pharmacie depuis 1980</t>
    </r>
  </si>
  <si>
    <t>Graphique 15  • Pyramides des âges des pharmaciens, en 2012 et 2021</t>
  </si>
  <si>
    <t>Graphique 16  • Répartition des pharmaciens par type d'activité entre 2012 et 2021</t>
  </si>
  <si>
    <t>Tableau 6a  • Distribution des revenus annuels des titulaires d'officine selon le régime fiscal en 2014</t>
  </si>
  <si>
    <r>
      <t xml:space="preserve">Note &gt; </t>
    </r>
    <r>
      <rPr>
        <sz val="8"/>
        <color theme="1"/>
        <rFont val="Arial"/>
        <family val="2"/>
      </rPr>
      <t>Les revenus nuls sont exclus du calcul des quartiles.</t>
    </r>
  </si>
  <si>
    <r>
      <t xml:space="preserve">Lecture &gt; </t>
    </r>
    <r>
      <rPr>
        <sz val="8"/>
        <color theme="1"/>
        <rFont val="Arial"/>
        <family val="2"/>
      </rPr>
      <t>25 % des titulaires d'une officine dont le cadre juridique est l'entreprise individuelle perçoivent un revenu annuel inférieur à 64 310 euros, 25 % un revenu annuel supérieur à 160 940 euros.</t>
    </r>
  </si>
  <si>
    <r>
      <t xml:space="preserve">Champ &gt; </t>
    </r>
    <r>
      <rPr>
        <sz val="8"/>
        <color theme="1"/>
        <rFont val="Arial"/>
        <family val="2"/>
      </rPr>
      <t>France entière, pharmacies et pharmaciens titulaires actifs toute l'année.</t>
    </r>
  </si>
  <si>
    <r>
      <t xml:space="preserve">Source &gt; </t>
    </r>
    <r>
      <rPr>
        <sz val="8"/>
        <color theme="1"/>
        <rFont val="Arial"/>
        <family val="2"/>
      </rPr>
      <t>Base « non-salariés », Ésane, Insee.</t>
    </r>
  </si>
  <si>
    <t>Moyenne (euros)</t>
  </si>
  <si>
    <t>Salaire net moyen en EQTP
 (euros)</t>
  </si>
  <si>
    <t>Evolution 2017-2018 
(%, en euros constants)</t>
  </si>
  <si>
    <t>Pharmaciens salariés d'officine</t>
  </si>
  <si>
    <t>Autres pharmaciens salariés</t>
  </si>
  <si>
    <t>Tableau 6b  • Salaires mensuels nets moyens des pharmaciens en 2018 par secteur d'activité</t>
  </si>
  <si>
    <r>
      <t xml:space="preserve">Note &gt; </t>
    </r>
    <r>
      <rPr>
        <sz val="8"/>
        <color theme="1"/>
        <rFont val="Arial"/>
        <family val="2"/>
      </rPr>
      <t>Les pharmaciens sont repérés à l’aide de leur code PCS « 344D – Pharmaciens salariés » et les officines à l’aide de leur code NAF « 47.73Z - Commerce de détail de produits pharmaceutiques en magasin spécialisé ». EQTP : équivalent temps plein.</t>
    </r>
  </si>
  <si>
    <r>
      <t xml:space="preserve">Champ &gt; </t>
    </r>
    <r>
      <rPr>
        <sz val="8"/>
        <color theme="1"/>
        <rFont val="Arial"/>
        <family val="2"/>
      </rPr>
      <t>Salariés du secteur privé, France entière hors Mayotte.</t>
    </r>
  </si>
  <si>
    <r>
      <t xml:space="preserve">Source &gt; </t>
    </r>
    <r>
      <rPr>
        <sz val="8"/>
        <color theme="1"/>
        <rFont val="Arial"/>
        <family val="2"/>
      </rPr>
      <t>DADS-DSN 2017, DSN 2018, Insee ; calculs DREES.</t>
    </r>
  </si>
  <si>
    <r>
      <t xml:space="preserve">Champ &gt; </t>
    </r>
    <r>
      <rPr>
        <sz val="8"/>
        <color theme="1"/>
        <rFont val="Arial"/>
        <family val="2"/>
      </rPr>
      <t>Pharmaciens actifs de moins de 70 ans, ayant au moins une activité en France métropolitaine ou dans les DROM.</t>
    </r>
  </si>
  <si>
    <t>Graphique 17  • Part des professionnels en exercice diplômés à l’étranger, selon leur nationalité et la nationalité de leur diplôme</t>
  </si>
  <si>
    <t>Graphique 18  • Répartition des pharmaciens inscrits à l'Ordre au cours de l'année précédente en 2013 et 2021 selon le lieu d'obtention de leur diplôme</t>
  </si>
  <si>
    <r>
      <t>Tableau 7  • Carte d’identité des sages-femmes au 1</t>
    </r>
    <r>
      <rPr>
        <b/>
        <vertAlign val="superscript"/>
        <sz val="8"/>
        <rFont val="Arial"/>
        <family val="2"/>
      </rPr>
      <t>er</t>
    </r>
    <r>
      <rPr>
        <b/>
        <sz val="8"/>
        <rFont val="Arial"/>
        <family val="2"/>
      </rPr>
      <t xml:space="preserve"> janvier 2021</t>
    </r>
  </si>
  <si>
    <t>Graphique 19  • Effectifs de sages-femmes en activité de 2012 à 2021</t>
  </si>
  <si>
    <r>
      <t xml:space="preserve">Graphique 20  • </t>
    </r>
    <r>
      <rPr>
        <b/>
        <i/>
        <sz val="8"/>
        <rFont val="Arial"/>
        <family val="2"/>
      </rPr>
      <t>Numerus clausus</t>
    </r>
    <r>
      <rPr>
        <b/>
        <sz val="8"/>
        <rFont val="Arial"/>
        <family val="2"/>
      </rPr>
      <t xml:space="preserve"> national pourvu en maïeutique depuis 1977</t>
    </r>
  </si>
  <si>
    <t>Graphique 21  • Pyramides des âges des sages-femmes, en 2012 et 2021</t>
  </si>
  <si>
    <t>Graphique 22  • Répartition des sages-femmes par mode d’exercice entre 2012 et 2021</t>
  </si>
  <si>
    <t>Tableau 8a  • Revenus moyens des sages-femmes libérales en 2017</t>
  </si>
  <si>
    <r>
      <t xml:space="preserve">Note &gt; </t>
    </r>
    <r>
      <rPr>
        <sz val="8"/>
        <color theme="1"/>
        <rFont val="Arial"/>
        <family val="2"/>
      </rPr>
      <t>Le rapport interdécile rapporte le revenu des 10 % de sages-femmes gagnant le plus à celui des 10 % gagnant le moins.</t>
    </r>
  </si>
  <si>
    <t>Tableau 8b  • Salaires mensuels nets moyens des sages-femmes en 2018 par secteur d’activité</t>
  </si>
  <si>
    <r>
      <t>Note &gt;</t>
    </r>
    <r>
      <rPr>
        <sz val="8"/>
        <color theme="1"/>
        <rFont val="Arial"/>
        <family val="2"/>
      </rPr>
      <t xml:space="preserve"> Les bornes des classes de densité ont été définies à partir de la densité moyenne, augmentée ou diminuée de 30 %.</t>
    </r>
  </si>
  <si>
    <t>Carte 7  • Densités régionales de sages-femmes (anciennes régions) en 2012 et 2021</t>
  </si>
  <si>
    <t>Carte 8  • Densités régionales standardisées de sages-femmes (anciennes régions) en 2012 et 2021</t>
  </si>
  <si>
    <r>
      <t xml:space="preserve">Note &gt; </t>
    </r>
    <r>
      <rPr>
        <sz val="8"/>
        <color theme="1"/>
        <rFont val="Arial"/>
        <family val="2"/>
      </rPr>
      <t xml:space="preserve">Les densités standardisées permettent de tenir compte des besoins de soins différenciés selon l’âge. Elles sont calculées en utilisant une population au sein de laquelle chaque tranche d’âge est pondérée par sa consommation en soins de maïeutique telle qu’observée dans les données de l’Assurance maladie en 2018. Les bornes des classes de densité ont été définies à partir de la densité moyenne, augmentée ou diminuée de 30 %. </t>
    </r>
  </si>
  <si>
    <t>Graphique 23  • Part des professionnels en exercice diplômés à l’étranger, selon leur nationalité et la nationalité de leur diplôme</t>
  </si>
  <si>
    <t>Graphique 24  • Répartition des sages-femmes inscrites à l'Ordre au cours de l'année précédente en 2013 et 2021 selon le lieu d'obtention de leur diplôme</t>
  </si>
  <si>
    <r>
      <t xml:space="preserve">Champ &gt; </t>
    </r>
    <r>
      <rPr>
        <sz val="8"/>
        <color theme="1"/>
        <rFont val="Arial"/>
        <family val="2"/>
      </rPr>
      <t xml:space="preserve">Sages-femmes actives de moins de 70 ans, ayant au moins une activité en France métropolitaine ou dans les DROM, inscrite au cours de l'année précédente au premier janvier 2013 et 2021. </t>
    </r>
  </si>
  <si>
    <r>
      <t>Graphique 25</t>
    </r>
    <r>
      <rPr>
        <sz val="8"/>
        <rFont val="Arial"/>
        <family val="2"/>
      </rPr>
      <t xml:space="preserve">  </t>
    </r>
    <r>
      <rPr>
        <b/>
        <sz val="8"/>
        <rFont val="Arial"/>
        <family val="2"/>
      </rPr>
      <t>• Effectifs observés et projetés pour les quatre professions médicales et pharmaceutique entre 2012 et 2050 selon les hypothèses du scénario tendanciel</t>
    </r>
  </si>
  <si>
    <r>
      <t xml:space="preserve">Champ &gt; </t>
    </r>
    <r>
      <rPr>
        <sz val="8"/>
        <rFont val="Arial"/>
        <family val="2"/>
      </rPr>
      <t>Professionnels de santé en activité de moins de 70 ans, France entière</t>
    </r>
    <r>
      <rPr>
        <i/>
        <sz val="8"/>
        <rFont val="Arial"/>
        <family val="2"/>
      </rPr>
      <t>.</t>
    </r>
  </si>
  <si>
    <r>
      <t>Graphique 26</t>
    </r>
    <r>
      <rPr>
        <sz val="8"/>
        <rFont val="Arial"/>
        <family val="2"/>
      </rPr>
      <t xml:space="preserve"> </t>
    </r>
    <r>
      <rPr>
        <b/>
        <sz val="8"/>
        <rFont val="Arial"/>
        <family val="2"/>
      </rPr>
      <t>• Répartition par sexe et âge des quatre professions médicales et pharmaceutique selon les hypothèses du scénario tendanciel</t>
    </r>
  </si>
  <si>
    <r>
      <t>Graphique 27</t>
    </r>
    <r>
      <rPr>
        <sz val="8"/>
        <rFont val="Arial"/>
        <family val="2"/>
      </rPr>
      <t xml:space="preserve">  </t>
    </r>
    <r>
      <rPr>
        <b/>
        <sz val="8"/>
        <rFont val="Arial"/>
        <family val="2"/>
      </rPr>
      <t>• Effectifs des trois professions médicales par mode d’exercice observés et projetés entre 2012 et 2050</t>
    </r>
  </si>
  <si>
    <r>
      <t>Note &gt;</t>
    </r>
    <r>
      <rPr>
        <sz val="8"/>
        <rFont val="Arial"/>
        <family val="2"/>
      </rPr>
      <t xml:space="preserve"> Pour les médecins, l’exercice mixte ou en tant que remplaçant est regroupé avec l’activité libérale.</t>
    </r>
  </si>
  <si>
    <r>
      <t xml:space="preserve">Graphique 28 </t>
    </r>
    <r>
      <rPr>
        <sz val="8"/>
        <rFont val="Arial"/>
        <family val="2"/>
      </rPr>
      <t xml:space="preserve"> </t>
    </r>
    <r>
      <rPr>
        <b/>
        <sz val="8"/>
        <rFont val="Arial"/>
        <family val="2"/>
      </rPr>
      <t>• Effectifs de médecins par spécialité observés et projetés entre 2012 et 2050</t>
    </r>
  </si>
  <si>
    <r>
      <t xml:space="preserve">Graphique 29 </t>
    </r>
    <r>
      <rPr>
        <sz val="8"/>
        <rFont val="Arial"/>
        <family val="2"/>
      </rPr>
      <t xml:space="preserve"> </t>
    </r>
    <r>
      <rPr>
        <b/>
        <sz val="8"/>
        <rFont val="Arial"/>
        <family val="2"/>
      </rPr>
      <t>• Effectifs de pharmaciens par activité projetés entre 2021 et 2050</t>
    </r>
  </si>
  <si>
    <r>
      <t xml:space="preserve">Graphique 30 </t>
    </r>
    <r>
      <rPr>
        <sz val="8"/>
        <rFont val="Arial"/>
        <family val="2"/>
      </rPr>
      <t xml:space="preserve"> </t>
    </r>
    <r>
      <rPr>
        <b/>
        <sz val="8"/>
        <rFont val="Arial"/>
        <family val="2"/>
      </rPr>
      <t>• Effectifs, densités et densités standardisées projetés pour quatre professions médicales et pharmaceutique entre 2021 et 2050</t>
    </r>
  </si>
  <si>
    <r>
      <t>Sources &gt;</t>
    </r>
    <r>
      <rPr>
        <sz val="8"/>
        <rFont val="Arial"/>
        <family val="2"/>
      </rPr>
      <t xml:space="preserve"> Modèles de projection DREES, alimentés par les données sur les professionnels de santé inscrits à l’Ordre (RPPS). Projections de population de l’Insee. Consommations de soins calculées à partir des données de l’Assurance maladie (EGB 2018).</t>
    </r>
  </si>
  <si>
    <r>
      <t xml:space="preserve">Graphique 31 </t>
    </r>
    <r>
      <rPr>
        <sz val="8"/>
        <rFont val="Arial"/>
        <family val="2"/>
      </rPr>
      <t xml:space="preserve"> </t>
    </r>
    <r>
      <rPr>
        <b/>
        <sz val="8"/>
        <rFont val="Arial"/>
        <family val="2"/>
      </rPr>
      <t>• Effectifs, densités et densités standardisées projetés pour les médecins généralistes et les médecins spécialistes, projetée entre 2021 et 2050</t>
    </r>
  </si>
  <si>
    <r>
      <t>Carte 9</t>
    </r>
    <r>
      <rPr>
        <sz val="8"/>
        <rFont val="Arial"/>
        <family val="2"/>
      </rPr>
      <t xml:space="preserve">  </t>
    </r>
    <r>
      <rPr>
        <b/>
        <sz val="8"/>
        <rFont val="Arial"/>
        <family val="2"/>
      </rPr>
      <t>• Densités de médecins par région en 2030, 2040 et 2050 selon le scénario tendanciel des projections d’effectifs de médecins</t>
    </r>
  </si>
  <si>
    <r>
      <t>Graphique 32</t>
    </r>
    <r>
      <rPr>
        <sz val="8"/>
        <rFont val="Arial"/>
        <family val="2"/>
      </rPr>
      <t xml:space="preserve">  </t>
    </r>
    <r>
      <rPr>
        <b/>
        <sz val="8"/>
        <rFont val="Arial"/>
        <family val="2"/>
      </rPr>
      <t>• Scénario tendanciel et variantes de flux d’entrants en formation pour les projections d’effectifs entre 2021 et 2050, pour les quatre professions médicales et pharmaceutique (résultats en effectifs)</t>
    </r>
  </si>
  <si>
    <t>Graphique 33  • Scénario tendanciel et variantes de flux d’entrants en formation pour les projections d’effectifs entre 2021 et 2050, pour les quatre professions médicales et pharmaceutique (résultats en densité standardisée, base 100)</t>
  </si>
  <si>
    <r>
      <t>Graphique 34</t>
    </r>
    <r>
      <rPr>
        <sz val="8"/>
        <rFont val="Arial"/>
        <family val="2"/>
      </rPr>
      <t xml:space="preserve">  </t>
    </r>
    <r>
      <rPr>
        <b/>
        <sz val="8"/>
        <rFont val="Arial"/>
        <family val="2"/>
      </rPr>
      <t>• Scénario tendanciel et variante sans flux de diplômés à l’étranger pour les projections d’effectifs de professions médicales et pharmaceutique entre 2021 et 2050</t>
    </r>
  </si>
  <si>
    <t>Graphique 35  • Scénario tendanciel et variante sans flux de diplômés à l’étranger pour les projections d’effectifs de professions médicales et pharmaceutique entre 2021 et 2050</t>
  </si>
  <si>
    <r>
      <t>Sources &gt;</t>
    </r>
    <r>
      <rPr>
        <sz val="8"/>
        <rFont val="Arial"/>
        <family val="2"/>
      </rPr>
      <t xml:space="preserve"> Modèles de projection DREES, alimentés par les données sur les professionnels de santé inscrits à l’Ordre (RPPS) et sur les études médicales pour les médecins (SISE, ECN). </t>
    </r>
  </si>
  <si>
    <t>Tranche d'âge</t>
  </si>
  <si>
    <t>0 à 4 ans</t>
  </si>
  <si>
    <t>5 à 9 ans</t>
  </si>
  <si>
    <t>10 à 14 ans</t>
  </si>
  <si>
    <t>15 à 19 ans</t>
  </si>
  <si>
    <t>20 à 24 ans</t>
  </si>
  <si>
    <t>25 à 29 ans</t>
  </si>
  <si>
    <t>30 à 34 ans</t>
  </si>
  <si>
    <t>35 à 39 ans</t>
  </si>
  <si>
    <t>40 à 44 ans</t>
  </si>
  <si>
    <t>45 à 49 ans</t>
  </si>
  <si>
    <t>50 à 54 ans</t>
  </si>
  <si>
    <t>55 à 59 ans</t>
  </si>
  <si>
    <t>60 à 64 ans</t>
  </si>
  <si>
    <t>65 à 69 ans</t>
  </si>
  <si>
    <t>70 à 74 ans</t>
  </si>
  <si>
    <t>75 à 79 ans</t>
  </si>
  <si>
    <t>80 à 84 ans</t>
  </si>
  <si>
    <t>85 à 89 ans</t>
  </si>
  <si>
    <t>90 ans et plus</t>
  </si>
  <si>
    <t>Sages-Femmes et Gynécologie</t>
  </si>
  <si>
    <t>Médécine spécialisée</t>
  </si>
  <si>
    <t>Médecine (toutes spécialités confondues)</t>
  </si>
  <si>
    <t>Graphique A  • Pondérations issues des consommations de soins relatives par tranche d'âge en 2018</t>
  </si>
  <si>
    <r>
      <rPr>
        <b/>
        <sz val="8"/>
        <color theme="1"/>
        <rFont val="Arial"/>
        <family val="2"/>
      </rPr>
      <t>Champ &gt;</t>
    </r>
    <r>
      <rPr>
        <sz val="8"/>
        <color theme="1"/>
        <rFont val="Arial"/>
        <family val="2"/>
      </rPr>
      <t xml:space="preserve"> Consommations de soins observées en sages-femmes et gynécologie, en odontologie et en médecine. On applique les consommations observées pour tous les médecins pour calculer les soins en pharmacie et les densités standardisées de pharmaciens. </t>
    </r>
  </si>
  <si>
    <r>
      <t xml:space="preserve">Source &gt; </t>
    </r>
    <r>
      <rPr>
        <sz val="8"/>
        <color theme="1"/>
        <rFont val="Arial"/>
        <family val="2"/>
      </rPr>
      <t xml:space="preserve">Données de l'Assurance maladie (Echantillon Général des Bénéficiaires), 2018. </t>
    </r>
  </si>
  <si>
    <t>Guadeloupe</t>
  </si>
  <si>
    <t>Guyane</t>
  </si>
  <si>
    <t>La Réunion</t>
  </si>
  <si>
    <t>Martinique</t>
  </si>
  <si>
    <t>Mayotte</t>
  </si>
  <si>
    <t>Carte 5  • Densités régionales de pharmaciens en officine (anciennes régions) en 2012 et 2021</t>
  </si>
  <si>
    <r>
      <t xml:space="preserve">Note &gt; </t>
    </r>
    <r>
      <rPr>
        <sz val="8"/>
        <color theme="1"/>
        <rFont val="Arial"/>
        <family val="2"/>
      </rPr>
      <t xml:space="preserve">Les densités standardisées permettent de tenir compte des besoins de soins différenciés selon l’âge. Elles sont calculées en utilisant une population au sein de laquelle chaque tranche d’âge est pondérée par sa consommation en soins de médecine, telle qu’observée dans les données de l’Assurance maladie en 2018. Les bornes des classes de densité ont été définies à partir de la densité moyenne, augmentée ou diminuée de 10 %. </t>
    </r>
  </si>
  <si>
    <t>Carte 6  • Densités régionales standardisées de pharmaciens en officine (anciennes régions) en 2012 et 2021</t>
  </si>
  <si>
    <t>Part des effectifs exerçant en secteur 2 (en %)</t>
  </si>
  <si>
    <t>Part de professionnels cumulant activités libérale et salarié (en %)</t>
  </si>
  <si>
    <t>Revenu d’activité (en euros)</t>
  </si>
  <si>
    <t>119 800</t>
  </si>
  <si>
    <t>Secteur 1</t>
  </si>
  <si>
    <t>110 200</t>
  </si>
  <si>
    <t>92 650</t>
  </si>
  <si>
    <t>144 030</t>
  </si>
  <si>
    <t>Secteur 2</t>
  </si>
  <si>
    <t>148 870</t>
  </si>
  <si>
    <t>78 890</t>
  </si>
  <si>
    <t>161 530</t>
  </si>
  <si>
    <t>110 680</t>
  </si>
  <si>
    <t>87 890</t>
  </si>
  <si>
    <t>102 340</t>
  </si>
  <si>
    <t>88 950</t>
  </si>
  <si>
    <t>128 160</t>
  </si>
  <si>
    <t>135 930</t>
  </si>
  <si>
    <t>74 070</t>
  </si>
  <si>
    <t>147 120</t>
  </si>
  <si>
    <t xml:space="preserve">Graphique 12  • Répartition des médecins inscrits à l'Ordre au cours de l'année précédente en 2012 et 2021 selon le lieu d'obtention de leur diplôme et la spécialité </t>
  </si>
  <si>
    <t>Annnexe 1 - Effectifs de médecins par spécialité, en 2012 et 2021</t>
  </si>
  <si>
    <t>Ensemble 
des médecins</t>
  </si>
  <si>
    <r>
      <t>1</t>
    </r>
    <r>
      <rPr>
        <b/>
        <vertAlign val="superscript"/>
        <sz val="8"/>
        <rFont val="Arial"/>
        <family val="2"/>
      </rPr>
      <t>er</t>
    </r>
    <r>
      <rPr>
        <b/>
        <sz val="8"/>
        <rFont val="Arial"/>
        <family val="2"/>
      </rPr>
      <t xml:space="preserve"> quartile* (1) (euros)</t>
    </r>
  </si>
  <si>
    <r>
      <t>3</t>
    </r>
    <r>
      <rPr>
        <b/>
        <vertAlign val="superscript"/>
        <sz val="8"/>
        <rFont val="Arial"/>
        <family val="2"/>
      </rPr>
      <t>e</t>
    </r>
    <r>
      <rPr>
        <b/>
        <sz val="8"/>
        <rFont val="Arial"/>
        <family val="2"/>
      </rPr>
      <t xml:space="preserve"> quartile* (2) (euros)</t>
    </r>
  </si>
  <si>
    <t>Tableau 1  • Carte d’identité des chirurgiens-dentistes au 1er janvier 2021</t>
  </si>
  <si>
    <t>Graphique 2  • Numerus clausus national pourvu en odontologie depuis 1972</t>
  </si>
  <si>
    <t>Graphique 5  • Part des professionnels en exercice diplômés à l’étranger, selon leur nationalité et la nationalité de leur diplôme</t>
  </si>
  <si>
    <t>Tableau 3  • Carte d’identité des médecins au 1er janvier 2021</t>
  </si>
  <si>
    <t>Graphique 8  • Numerus clausus national pourvu en médecine depuis 1972</t>
  </si>
  <si>
    <t>Tableau 5  • Carte d’identité des pharmaciens au 1er janvier 2021</t>
  </si>
  <si>
    <t>Graphique 14  • Numerus clausus national pourvu en pharmacie depuis 1980</t>
  </si>
  <si>
    <t>Tableau 7  • Carte d’identité des sages-femmes au 1er janvier 2021</t>
  </si>
  <si>
    <t>Graphique 20  • Numerus clausus national pourvu en maïeutique depuis 1977</t>
  </si>
  <si>
    <t>Graphique 25  • Effectifs observés et projetés pour les quatre professions médicales et pharmaceutique entre 2012 et 2050 selon les hypothèses du scénario tendanciel</t>
  </si>
  <si>
    <t>Graphique 26 • Répartition par sexe et âge des quatre professions médicales et pharmaceutique selon les hypothèses du scénario tendanciel</t>
  </si>
  <si>
    <t>Graphique 27  • Effectifs des trois professions médicales par mode d’exercice observés et projetés entre 2012 et 2050</t>
  </si>
  <si>
    <t>Graphique 28  • Effectifs de médecins par spécialité observés et projetés entre 2012 et 2050</t>
  </si>
  <si>
    <t>Graphique 29  • Effectifs de pharmaciens par activité projetés entre 2021 et 2050</t>
  </si>
  <si>
    <t>Graphique 30  • Effectifs, densités et densités standardisées projetés pour quatre professions médicales et pharmaceutique entre 2021 et 2050</t>
  </si>
  <si>
    <t>Graphique 31  • Effectifs, densités et densités standardisées projetés pour les médecins généralistes et les médecins spécialistes, projetée entre 2021 et 2050</t>
  </si>
  <si>
    <t>Carte 9  • Densités de médecins par région en 2030, 2040 et 2050 selon le scénario tendanciel des projections d’effectifs de médecins</t>
  </si>
  <si>
    <t>Graphique 32  • Scénario tendanciel et variantes de flux d’entrants en formation pour les projections d’effectifs entre 2021 et 2050, pour les quatre professions médicales et pharmaceutique (résultats en effectifs)</t>
  </si>
  <si>
    <t>Graphique 34  • Scénario tendanciel et variante sans flux de diplômés à l’étranger pour les projections d’effectifs de professions médicales et pharmaceutique entre 2021 et 2050</t>
  </si>
  <si>
    <t>Quelle démographie récente et à venir pour les professions médicales et pharmaceutiques</t>
  </si>
  <si>
    <t>Les Dossiers de la DREES, n° 76, mars 2021</t>
  </si>
  <si>
    <t>Sommaire</t>
  </si>
  <si>
    <t>Salariées</t>
  </si>
  <si>
    <r>
      <t xml:space="preserve">Champ &gt; </t>
    </r>
    <r>
      <rPr>
        <sz val="8"/>
        <rFont val="Arial"/>
        <family val="2"/>
      </rPr>
      <t xml:space="preserve"> Professionnels actifs de moins de 70 ans, ayant au moins une activité en France métropolitaine ou dans les DROM.</t>
    </r>
  </si>
  <si>
    <r>
      <t>Graphique CP 1</t>
    </r>
    <r>
      <rPr>
        <sz val="8"/>
        <rFont val="Arial"/>
        <family val="2"/>
      </rPr>
      <t xml:space="preserve">  </t>
    </r>
    <r>
      <rPr>
        <b/>
        <sz val="8"/>
        <rFont val="Arial"/>
        <family val="2"/>
      </rPr>
      <t>• Effectifs observés et projetés des quatre professions médicales et pharmaceutique entre 2012 et 2050 selon les hypothèses du scénario tendanciel, en base 100 en 2012</t>
    </r>
  </si>
  <si>
    <r>
      <t>Sources &gt;</t>
    </r>
    <r>
      <rPr>
        <sz val="8"/>
        <rFont val="Arial"/>
        <family val="2"/>
      </rPr>
      <t xml:space="preserve"> RPPS (exploitation DREES) et modèles de projection DREES, alimentés par les données sur les professionnels de santé inscrits à l’Ordre (RPPS) et sur les études médicales pour les médecins (SISE, ECN).</t>
    </r>
  </si>
  <si>
    <r>
      <t>Graphique CP 2</t>
    </r>
    <r>
      <rPr>
        <sz val="8"/>
        <rFont val="Arial"/>
        <family val="2"/>
      </rPr>
      <t xml:space="preserve">  </t>
    </r>
    <r>
      <rPr>
        <b/>
        <sz val="8"/>
        <rFont val="Arial"/>
        <family val="2"/>
      </rPr>
      <t>• Densités standardisées observées et projetées des professions médicales et pharmaceutique entre 2012 et 2050 selon les hypothèses du scénario tendanciel, en base 100 en 2012</t>
    </r>
  </si>
  <si>
    <r>
      <t>Sources &gt;</t>
    </r>
    <r>
      <rPr>
        <sz val="8"/>
        <rFont val="Arial"/>
        <family val="2"/>
      </rPr>
      <t xml:space="preserve"> RPPS (exploitation DREES) et modèles de projection DREES, alimentés par les données sur les professionnels de santé inscrits à l’Ordre (RPPS) et sur les études médicales pour les médecins (SISE, ECN). Projections de population de l’Insee. Consommations de soins calculées à partir des données de l’Assurance maladie.</t>
    </r>
  </si>
  <si>
    <t>Graphique CP 1  • Effectifs observés et projetés des quatre professions médicales et pharmaceutique entre 2012 et 2050 selon les hypothèses du scénario tendanciel, en base 100 en 2012</t>
  </si>
  <si>
    <t>Graphique CP 2  • Densités standardisées observées et projetées des professions médicales et pharmaceutique entre 2012 et 2050 selon les hypothèses du scénario tendanciel, en base 100 en 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</si>
</sst>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 #,##0_-;_-* &quot;-&quot;??_-;_-@_-"/>
    <numFmt numFmtId="165" formatCode="0.0%"/>
    <numFmt numFmtId="166" formatCode="#,##0.0"/>
    <numFmt numFmtId="167" formatCode="0.0"/>
    <numFmt numFmtId="168" formatCode="0\ %"/>
  </numFmts>
  <fonts count="33" x14ac:knownFonts="1">
    <font>
      <sz val="11"/>
      <color theme="1"/>
      <name val="Calibri"/>
      <family val="2"/>
      <scheme val="minor"/>
    </font>
    <font>
      <sz val="11"/>
      <color theme="1"/>
      <name val="Calibri"/>
      <family val="2"/>
      <scheme val="minor"/>
    </font>
    <font>
      <b/>
      <sz val="8"/>
      <color rgb="FFFFFFFF"/>
      <name val="Arial"/>
      <family val="2"/>
    </font>
    <font>
      <b/>
      <sz val="8"/>
      <name val="Arial"/>
      <family val="2"/>
    </font>
    <font>
      <sz val="8"/>
      <name val="Arial"/>
      <family val="2"/>
    </font>
    <font>
      <i/>
      <sz val="8"/>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vertAlign val="superscript"/>
      <sz val="8"/>
      <name val="Arial"/>
      <family val="2"/>
    </font>
    <font>
      <b/>
      <sz val="8"/>
      <color theme="1"/>
      <name val="Arial"/>
      <family val="2"/>
    </font>
    <font>
      <sz val="8"/>
      <color theme="1"/>
      <name val="Arial"/>
      <family val="2"/>
    </font>
    <font>
      <b/>
      <i/>
      <sz val="8"/>
      <name val="Arial"/>
      <family val="2"/>
    </font>
    <font>
      <i/>
      <sz val="8"/>
      <color theme="1"/>
      <name val="Arial"/>
      <family val="2"/>
    </font>
    <font>
      <vertAlign val="superscript"/>
      <sz val="8"/>
      <color theme="1"/>
      <name val="Arial"/>
      <family val="2"/>
    </font>
    <font>
      <b/>
      <vertAlign val="superscript"/>
      <sz val="8"/>
      <name val="Arial"/>
      <family val="2"/>
    </font>
    <font>
      <u/>
      <sz val="11"/>
      <color theme="10"/>
      <name val="Calibri"/>
      <family val="2"/>
      <scheme val="minor"/>
    </font>
    <font>
      <u/>
      <sz val="8"/>
      <name val="Arial"/>
      <family val="2"/>
    </font>
  </fonts>
  <fills count="25">
    <fill>
      <patternFill patternType="none"/>
    </fill>
    <fill>
      <patternFill patternType="gray125"/>
    </fill>
    <fill>
      <patternFill patternType="solid">
        <fgColor theme="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26"/>
        <bgColor indexed="9"/>
      </patternFill>
    </fill>
    <fill>
      <patternFill patternType="solid">
        <fgColor indexed="43"/>
        <bgColor indexed="26"/>
      </patternFill>
    </fill>
    <fill>
      <patternFill patternType="solid">
        <fgColor indexed="55"/>
        <bgColor indexed="23"/>
      </patternFill>
    </fill>
  </fills>
  <borders count="34">
    <border>
      <left/>
      <right/>
      <top/>
      <bottom/>
      <diagonal/>
    </border>
    <border>
      <left/>
      <right style="medium">
        <color rgb="FFFFFFFF"/>
      </right>
      <top/>
      <bottom/>
      <diagonal/>
    </border>
    <border>
      <left style="medium">
        <color rgb="FFC1C1C1"/>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style="thin">
        <color indexed="8"/>
      </right>
      <top/>
      <bottom/>
      <diagonal/>
    </border>
    <border>
      <left/>
      <right style="thin">
        <color indexed="8"/>
      </right>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50">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6" fillId="0" borderId="0"/>
    <xf numFmtId="168" fontId="6" fillId="0" borderId="0" applyFill="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20" borderId="0" applyNumberFormat="0" applyBorder="0" applyAlignment="0" applyProtection="0"/>
    <xf numFmtId="0" fontId="9" fillId="0" borderId="0" applyNumberFormat="0" applyFill="0" applyBorder="0" applyAlignment="0" applyProtection="0"/>
    <xf numFmtId="0" fontId="10" fillId="21" borderId="4" applyNumberFormat="0" applyAlignment="0" applyProtection="0"/>
    <xf numFmtId="0" fontId="11" fillId="0" borderId="5" applyNumberFormat="0" applyFill="0" applyAlignment="0" applyProtection="0"/>
    <xf numFmtId="0" fontId="7" fillId="22" borderId="6" applyNumberFormat="0" applyAlignment="0" applyProtection="0"/>
    <xf numFmtId="0" fontId="12" fillId="8" borderId="4" applyNumberFormat="0" applyAlignment="0" applyProtection="0"/>
    <xf numFmtId="0" fontId="13" fillId="4" borderId="0" applyNumberFormat="0" applyBorder="0" applyAlignment="0" applyProtection="0"/>
    <xf numFmtId="0" fontId="14" fillId="23" borderId="0" applyNumberFormat="0" applyBorder="0" applyAlignment="0" applyProtection="0"/>
    <xf numFmtId="0" fontId="6" fillId="0" borderId="0"/>
    <xf numFmtId="0" fontId="15" fillId="5" borderId="0" applyNumberFormat="0" applyBorder="0" applyAlignment="0" applyProtection="0"/>
    <xf numFmtId="0" fontId="16" fillId="21" borderId="7"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8" applyNumberFormat="0" applyFill="0" applyAlignment="0" applyProtection="0"/>
    <xf numFmtId="0" fontId="20" fillId="0" borderId="9" applyNumberFormat="0" applyFill="0" applyAlignment="0" applyProtection="0"/>
    <xf numFmtId="0" fontId="21" fillId="0" borderId="10" applyNumberFormat="0" applyFill="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24" borderId="12" applyNumberFormat="0" applyAlignment="0" applyProtection="0"/>
    <xf numFmtId="0" fontId="31" fillId="0" borderId="0" applyNumberFormat="0" applyFill="0" applyBorder="0" applyAlignment="0" applyProtection="0"/>
  </cellStyleXfs>
  <cellXfs count="197">
    <xf numFmtId="0" fontId="0" fillId="0" borderId="0" xfId="0"/>
    <xf numFmtId="0" fontId="3"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0" xfId="0" applyFont="1" applyFill="1"/>
    <xf numFmtId="0" fontId="4" fillId="2" borderId="2" xfId="0" applyFont="1" applyFill="1" applyBorder="1" applyAlignment="1">
      <alignment horizontal="left" vertical="center"/>
    </xf>
    <xf numFmtId="0" fontId="4" fillId="2" borderId="0" xfId="0" applyFont="1" applyFill="1" applyAlignment="1">
      <alignment horizontal="left" vertical="center"/>
    </xf>
    <xf numFmtId="9" fontId="4" fillId="2" borderId="0" xfId="2" applyFont="1" applyFill="1" applyAlignment="1">
      <alignment horizontal="left" vertical="center"/>
    </xf>
    <xf numFmtId="165" fontId="4" fillId="2" borderId="0" xfId="2" applyNumberFormat="1" applyFont="1" applyFill="1"/>
    <xf numFmtId="0" fontId="3" fillId="2" borderId="3" xfId="0" applyFont="1" applyFill="1" applyBorder="1" applyAlignment="1">
      <alignment horizontal="center" wrapText="1"/>
    </xf>
    <xf numFmtId="0" fontId="3" fillId="2" borderId="3" xfId="0" applyFont="1" applyFill="1" applyBorder="1" applyAlignment="1">
      <alignment horizontal="center" vertical="center" wrapText="1"/>
    </xf>
    <xf numFmtId="0" fontId="4" fillId="2" borderId="3" xfId="0" applyFont="1" applyFill="1" applyBorder="1" applyAlignment="1">
      <alignment horizontal="center"/>
    </xf>
    <xf numFmtId="3" fontId="4" fillId="2" borderId="3" xfId="0" applyNumberFormat="1" applyFont="1" applyFill="1" applyBorder="1" applyAlignment="1">
      <alignment horizontal="center" vertical="center"/>
    </xf>
    <xf numFmtId="0" fontId="4" fillId="2" borderId="3" xfId="0" applyFont="1" applyFill="1" applyBorder="1" applyAlignment="1">
      <alignment horizontal="center" wrapText="1"/>
    </xf>
    <xf numFmtId="0" fontId="4" fillId="2" borderId="0" xfId="0" applyFont="1" applyFill="1" applyBorder="1" applyAlignment="1">
      <alignment horizontal="left" vertical="center"/>
    </xf>
    <xf numFmtId="164" fontId="4" fillId="2" borderId="3" xfId="1" applyNumberFormat="1" applyFont="1" applyFill="1" applyBorder="1" applyAlignment="1">
      <alignment horizontal="center" vertical="center"/>
    </xf>
    <xf numFmtId="164" fontId="4" fillId="2" borderId="0" xfId="1" applyNumberFormat="1" applyFont="1" applyFill="1" applyAlignment="1">
      <alignment horizontal="left" vertical="center"/>
    </xf>
    <xf numFmtId="164" fontId="4" fillId="2" borderId="0" xfId="2" applyNumberFormat="1" applyFont="1" applyFill="1"/>
    <xf numFmtId="165" fontId="4" fillId="2" borderId="0" xfId="0" applyNumberFormat="1" applyFont="1" applyFill="1"/>
    <xf numFmtId="164" fontId="4" fillId="2" borderId="0" xfId="0" applyNumberFormat="1" applyFont="1" applyFill="1"/>
    <xf numFmtId="2" fontId="4" fillId="2" borderId="0" xfId="0" applyNumberFormat="1" applyFont="1" applyFill="1"/>
    <xf numFmtId="0" fontId="3" fillId="2" borderId="0" xfId="4" applyFont="1" applyFill="1" applyAlignment="1">
      <alignment horizontal="left"/>
    </xf>
    <xf numFmtId="0" fontId="4" fillId="2" borderId="0" xfId="4" applyFont="1" applyFill="1" applyAlignment="1">
      <alignment horizontal="center"/>
    </xf>
    <xf numFmtId="0" fontId="4" fillId="2" borderId="0" xfId="4" applyFont="1" applyFill="1" applyAlignment="1">
      <alignment horizontal="right"/>
    </xf>
    <xf numFmtId="0" fontId="4" fillId="2" borderId="13" xfId="4" applyFont="1" applyFill="1" applyBorder="1"/>
    <xf numFmtId="0" fontId="4" fillId="2" borderId="13" xfId="37" applyFont="1" applyFill="1" applyBorder="1" applyAlignment="1">
      <alignment vertical="top" wrapText="1"/>
    </xf>
    <xf numFmtId="3" fontId="4" fillId="2" borderId="14" xfId="37" applyNumberFormat="1" applyFont="1" applyFill="1" applyBorder="1" applyAlignment="1">
      <alignment horizontal="center" wrapText="1"/>
    </xf>
    <xf numFmtId="3" fontId="4" fillId="2" borderId="15" xfId="4" applyNumberFormat="1" applyFont="1" applyFill="1" applyBorder="1" applyAlignment="1">
      <alignment horizontal="center" wrapText="1"/>
    </xf>
    <xf numFmtId="3" fontId="4" fillId="2" borderId="14" xfId="4" applyNumberFormat="1" applyFont="1" applyFill="1" applyBorder="1" applyAlignment="1">
      <alignment horizontal="center" wrapText="1"/>
    </xf>
    <xf numFmtId="167" fontId="4" fillId="2" borderId="16" xfId="4" applyNumberFormat="1" applyFont="1" applyFill="1" applyBorder="1" applyAlignment="1">
      <alignment horizontal="center"/>
    </xf>
    <xf numFmtId="0" fontId="4" fillId="2" borderId="17" xfId="4" applyFont="1" applyFill="1" applyBorder="1"/>
    <xf numFmtId="3" fontId="4" fillId="2" borderId="18" xfId="37" applyNumberFormat="1" applyFont="1" applyFill="1" applyBorder="1" applyAlignment="1">
      <alignment horizontal="center" wrapText="1"/>
    </xf>
    <xf numFmtId="3" fontId="4" fillId="2" borderId="0" xfId="4" applyNumberFormat="1" applyFont="1" applyFill="1" applyBorder="1" applyAlignment="1">
      <alignment horizontal="center" wrapText="1"/>
    </xf>
    <xf numFmtId="3" fontId="4" fillId="2" borderId="18" xfId="4" applyNumberFormat="1" applyFont="1" applyFill="1" applyBorder="1" applyAlignment="1">
      <alignment horizontal="center" wrapText="1"/>
    </xf>
    <xf numFmtId="167" fontId="4" fillId="2" borderId="19" xfId="4" applyNumberFormat="1" applyFont="1" applyFill="1" applyBorder="1" applyAlignment="1">
      <alignment horizontal="center"/>
    </xf>
    <xf numFmtId="0" fontId="4" fillId="2" borderId="20" xfId="4" applyFont="1" applyFill="1" applyBorder="1"/>
    <xf numFmtId="3" fontId="4" fillId="2" borderId="21" xfId="37" applyNumberFormat="1" applyFont="1" applyFill="1" applyBorder="1" applyAlignment="1">
      <alignment horizontal="center" wrapText="1"/>
    </xf>
    <xf numFmtId="3" fontId="4" fillId="2" borderId="22" xfId="4" applyNumberFormat="1" applyFont="1" applyFill="1" applyBorder="1" applyAlignment="1">
      <alignment horizontal="center" wrapText="1"/>
    </xf>
    <xf numFmtId="3" fontId="4" fillId="2" borderId="21" xfId="4" applyNumberFormat="1" applyFont="1" applyFill="1" applyBorder="1" applyAlignment="1">
      <alignment horizontal="center" wrapText="1"/>
    </xf>
    <xf numFmtId="167" fontId="4" fillId="2" borderId="23" xfId="4" applyNumberFormat="1" applyFont="1" applyFill="1" applyBorder="1" applyAlignment="1">
      <alignment horizontal="center"/>
    </xf>
    <xf numFmtId="0" fontId="3" fillId="2" borderId="0" xfId="0" applyFont="1" applyFill="1" applyBorder="1"/>
    <xf numFmtId="0" fontId="5" fillId="2" borderId="0" xfId="0" applyFont="1" applyFill="1" applyAlignment="1">
      <alignment horizontal="right"/>
    </xf>
    <xf numFmtId="0" fontId="4" fillId="2" borderId="3" xfId="0" applyFont="1" applyFill="1" applyBorder="1"/>
    <xf numFmtId="0" fontId="4" fillId="2" borderId="25" xfId="0" applyFont="1" applyFill="1" applyBorder="1" applyAlignment="1">
      <alignment wrapText="1"/>
    </xf>
    <xf numFmtId="3" fontId="4" fillId="2" borderId="24" xfId="0" applyNumberFormat="1" applyFont="1" applyFill="1" applyBorder="1" applyAlignment="1">
      <alignment horizontal="center" vertical="center"/>
    </xf>
    <xf numFmtId="43" fontId="4" fillId="2" borderId="0" xfId="0" applyNumberFormat="1" applyFont="1" applyFill="1"/>
    <xf numFmtId="0" fontId="4" fillId="2" borderId="3" xfId="0" applyFont="1" applyFill="1" applyBorder="1" applyAlignment="1">
      <alignment horizontal="left" vertical="center" wrapText="1"/>
    </xf>
    <xf numFmtId="3" fontId="4" fillId="2" borderId="3" xfId="0" applyNumberFormat="1" applyFont="1" applyFill="1" applyBorder="1" applyAlignment="1">
      <alignment horizontal="right" vertical="center" wrapText="1"/>
    </xf>
    <xf numFmtId="0" fontId="4" fillId="2" borderId="3" xfId="0" applyFont="1" applyFill="1" applyBorder="1" applyAlignment="1">
      <alignment horizontal="right" vertical="center" wrapText="1"/>
    </xf>
    <xf numFmtId="0" fontId="4" fillId="2" borderId="3" xfId="0" applyFont="1" applyFill="1" applyBorder="1" applyAlignment="1">
      <alignment horizontal="left" vertical="center"/>
    </xf>
    <xf numFmtId="164" fontId="4" fillId="2" borderId="3" xfId="1" applyNumberFormat="1" applyFont="1" applyFill="1" applyBorder="1" applyAlignment="1">
      <alignment horizontal="left" vertical="center"/>
    </xf>
    <xf numFmtId="9" fontId="4" fillId="2" borderId="3" xfId="2" applyFont="1" applyFill="1" applyBorder="1"/>
    <xf numFmtId="165" fontId="4" fillId="2" borderId="3" xfId="2" applyNumberFormat="1" applyFont="1" applyFill="1" applyBorder="1"/>
    <xf numFmtId="0" fontId="3" fillId="2" borderId="3" xfId="0" applyFont="1" applyFill="1" applyBorder="1" applyAlignment="1">
      <alignment horizontal="left" vertical="center"/>
    </xf>
    <xf numFmtId="0" fontId="3" fillId="2" borderId="0" xfId="0" applyFont="1" applyFill="1" applyAlignment="1">
      <alignment vertical="center"/>
    </xf>
    <xf numFmtId="0" fontId="3" fillId="2" borderId="3" xfId="0" applyFont="1" applyFill="1" applyBorder="1" applyAlignment="1">
      <alignment horizontal="center"/>
    </xf>
    <xf numFmtId="0" fontId="3" fillId="2" borderId="0" xfId="0" applyFont="1" applyFill="1" applyBorder="1" applyAlignment="1">
      <alignment horizontal="center" vertical="center" wrapText="1"/>
    </xf>
    <xf numFmtId="166" fontId="4" fillId="2" borderId="0" xfId="0" applyNumberFormat="1" applyFont="1" applyFill="1" applyBorder="1" applyAlignment="1">
      <alignment horizontal="right" vertical="center" indent="3"/>
    </xf>
    <xf numFmtId="167" fontId="4" fillId="2" borderId="0" xfId="0" applyNumberFormat="1" applyFont="1" applyFill="1" applyBorder="1" applyAlignment="1">
      <alignment horizontal="right" vertical="center" indent="3"/>
    </xf>
    <xf numFmtId="0" fontId="4" fillId="2" borderId="0" xfId="0" applyFont="1" applyFill="1" applyBorder="1"/>
    <xf numFmtId="166" fontId="4" fillId="2" borderId="3" xfId="0" applyNumberFormat="1" applyFont="1" applyFill="1" applyBorder="1" applyAlignment="1">
      <alignment horizontal="right" vertical="center" indent="3"/>
    </xf>
    <xf numFmtId="166" fontId="5" fillId="2" borderId="3" xfId="0" applyNumberFormat="1" applyFont="1" applyFill="1" applyBorder="1" applyAlignment="1">
      <alignment horizontal="right" vertical="center" indent="3"/>
    </xf>
    <xf numFmtId="3" fontId="4" fillId="2" borderId="3" xfId="0" applyNumberFormat="1" applyFont="1" applyFill="1" applyBorder="1" applyAlignment="1">
      <alignment horizontal="right" vertical="center" indent="2"/>
    </xf>
    <xf numFmtId="3" fontId="5" fillId="2" borderId="3" xfId="0" applyNumberFormat="1" applyFont="1" applyFill="1" applyBorder="1" applyAlignment="1">
      <alignment horizontal="right" vertical="center" indent="2"/>
    </xf>
    <xf numFmtId="3" fontId="4" fillId="2" borderId="3" xfId="0" applyNumberFormat="1" applyFont="1" applyFill="1" applyBorder="1" applyAlignment="1">
      <alignment horizontal="right" vertical="center" indent="3"/>
    </xf>
    <xf numFmtId="3" fontId="5" fillId="2" borderId="3" xfId="0" applyNumberFormat="1" applyFont="1" applyFill="1" applyBorder="1" applyAlignment="1">
      <alignment horizontal="right" vertical="center" indent="3"/>
    </xf>
    <xf numFmtId="167" fontId="4" fillId="2" borderId="3" xfId="0" applyNumberFormat="1" applyFont="1" applyFill="1" applyBorder="1" applyAlignment="1">
      <alignment horizontal="right" vertical="center" indent="3"/>
    </xf>
    <xf numFmtId="167" fontId="5" fillId="2" borderId="3" xfId="0" applyNumberFormat="1" applyFont="1" applyFill="1" applyBorder="1" applyAlignment="1">
      <alignment horizontal="right" vertical="center" indent="3"/>
    </xf>
    <xf numFmtId="0" fontId="25" fillId="2" borderId="0" xfId="0" applyFont="1" applyFill="1" applyAlignment="1">
      <alignment horizontal="justify" vertical="center"/>
    </xf>
    <xf numFmtId="0" fontId="3" fillId="2" borderId="27" xfId="0" applyFont="1" applyFill="1" applyBorder="1" applyAlignment="1">
      <alignment horizontal="center" vertical="center"/>
    </xf>
    <xf numFmtId="0" fontId="27" fillId="2" borderId="27" xfId="0" applyFont="1" applyFill="1" applyBorder="1" applyAlignment="1">
      <alignment horizontal="center" vertical="center" wrapText="1"/>
    </xf>
    <xf numFmtId="9" fontId="4" fillId="2" borderId="3" xfId="2" applyNumberFormat="1" applyFont="1" applyFill="1" applyBorder="1"/>
    <xf numFmtId="9" fontId="4" fillId="2" borderId="3" xfId="0" applyNumberFormat="1" applyFont="1" applyFill="1" applyBorder="1"/>
    <xf numFmtId="0" fontId="5" fillId="2" borderId="3" xfId="0" applyFont="1" applyFill="1" applyBorder="1" applyAlignment="1">
      <alignment horizontal="left" vertical="center" wrapText="1" indent="1"/>
    </xf>
    <xf numFmtId="0" fontId="5" fillId="2" borderId="3" xfId="0" applyFont="1" applyFill="1" applyBorder="1" applyAlignment="1">
      <alignment horizontal="right" vertical="center" wrapText="1"/>
    </xf>
    <xf numFmtId="164" fontId="4" fillId="2" borderId="3" xfId="2" applyNumberFormat="1" applyFont="1" applyFill="1" applyBorder="1"/>
    <xf numFmtId="165" fontId="4" fillId="2" borderId="0" xfId="2" applyNumberFormat="1" applyFont="1" applyFill="1" applyBorder="1"/>
    <xf numFmtId="0" fontId="3" fillId="2" borderId="0" xfId="0" applyFont="1" applyFill="1"/>
    <xf numFmtId="0" fontId="4" fillId="2" borderId="0" xfId="0" applyFont="1" applyFill="1" applyAlignment="1">
      <alignment wrapText="1"/>
    </xf>
    <xf numFmtId="0" fontId="3" fillId="2" borderId="0" xfId="0" applyFont="1" applyFill="1" applyBorder="1" applyAlignment="1">
      <alignment horizontal="center"/>
    </xf>
    <xf numFmtId="0" fontId="25" fillId="2" borderId="0" xfId="0" applyFont="1" applyFill="1" applyAlignment="1">
      <alignment vertical="center"/>
    </xf>
    <xf numFmtId="0" fontId="4" fillId="2" borderId="3" xfId="0" applyFont="1" applyFill="1" applyBorder="1" applyAlignment="1">
      <alignment horizontal="right" vertical="center"/>
    </xf>
    <xf numFmtId="0" fontId="2" fillId="2" borderId="0" xfId="0" applyFont="1" applyFill="1" applyAlignment="1">
      <alignment horizontal="justify" vertical="center"/>
    </xf>
    <xf numFmtId="0" fontId="4" fillId="2" borderId="0" xfId="0" quotePrefix="1" applyFont="1" applyFill="1" applyBorder="1" applyAlignment="1">
      <alignment horizontal="left" vertical="center"/>
    </xf>
    <xf numFmtId="9" fontId="4" fillId="2" borderId="0" xfId="2" applyFont="1" applyFill="1" applyBorder="1" applyAlignment="1">
      <alignment horizontal="left" vertical="center"/>
    </xf>
    <xf numFmtId="165" fontId="4" fillId="2" borderId="0" xfId="2" applyNumberFormat="1" applyFont="1" applyFill="1" applyBorder="1" applyAlignment="1">
      <alignment horizontal="left" vertical="center"/>
    </xf>
    <xf numFmtId="165" fontId="4" fillId="2" borderId="3" xfId="2" applyNumberFormat="1" applyFont="1" applyFill="1" applyBorder="1" applyAlignment="1">
      <alignment horizontal="right" vertical="center"/>
    </xf>
    <xf numFmtId="0" fontId="3" fillId="2" borderId="0" xfId="0" applyFont="1" applyFill="1" applyBorder="1" applyAlignment="1">
      <alignment horizontal="left" vertical="center"/>
    </xf>
    <xf numFmtId="9" fontId="4" fillId="2" borderId="3" xfId="0" applyNumberFormat="1" applyFont="1" applyFill="1" applyBorder="1" applyAlignment="1">
      <alignment horizontal="right" vertical="center" wrapText="1"/>
    </xf>
    <xf numFmtId="0" fontId="3" fillId="2" borderId="0" xfId="0" applyFont="1" applyFill="1" applyAlignment="1">
      <alignment horizontal="justify" vertical="center"/>
    </xf>
    <xf numFmtId="0" fontId="4" fillId="2" borderId="0" xfId="0" applyFont="1" applyFill="1" applyBorder="1" applyAlignment="1">
      <alignment wrapText="1"/>
    </xf>
    <xf numFmtId="0" fontId="4" fillId="2" borderId="0" xfId="0" applyFont="1" applyFill="1" applyBorder="1" applyAlignment="1">
      <alignment horizontal="left" vertical="center" wrapText="1"/>
    </xf>
    <xf numFmtId="0" fontId="4" fillId="2" borderId="0" xfId="0" applyFont="1" applyFill="1" applyAlignment="1">
      <alignment horizontal="left" vertical="center" wrapText="1"/>
    </xf>
    <xf numFmtId="3" fontId="4" fillId="2" borderId="0" xfId="0" applyNumberFormat="1" applyFont="1" applyFill="1" applyBorder="1" applyAlignment="1">
      <alignment horizontal="right" vertical="center" indent="2"/>
    </xf>
    <xf numFmtId="3" fontId="4" fillId="2" borderId="0" xfId="0" applyNumberFormat="1" applyFont="1" applyFill="1" applyBorder="1" applyAlignment="1">
      <alignment horizontal="right" vertical="center" indent="3"/>
    </xf>
    <xf numFmtId="166" fontId="4" fillId="2" borderId="3" xfId="0" applyNumberFormat="1" applyFont="1" applyFill="1" applyBorder="1" applyAlignment="1">
      <alignment horizontal="left" vertical="center"/>
    </xf>
    <xf numFmtId="3" fontId="4" fillId="2" borderId="3" xfId="0" applyNumberFormat="1" applyFont="1" applyFill="1" applyBorder="1" applyAlignment="1">
      <alignment horizontal="left" vertical="center"/>
    </xf>
    <xf numFmtId="167" fontId="4" fillId="2" borderId="3" xfId="0" applyNumberFormat="1" applyFont="1" applyFill="1" applyBorder="1" applyAlignment="1">
      <alignment horizontal="left" vertical="center"/>
    </xf>
    <xf numFmtId="0" fontId="4" fillId="2" borderId="3" xfId="3" applyFont="1" applyFill="1" applyBorder="1" applyAlignment="1">
      <alignment vertical="center"/>
    </xf>
    <xf numFmtId="0" fontId="3" fillId="2" borderId="3" xfId="3" applyFont="1" applyFill="1" applyBorder="1" applyAlignment="1">
      <alignment horizontal="center" wrapText="1"/>
    </xf>
    <xf numFmtId="3" fontId="4" fillId="2" borderId="3" xfId="3" applyNumberFormat="1" applyFont="1" applyFill="1" applyBorder="1" applyAlignment="1">
      <alignment horizontal="center" vertical="center"/>
    </xf>
    <xf numFmtId="3" fontId="4" fillId="2" borderId="3" xfId="3" applyNumberFormat="1" applyFont="1" applyFill="1" applyBorder="1" applyAlignment="1">
      <alignment horizontal="center" vertical="center" wrapText="1"/>
    </xf>
    <xf numFmtId="0" fontId="3" fillId="2" borderId="3" xfId="3" applyFont="1" applyFill="1" applyBorder="1" applyAlignment="1">
      <alignment horizontal="center" vertical="center" wrapText="1"/>
    </xf>
    <xf numFmtId="166" fontId="4" fillId="2" borderId="3" xfId="3" applyNumberFormat="1" applyFont="1" applyFill="1" applyBorder="1" applyAlignment="1">
      <alignment horizontal="center" vertical="center"/>
    </xf>
    <xf numFmtId="1" fontId="3" fillId="2" borderId="3" xfId="3" applyNumberFormat="1" applyFont="1" applyFill="1" applyBorder="1" applyAlignment="1">
      <alignment horizontal="center" vertical="center" wrapText="1"/>
    </xf>
    <xf numFmtId="0" fontId="3" fillId="2" borderId="0" xfId="0" applyFont="1" applyFill="1" applyAlignment="1">
      <alignment horizontal="left" vertical="center"/>
    </xf>
    <xf numFmtId="0" fontId="25" fillId="2" borderId="0" xfId="0" applyFont="1" applyFill="1" applyAlignment="1">
      <alignment horizontal="left" vertical="center" wrapText="1"/>
    </xf>
    <xf numFmtId="0" fontId="3" fillId="2" borderId="0" xfId="0" applyFont="1" applyFill="1" applyAlignment="1">
      <alignment horizontal="left"/>
    </xf>
    <xf numFmtId="0" fontId="3" fillId="2" borderId="0" xfId="0" applyFont="1" applyFill="1" applyAlignment="1">
      <alignment horizontal="left" vertical="center" wrapText="1"/>
    </xf>
    <xf numFmtId="0" fontId="3" fillId="2" borderId="3" xfId="0" applyFont="1" applyFill="1" applyBorder="1" applyAlignment="1">
      <alignment horizontal="center" vertical="center"/>
    </xf>
    <xf numFmtId="0" fontId="4" fillId="2" borderId="0" xfId="0" applyFont="1" applyFill="1" applyAlignment="1">
      <alignment vertical="center"/>
    </xf>
    <xf numFmtId="1" fontId="4" fillId="2" borderId="3" xfId="0" applyNumberFormat="1" applyFont="1" applyFill="1" applyBorder="1"/>
    <xf numFmtId="0" fontId="3" fillId="2" borderId="3" xfId="0" applyFont="1" applyFill="1" applyBorder="1"/>
    <xf numFmtId="1" fontId="4" fillId="2" borderId="0" xfId="0" applyNumberFormat="1" applyFont="1" applyFill="1"/>
    <xf numFmtId="0" fontId="3" fillId="2" borderId="0" xfId="0" applyFont="1" applyFill="1" applyAlignment="1">
      <alignment horizontal="left" vertical="center"/>
    </xf>
    <xf numFmtId="0" fontId="3" fillId="2" borderId="0" xfId="0" applyFont="1" applyFill="1" applyAlignment="1">
      <alignment horizontal="left"/>
    </xf>
    <xf numFmtId="0" fontId="3" fillId="2" borderId="3" xfId="0" applyFont="1" applyFill="1" applyBorder="1" applyAlignment="1">
      <alignment horizontal="center"/>
    </xf>
    <xf numFmtId="0" fontId="3" fillId="2" borderId="3" xfId="0" applyFont="1" applyFill="1" applyBorder="1" applyAlignment="1">
      <alignment horizontal="center" vertical="center" wrapText="1"/>
    </xf>
    <xf numFmtId="166" fontId="4" fillId="2" borderId="3" xfId="0" applyNumberFormat="1" applyFont="1" applyFill="1" applyBorder="1" applyAlignment="1">
      <alignment vertical="center"/>
    </xf>
    <xf numFmtId="3" fontId="4" fillId="2" borderId="3" xfId="0" applyNumberFormat="1" applyFont="1" applyFill="1" applyBorder="1" applyAlignment="1">
      <alignment vertical="center"/>
    </xf>
    <xf numFmtId="167" fontId="4" fillId="2" borderId="3" xfId="0" applyNumberFormat="1" applyFont="1" applyFill="1" applyBorder="1" applyAlignment="1">
      <alignment vertical="center"/>
    </xf>
    <xf numFmtId="0" fontId="3" fillId="2" borderId="3" xfId="0" applyFont="1" applyFill="1" applyBorder="1" applyAlignment="1">
      <alignment horizontal="center" vertical="center"/>
    </xf>
    <xf numFmtId="9" fontId="4" fillId="0" borderId="3" xfId="2" applyNumberFormat="1" applyFont="1" applyFill="1" applyBorder="1"/>
    <xf numFmtId="167" fontId="4" fillId="2" borderId="28" xfId="0" applyNumberFormat="1" applyFont="1" applyFill="1" applyBorder="1" applyAlignment="1">
      <alignment horizontal="right" vertical="center" indent="1"/>
    </xf>
    <xf numFmtId="164" fontId="4" fillId="2" borderId="28" xfId="1" applyNumberFormat="1" applyFont="1" applyFill="1" applyBorder="1" applyAlignment="1">
      <alignment horizontal="right" vertical="center" indent="1"/>
    </xf>
    <xf numFmtId="3" fontId="4" fillId="2" borderId="3" xfId="0" applyNumberFormat="1" applyFont="1" applyFill="1" applyBorder="1" applyAlignment="1">
      <alignment horizontal="right" vertical="center"/>
    </xf>
    <xf numFmtId="2" fontId="25" fillId="2" borderId="28" xfId="0" applyNumberFormat="1" applyFont="1" applyFill="1" applyBorder="1"/>
    <xf numFmtId="1" fontId="25" fillId="2" borderId="28" xfId="0" applyNumberFormat="1" applyFont="1" applyFill="1" applyBorder="1" applyAlignment="1">
      <alignment horizontal="right"/>
    </xf>
    <xf numFmtId="2" fontId="26" fillId="2" borderId="28" xfId="0" applyNumberFormat="1" applyFont="1" applyFill="1" applyBorder="1"/>
    <xf numFmtId="0" fontId="26" fillId="2" borderId="0" xfId="0" applyFont="1" applyFill="1"/>
    <xf numFmtId="1" fontId="25" fillId="2" borderId="28" xfId="0" applyNumberFormat="1" applyFont="1" applyFill="1" applyBorder="1"/>
    <xf numFmtId="1" fontId="25" fillId="2" borderId="28" xfId="0" applyNumberFormat="1" applyFont="1" applyFill="1" applyBorder="1" applyAlignment="1">
      <alignment horizontal="center"/>
    </xf>
    <xf numFmtId="0" fontId="3" fillId="2" borderId="28" xfId="0" applyFont="1" applyFill="1" applyBorder="1" applyAlignment="1">
      <alignment horizontal="center" vertical="center" wrapText="1"/>
    </xf>
    <xf numFmtId="0" fontId="26" fillId="2" borderId="28" xfId="0" applyFont="1" applyFill="1" applyBorder="1" applyAlignment="1">
      <alignment horizontal="center" vertical="center"/>
    </xf>
    <xf numFmtId="0" fontId="26" fillId="2" borderId="0" xfId="0" applyFont="1" applyFill="1" applyAlignment="1">
      <alignment horizontal="center" vertical="center"/>
    </xf>
    <xf numFmtId="0" fontId="3" fillId="2" borderId="28" xfId="0" applyFont="1" applyFill="1" applyBorder="1" applyAlignment="1">
      <alignment horizontal="left" wrapText="1"/>
    </xf>
    <xf numFmtId="2" fontId="26" fillId="2" borderId="28" xfId="0" applyNumberFormat="1" applyFont="1" applyFill="1" applyBorder="1" applyAlignment="1">
      <alignment horizontal="center"/>
    </xf>
    <xf numFmtId="0" fontId="25" fillId="2" borderId="0" xfId="0" applyFont="1" applyFill="1"/>
    <xf numFmtId="0" fontId="25" fillId="2" borderId="28" xfId="0" applyFont="1" applyFill="1" applyBorder="1" applyAlignment="1">
      <alignment horizontal="left" vertical="center" wrapText="1"/>
    </xf>
    <xf numFmtId="0" fontId="25" fillId="2" borderId="0" xfId="0" applyFont="1" applyFill="1" applyAlignment="1">
      <alignment vertical="center" wrapText="1"/>
    </xf>
    <xf numFmtId="1" fontId="25" fillId="2" borderId="28" xfId="0" applyNumberFormat="1" applyFont="1" applyFill="1" applyBorder="1" applyAlignment="1">
      <alignment wrapText="1"/>
    </xf>
    <xf numFmtId="1" fontId="25" fillId="2" borderId="28" xfId="0" applyNumberFormat="1" applyFont="1" applyFill="1" applyBorder="1" applyAlignment="1">
      <alignment horizontal="center" vertical="center" wrapText="1"/>
    </xf>
    <xf numFmtId="1" fontId="26" fillId="2" borderId="0" xfId="0" applyNumberFormat="1" applyFont="1" applyFill="1" applyAlignment="1">
      <alignment wrapText="1"/>
    </xf>
    <xf numFmtId="0" fontId="26" fillId="2" borderId="0" xfId="0" applyFont="1" applyFill="1" applyAlignment="1">
      <alignment wrapText="1"/>
    </xf>
    <xf numFmtId="164" fontId="26" fillId="2" borderId="28" xfId="1" applyNumberFormat="1" applyFont="1" applyFill="1" applyBorder="1"/>
    <xf numFmtId="2" fontId="26" fillId="2" borderId="0" xfId="0" applyNumberFormat="1" applyFont="1" applyFill="1"/>
    <xf numFmtId="1" fontId="26" fillId="2" borderId="0" xfId="0" applyNumberFormat="1" applyFont="1" applyFill="1"/>
    <xf numFmtId="0" fontId="3" fillId="2" borderId="14" xfId="4" applyFont="1" applyFill="1" applyBorder="1" applyAlignment="1">
      <alignment horizontal="center" vertical="center" wrapText="1"/>
    </xf>
    <xf numFmtId="0" fontId="3" fillId="2" borderId="28" xfId="0" applyFont="1" applyFill="1" applyBorder="1" applyAlignment="1">
      <alignment horizontal="center" wrapText="1"/>
    </xf>
    <xf numFmtId="167" fontId="4" fillId="2" borderId="28" xfId="0" applyNumberFormat="1" applyFont="1" applyFill="1" applyBorder="1" applyAlignment="1">
      <alignment horizontal="center" vertical="center"/>
    </xf>
    <xf numFmtId="164" fontId="25" fillId="2" borderId="28" xfId="1" applyNumberFormat="1" applyFont="1" applyFill="1" applyBorder="1"/>
    <xf numFmtId="0" fontId="25" fillId="2" borderId="28" xfId="1" applyNumberFormat="1" applyFont="1" applyFill="1" applyBorder="1" applyAlignment="1">
      <alignment horizontal="center"/>
    </xf>
    <xf numFmtId="3" fontId="4" fillId="2" borderId="3" xfId="0" applyNumberFormat="1" applyFont="1" applyFill="1" applyBorder="1"/>
    <xf numFmtId="0" fontId="4" fillId="2" borderId="3" xfId="0" applyFont="1" applyFill="1" applyBorder="1" applyAlignment="1">
      <alignment horizontal="right"/>
    </xf>
    <xf numFmtId="0" fontId="4" fillId="2" borderId="28" xfId="0" applyFont="1" applyFill="1" applyBorder="1"/>
    <xf numFmtId="1" fontId="4" fillId="2" borderId="28" xfId="0" applyNumberFormat="1" applyFont="1" applyFill="1" applyBorder="1"/>
    <xf numFmtId="0" fontId="3" fillId="2" borderId="0" xfId="0" applyFont="1" applyFill="1" applyAlignment="1">
      <alignment horizontal="left" vertical="center"/>
    </xf>
    <xf numFmtId="0" fontId="3" fillId="2" borderId="28" xfId="0" applyFont="1" applyFill="1" applyBorder="1" applyAlignment="1">
      <alignment horizontal="center"/>
    </xf>
    <xf numFmtId="0" fontId="5" fillId="2" borderId="3" xfId="0" applyFont="1" applyFill="1" applyBorder="1"/>
    <xf numFmtId="3" fontId="5" fillId="2" borderId="3" xfId="0" applyNumberFormat="1" applyFont="1" applyFill="1" applyBorder="1"/>
    <xf numFmtId="0" fontId="5" fillId="2" borderId="3" xfId="0" applyFont="1" applyFill="1" applyBorder="1" applyAlignment="1">
      <alignment horizontal="right"/>
    </xf>
    <xf numFmtId="0" fontId="25" fillId="2" borderId="26" xfId="0" applyFont="1" applyFill="1" applyBorder="1" applyAlignment="1">
      <alignment horizontal="left" vertical="center" wrapText="1"/>
    </xf>
    <xf numFmtId="0" fontId="3" fillId="2" borderId="0" xfId="0" applyFont="1" applyFill="1" applyAlignment="1">
      <alignment horizontal="left" vertical="center"/>
    </xf>
    <xf numFmtId="0" fontId="3" fillId="2" borderId="26" xfId="0" applyFont="1" applyFill="1" applyBorder="1" applyAlignment="1">
      <alignment horizontal="left" vertical="center" wrapText="1"/>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26" xfId="0" applyFont="1" applyFill="1" applyBorder="1" applyAlignment="1">
      <alignment horizontal="left" vertical="center"/>
    </xf>
    <xf numFmtId="0" fontId="26" fillId="2" borderId="29" xfId="0" applyFont="1" applyFill="1" applyBorder="1" applyAlignment="1">
      <alignment horizontal="left" vertical="center"/>
    </xf>
    <xf numFmtId="0" fontId="25" fillId="2" borderId="0" xfId="0" applyFont="1" applyFill="1" applyBorder="1" applyAlignment="1">
      <alignment horizontal="left" vertical="center" wrapText="1"/>
    </xf>
    <xf numFmtId="0" fontId="3" fillId="2" borderId="30"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25" fillId="2" borderId="28" xfId="0" applyFont="1" applyFill="1" applyBorder="1" applyAlignment="1">
      <alignment horizontal="left" vertical="center" wrapText="1"/>
    </xf>
    <xf numFmtId="0" fontId="25" fillId="2" borderId="0" xfId="0" applyFont="1" applyFill="1" applyBorder="1" applyAlignment="1">
      <alignment vertical="center" wrapText="1"/>
    </xf>
    <xf numFmtId="0" fontId="25" fillId="2" borderId="30" xfId="0" applyFont="1" applyFill="1" applyBorder="1" applyAlignment="1">
      <alignment horizontal="center"/>
    </xf>
    <xf numFmtId="0" fontId="25" fillId="2" borderId="31" xfId="0" applyFont="1" applyFill="1" applyBorder="1" applyAlignment="1">
      <alignment horizontal="center"/>
    </xf>
    <xf numFmtId="0" fontId="25" fillId="2" borderId="32" xfId="0" applyFont="1" applyFill="1" applyBorder="1" applyAlignment="1">
      <alignment horizontal="center"/>
    </xf>
    <xf numFmtId="0" fontId="25" fillId="2" borderId="33" xfId="0" applyFont="1" applyFill="1" applyBorder="1" applyAlignment="1">
      <alignment horizontal="left" vertical="center" wrapText="1"/>
    </xf>
    <xf numFmtId="0" fontId="3" fillId="2" borderId="0" xfId="0" applyFont="1" applyFill="1" applyAlignment="1">
      <alignment horizontal="left"/>
    </xf>
    <xf numFmtId="0" fontId="4" fillId="2" borderId="0" xfId="0" applyFont="1" applyFill="1" applyAlignment="1">
      <alignment horizontal="left" wrapText="1"/>
    </xf>
    <xf numFmtId="0" fontId="3" fillId="2" borderId="0" xfId="0" applyFont="1" applyFill="1" applyAlignment="1">
      <alignment horizontal="left" vertical="center" wrapText="1"/>
    </xf>
    <xf numFmtId="0" fontId="3" fillId="2" borderId="3" xfId="0" applyFont="1" applyFill="1" applyBorder="1" applyAlignment="1">
      <alignment horizontal="center" vertical="center"/>
    </xf>
    <xf numFmtId="0" fontId="25" fillId="2" borderId="0" xfId="0" applyFont="1" applyFill="1" applyBorder="1" applyAlignment="1">
      <alignment horizontal="left" vertical="center"/>
    </xf>
    <xf numFmtId="0" fontId="25" fillId="2" borderId="15" xfId="0" applyFont="1" applyFill="1" applyBorder="1" applyAlignment="1">
      <alignment horizontal="left" vertical="center"/>
    </xf>
    <xf numFmtId="0" fontId="25" fillId="2" borderId="29" xfId="0" applyFont="1" applyFill="1" applyBorder="1" applyAlignment="1">
      <alignment horizontal="left" vertical="center"/>
    </xf>
    <xf numFmtId="0" fontId="3" fillId="2" borderId="3" xfId="0" applyFont="1" applyFill="1" applyBorder="1" applyAlignment="1">
      <alignment horizontal="center"/>
    </xf>
    <xf numFmtId="0" fontId="3" fillId="2" borderId="3" xfId="0" applyFont="1" applyFill="1" applyBorder="1" applyAlignment="1">
      <alignment horizontal="center" wrapText="1"/>
    </xf>
    <xf numFmtId="0" fontId="3" fillId="2" borderId="3" xfId="0" applyFont="1" applyFill="1" applyBorder="1" applyAlignment="1">
      <alignment horizontal="center" vertical="center" wrapText="1"/>
    </xf>
    <xf numFmtId="0" fontId="3" fillId="2" borderId="0" xfId="0" applyFont="1" applyFill="1" applyAlignment="1">
      <alignment horizontal="center" vertical="center"/>
    </xf>
    <xf numFmtId="0" fontId="3" fillId="2" borderId="28" xfId="0" applyFont="1" applyFill="1" applyBorder="1" applyAlignment="1">
      <alignment horizontal="center" vertical="center"/>
    </xf>
    <xf numFmtId="0" fontId="3" fillId="2" borderId="28" xfId="0" applyFont="1" applyFill="1" applyBorder="1" applyAlignment="1">
      <alignment horizontal="center"/>
    </xf>
    <xf numFmtId="0" fontId="32" fillId="2" borderId="0" xfId="49" applyFont="1" applyFill="1"/>
    <xf numFmtId="0" fontId="32" fillId="2" borderId="0" xfId="49" applyFont="1" applyFill="1" applyAlignment="1">
      <alignment vertical="center"/>
    </xf>
    <xf numFmtId="0" fontId="32" fillId="2" borderId="0" xfId="49" applyFont="1" applyFill="1" applyAlignment="1">
      <alignment horizontal="left" vertical="center"/>
    </xf>
    <xf numFmtId="0" fontId="32" fillId="2" borderId="0" xfId="49" applyFont="1" applyFill="1" applyBorder="1" applyAlignment="1">
      <alignment horizontal="left" vertical="center"/>
    </xf>
    <xf numFmtId="0" fontId="32" fillId="2" borderId="0" xfId="49" applyFont="1" applyFill="1" applyAlignment="1">
      <alignment horizontal="left"/>
    </xf>
    <xf numFmtId="0" fontId="32" fillId="2" borderId="0" xfId="49" applyFont="1" applyFill="1" applyBorder="1"/>
    <xf numFmtId="0" fontId="32" fillId="2" borderId="0" xfId="49" applyFont="1" applyFill="1" applyAlignment="1">
      <alignment horizontal="left" vertical="center" wrapText="1"/>
    </xf>
    <xf numFmtId="0" fontId="32" fillId="2" borderId="0" xfId="49" applyFont="1" applyFill="1" applyAlignment="1">
      <alignment horizontal="left" vertical="center"/>
    </xf>
  </cellXfs>
  <cellStyles count="50">
    <cellStyle name="20 % - Accent1 2" xfId="6"/>
    <cellStyle name="20 % - Accent2 2" xfId="7"/>
    <cellStyle name="20 % - Accent3 2" xfId="8"/>
    <cellStyle name="20 % - Accent4 2" xfId="9"/>
    <cellStyle name="20 % - Accent5 2" xfId="10"/>
    <cellStyle name="20 % - Accent6 2" xfId="11"/>
    <cellStyle name="40 % - Accent1 2" xfId="12"/>
    <cellStyle name="40 % - Accent2 2" xfId="13"/>
    <cellStyle name="40 % - Accent3 2" xfId="14"/>
    <cellStyle name="40 % - Accent4 2" xfId="15"/>
    <cellStyle name="40 % - Accent5 2" xfId="16"/>
    <cellStyle name="40 % - Accent6 2" xfId="17"/>
    <cellStyle name="60 % - Accent1 2" xfId="18"/>
    <cellStyle name="60 % - Accent2 2" xfId="19"/>
    <cellStyle name="60 % - Accent3 2" xfId="20"/>
    <cellStyle name="60 % - Accent4 2" xfId="21"/>
    <cellStyle name="60 % - Accent5 2" xfId="22"/>
    <cellStyle name="60 % - Accent6 2" xfId="23"/>
    <cellStyle name="Accent1 2" xfId="24"/>
    <cellStyle name="Accent2 2" xfId="25"/>
    <cellStyle name="Accent3 2" xfId="26"/>
    <cellStyle name="Accent4 2" xfId="27"/>
    <cellStyle name="Accent5 2" xfId="28"/>
    <cellStyle name="Accent6 2" xfId="29"/>
    <cellStyle name="Avertissement 2" xfId="30"/>
    <cellStyle name="Calcul 2" xfId="31"/>
    <cellStyle name="Cellule liée 2" xfId="32"/>
    <cellStyle name="Commentaire" xfId="33"/>
    <cellStyle name="Entrée 2" xfId="34"/>
    <cellStyle name="Insatisfaisant 2" xfId="35"/>
    <cellStyle name="Lien hypertexte" xfId="49" builtinId="8"/>
    <cellStyle name="Milliers" xfId="1" builtinId="3"/>
    <cellStyle name="Neutre 2" xfId="36"/>
    <cellStyle name="Normal" xfId="0" builtinId="0"/>
    <cellStyle name="Normal 2" xfId="37"/>
    <cellStyle name="Normal 3" xfId="4"/>
    <cellStyle name="Normal_salaires_2.8_ed 2014_envoiMP_BIS" xfId="3"/>
    <cellStyle name="Pourcentage" xfId="2" builtinId="5"/>
    <cellStyle name="Pourcentage 2" xfId="5"/>
    <cellStyle name="Satisfaisant 2" xfId="38"/>
    <cellStyle name="Sortie 2" xfId="39"/>
    <cellStyle name="Texte explicatif 2" xfId="40"/>
    <cellStyle name="Titre 1" xfId="41"/>
    <cellStyle name="Titre 2" xfId="42"/>
    <cellStyle name="Titre 1 2" xfId="43"/>
    <cellStyle name="Titre 2 2" xfId="44"/>
    <cellStyle name="Titre 3 2" xfId="45"/>
    <cellStyle name="Titre 4 2" xfId="46"/>
    <cellStyle name="Total 2" xfId="47"/>
    <cellStyle name="Vérification 2" xfId="48"/>
  </cellStyles>
  <dxfs count="0"/>
  <tableStyles count="0" defaultTableStyle="TableStyleMedium2" defaultPivotStyle="PivotStyleLight16"/>
  <colors>
    <mruColors>
      <color rgb="FF009C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tabSelected="1" topLeftCell="A49" workbookViewId="0">
      <selection activeCell="A6" sqref="A6"/>
    </sheetView>
  </sheetViews>
  <sheetFormatPr baseColWidth="10" defaultRowHeight="11.25" x14ac:dyDescent="0.2"/>
  <cols>
    <col min="1" max="16384" width="11.42578125" style="3"/>
  </cols>
  <sheetData>
    <row r="1" spans="1:1" x14ac:dyDescent="0.2">
      <c r="A1" s="53" t="s">
        <v>364</v>
      </c>
    </row>
    <row r="2" spans="1:1" x14ac:dyDescent="0.2">
      <c r="A2" s="53" t="s">
        <v>365</v>
      </c>
    </row>
    <row r="4" spans="1:1" x14ac:dyDescent="0.2">
      <c r="A4" s="76" t="s">
        <v>366</v>
      </c>
    </row>
    <row r="6" spans="1:1" x14ac:dyDescent="0.2">
      <c r="A6" s="189" t="s">
        <v>345</v>
      </c>
    </row>
    <row r="7" spans="1:1" x14ac:dyDescent="0.2">
      <c r="A7" s="190" t="s">
        <v>102</v>
      </c>
    </row>
    <row r="8" spans="1:1" x14ac:dyDescent="0.2">
      <c r="A8" s="190" t="s">
        <v>346</v>
      </c>
    </row>
    <row r="9" spans="1:1" x14ac:dyDescent="0.2">
      <c r="A9" s="190" t="s">
        <v>107</v>
      </c>
    </row>
    <row r="10" spans="1:1" x14ac:dyDescent="0.2">
      <c r="A10" s="190" t="s">
        <v>109</v>
      </c>
    </row>
    <row r="11" spans="1:1" x14ac:dyDescent="0.2">
      <c r="A11" s="190" t="s">
        <v>111</v>
      </c>
    </row>
    <row r="12" spans="1:1" x14ac:dyDescent="0.2">
      <c r="A12" s="190" t="s">
        <v>208</v>
      </c>
    </row>
    <row r="13" spans="1:1" x14ac:dyDescent="0.2">
      <c r="A13" s="190" t="s">
        <v>211</v>
      </c>
    </row>
    <row r="14" spans="1:1" x14ac:dyDescent="0.2">
      <c r="A14" s="190" t="s">
        <v>309</v>
      </c>
    </row>
    <row r="15" spans="1:1" x14ac:dyDescent="0.2">
      <c r="A15" s="191" t="s">
        <v>347</v>
      </c>
    </row>
    <row r="16" spans="1:1" x14ac:dyDescent="0.2">
      <c r="A16" s="190" t="s">
        <v>227</v>
      </c>
    </row>
    <row r="17" spans="1:11" x14ac:dyDescent="0.2">
      <c r="A17" s="190" t="s">
        <v>348</v>
      </c>
    </row>
    <row r="18" spans="1:11" x14ac:dyDescent="0.2">
      <c r="A18" s="190" t="s">
        <v>214</v>
      </c>
    </row>
    <row r="19" spans="1:11" x14ac:dyDescent="0.2">
      <c r="A19" s="190" t="s">
        <v>215</v>
      </c>
    </row>
    <row r="20" spans="1:11" x14ac:dyDescent="0.2">
      <c r="A20" s="190" t="s">
        <v>349</v>
      </c>
    </row>
    <row r="21" spans="1:11" x14ac:dyDescent="0.2">
      <c r="A21" s="190" t="s">
        <v>217</v>
      </c>
    </row>
    <row r="22" spans="1:11" x14ac:dyDescent="0.2">
      <c r="A22" s="189" t="s">
        <v>218</v>
      </c>
    </row>
    <row r="23" spans="1:11" x14ac:dyDescent="0.2">
      <c r="A23" s="189" t="s">
        <v>219</v>
      </c>
    </row>
    <row r="24" spans="1:11" x14ac:dyDescent="0.2">
      <c r="A24" s="190" t="s">
        <v>220</v>
      </c>
    </row>
    <row r="25" spans="1:11" x14ac:dyDescent="0.2">
      <c r="A25" s="190" t="s">
        <v>222</v>
      </c>
    </row>
    <row r="26" spans="1:11" x14ac:dyDescent="0.2">
      <c r="A26" s="190" t="s">
        <v>226</v>
      </c>
    </row>
    <row r="27" spans="1:11" x14ac:dyDescent="0.2">
      <c r="A27" s="190" t="s">
        <v>224</v>
      </c>
    </row>
    <row r="28" spans="1:11" x14ac:dyDescent="0.2">
      <c r="A28" s="190" t="s">
        <v>225</v>
      </c>
    </row>
    <row r="29" spans="1:11" x14ac:dyDescent="0.2">
      <c r="A29" s="190" t="s">
        <v>340</v>
      </c>
      <c r="B29" s="53"/>
      <c r="C29" s="53"/>
      <c r="D29" s="53"/>
      <c r="E29" s="53"/>
      <c r="F29" s="53"/>
      <c r="G29" s="53"/>
      <c r="H29" s="53"/>
      <c r="I29" s="53"/>
      <c r="J29" s="53"/>
      <c r="K29" s="53"/>
    </row>
    <row r="30" spans="1:11" x14ac:dyDescent="0.2">
      <c r="A30" s="192" t="s">
        <v>341</v>
      </c>
    </row>
    <row r="31" spans="1:11" x14ac:dyDescent="0.2">
      <c r="A31" s="190" t="s">
        <v>350</v>
      </c>
    </row>
    <row r="32" spans="1:11" x14ac:dyDescent="0.2">
      <c r="A32" s="190" t="s">
        <v>233</v>
      </c>
    </row>
    <row r="33" spans="1:11" x14ac:dyDescent="0.2">
      <c r="A33" s="190" t="s">
        <v>351</v>
      </c>
    </row>
    <row r="34" spans="1:11" x14ac:dyDescent="0.2">
      <c r="A34" s="190" t="s">
        <v>236</v>
      </c>
    </row>
    <row r="35" spans="1:11" x14ac:dyDescent="0.2">
      <c r="A35" s="190" t="s">
        <v>237</v>
      </c>
    </row>
    <row r="36" spans="1:11" x14ac:dyDescent="0.2">
      <c r="A36" s="193" t="s">
        <v>238</v>
      </c>
    </row>
    <row r="37" spans="1:11" x14ac:dyDescent="0.2">
      <c r="A37" s="194" t="s">
        <v>248</v>
      </c>
    </row>
    <row r="38" spans="1:11" x14ac:dyDescent="0.2">
      <c r="A38" s="190" t="s">
        <v>317</v>
      </c>
    </row>
    <row r="39" spans="1:11" x14ac:dyDescent="0.2">
      <c r="A39" s="190" t="s">
        <v>319</v>
      </c>
    </row>
    <row r="40" spans="1:11" x14ac:dyDescent="0.2">
      <c r="A40" s="195" t="s">
        <v>253</v>
      </c>
      <c r="B40" s="195"/>
      <c r="C40" s="195"/>
      <c r="D40" s="195"/>
      <c r="E40" s="195"/>
      <c r="F40" s="195"/>
      <c r="G40" s="195"/>
      <c r="H40" s="195"/>
      <c r="I40" s="195"/>
      <c r="J40" s="195"/>
      <c r="K40" s="195"/>
    </row>
    <row r="41" spans="1:11" x14ac:dyDescent="0.2">
      <c r="A41" s="190" t="s">
        <v>254</v>
      </c>
    </row>
    <row r="42" spans="1:11" x14ac:dyDescent="0.2">
      <c r="A42" s="189" t="s">
        <v>352</v>
      </c>
    </row>
    <row r="43" spans="1:11" x14ac:dyDescent="0.2">
      <c r="A43" s="190" t="s">
        <v>256</v>
      </c>
    </row>
    <row r="44" spans="1:11" x14ac:dyDescent="0.2">
      <c r="A44" s="190" t="s">
        <v>353</v>
      </c>
    </row>
    <row r="45" spans="1:11" x14ac:dyDescent="0.2">
      <c r="A45" s="190" t="s">
        <v>258</v>
      </c>
    </row>
    <row r="46" spans="1:11" x14ac:dyDescent="0.2">
      <c r="A46" s="190" t="s">
        <v>259</v>
      </c>
    </row>
    <row r="47" spans="1:11" x14ac:dyDescent="0.2">
      <c r="A47" s="190" t="s">
        <v>260</v>
      </c>
    </row>
    <row r="48" spans="1:11" x14ac:dyDescent="0.2">
      <c r="A48" s="190" t="s">
        <v>262</v>
      </c>
    </row>
    <row r="49" spans="1:15" x14ac:dyDescent="0.2">
      <c r="A49" s="190" t="s">
        <v>264</v>
      </c>
    </row>
    <row r="50" spans="1:15" x14ac:dyDescent="0.2">
      <c r="A50" s="190" t="s">
        <v>265</v>
      </c>
    </row>
    <row r="51" spans="1:15" x14ac:dyDescent="0.2">
      <c r="A51" s="195" t="s">
        <v>267</v>
      </c>
      <c r="B51" s="195"/>
      <c r="C51" s="195"/>
      <c r="D51" s="195"/>
      <c r="E51" s="195"/>
      <c r="F51" s="195"/>
      <c r="G51" s="195"/>
      <c r="H51" s="195"/>
      <c r="I51" s="195"/>
      <c r="J51" s="195"/>
      <c r="K51" s="195"/>
    </row>
    <row r="52" spans="1:15" x14ac:dyDescent="0.2">
      <c r="A52" s="190" t="s">
        <v>268</v>
      </c>
    </row>
    <row r="53" spans="1:15" x14ac:dyDescent="0.2">
      <c r="A53" s="190" t="s">
        <v>354</v>
      </c>
    </row>
    <row r="54" spans="1:15" x14ac:dyDescent="0.2">
      <c r="A54" s="195" t="s">
        <v>355</v>
      </c>
      <c r="B54" s="195"/>
      <c r="C54" s="195"/>
      <c r="D54" s="195"/>
      <c r="E54" s="195"/>
      <c r="F54" s="195"/>
      <c r="G54" s="195"/>
      <c r="H54" s="195"/>
      <c r="I54" s="195"/>
      <c r="J54" s="195"/>
      <c r="K54" s="195"/>
    </row>
    <row r="55" spans="1:15" x14ac:dyDescent="0.2">
      <c r="A55" s="195" t="s">
        <v>356</v>
      </c>
      <c r="B55" s="195"/>
      <c r="C55" s="195"/>
      <c r="D55" s="195"/>
      <c r="E55" s="195"/>
      <c r="F55" s="195"/>
      <c r="G55" s="195"/>
      <c r="H55" s="195"/>
      <c r="I55" s="195"/>
      <c r="J55" s="195"/>
    </row>
    <row r="56" spans="1:15" x14ac:dyDescent="0.2">
      <c r="A56" s="195" t="s">
        <v>357</v>
      </c>
      <c r="B56" s="195"/>
      <c r="C56" s="195"/>
      <c r="D56" s="195"/>
      <c r="E56" s="195"/>
      <c r="F56" s="195"/>
      <c r="G56" s="195"/>
    </row>
    <row r="57" spans="1:15" x14ac:dyDescent="0.2">
      <c r="A57" s="195" t="s">
        <v>358</v>
      </c>
      <c r="B57" s="195"/>
      <c r="C57" s="195"/>
      <c r="D57" s="195"/>
      <c r="E57" s="195"/>
      <c r="F57" s="195"/>
      <c r="G57" s="195"/>
      <c r="H57" s="195"/>
    </row>
    <row r="58" spans="1:15" x14ac:dyDescent="0.2">
      <c r="A58" s="195" t="s">
        <v>359</v>
      </c>
      <c r="B58" s="195"/>
      <c r="C58" s="195"/>
      <c r="D58" s="195"/>
      <c r="E58" s="195"/>
      <c r="F58" s="195"/>
      <c r="G58" s="195"/>
      <c r="H58" s="195"/>
      <c r="I58" s="195"/>
      <c r="J58" s="195"/>
      <c r="K58" s="195"/>
      <c r="L58" s="195"/>
      <c r="M58" s="195"/>
      <c r="N58" s="195"/>
      <c r="O58" s="195"/>
    </row>
    <row r="59" spans="1:15" ht="15" customHeight="1" x14ac:dyDescent="0.2">
      <c r="A59" s="195" t="s">
        <v>360</v>
      </c>
      <c r="B59" s="195"/>
      <c r="C59" s="195"/>
      <c r="D59" s="195"/>
      <c r="E59" s="195"/>
      <c r="F59" s="195"/>
      <c r="G59" s="195"/>
      <c r="H59" s="195"/>
      <c r="I59" s="195"/>
      <c r="J59" s="195"/>
      <c r="K59" s="195"/>
      <c r="L59" s="195"/>
      <c r="M59" s="195"/>
      <c r="N59" s="195"/>
      <c r="O59" s="195"/>
    </row>
    <row r="60" spans="1:15" x14ac:dyDescent="0.2">
      <c r="A60" s="196" t="s">
        <v>361</v>
      </c>
      <c r="B60" s="196"/>
      <c r="C60" s="196"/>
      <c r="D60" s="196"/>
      <c r="E60" s="196"/>
      <c r="F60" s="196"/>
      <c r="G60" s="196"/>
      <c r="H60" s="196"/>
      <c r="I60" s="196"/>
    </row>
    <row r="61" spans="1:15" x14ac:dyDescent="0.2">
      <c r="A61" s="196" t="s">
        <v>362</v>
      </c>
      <c r="B61" s="196"/>
      <c r="C61" s="196"/>
      <c r="D61" s="196"/>
      <c r="E61" s="196"/>
      <c r="F61" s="196"/>
      <c r="G61" s="196"/>
      <c r="H61" s="196"/>
      <c r="I61" s="196"/>
      <c r="J61" s="196"/>
      <c r="K61" s="196"/>
      <c r="L61" s="196"/>
      <c r="M61" s="196"/>
    </row>
    <row r="62" spans="1:15" ht="15" customHeight="1" x14ac:dyDescent="0.2">
      <c r="A62" s="190" t="s">
        <v>282</v>
      </c>
      <c r="B62" s="53"/>
      <c r="C62" s="53"/>
      <c r="D62" s="53"/>
      <c r="E62" s="53"/>
      <c r="F62" s="53"/>
      <c r="G62" s="53"/>
      <c r="H62" s="53"/>
      <c r="I62" s="53"/>
      <c r="J62" s="53"/>
      <c r="K62" s="53"/>
      <c r="L62" s="53"/>
      <c r="M62" s="53"/>
    </row>
    <row r="63" spans="1:15" x14ac:dyDescent="0.2">
      <c r="A63" s="190" t="s">
        <v>363</v>
      </c>
      <c r="B63" s="53"/>
      <c r="C63" s="53"/>
      <c r="D63" s="53"/>
      <c r="E63" s="53"/>
      <c r="F63" s="53"/>
      <c r="G63" s="53"/>
      <c r="H63" s="53"/>
      <c r="I63" s="53"/>
      <c r="J63" s="53"/>
      <c r="K63" s="53"/>
      <c r="L63" s="53"/>
    </row>
    <row r="64" spans="1:15" x14ac:dyDescent="0.2">
      <c r="A64" s="190" t="s">
        <v>284</v>
      </c>
    </row>
    <row r="65" spans="1:1" x14ac:dyDescent="0.2">
      <c r="A65" s="190" t="s">
        <v>373</v>
      </c>
    </row>
    <row r="66" spans="1:1" x14ac:dyDescent="0.2">
      <c r="A66" s="190" t="s">
        <v>374</v>
      </c>
    </row>
  </sheetData>
  <mergeCells count="10">
    <mergeCell ref="A57:H57"/>
    <mergeCell ref="A58:O58"/>
    <mergeCell ref="A60:I60"/>
    <mergeCell ref="A61:M61"/>
    <mergeCell ref="A59:O59"/>
    <mergeCell ref="A40:K40"/>
    <mergeCell ref="A51:K51"/>
    <mergeCell ref="A54:K54"/>
    <mergeCell ref="A55:J55"/>
    <mergeCell ref="A56:G56"/>
  </mergeCells>
  <hyperlinks>
    <hyperlink ref="A6" location="'Tableau 1'!A1" display="Tableau 1  • Carte d’identité des chirurgiens-dentistes au 1er janvier 2021"/>
    <hyperlink ref="A7" location="'Graphique 1'!A1" display="Graphique 1  • Effectifs de chirurgiens-dentistes en activité et part de femmes parmi eux, de 2012 à 2021"/>
    <hyperlink ref="A8" location="'Graphique 2'!A1" display="Graphique 2  • Numerus clausus national pourvu en odontologie depuis 1972"/>
    <hyperlink ref="A9" location="'Graphique 3'!A1" display="Graphique 3  • Pyramides des âges des chirurgiens-dentistes, en 2012 et 2021"/>
    <hyperlink ref="A10" location="'Graphique 4'!A1" display="Graphique 4  • Répartition des chirurgiens-dentistes par mode d’exercice entre 2012 et 2021"/>
    <hyperlink ref="A11" location="'Tableau 2'!A1" display="Tableau 2  • Revenus moyens des chirurgiens-dentistes libéraux par spécialité en 2017"/>
    <hyperlink ref="A12" location="'Carte 1'!A1" display="Carte 1  • Densités régionales de chirurgiens-dentistes (anciennes régions) en 2012 et 2021"/>
    <hyperlink ref="A13" location="'Carte 2'!A1" display="Carte 2  • Densités régionales standardisées de chirurgiens-dentistes (anciennes régions) en 2012 et 2021"/>
    <hyperlink ref="A14" location="'Graphique A'!A1" display="Graphique A  • Pondérations issues des consommations de soins relatives par tranche d'âge en 2018"/>
    <hyperlink ref="A15" location="'Graphique 5'!A1" display="Graphique 5  • Part des professionnels en exercice diplômés à l’étranger, selon leur nationalité et la nationalité de leur diplôme"/>
    <hyperlink ref="A16" location="'Graphique 6'!A1" display="Graphique 6  • Répartition des chirurgiens-dentistes inscrits à l'Ordre au cours de l’année précédente en 2012 et 2021 selon le lieu d'obtention de leur diplôme"/>
    <hyperlink ref="A17" location="'Tableau 3'!A1" display="Tableau 3  • Carte d’identité des médecins au 1er janvier 2021"/>
    <hyperlink ref="A18" location="'Graphique 7a-b'!A1" display="Graphique 7a  • Effectifs de médecins en activité et part de femmes parmi eux, de 2012 à 2021"/>
    <hyperlink ref="A19" location="'Graphique 7a-b'!A1" display="Graphique 7b  • Effectifs de médecins en activité par spécialité, de 2012 à 2021"/>
    <hyperlink ref="A20" location="'Graphique 8'!A1" display="Graphique 8  • Numerus clausus national pourvu en médecine depuis 1972"/>
    <hyperlink ref="A21" location="'Graphique 9'!A1" display="Graphique 9  • Pyramides des âges des médecins, en 2012 et 2021"/>
    <hyperlink ref="A22" location="'Graphique 10'!A1" display="Graphique 10  • Répartition des médecins par mode d’exercice et spécialité entre 2012 et 2021"/>
    <hyperlink ref="A23" location="'Tableau 4'!A1" display="Tableau 4  • Revenus moyens des médecins libéraux par spécialité en 2017"/>
    <hyperlink ref="A24" location="'Carte 3'!A1" display="Carte 3  • Densités régionales de médecins (anciennes régions), selon la spécialité, en 2012 et 2021"/>
    <hyperlink ref="A25" location="'Carte 4'!A1" display="Carte 4  • Densités régionales standardisées de médecins (anciennes régions), selon la spécialité, en 2012 et 2021"/>
    <hyperlink ref="A26" location="'Graphique 11a-b-c'!A1" display="Graphique 11a  • Part des médecins en exercice diplômés à l’étranger, selon leur nationalité et la nationalité de leur diplôme"/>
    <hyperlink ref="A27" location="'Graphique 11a-b-c'!A1" display="Graphique 11b  • Part des médecins généralistes en exercice diplômés à l’étranger, selon leur nationalité et la nationalité de leur diplôme"/>
    <hyperlink ref="A28" location="'Graphique 11a-b-c'!A1" display="Graphique 11c  • Part des médecins spécialistes en exercice diplômés à l’étranger, selon leur nationalité et la nationalité de leur diplôme"/>
    <hyperlink ref="A29" location="'Graphique 12'!A1" display="Graphique 12  • Répartition des médecins inscrits à l'Ordre au cours de l'année précédente en 2012 et 2021 selon le lieu d'obtention de leur diplôme et la spécialité "/>
    <hyperlink ref="A30" location="'Annexe 1'!A1" display="Annnexe 1 - Effectifs de médecins par spécialité, en 2012 et 2021"/>
    <hyperlink ref="A31" location="'Tableau 5'!A1" display="Tableau 5  • Carte d’identité des pharmaciens au 1er janvier 2021"/>
    <hyperlink ref="A32" location="'Graphique 13'!A1" display="Graphique 13  • Effectifs de pharmaciens en activité et part de femmes parmi eux, de 2012 à 2021"/>
    <hyperlink ref="A33" location="'Graphique 14'!A1" display="Graphique 14  • Numerus clausus national pourvu en pharmacie depuis 1980"/>
    <hyperlink ref="A34" location="'Graphique 15'!A1" display="Graphique 15  • Pyramides des âges des pharmaciens, en 2012 et 2021"/>
    <hyperlink ref="A35" location="'Graphique 16'!A1" display="Graphique 16  • Répartition des pharmaciens par type d'activité entre 2012 et 2021"/>
    <hyperlink ref="A36" location="'Tableau 6a-b'!A1" display="Tableau 6a  • Distribution des revenus annuels des titulaires d'officine selon le régime fiscal en 2014"/>
    <hyperlink ref="A37" location="'Tableau 6a-b'!A1" display="Tableau 6b  • Salaires mensuels nets moyens des pharmaciens en 2018 par secteur d'activité"/>
    <hyperlink ref="A38" location="'Carte 5'!A1" display="Carte 5  • Densités régionales de pharmaciens en officine (anciennes régions) en 2012 et 2021"/>
    <hyperlink ref="A39" location="'Carte 6'!A1" display="Carte 6  • Densités régionales standardisées de pharmaciens en officine (anciennes régions) en 2012 et 2021"/>
    <hyperlink ref="A40:K40" location="'Graphique 17'!A1" display="Graphique 17  • Part des professionnels en exercice diplômés à l’étranger, selon leur nationalité et la nationalité de leur diplôme"/>
    <hyperlink ref="A41" location="'Graphique 18'!A1" display="Graphique 18  • Répartition des pharmaciens inscrits à l'Ordre au cours de l'année précédente en 2013 et 2021 selon le lieu d'obtention de leur diplôme"/>
    <hyperlink ref="A42" location="'Tableau 7'!A1" display="Tableau 7  • Carte d’identité des sages-femmes au 1er janvier 2021"/>
    <hyperlink ref="A43" location="'Graphique 19'!A1" display="Graphique 19  • Effectifs de sages-femmes en activité de 2012 à 2021"/>
    <hyperlink ref="A44" location="'Graphique 20'!A1" display="Graphique 20  • Numerus clausus national pourvu en maïeutique depuis 1977"/>
    <hyperlink ref="A45" location="'Graphique 21'!A1" display="Graphique 21  • Pyramides des âges des sages-femmes, en 2012 et 2021"/>
    <hyperlink ref="A46" location="'Graphique 22'!A1" display="Graphique 22  • Répartition des sages-femmes par mode d’exercice entre 2012 et 2021"/>
    <hyperlink ref="A47" location="'Carte 8'!A1" display="Tableau 8a  • Revenus moyens des sages-femmes libérales en 2017"/>
    <hyperlink ref="A48" location="'Tabeau 8a-b'!A1" display="Tableau 8b  • Salaires mensuels nets moyens des sages-femmes en 2018 par secteur d’activité"/>
    <hyperlink ref="A49" location="'Carte 7'!A1" display="Carte 7  • Densités régionales de sages-femmes (anciennes régions) en 2012 et 2021"/>
    <hyperlink ref="A50" location="'Carte 8'!A1" display="Carte 8  • Densités régionales standardisées de sages-femmes (anciennes régions) en 2012 et 2021"/>
    <hyperlink ref="A51:K51" location="'Graphique 23'!A1" display="Graphique 23  • Part des professionnels en exercice diplômés à l’étranger, selon leur nationalité et la nationalité de leur diplôme"/>
    <hyperlink ref="A52" location="'Graphique 24'!A1" display="Graphique 24  • Répartition des sages-femmes inscrites à l'Ordre au cours de l'année précédente en 2013 et 2021 selon le lieu d'obtention de leur diplôme"/>
    <hyperlink ref="A53" location="'Graphique 25'!A1" display="Graphique 25  • Effectifs observés et projetés pour les quatre professions médicales et pharmaceutique entre 2012 et 2050 selon les hypothèses du scénario tendanciel"/>
    <hyperlink ref="A54:K54" location="'Graphique 26'!A1" display="Graphique 26 • Répartition par sexe et âge des quatre professions médicales et pharmaceutique selon les hypothèses du scénario tendanciel"/>
    <hyperlink ref="A55:J55" location="'Graphique 27'!A1" display="Graphique 27  • Effectifs des trois professions médicales par mode d’exercice observés et projetés entre 2012 et 2050"/>
    <hyperlink ref="A56:G56" location="'Graphique 28'!A1" display="Graphique 28  • Effectifs de médecins par spécialité observés et projetés entre 2012 et 2050"/>
    <hyperlink ref="A57:H57" location="'Graphique 29'!A1" display="Graphique 29  • Effectifs de pharmaciens par activité projetés entre 2021 et 2050"/>
    <hyperlink ref="A58:O58" location="'Graphique 30'!A1" display="Graphique 30  • Effectifs, densités et densités standardisées projetés pour quatre professions médicales et pharmaceutique entre 2021 et 2050"/>
    <hyperlink ref="A59:O59" location="'Graphique 31'!A1" display="Graphique 31  • Effectifs, densités et densités standardisées projetés pour les médecins généralistes et les médecins spécialistes, projetée entre 2021 et 2050"/>
    <hyperlink ref="A60:I60" location="'Carte 9'!A1" display="Carte 9  • Densités de médecins par région en 2030, 2040 et 2050 selon le scénario tendanciel des projections d’effectifs de médecins"/>
    <hyperlink ref="A61:M61" location="'Graphique 32'!A1" display="Graphique 32  • Scénario tendanciel et variantes de flux d’entrants en formation pour les projections d’effectifs entre 2021 et 2050, pour les quatre professions médicales et pharmaceutique (résultats en effectifs)"/>
    <hyperlink ref="A62" location="'Graphique 33'!A1" display="Graphique 33  • Scénario tendanciel et variantes de flux d’entrants en formation pour les projections d’effectifs entre 2021 et 2050, pour les quatre professions médicales et pharmaceutique (résultats en densité standardisée, base 100)"/>
    <hyperlink ref="A63" location="'Graphique 34'!A1" display="Graphique 34  • Scénario tendanciel et variante sans flux de diplômés à l’étranger pour les projections d’effectifs de professions médicales et pharmaceutique entre 2021 et 2050"/>
    <hyperlink ref="A64" location="'Graphique 35'!A1" display="Graphique 35  • Scénario tendanciel et variante sans flux de diplômés à l’étranger pour les projections d’effectifs de professions médicales et pharmaceutique entre 2021 et 2050"/>
    <hyperlink ref="A65" location="'Graphique CP1'!A1" display="Graphique CP 1  • Effectifs observés et projetés des quatre professions médicales et pharmaceutique entre 2012 et 2050 selon les hypothèses du scénario tendanciel, en base 100 en 2012"/>
    <hyperlink ref="A66" location="'Graphique CP2'!A1" display="Graphique CP 2  • Densités standardisées observées et projetées des professions médicales et pharmaceutique entre 2012 et 2050 selon les hypothèses du scénario tendanciel, en base 100 en 20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workbookViewId="0"/>
  </sheetViews>
  <sheetFormatPr baseColWidth="10" defaultRowHeight="11.25" x14ac:dyDescent="0.2"/>
  <cols>
    <col min="1" max="1" width="17.85546875" style="128" customWidth="1"/>
    <col min="2" max="16384" width="11.42578125" style="128"/>
  </cols>
  <sheetData>
    <row r="1" spans="1:20" x14ac:dyDescent="0.2">
      <c r="A1" s="53" t="s">
        <v>309</v>
      </c>
    </row>
    <row r="2" spans="1:20" x14ac:dyDescent="0.2">
      <c r="A2" s="53"/>
    </row>
    <row r="3" spans="1:20" s="133" customFormat="1" x14ac:dyDescent="0.25">
      <c r="A3" s="131" t="s">
        <v>286</v>
      </c>
      <c r="B3" s="132" t="s">
        <v>287</v>
      </c>
      <c r="C3" s="132" t="s">
        <v>288</v>
      </c>
      <c r="D3" s="132" t="s">
        <v>289</v>
      </c>
      <c r="E3" s="132" t="s">
        <v>290</v>
      </c>
      <c r="F3" s="132" t="s">
        <v>291</v>
      </c>
      <c r="G3" s="132" t="s">
        <v>292</v>
      </c>
      <c r="H3" s="132" t="s">
        <v>293</v>
      </c>
      <c r="I3" s="132" t="s">
        <v>294</v>
      </c>
      <c r="J3" s="132" t="s">
        <v>295</v>
      </c>
      <c r="K3" s="132" t="s">
        <v>296</v>
      </c>
      <c r="L3" s="132" t="s">
        <v>297</v>
      </c>
      <c r="M3" s="132" t="s">
        <v>298</v>
      </c>
      <c r="N3" s="132" t="s">
        <v>299</v>
      </c>
      <c r="O3" s="132" t="s">
        <v>300</v>
      </c>
      <c r="P3" s="132" t="s">
        <v>301</v>
      </c>
      <c r="Q3" s="132" t="s">
        <v>302</v>
      </c>
      <c r="R3" s="132" t="s">
        <v>303</v>
      </c>
      <c r="S3" s="132" t="s">
        <v>304</v>
      </c>
      <c r="T3" s="132" t="s">
        <v>305</v>
      </c>
    </row>
    <row r="4" spans="1:20" ht="22.5" x14ac:dyDescent="0.2">
      <c r="A4" s="134" t="s">
        <v>306</v>
      </c>
      <c r="B4" s="135">
        <v>0.12636500864650874</v>
      </c>
      <c r="C4" s="135">
        <v>1.0799282630202494E-3</v>
      </c>
      <c r="D4" s="135">
        <v>1.3958182699750963E-2</v>
      </c>
      <c r="E4" s="135">
        <v>0.35963104775029081</v>
      </c>
      <c r="F4" s="135">
        <v>1.4361333532856</v>
      </c>
      <c r="G4" s="135">
        <v>3.070829458635882</v>
      </c>
      <c r="H4" s="135">
        <v>3.809106572093544</v>
      </c>
      <c r="I4" s="135">
        <v>2.5551005887192639</v>
      </c>
      <c r="J4" s="135">
        <v>1.359018372481017</v>
      </c>
      <c r="K4" s="135">
        <v>0.88067999780731265</v>
      </c>
      <c r="L4" s="135">
        <v>0.72240666553461352</v>
      </c>
      <c r="M4" s="135">
        <v>0.56770240451652709</v>
      </c>
      <c r="N4" s="135">
        <v>0.49014958516461082</v>
      </c>
      <c r="O4" s="135">
        <v>0.43613952389509186</v>
      </c>
      <c r="P4" s="135">
        <v>0.34327204705128661</v>
      </c>
      <c r="Q4" s="135">
        <v>0.2540735387794838</v>
      </c>
      <c r="R4" s="135">
        <v>0.14345031803736871</v>
      </c>
      <c r="S4" s="135">
        <v>7.5458478627287412E-2</v>
      </c>
      <c r="T4" s="135">
        <v>3.2204632753124067E-2</v>
      </c>
    </row>
    <row r="5" spans="1:20" x14ac:dyDescent="0.2">
      <c r="A5" s="134" t="s">
        <v>8</v>
      </c>
      <c r="B5" s="135">
        <v>4.3839301777152707E-2</v>
      </c>
      <c r="C5" s="135">
        <v>0.52945298053623413</v>
      </c>
      <c r="D5" s="135">
        <v>0.69703417150528324</v>
      </c>
      <c r="E5" s="135">
        <v>0.65815390373038452</v>
      </c>
      <c r="F5" s="135">
        <v>0.62161868554264488</v>
      </c>
      <c r="G5" s="135">
        <v>0.82924884727712378</v>
      </c>
      <c r="H5" s="135">
        <v>0.94097464882722404</v>
      </c>
      <c r="I5" s="135">
        <v>1.0775607428601421</v>
      </c>
      <c r="J5" s="135">
        <v>1.1767781559631532</v>
      </c>
      <c r="K5" s="135">
        <v>1.3024258227284022</v>
      </c>
      <c r="L5" s="135">
        <v>1.3818442857174162</v>
      </c>
      <c r="M5" s="135">
        <v>1.4345682994784286</v>
      </c>
      <c r="N5" s="135">
        <v>1.4780324912702429</v>
      </c>
      <c r="O5" s="135">
        <v>1.3927404399124668</v>
      </c>
      <c r="P5" s="135">
        <v>1.3378010005236689</v>
      </c>
      <c r="Q5" s="135">
        <v>1.2808791855706936</v>
      </c>
      <c r="R5" s="135">
        <v>1.132751572066663</v>
      </c>
      <c r="S5" s="135">
        <v>0.86999913019966235</v>
      </c>
      <c r="T5" s="135">
        <v>0.44075887558411497</v>
      </c>
    </row>
    <row r="6" spans="1:20" x14ac:dyDescent="0.2">
      <c r="A6" s="134" t="s">
        <v>153</v>
      </c>
      <c r="B6" s="135">
        <v>1.2445863796356276</v>
      </c>
      <c r="C6" s="135">
        <v>0.74305770921612346</v>
      </c>
      <c r="D6" s="135">
        <v>0.62385543317423908</v>
      </c>
      <c r="E6" s="135">
        <v>0.64970744720767004</v>
      </c>
      <c r="F6" s="135">
        <v>0.68330178529756003</v>
      </c>
      <c r="G6" s="135">
        <v>0.71594999815544291</v>
      </c>
      <c r="H6" s="135">
        <v>0.76888137774766308</v>
      </c>
      <c r="I6" s="135">
        <v>0.81646902617265993</v>
      </c>
      <c r="J6" s="135">
        <v>0.86836054044868871</v>
      </c>
      <c r="K6" s="135">
        <v>0.93472044761936357</v>
      </c>
      <c r="L6" s="135">
        <v>1.0334716839304507</v>
      </c>
      <c r="M6" s="135">
        <v>1.1279252318121902</v>
      </c>
      <c r="N6" s="135">
        <v>1.1802755380526457</v>
      </c>
      <c r="O6" s="135">
        <v>1.2621284322975741</v>
      </c>
      <c r="P6" s="135">
        <v>1.4060222233206214</v>
      </c>
      <c r="Q6" s="135">
        <v>1.5812454357157226</v>
      </c>
      <c r="R6" s="135">
        <v>1.7685384343167534</v>
      </c>
      <c r="S6" s="135">
        <v>1.8890714435576221</v>
      </c>
      <c r="T6" s="135">
        <v>1.7530212001663679</v>
      </c>
    </row>
    <row r="7" spans="1:20" ht="22.5" x14ac:dyDescent="0.2">
      <c r="A7" s="134" t="s">
        <v>307</v>
      </c>
      <c r="B7" s="135">
        <v>0.42243487552769765</v>
      </c>
      <c r="C7" s="135">
        <v>0.28962443618614664</v>
      </c>
      <c r="D7" s="135">
        <v>0.32325411047539904</v>
      </c>
      <c r="E7" s="135">
        <v>0.4328417858733401</v>
      </c>
      <c r="F7" s="135">
        <v>0.43007181806664968</v>
      </c>
      <c r="G7" s="135">
        <v>0.58316217315744567</v>
      </c>
      <c r="H7" s="135">
        <v>0.69614565846681375</v>
      </c>
      <c r="I7" s="135">
        <v>0.72063286534541471</v>
      </c>
      <c r="J7" s="135">
        <v>0.81231116541921411</v>
      </c>
      <c r="K7" s="135">
        <v>0.94806179170915272</v>
      </c>
      <c r="L7" s="135">
        <v>1.1479734166556808</v>
      </c>
      <c r="M7" s="135">
        <v>1.3186005616525496</v>
      </c>
      <c r="N7" s="135">
        <v>1.557826850295337</v>
      </c>
      <c r="O7" s="135">
        <v>1.9191470361891867</v>
      </c>
      <c r="P7" s="135">
        <v>2.213892702574491</v>
      </c>
      <c r="Q7" s="135">
        <v>2.416408539550317</v>
      </c>
      <c r="R7" s="135">
        <v>2.2648884352288938</v>
      </c>
      <c r="S7" s="135">
        <v>1.7819967013158065</v>
      </c>
      <c r="T7" s="135">
        <v>0.95879643572401008</v>
      </c>
    </row>
    <row r="8" spans="1:20" ht="33.75" x14ac:dyDescent="0.2">
      <c r="A8" s="134" t="s">
        <v>308</v>
      </c>
      <c r="B8" s="135">
        <v>0.71389255104404425</v>
      </c>
      <c r="C8" s="135">
        <v>0.45036927104779617</v>
      </c>
      <c r="D8" s="135">
        <v>0.42981909555805298</v>
      </c>
      <c r="E8" s="135">
        <v>0.50972197308457867</v>
      </c>
      <c r="F8" s="135">
        <v>0.51984337142564319</v>
      </c>
      <c r="G8" s="135">
        <v>0.63023625940239048</v>
      </c>
      <c r="H8" s="135">
        <v>0.72193091040965129</v>
      </c>
      <c r="I8" s="135">
        <v>0.75460736338568446</v>
      </c>
      <c r="J8" s="135">
        <v>0.83218100750867163</v>
      </c>
      <c r="K8" s="135">
        <v>0.9433322046230197</v>
      </c>
      <c r="L8" s="135">
        <v>1.1073818606031256</v>
      </c>
      <c r="M8" s="135">
        <v>1.2510050051937875</v>
      </c>
      <c r="N8" s="135">
        <v>1.4239826289996533</v>
      </c>
      <c r="O8" s="135">
        <v>1.686229971506537</v>
      </c>
      <c r="P8" s="135">
        <v>1.9274977366526151</v>
      </c>
      <c r="Q8" s="135">
        <v>2.1203381733168283</v>
      </c>
      <c r="R8" s="135">
        <v>2.0889293610368971</v>
      </c>
      <c r="S8" s="135">
        <v>1.8199553443692826</v>
      </c>
      <c r="T8" s="135">
        <v>1.2403539132999399</v>
      </c>
    </row>
    <row r="9" spans="1:20" x14ac:dyDescent="0.2">
      <c r="A9" s="166" t="s">
        <v>310</v>
      </c>
      <c r="B9" s="166"/>
      <c r="C9" s="166"/>
      <c r="D9" s="166"/>
      <c r="E9" s="166"/>
      <c r="F9" s="166"/>
      <c r="G9" s="166"/>
      <c r="H9" s="166"/>
      <c r="I9" s="166"/>
      <c r="J9" s="166"/>
      <c r="K9" s="166"/>
      <c r="L9" s="166"/>
      <c r="M9" s="166"/>
      <c r="N9" s="166"/>
      <c r="O9" s="166"/>
      <c r="P9" s="166"/>
      <c r="Q9" s="166"/>
      <c r="R9" s="166"/>
      <c r="S9" s="166"/>
      <c r="T9" s="166"/>
    </row>
    <row r="10" spans="1:20" x14ac:dyDescent="0.2">
      <c r="A10" s="136" t="s">
        <v>311</v>
      </c>
    </row>
  </sheetData>
  <mergeCells count="1">
    <mergeCell ref="A9:T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heetViews>
  <sheetFormatPr baseColWidth="10" defaultRowHeight="11.25" x14ac:dyDescent="0.2"/>
  <cols>
    <col min="1" max="1" width="34.7109375" style="3" customWidth="1"/>
    <col min="2" max="16384" width="11.42578125" style="3"/>
  </cols>
  <sheetData>
    <row r="1" spans="1:11" x14ac:dyDescent="0.2">
      <c r="A1" s="104" t="s">
        <v>213</v>
      </c>
    </row>
    <row r="3" spans="1:11" x14ac:dyDescent="0.2">
      <c r="A3" s="41"/>
      <c r="B3" s="54">
        <v>2012</v>
      </c>
      <c r="C3" s="54">
        <v>2013</v>
      </c>
      <c r="D3" s="54">
        <v>2014</v>
      </c>
      <c r="E3" s="54">
        <v>2015</v>
      </c>
      <c r="F3" s="54">
        <v>2016</v>
      </c>
      <c r="G3" s="54">
        <v>2017</v>
      </c>
      <c r="H3" s="54">
        <v>2018</v>
      </c>
      <c r="I3" s="54">
        <v>2019</v>
      </c>
      <c r="J3" s="54">
        <v>2020</v>
      </c>
      <c r="K3" s="54">
        <v>2021</v>
      </c>
    </row>
    <row r="4" spans="1:11" x14ac:dyDescent="0.2">
      <c r="A4" s="41" t="s">
        <v>24</v>
      </c>
      <c r="B4" s="70">
        <v>1.7405615680015959E-2</v>
      </c>
      <c r="C4" s="70">
        <v>2.3192292411601114E-2</v>
      </c>
      <c r="D4" s="70">
        <v>3.0355956803030677E-2</v>
      </c>
      <c r="E4" s="70">
        <v>3.862333636743831E-2</v>
      </c>
      <c r="F4" s="70">
        <v>4.6011894564233095E-2</v>
      </c>
      <c r="G4" s="70">
        <v>5.3553188384649057E-2</v>
      </c>
      <c r="H4" s="70">
        <v>5.9871061914608927E-2</v>
      </c>
      <c r="I4" s="70">
        <v>6.6308548649765445E-2</v>
      </c>
      <c r="J4" s="70">
        <v>7.2776473969059827E-2</v>
      </c>
      <c r="K4" s="70">
        <v>7.8727605814755769E-2</v>
      </c>
    </row>
    <row r="5" spans="1:11" x14ac:dyDescent="0.2">
      <c r="A5" s="41" t="s">
        <v>25</v>
      </c>
      <c r="B5" s="70">
        <v>8.6279986035609196E-3</v>
      </c>
      <c r="C5" s="70">
        <v>8.9640444974175611E-3</v>
      </c>
      <c r="D5" s="70">
        <v>9.4954613662640523E-3</v>
      </c>
      <c r="E5" s="70">
        <v>1.0553765160274545E-2</v>
      </c>
      <c r="F5" s="70">
        <v>1.3020387185197876E-2</v>
      </c>
      <c r="G5" s="70">
        <v>1.7024174327545116E-2</v>
      </c>
      <c r="H5" s="70">
        <v>2.2697968616956575E-2</v>
      </c>
      <c r="I5" s="70">
        <v>2.965411633163997E-2</v>
      </c>
      <c r="J5" s="70">
        <v>3.6567843287513772E-2</v>
      </c>
      <c r="K5" s="70">
        <v>4.6108824439104468E-2</v>
      </c>
    </row>
    <row r="6" spans="1:11" x14ac:dyDescent="0.2">
      <c r="A6" s="41" t="s">
        <v>26</v>
      </c>
      <c r="B6" s="70">
        <v>0.96304423719515231</v>
      </c>
      <c r="C6" s="70">
        <v>0.95642133492252679</v>
      </c>
      <c r="D6" s="70">
        <v>0.94853755135175022</v>
      </c>
      <c r="E6" s="70">
        <v>0.93884228394302438</v>
      </c>
      <c r="F6" s="70">
        <v>0.92890183313345898</v>
      </c>
      <c r="G6" s="70">
        <v>0.91714091152293398</v>
      </c>
      <c r="H6" s="70">
        <v>0.90516968738596282</v>
      </c>
      <c r="I6" s="70">
        <v>0.89229722174959292</v>
      </c>
      <c r="J6" s="70">
        <v>0.87925666938071745</v>
      </c>
      <c r="K6" s="70">
        <v>0.8640289310270991</v>
      </c>
    </row>
    <row r="7" spans="1:11" x14ac:dyDescent="0.2">
      <c r="A7" s="41" t="s">
        <v>27</v>
      </c>
      <c r="B7" s="70">
        <v>3.0173058700314198E-3</v>
      </c>
      <c r="C7" s="70">
        <v>3.4266984505363527E-3</v>
      </c>
      <c r="D7" s="70">
        <v>3.7391454084770362E-3</v>
      </c>
      <c r="E7" s="70">
        <v>3.7885310831754777E-3</v>
      </c>
      <c r="F7" s="70">
        <v>3.8180082723512569E-3</v>
      </c>
      <c r="G7" s="70">
        <v>3.9398803443747264E-3</v>
      </c>
      <c r="H7" s="70">
        <v>3.8438146210923244E-3</v>
      </c>
      <c r="I7" s="70">
        <v>3.4029313823193408E-3</v>
      </c>
      <c r="J7" s="70">
        <v>3.1850184395804397E-3</v>
      </c>
      <c r="K7" s="70">
        <v>3.0453712735837835E-3</v>
      </c>
    </row>
    <row r="8" spans="1:11" x14ac:dyDescent="0.2">
      <c r="A8" s="41" t="s">
        <v>28</v>
      </c>
      <c r="B8" s="70">
        <v>7.904842651239339E-3</v>
      </c>
      <c r="C8" s="70">
        <v>7.9956297179181561E-3</v>
      </c>
      <c r="D8" s="70">
        <v>7.871885070477971E-3</v>
      </c>
      <c r="E8" s="70">
        <v>8.1920834460872342E-3</v>
      </c>
      <c r="F8" s="70">
        <v>8.247876844758804E-3</v>
      </c>
      <c r="G8" s="70">
        <v>8.3418454204971064E-3</v>
      </c>
      <c r="H8" s="70">
        <v>8.4174674613793944E-3</v>
      </c>
      <c r="I8" s="70">
        <v>8.3371818866823846E-3</v>
      </c>
      <c r="J8" s="70">
        <v>8.213994923128503E-3</v>
      </c>
      <c r="K8" s="70">
        <v>8.0892674454569255E-3</v>
      </c>
    </row>
    <row r="9" spans="1:11" x14ac:dyDescent="0.2">
      <c r="A9" s="41"/>
      <c r="B9" s="71">
        <f>1-B6</f>
        <v>3.6955762804847692E-2</v>
      </c>
      <c r="C9" s="71">
        <f t="shared" ref="C9:K9" si="0">1-C6</f>
        <v>4.3578665077473211E-2</v>
      </c>
      <c r="D9" s="71">
        <f t="shared" si="0"/>
        <v>5.1462448648249781E-2</v>
      </c>
      <c r="E9" s="71">
        <f t="shared" si="0"/>
        <v>6.115771605697562E-2</v>
      </c>
      <c r="F9" s="71">
        <f t="shared" si="0"/>
        <v>7.1098166866541024E-2</v>
      </c>
      <c r="G9" s="71">
        <f t="shared" si="0"/>
        <v>8.2859088477066023E-2</v>
      </c>
      <c r="H9" s="71">
        <f t="shared" si="0"/>
        <v>9.4830312614037182E-2</v>
      </c>
      <c r="I9" s="71">
        <f t="shared" si="0"/>
        <v>0.10770277825040708</v>
      </c>
      <c r="J9" s="71">
        <f t="shared" si="0"/>
        <v>0.12074333061928255</v>
      </c>
      <c r="K9" s="71">
        <f t="shared" si="0"/>
        <v>0.1359710689729009</v>
      </c>
    </row>
    <row r="10" spans="1:11" ht="21.75" customHeight="1" x14ac:dyDescent="0.2">
      <c r="A10" s="160" t="s">
        <v>113</v>
      </c>
      <c r="B10" s="160"/>
      <c r="C10" s="160"/>
      <c r="D10" s="160"/>
      <c r="E10" s="160"/>
      <c r="F10" s="160"/>
      <c r="G10" s="160"/>
      <c r="H10" s="160"/>
      <c r="I10" s="160"/>
      <c r="J10" s="160"/>
      <c r="K10" s="160"/>
    </row>
    <row r="11" spans="1:11" x14ac:dyDescent="0.2">
      <c r="A11" s="163" t="s">
        <v>100</v>
      </c>
      <c r="B11" s="163"/>
      <c r="C11" s="163"/>
      <c r="D11" s="163"/>
      <c r="E11" s="163"/>
      <c r="F11" s="163"/>
      <c r="G11" s="163"/>
      <c r="H11" s="163"/>
      <c r="I11" s="163"/>
      <c r="J11" s="163"/>
      <c r="K11" s="163"/>
    </row>
    <row r="12" spans="1:11" x14ac:dyDescent="0.2">
      <c r="A12" s="67" t="s">
        <v>108</v>
      </c>
    </row>
  </sheetData>
  <mergeCells count="2">
    <mergeCell ref="A10:K10"/>
    <mergeCell ref="A11:K1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heetViews>
  <sheetFormatPr baseColWidth="10" defaultRowHeight="11.25" x14ac:dyDescent="0.2"/>
  <cols>
    <col min="1" max="1" width="22.5703125" style="3" customWidth="1"/>
    <col min="2" max="3" width="16.140625" style="3" customWidth="1"/>
    <col min="4" max="16384" width="11.42578125" style="3"/>
  </cols>
  <sheetData>
    <row r="1" spans="1:5" x14ac:dyDescent="0.2">
      <c r="A1" s="53" t="s">
        <v>227</v>
      </c>
    </row>
    <row r="3" spans="1:5" x14ac:dyDescent="0.2">
      <c r="A3" s="48"/>
      <c r="B3" s="108">
        <v>2012</v>
      </c>
      <c r="C3" s="108">
        <v>2021</v>
      </c>
    </row>
    <row r="4" spans="1:5" x14ac:dyDescent="0.2">
      <c r="A4" s="48" t="s">
        <v>29</v>
      </c>
      <c r="B4" s="49">
        <v>763</v>
      </c>
      <c r="C4" s="49">
        <v>1004</v>
      </c>
      <c r="E4" s="18"/>
    </row>
    <row r="5" spans="1:5" x14ac:dyDescent="0.2">
      <c r="A5" s="48" t="s">
        <v>30</v>
      </c>
      <c r="B5" s="49">
        <v>193</v>
      </c>
      <c r="C5" s="49">
        <v>652</v>
      </c>
      <c r="E5" s="18"/>
    </row>
    <row r="6" spans="1:5" x14ac:dyDescent="0.2">
      <c r="A6" s="48" t="s">
        <v>31</v>
      </c>
      <c r="B6" s="49">
        <v>26</v>
      </c>
      <c r="C6" s="49">
        <v>9</v>
      </c>
    </row>
    <row r="7" spans="1:5" ht="44.25" customHeight="1" x14ac:dyDescent="0.2">
      <c r="A7" s="160" t="s">
        <v>113</v>
      </c>
      <c r="B7" s="160"/>
      <c r="C7" s="160"/>
    </row>
    <row r="8" spans="1:5" ht="36" customHeight="1" x14ac:dyDescent="0.2">
      <c r="A8" s="163" t="s">
        <v>228</v>
      </c>
      <c r="B8" s="163"/>
      <c r="C8" s="163"/>
    </row>
    <row r="9" spans="1:5" x14ac:dyDescent="0.2">
      <c r="A9" s="163" t="s">
        <v>108</v>
      </c>
      <c r="B9" s="163"/>
      <c r="C9" s="163"/>
    </row>
  </sheetData>
  <mergeCells count="3">
    <mergeCell ref="A7:C7"/>
    <mergeCell ref="A8:C8"/>
    <mergeCell ref="A9:C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baseColWidth="10" defaultRowHeight="11.25" x14ac:dyDescent="0.2"/>
  <cols>
    <col min="1" max="1" width="30" style="3" customWidth="1"/>
    <col min="2" max="16384" width="11.42578125" style="3"/>
  </cols>
  <sheetData>
    <row r="1" spans="1:3" x14ac:dyDescent="0.2">
      <c r="A1" s="53" t="s">
        <v>114</v>
      </c>
    </row>
    <row r="2" spans="1:3" x14ac:dyDescent="0.2">
      <c r="A2" s="1"/>
      <c r="B2" s="2"/>
    </row>
    <row r="3" spans="1:3" x14ac:dyDescent="0.2">
      <c r="A3" s="45" t="s">
        <v>99</v>
      </c>
      <c r="B3" s="47" t="s">
        <v>41</v>
      </c>
    </row>
    <row r="4" spans="1:3" x14ac:dyDescent="0.2">
      <c r="A4" s="72" t="s">
        <v>42</v>
      </c>
      <c r="B4" s="73" t="s">
        <v>43</v>
      </c>
    </row>
    <row r="5" spans="1:3" x14ac:dyDescent="0.2">
      <c r="A5" s="72" t="s">
        <v>44</v>
      </c>
      <c r="B5" s="73" t="s">
        <v>45</v>
      </c>
    </row>
    <row r="6" spans="1:3" x14ac:dyDescent="0.2">
      <c r="A6" s="45" t="s">
        <v>0</v>
      </c>
      <c r="B6" s="47" t="s">
        <v>46</v>
      </c>
    </row>
    <row r="7" spans="1:3" x14ac:dyDescent="0.2">
      <c r="A7" s="45" t="s">
        <v>2</v>
      </c>
      <c r="B7" s="47" t="s">
        <v>47</v>
      </c>
    </row>
    <row r="8" spans="1:3" ht="25.5" customHeight="1" x14ac:dyDescent="0.2">
      <c r="A8" s="167" t="s">
        <v>115</v>
      </c>
      <c r="B8" s="167"/>
      <c r="C8" s="167"/>
    </row>
    <row r="9" spans="1:3" x14ac:dyDescent="0.2">
      <c r="A9" s="67" t="s">
        <v>108</v>
      </c>
    </row>
  </sheetData>
  <mergeCells count="1">
    <mergeCell ref="A8:C8"/>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I24" sqref="I24"/>
    </sheetView>
  </sheetViews>
  <sheetFormatPr baseColWidth="10" defaultRowHeight="11.25" x14ac:dyDescent="0.2"/>
  <cols>
    <col min="1" max="1" width="23.5703125" style="3" customWidth="1"/>
    <col min="2" max="16384" width="11.42578125" style="3"/>
  </cols>
  <sheetData>
    <row r="1" spans="1:12" x14ac:dyDescent="0.2">
      <c r="A1" s="53" t="s">
        <v>214</v>
      </c>
    </row>
    <row r="3" spans="1:12" x14ac:dyDescent="0.2">
      <c r="A3" s="48"/>
      <c r="B3" s="108">
        <v>2012</v>
      </c>
      <c r="C3" s="108">
        <v>2013</v>
      </c>
      <c r="D3" s="108">
        <v>2014</v>
      </c>
      <c r="E3" s="108">
        <v>2015</v>
      </c>
      <c r="F3" s="108">
        <v>2016</v>
      </c>
      <c r="G3" s="108">
        <v>2017</v>
      </c>
      <c r="H3" s="108">
        <v>2018</v>
      </c>
      <c r="I3" s="108">
        <v>2019</v>
      </c>
      <c r="J3" s="108">
        <v>2020</v>
      </c>
      <c r="K3" s="108">
        <v>2021</v>
      </c>
    </row>
    <row r="4" spans="1:12" x14ac:dyDescent="0.2">
      <c r="A4" s="48" t="s">
        <v>5</v>
      </c>
      <c r="B4" s="49">
        <v>88500</v>
      </c>
      <c r="C4" s="49">
        <v>90603</v>
      </c>
      <c r="D4" s="49">
        <v>92875</v>
      </c>
      <c r="E4" s="49">
        <v>95078</v>
      </c>
      <c r="F4" s="49">
        <v>97269</v>
      </c>
      <c r="G4" s="49">
        <v>99288</v>
      </c>
      <c r="H4" s="49">
        <v>101410</v>
      </c>
      <c r="I4" s="49">
        <v>102967</v>
      </c>
      <c r="J4" s="49">
        <v>105029</v>
      </c>
      <c r="K4" s="49">
        <v>106593</v>
      </c>
    </row>
    <row r="5" spans="1:12" x14ac:dyDescent="0.2">
      <c r="A5" s="48" t="s">
        <v>6</v>
      </c>
      <c r="B5" s="49">
        <v>124130</v>
      </c>
      <c r="C5" s="49">
        <v>123037</v>
      </c>
      <c r="D5" s="49">
        <v>121976</v>
      </c>
      <c r="E5" s="49">
        <v>120462</v>
      </c>
      <c r="F5" s="49">
        <v>118927</v>
      </c>
      <c r="G5" s="49">
        <v>116813</v>
      </c>
      <c r="H5" s="49">
        <v>114411</v>
      </c>
      <c r="I5" s="49">
        <v>111407</v>
      </c>
      <c r="J5" s="49">
        <v>109877</v>
      </c>
      <c r="K5" s="49">
        <v>107631</v>
      </c>
    </row>
    <row r="6" spans="1:12" x14ac:dyDescent="0.2">
      <c r="A6" s="48" t="s">
        <v>7</v>
      </c>
      <c r="B6" s="49">
        <v>212630</v>
      </c>
      <c r="C6" s="49">
        <v>213640</v>
      </c>
      <c r="D6" s="49">
        <v>214851</v>
      </c>
      <c r="E6" s="49">
        <v>215540</v>
      </c>
      <c r="F6" s="49">
        <v>216196</v>
      </c>
      <c r="G6" s="49">
        <v>216101</v>
      </c>
      <c r="H6" s="49">
        <v>215821</v>
      </c>
      <c r="I6" s="49">
        <v>214374</v>
      </c>
      <c r="J6" s="49">
        <v>214906</v>
      </c>
      <c r="K6" s="49">
        <v>214224</v>
      </c>
    </row>
    <row r="7" spans="1:12" x14ac:dyDescent="0.2">
      <c r="A7" s="48" t="s">
        <v>0</v>
      </c>
      <c r="B7" s="50">
        <f t="shared" ref="B7:K7" si="0">B4/B6</f>
        <v>0.41621596199971783</v>
      </c>
      <c r="C7" s="50">
        <f t="shared" si="0"/>
        <v>0.42409193035012172</v>
      </c>
      <c r="D7" s="50">
        <f t="shared" si="0"/>
        <v>0.43227632172994307</v>
      </c>
      <c r="E7" s="50">
        <f t="shared" si="0"/>
        <v>0.44111533822028393</v>
      </c>
      <c r="F7" s="50">
        <f t="shared" si="0"/>
        <v>0.44991119169642363</v>
      </c>
      <c r="G7" s="50">
        <f t="shared" si="0"/>
        <v>0.45945183039412124</v>
      </c>
      <c r="H7" s="50">
        <f t="shared" si="0"/>
        <v>0.46988013214654739</v>
      </c>
      <c r="I7" s="50">
        <f t="shared" si="0"/>
        <v>0.48031477697855152</v>
      </c>
      <c r="J7" s="50">
        <f t="shared" si="0"/>
        <v>0.48872064995858655</v>
      </c>
      <c r="K7" s="50">
        <f t="shared" si="0"/>
        <v>0.49757730226305175</v>
      </c>
    </row>
    <row r="8" spans="1:12" x14ac:dyDescent="0.2">
      <c r="A8" s="160" t="s">
        <v>115</v>
      </c>
      <c r="B8" s="160"/>
      <c r="C8" s="160"/>
      <c r="D8" s="160"/>
      <c r="E8" s="160"/>
      <c r="F8" s="160"/>
      <c r="G8" s="160"/>
      <c r="H8" s="160"/>
      <c r="I8" s="160"/>
      <c r="J8" s="160"/>
      <c r="K8" s="160"/>
    </row>
    <row r="9" spans="1:12" x14ac:dyDescent="0.2">
      <c r="A9" s="163" t="s">
        <v>108</v>
      </c>
      <c r="B9" s="163"/>
      <c r="C9" s="163"/>
      <c r="D9" s="163"/>
      <c r="E9" s="163"/>
      <c r="F9" s="163"/>
      <c r="G9" s="163"/>
      <c r="H9" s="163"/>
      <c r="I9" s="163"/>
      <c r="J9" s="163"/>
    </row>
    <row r="11" spans="1:12" x14ac:dyDescent="0.2">
      <c r="A11" s="53" t="s">
        <v>215</v>
      </c>
    </row>
    <row r="13" spans="1:12" x14ac:dyDescent="0.2">
      <c r="A13" s="48"/>
      <c r="B13" s="108">
        <v>2012</v>
      </c>
      <c r="C13" s="108">
        <v>2013</v>
      </c>
      <c r="D13" s="108">
        <v>2014</v>
      </c>
      <c r="E13" s="108">
        <v>2015</v>
      </c>
      <c r="F13" s="108">
        <v>2016</v>
      </c>
      <c r="G13" s="108">
        <v>2017</v>
      </c>
      <c r="H13" s="108">
        <v>2018</v>
      </c>
      <c r="I13" s="108">
        <v>2019</v>
      </c>
      <c r="J13" s="108">
        <v>2020</v>
      </c>
      <c r="K13" s="108">
        <v>2021</v>
      </c>
      <c r="L13" s="58"/>
    </row>
    <row r="14" spans="1:12" x14ac:dyDescent="0.2">
      <c r="A14" s="48" t="s">
        <v>48</v>
      </c>
      <c r="B14" s="49">
        <v>100121</v>
      </c>
      <c r="C14" s="49">
        <v>99823</v>
      </c>
      <c r="D14" s="49">
        <v>100020</v>
      </c>
      <c r="E14" s="49">
        <v>99753</v>
      </c>
      <c r="F14" s="49">
        <v>99280</v>
      </c>
      <c r="G14" s="49">
        <v>98605</v>
      </c>
      <c r="H14" s="49">
        <v>98052</v>
      </c>
      <c r="I14" s="49">
        <v>96756</v>
      </c>
      <c r="J14" s="49">
        <v>95924</v>
      </c>
      <c r="K14" s="49">
        <v>94538</v>
      </c>
      <c r="L14" s="75"/>
    </row>
    <row r="15" spans="1:12" x14ac:dyDescent="0.2">
      <c r="A15" s="48" t="s">
        <v>49</v>
      </c>
      <c r="B15" s="49">
        <v>112509</v>
      </c>
      <c r="C15" s="49">
        <v>113817</v>
      </c>
      <c r="D15" s="49">
        <v>114831</v>
      </c>
      <c r="E15" s="49">
        <v>115787</v>
      </c>
      <c r="F15" s="49">
        <v>116916</v>
      </c>
      <c r="G15" s="49">
        <v>117496</v>
      </c>
      <c r="H15" s="49">
        <v>117769</v>
      </c>
      <c r="I15" s="49">
        <v>117618</v>
      </c>
      <c r="J15" s="49">
        <v>118982</v>
      </c>
      <c r="K15" s="49">
        <v>119686</v>
      </c>
      <c r="L15" s="75"/>
    </row>
    <row r="16" spans="1:12" x14ac:dyDescent="0.2">
      <c r="A16" s="48" t="s">
        <v>7</v>
      </c>
      <c r="B16" s="74">
        <f>B15+B14</f>
        <v>212630</v>
      </c>
      <c r="C16" s="74">
        <f t="shared" ref="C16:K16" si="1">C15+C14</f>
        <v>213640</v>
      </c>
      <c r="D16" s="74">
        <f t="shared" si="1"/>
        <v>214851</v>
      </c>
      <c r="E16" s="74">
        <f t="shared" si="1"/>
        <v>215540</v>
      </c>
      <c r="F16" s="74">
        <f t="shared" si="1"/>
        <v>216196</v>
      </c>
      <c r="G16" s="74">
        <f t="shared" si="1"/>
        <v>216101</v>
      </c>
      <c r="H16" s="74">
        <f t="shared" si="1"/>
        <v>215821</v>
      </c>
      <c r="I16" s="74">
        <f t="shared" si="1"/>
        <v>214374</v>
      </c>
      <c r="J16" s="74">
        <f t="shared" si="1"/>
        <v>214906</v>
      </c>
      <c r="K16" s="74">
        <f t="shared" si="1"/>
        <v>214224</v>
      </c>
      <c r="L16" s="75"/>
    </row>
    <row r="17" spans="1:11" x14ac:dyDescent="0.2">
      <c r="A17" s="160" t="s">
        <v>115</v>
      </c>
      <c r="B17" s="160"/>
      <c r="C17" s="160"/>
      <c r="D17" s="160"/>
      <c r="E17" s="160"/>
      <c r="F17" s="160"/>
      <c r="G17" s="160"/>
      <c r="H17" s="160"/>
      <c r="I17" s="160"/>
      <c r="J17" s="160"/>
      <c r="K17" s="160"/>
    </row>
    <row r="18" spans="1:11" x14ac:dyDescent="0.2">
      <c r="A18" s="163" t="s">
        <v>108</v>
      </c>
      <c r="B18" s="163"/>
      <c r="C18" s="163"/>
      <c r="D18" s="163"/>
      <c r="E18" s="163"/>
      <c r="F18" s="163"/>
      <c r="G18" s="163"/>
      <c r="H18" s="163"/>
      <c r="I18" s="163"/>
      <c r="J18" s="163"/>
    </row>
  </sheetData>
  <mergeCells count="4">
    <mergeCell ref="A8:K8"/>
    <mergeCell ref="A9:J9"/>
    <mergeCell ref="A17:K17"/>
    <mergeCell ref="A18:J18"/>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workbookViewId="0"/>
  </sheetViews>
  <sheetFormatPr baseColWidth="10" defaultRowHeight="11.25" x14ac:dyDescent="0.2"/>
  <cols>
    <col min="1" max="16384" width="11.42578125" style="3"/>
  </cols>
  <sheetData>
    <row r="1" spans="1:2" x14ac:dyDescent="0.2">
      <c r="A1" s="53" t="s">
        <v>216</v>
      </c>
    </row>
    <row r="3" spans="1:2" x14ac:dyDescent="0.2">
      <c r="A3" s="8"/>
      <c r="B3" s="9" t="s">
        <v>78</v>
      </c>
    </row>
    <row r="4" spans="1:2" x14ac:dyDescent="0.2">
      <c r="A4" s="10"/>
      <c r="B4" s="14">
        <v>8588</v>
      </c>
    </row>
    <row r="5" spans="1:2" x14ac:dyDescent="0.2">
      <c r="A5" s="10"/>
      <c r="B5" s="14">
        <v>8571</v>
      </c>
    </row>
    <row r="6" spans="1:2" x14ac:dyDescent="0.2">
      <c r="A6" s="10"/>
      <c r="B6" s="14">
        <v>8564</v>
      </c>
    </row>
    <row r="7" spans="1:2" x14ac:dyDescent="0.2">
      <c r="A7" s="10">
        <v>1975</v>
      </c>
      <c r="B7" s="14">
        <v>8607</v>
      </c>
    </row>
    <row r="8" spans="1:2" x14ac:dyDescent="0.2">
      <c r="A8" s="10"/>
      <c r="B8" s="14">
        <v>8669</v>
      </c>
    </row>
    <row r="9" spans="1:2" x14ac:dyDescent="0.2">
      <c r="A9" s="10"/>
      <c r="B9" s="14">
        <v>8736</v>
      </c>
    </row>
    <row r="10" spans="1:2" x14ac:dyDescent="0.2">
      <c r="A10" s="10"/>
      <c r="B10" s="14">
        <v>8281</v>
      </c>
    </row>
    <row r="11" spans="1:2" x14ac:dyDescent="0.2">
      <c r="A11" s="10"/>
      <c r="B11" s="14">
        <v>7913</v>
      </c>
    </row>
    <row r="12" spans="1:2" x14ac:dyDescent="0.2">
      <c r="A12" s="10">
        <v>1980</v>
      </c>
      <c r="B12" s="14">
        <v>7121</v>
      </c>
    </row>
    <row r="13" spans="1:2" x14ac:dyDescent="0.2">
      <c r="A13" s="10"/>
      <c r="B13" s="14">
        <v>6389</v>
      </c>
    </row>
    <row r="14" spans="1:2" x14ac:dyDescent="0.2">
      <c r="A14" s="10"/>
      <c r="B14" s="14">
        <v>6389</v>
      </c>
    </row>
    <row r="15" spans="1:2" x14ac:dyDescent="0.2">
      <c r="A15" s="10"/>
      <c r="B15" s="14">
        <v>5900</v>
      </c>
    </row>
    <row r="16" spans="1:2" x14ac:dyDescent="0.2">
      <c r="A16" s="10"/>
      <c r="B16" s="14">
        <v>5000</v>
      </c>
    </row>
    <row r="17" spans="1:2" x14ac:dyDescent="0.2">
      <c r="A17" s="10">
        <v>1985</v>
      </c>
      <c r="B17" s="14">
        <v>4754</v>
      </c>
    </row>
    <row r="18" spans="1:2" x14ac:dyDescent="0.2">
      <c r="A18" s="10"/>
      <c r="B18" s="14">
        <v>4754</v>
      </c>
    </row>
    <row r="19" spans="1:2" x14ac:dyDescent="0.2">
      <c r="A19" s="10"/>
      <c r="B19" s="14">
        <v>4460</v>
      </c>
    </row>
    <row r="20" spans="1:2" x14ac:dyDescent="0.2">
      <c r="A20" s="10"/>
      <c r="B20" s="14">
        <v>4100</v>
      </c>
    </row>
    <row r="21" spans="1:2" x14ac:dyDescent="0.2">
      <c r="A21" s="10"/>
      <c r="B21" s="14">
        <v>4100</v>
      </c>
    </row>
    <row r="22" spans="1:2" x14ac:dyDescent="0.2">
      <c r="A22" s="10">
        <v>1990</v>
      </c>
      <c r="B22" s="14">
        <v>4000</v>
      </c>
    </row>
    <row r="23" spans="1:2" x14ac:dyDescent="0.2">
      <c r="A23" s="10"/>
      <c r="B23" s="14">
        <v>4000</v>
      </c>
    </row>
    <row r="24" spans="1:2" x14ac:dyDescent="0.2">
      <c r="A24" s="10"/>
      <c r="B24" s="14">
        <v>3750</v>
      </c>
    </row>
    <row r="25" spans="1:2" x14ac:dyDescent="0.2">
      <c r="A25" s="10"/>
      <c r="B25" s="14">
        <v>3500</v>
      </c>
    </row>
    <row r="26" spans="1:2" x14ac:dyDescent="0.2">
      <c r="A26" s="10"/>
      <c r="B26" s="14">
        <v>3570</v>
      </c>
    </row>
    <row r="27" spans="1:2" x14ac:dyDescent="0.2">
      <c r="A27" s="10">
        <v>1995</v>
      </c>
      <c r="B27" s="14">
        <v>3570</v>
      </c>
    </row>
    <row r="28" spans="1:2" x14ac:dyDescent="0.2">
      <c r="A28" s="10"/>
      <c r="B28" s="14">
        <v>3576</v>
      </c>
    </row>
    <row r="29" spans="1:2" x14ac:dyDescent="0.2">
      <c r="A29" s="10"/>
      <c r="B29" s="14">
        <v>3576</v>
      </c>
    </row>
    <row r="30" spans="1:2" x14ac:dyDescent="0.2">
      <c r="A30" s="10"/>
      <c r="B30" s="14">
        <v>3583</v>
      </c>
    </row>
    <row r="31" spans="1:2" x14ac:dyDescent="0.2">
      <c r="A31" s="10"/>
      <c r="B31" s="14">
        <v>3700</v>
      </c>
    </row>
    <row r="32" spans="1:2" x14ac:dyDescent="0.2">
      <c r="A32" s="10">
        <v>2000</v>
      </c>
      <c r="B32" s="14">
        <v>3850</v>
      </c>
    </row>
    <row r="33" spans="1:2" x14ac:dyDescent="0.2">
      <c r="A33" s="10"/>
      <c r="B33" s="14">
        <v>4100</v>
      </c>
    </row>
    <row r="34" spans="1:2" x14ac:dyDescent="0.2">
      <c r="A34" s="10"/>
      <c r="B34" s="14">
        <v>4700</v>
      </c>
    </row>
    <row r="35" spans="1:2" x14ac:dyDescent="0.2">
      <c r="A35" s="10"/>
      <c r="B35" s="14">
        <v>5100</v>
      </c>
    </row>
    <row r="36" spans="1:2" x14ac:dyDescent="0.2">
      <c r="A36" s="10"/>
      <c r="B36" s="14">
        <v>5550</v>
      </c>
    </row>
    <row r="37" spans="1:2" x14ac:dyDescent="0.2">
      <c r="A37" s="10">
        <v>2005</v>
      </c>
      <c r="B37" s="14">
        <v>6200</v>
      </c>
    </row>
    <row r="38" spans="1:2" x14ac:dyDescent="0.2">
      <c r="A38" s="10"/>
      <c r="B38" s="14">
        <v>7013</v>
      </c>
    </row>
    <row r="39" spans="1:2" x14ac:dyDescent="0.2">
      <c r="A39" s="10"/>
      <c r="B39" s="14">
        <v>7100</v>
      </c>
    </row>
    <row r="40" spans="1:2" x14ac:dyDescent="0.2">
      <c r="A40" s="10"/>
      <c r="B40" s="14">
        <v>7300</v>
      </c>
    </row>
    <row r="41" spans="1:2" x14ac:dyDescent="0.2">
      <c r="A41" s="10"/>
      <c r="B41" s="14">
        <v>7400</v>
      </c>
    </row>
    <row r="42" spans="1:2" x14ac:dyDescent="0.2">
      <c r="A42" s="10">
        <v>2010</v>
      </c>
      <c r="B42" s="14">
        <v>7515</v>
      </c>
    </row>
    <row r="43" spans="1:2" x14ac:dyDescent="0.2">
      <c r="A43" s="10"/>
      <c r="B43" s="14">
        <v>7668</v>
      </c>
    </row>
    <row r="44" spans="1:2" x14ac:dyDescent="0.2">
      <c r="A44" s="10"/>
      <c r="B44" s="14">
        <v>7850</v>
      </c>
    </row>
    <row r="45" spans="1:2" x14ac:dyDescent="0.2">
      <c r="A45" s="10"/>
      <c r="B45" s="14">
        <v>7870</v>
      </c>
    </row>
    <row r="46" spans="1:2" x14ac:dyDescent="0.2">
      <c r="A46" s="10"/>
      <c r="B46" s="14">
        <v>7890</v>
      </c>
    </row>
    <row r="47" spans="1:2" x14ac:dyDescent="0.2">
      <c r="A47" s="10">
        <v>2015</v>
      </c>
      <c r="B47" s="14">
        <v>7880</v>
      </c>
    </row>
    <row r="48" spans="1:2" x14ac:dyDescent="0.2">
      <c r="A48" s="10"/>
      <c r="B48" s="14">
        <v>8018</v>
      </c>
    </row>
    <row r="49" spans="1:6" x14ac:dyDescent="0.2">
      <c r="A49" s="10"/>
      <c r="B49" s="14">
        <v>8473</v>
      </c>
    </row>
    <row r="50" spans="1:6" x14ac:dyDescent="0.2">
      <c r="A50" s="10"/>
      <c r="B50" s="14">
        <v>8563</v>
      </c>
    </row>
    <row r="51" spans="1:6" x14ac:dyDescent="0.2">
      <c r="A51" s="10"/>
      <c r="B51" s="14">
        <v>9204</v>
      </c>
    </row>
    <row r="52" spans="1:6" x14ac:dyDescent="0.2">
      <c r="A52" s="12" t="s">
        <v>9</v>
      </c>
      <c r="B52" s="14">
        <v>9361</v>
      </c>
    </row>
    <row r="53" spans="1:6" ht="88.5" customHeight="1" x14ac:dyDescent="0.2">
      <c r="A53" s="163" t="s">
        <v>116</v>
      </c>
      <c r="B53" s="163"/>
      <c r="C53" s="163"/>
      <c r="D53" s="163"/>
      <c r="E53" s="163"/>
      <c r="F53" s="163"/>
    </row>
    <row r="54" spans="1:6" x14ac:dyDescent="0.2">
      <c r="A54" s="163" t="s">
        <v>106</v>
      </c>
      <c r="B54" s="163"/>
      <c r="C54" s="163"/>
      <c r="D54" s="163"/>
      <c r="E54" s="163"/>
      <c r="F54" s="163"/>
    </row>
  </sheetData>
  <mergeCells count="2">
    <mergeCell ref="A53:F53"/>
    <mergeCell ref="A54:F5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workbookViewId="0"/>
  </sheetViews>
  <sheetFormatPr baseColWidth="10" defaultRowHeight="11.25" x14ac:dyDescent="0.2"/>
  <cols>
    <col min="1" max="4" width="12.5703125" style="3" customWidth="1"/>
    <col min="5" max="5" width="7.5703125" style="3" customWidth="1"/>
    <col min="6" max="16384" width="11.42578125" style="3"/>
  </cols>
  <sheetData>
    <row r="1" spans="1:5" x14ac:dyDescent="0.2">
      <c r="A1" s="53" t="s">
        <v>217</v>
      </c>
    </row>
    <row r="3" spans="1:5" x14ac:dyDescent="0.2">
      <c r="A3" s="106">
        <v>2012</v>
      </c>
    </row>
    <row r="4" spans="1:5" x14ac:dyDescent="0.2">
      <c r="A4" s="48"/>
      <c r="B4" s="108" t="s">
        <v>5</v>
      </c>
      <c r="C4" s="108" t="s">
        <v>6</v>
      </c>
      <c r="D4" s="108" t="s">
        <v>7</v>
      </c>
      <c r="E4" s="5"/>
    </row>
    <row r="5" spans="1:5" x14ac:dyDescent="0.2">
      <c r="A5" s="48" t="s">
        <v>50</v>
      </c>
      <c r="B5" s="48">
        <v>1464</v>
      </c>
      <c r="C5" s="48">
        <v>635</v>
      </c>
      <c r="D5" s="48">
        <v>2099</v>
      </c>
      <c r="E5" s="6"/>
    </row>
    <row r="6" spans="1:5" x14ac:dyDescent="0.2">
      <c r="A6" s="48" t="s">
        <v>11</v>
      </c>
      <c r="B6" s="48">
        <v>9295</v>
      </c>
      <c r="C6" s="48">
        <v>6555</v>
      </c>
      <c r="D6" s="48">
        <v>15850</v>
      </c>
      <c r="E6" s="6"/>
    </row>
    <row r="7" spans="1:5" x14ac:dyDescent="0.2">
      <c r="A7" s="48" t="s">
        <v>12</v>
      </c>
      <c r="B7" s="48">
        <v>9986</v>
      </c>
      <c r="C7" s="48">
        <v>7855</v>
      </c>
      <c r="D7" s="48">
        <v>17841</v>
      </c>
      <c r="E7" s="6"/>
    </row>
    <row r="8" spans="1:5" x14ac:dyDescent="0.2">
      <c r="A8" s="48" t="s">
        <v>13</v>
      </c>
      <c r="B8" s="48">
        <v>11358</v>
      </c>
      <c r="C8" s="48">
        <v>10411</v>
      </c>
      <c r="D8" s="48">
        <v>21769</v>
      </c>
      <c r="E8" s="6"/>
    </row>
    <row r="9" spans="1:5" x14ac:dyDescent="0.2">
      <c r="A9" s="48" t="s">
        <v>14</v>
      </c>
      <c r="B9" s="48">
        <v>13171</v>
      </c>
      <c r="C9" s="48">
        <v>15144</v>
      </c>
      <c r="D9" s="48">
        <v>28315</v>
      </c>
      <c r="E9" s="6"/>
    </row>
    <row r="10" spans="1:5" x14ac:dyDescent="0.2">
      <c r="A10" s="48" t="s">
        <v>15</v>
      </c>
      <c r="B10" s="48">
        <v>15786</v>
      </c>
      <c r="C10" s="48">
        <v>23126</v>
      </c>
      <c r="D10" s="48">
        <v>38912</v>
      </c>
      <c r="E10" s="6"/>
    </row>
    <row r="11" spans="1:5" x14ac:dyDescent="0.2">
      <c r="A11" s="48" t="s">
        <v>16</v>
      </c>
      <c r="B11" s="48">
        <v>15482</v>
      </c>
      <c r="C11" s="48">
        <v>26455</v>
      </c>
      <c r="D11" s="48">
        <v>41937</v>
      </c>
      <c r="E11" s="6"/>
    </row>
    <row r="12" spans="1:5" x14ac:dyDescent="0.2">
      <c r="A12" s="48" t="s">
        <v>17</v>
      </c>
      <c r="B12" s="48">
        <v>9971</v>
      </c>
      <c r="C12" s="48">
        <v>25760</v>
      </c>
      <c r="D12" s="48">
        <v>35731</v>
      </c>
    </row>
    <row r="13" spans="1:5" x14ac:dyDescent="0.2">
      <c r="A13" s="48">
        <v>65</v>
      </c>
      <c r="B13" s="48">
        <v>1987</v>
      </c>
      <c r="C13" s="48">
        <v>8189</v>
      </c>
      <c r="D13" s="48">
        <v>10176</v>
      </c>
      <c r="E13" s="6"/>
    </row>
    <row r="14" spans="1:5" x14ac:dyDescent="0.2">
      <c r="A14" s="48" t="s">
        <v>4</v>
      </c>
      <c r="B14" s="48">
        <v>88500</v>
      </c>
      <c r="C14" s="48">
        <v>124130</v>
      </c>
      <c r="D14" s="48">
        <v>212630</v>
      </c>
      <c r="E14" s="6"/>
    </row>
    <row r="17" spans="1:5" x14ac:dyDescent="0.2">
      <c r="A17" s="106">
        <v>2021</v>
      </c>
    </row>
    <row r="18" spans="1:5" x14ac:dyDescent="0.2">
      <c r="A18" s="48" t="s">
        <v>19</v>
      </c>
      <c r="B18" s="108" t="s">
        <v>5</v>
      </c>
      <c r="C18" s="108" t="s">
        <v>6</v>
      </c>
      <c r="D18" s="108" t="s">
        <v>7</v>
      </c>
    </row>
    <row r="19" spans="1:5" x14ac:dyDescent="0.2">
      <c r="A19" s="48" t="s">
        <v>50</v>
      </c>
      <c r="B19" s="48">
        <v>3046</v>
      </c>
      <c r="C19" s="48">
        <v>1658</v>
      </c>
      <c r="D19" s="48">
        <v>4704</v>
      </c>
    </row>
    <row r="20" spans="1:5" x14ac:dyDescent="0.2">
      <c r="A20" s="48" t="s">
        <v>11</v>
      </c>
      <c r="B20" s="48">
        <v>18825</v>
      </c>
      <c r="C20" s="48">
        <v>11526</v>
      </c>
      <c r="D20" s="48">
        <v>30351</v>
      </c>
    </row>
    <row r="21" spans="1:5" x14ac:dyDescent="0.2">
      <c r="A21" s="48" t="s">
        <v>12</v>
      </c>
      <c r="B21" s="48">
        <v>15569</v>
      </c>
      <c r="C21" s="48">
        <v>9415</v>
      </c>
      <c r="D21" s="48">
        <v>24984</v>
      </c>
    </row>
    <row r="22" spans="1:5" x14ac:dyDescent="0.2">
      <c r="A22" s="48" t="s">
        <v>13</v>
      </c>
      <c r="B22" s="48">
        <v>12043</v>
      </c>
      <c r="C22" s="48">
        <v>9794</v>
      </c>
      <c r="D22" s="48">
        <v>21837</v>
      </c>
    </row>
    <row r="23" spans="1:5" x14ac:dyDescent="0.2">
      <c r="A23" s="48" t="s">
        <v>14</v>
      </c>
      <c r="B23" s="48">
        <v>11146</v>
      </c>
      <c r="C23" s="48">
        <v>9422</v>
      </c>
      <c r="D23" s="48">
        <v>20568</v>
      </c>
    </row>
    <row r="24" spans="1:5" x14ac:dyDescent="0.2">
      <c r="A24" s="48" t="s">
        <v>15</v>
      </c>
      <c r="B24" s="48">
        <v>12000</v>
      </c>
      <c r="C24" s="48">
        <v>11660</v>
      </c>
      <c r="D24" s="48">
        <v>23660</v>
      </c>
    </row>
    <row r="25" spans="1:5" x14ac:dyDescent="0.2">
      <c r="A25" s="48" t="s">
        <v>16</v>
      </c>
      <c r="B25" s="48">
        <v>13709</v>
      </c>
      <c r="C25" s="48">
        <v>16612</v>
      </c>
      <c r="D25" s="48">
        <v>30321</v>
      </c>
    </row>
    <row r="26" spans="1:5" x14ac:dyDescent="0.2">
      <c r="A26" s="48" t="s">
        <v>17</v>
      </c>
      <c r="B26" s="48">
        <v>13984</v>
      </c>
      <c r="C26" s="48">
        <v>22377</v>
      </c>
      <c r="D26" s="48">
        <v>36361</v>
      </c>
    </row>
    <row r="27" spans="1:5" x14ac:dyDescent="0.2">
      <c r="A27" s="48">
        <v>65</v>
      </c>
      <c r="B27" s="48">
        <v>6271</v>
      </c>
      <c r="C27" s="48">
        <v>15167</v>
      </c>
      <c r="D27" s="48">
        <v>21438</v>
      </c>
    </row>
    <row r="28" spans="1:5" x14ac:dyDescent="0.2">
      <c r="A28" s="48" t="s">
        <v>4</v>
      </c>
      <c r="B28" s="48">
        <v>106593</v>
      </c>
      <c r="C28" s="48">
        <v>107631</v>
      </c>
      <c r="D28" s="48">
        <v>214224</v>
      </c>
      <c r="E28" s="6"/>
    </row>
    <row r="29" spans="1:5" ht="24.75" customHeight="1" x14ac:dyDescent="0.2">
      <c r="A29" s="163" t="s">
        <v>115</v>
      </c>
      <c r="B29" s="163"/>
      <c r="C29" s="163"/>
      <c r="D29" s="163"/>
      <c r="E29" s="163"/>
    </row>
    <row r="30" spans="1:5" ht="12" customHeight="1" x14ac:dyDescent="0.2">
      <c r="A30" s="167" t="s">
        <v>108</v>
      </c>
      <c r="B30" s="167"/>
      <c r="C30" s="167"/>
      <c r="D30" s="167"/>
      <c r="E30" s="167"/>
    </row>
    <row r="31" spans="1:5" x14ac:dyDescent="0.2">
      <c r="A31" s="4"/>
      <c r="B31" s="13"/>
      <c r="C31" s="13"/>
      <c r="D31" s="13"/>
    </row>
    <row r="32" spans="1:5" x14ac:dyDescent="0.2">
      <c r="A32" s="4"/>
      <c r="B32" s="5"/>
      <c r="C32" s="5"/>
      <c r="D32" s="5"/>
    </row>
    <row r="33" spans="1:4" x14ac:dyDescent="0.2">
      <c r="A33" s="4"/>
      <c r="B33" s="5"/>
      <c r="C33" s="5"/>
      <c r="D33" s="5"/>
    </row>
    <row r="34" spans="1:4" x14ac:dyDescent="0.2">
      <c r="A34" s="4"/>
      <c r="B34" s="5"/>
      <c r="C34" s="5"/>
      <c r="D34" s="5"/>
    </row>
    <row r="35" spans="1:4" x14ac:dyDescent="0.2">
      <c r="A35" s="4"/>
      <c r="B35" s="5"/>
      <c r="C35" s="5"/>
      <c r="D35" s="5"/>
    </row>
    <row r="36" spans="1:4" x14ac:dyDescent="0.2">
      <c r="A36" s="4"/>
      <c r="B36" s="5"/>
      <c r="C36" s="5"/>
      <c r="D36" s="5"/>
    </row>
    <row r="37" spans="1:4" x14ac:dyDescent="0.2">
      <c r="A37" s="4"/>
      <c r="B37" s="5"/>
      <c r="C37" s="5"/>
      <c r="D37" s="5"/>
    </row>
    <row r="38" spans="1:4" x14ac:dyDescent="0.2">
      <c r="A38" s="4"/>
      <c r="B38" s="5"/>
      <c r="C38" s="5"/>
      <c r="D38" s="5"/>
    </row>
    <row r="39" spans="1:4" x14ac:dyDescent="0.2">
      <c r="A39" s="4"/>
      <c r="B39" s="5"/>
      <c r="C39" s="5"/>
      <c r="D39" s="5"/>
    </row>
    <row r="40" spans="1:4" x14ac:dyDescent="0.2">
      <c r="A40" s="4"/>
      <c r="B40" s="5"/>
      <c r="C40" s="5"/>
      <c r="D40" s="5"/>
    </row>
    <row r="41" spans="1:4" x14ac:dyDescent="0.2">
      <c r="A41" s="4"/>
      <c r="B41" s="5"/>
      <c r="C41" s="5"/>
      <c r="D41" s="5"/>
    </row>
    <row r="42" spans="1:4" x14ac:dyDescent="0.2">
      <c r="A42" s="4"/>
      <c r="B42" s="5"/>
      <c r="C42" s="5"/>
      <c r="D42" s="5"/>
    </row>
    <row r="43" spans="1:4" x14ac:dyDescent="0.2">
      <c r="A43" s="4"/>
      <c r="B43" s="5"/>
      <c r="C43" s="5"/>
      <c r="D43" s="5"/>
    </row>
    <row r="44" spans="1:4" x14ac:dyDescent="0.2">
      <c r="A44" s="5"/>
      <c r="B44" s="5"/>
      <c r="C44" s="5"/>
      <c r="D44" s="5"/>
    </row>
    <row r="45" spans="1:4" x14ac:dyDescent="0.2">
      <c r="A45" s="5"/>
      <c r="B45" s="5"/>
      <c r="C45" s="5"/>
      <c r="D45" s="5"/>
    </row>
  </sheetData>
  <mergeCells count="2">
    <mergeCell ref="A29:E29"/>
    <mergeCell ref="A30:E30"/>
  </mergeCells>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A3" sqref="A3:K17"/>
    </sheetView>
  </sheetViews>
  <sheetFormatPr baseColWidth="10" defaultRowHeight="11.25" x14ac:dyDescent="0.2"/>
  <cols>
    <col min="1" max="1" width="20" style="3" customWidth="1"/>
    <col min="2" max="16384" width="11.42578125" style="3"/>
  </cols>
  <sheetData>
    <row r="1" spans="1:15" x14ac:dyDescent="0.2">
      <c r="A1" s="76" t="s">
        <v>218</v>
      </c>
    </row>
    <row r="2" spans="1:15" x14ac:dyDescent="0.2">
      <c r="A2" s="76"/>
    </row>
    <row r="3" spans="1:15" x14ac:dyDescent="0.2">
      <c r="A3" s="76" t="s">
        <v>48</v>
      </c>
    </row>
    <row r="4" spans="1:15" x14ac:dyDescent="0.2">
      <c r="A4" s="48"/>
      <c r="B4" s="108">
        <v>2012</v>
      </c>
      <c r="C4" s="108">
        <v>2013</v>
      </c>
      <c r="D4" s="108">
        <v>2014</v>
      </c>
      <c r="E4" s="108">
        <v>2015</v>
      </c>
      <c r="F4" s="108">
        <v>2016</v>
      </c>
      <c r="G4" s="108">
        <v>2017</v>
      </c>
      <c r="H4" s="108">
        <v>2018</v>
      </c>
      <c r="I4" s="108">
        <v>2019</v>
      </c>
      <c r="J4" s="108">
        <v>2020</v>
      </c>
      <c r="K4" s="108">
        <v>2021</v>
      </c>
    </row>
    <row r="5" spans="1:15" x14ac:dyDescent="0.2">
      <c r="A5" s="48" t="s">
        <v>20</v>
      </c>
      <c r="B5" s="49">
        <v>63238</v>
      </c>
      <c r="C5" s="49">
        <v>62007</v>
      </c>
      <c r="D5" s="49">
        <v>61358</v>
      </c>
      <c r="E5" s="49">
        <v>60371</v>
      </c>
      <c r="F5" s="49">
        <v>59288</v>
      </c>
      <c r="G5" s="49">
        <v>57987</v>
      </c>
      <c r="H5" s="49">
        <v>57201</v>
      </c>
      <c r="I5" s="49">
        <v>55886</v>
      </c>
      <c r="J5" s="49">
        <v>55170</v>
      </c>
      <c r="K5" s="49">
        <v>53878</v>
      </c>
    </row>
    <row r="6" spans="1:15" x14ac:dyDescent="0.2">
      <c r="A6" s="48" t="s">
        <v>21</v>
      </c>
      <c r="B6" s="49">
        <v>4758</v>
      </c>
      <c r="C6" s="49">
        <v>5578</v>
      </c>
      <c r="D6" s="49">
        <v>6186</v>
      </c>
      <c r="E6" s="49">
        <v>6632</v>
      </c>
      <c r="F6" s="49">
        <v>7004</v>
      </c>
      <c r="G6" s="49">
        <v>7464</v>
      </c>
      <c r="H6" s="49">
        <v>7553</v>
      </c>
      <c r="I6" s="49">
        <v>7738</v>
      </c>
      <c r="J6" s="49">
        <v>7775</v>
      </c>
      <c r="K6" s="49">
        <v>7933</v>
      </c>
      <c r="L6" s="44"/>
    </row>
    <row r="7" spans="1:15" x14ac:dyDescent="0.2">
      <c r="A7" s="48" t="s">
        <v>22</v>
      </c>
      <c r="B7" s="49">
        <v>16848</v>
      </c>
      <c r="C7" s="49">
        <v>17252</v>
      </c>
      <c r="D7" s="49">
        <v>17530</v>
      </c>
      <c r="E7" s="49">
        <v>17775</v>
      </c>
      <c r="F7" s="49">
        <v>18040</v>
      </c>
      <c r="G7" s="49">
        <v>18326</v>
      </c>
      <c r="H7" s="49">
        <v>18655</v>
      </c>
      <c r="I7" s="49">
        <v>18751</v>
      </c>
      <c r="J7" s="49">
        <v>18736</v>
      </c>
      <c r="K7" s="49">
        <v>18573</v>
      </c>
    </row>
    <row r="8" spans="1:15" x14ac:dyDescent="0.2">
      <c r="A8" s="48" t="s">
        <v>23</v>
      </c>
      <c r="B8" s="49">
        <v>15277</v>
      </c>
      <c r="C8" s="49">
        <v>14986</v>
      </c>
      <c r="D8" s="49">
        <v>14946</v>
      </c>
      <c r="E8" s="49">
        <v>14975</v>
      </c>
      <c r="F8" s="49">
        <v>14948</v>
      </c>
      <c r="G8" s="49">
        <v>14828</v>
      </c>
      <c r="H8" s="49">
        <v>14643</v>
      </c>
      <c r="I8" s="49">
        <v>14381</v>
      </c>
      <c r="J8" s="49">
        <v>14243</v>
      </c>
      <c r="K8" s="49">
        <v>14154</v>
      </c>
      <c r="M8" s="16"/>
      <c r="N8" s="18"/>
    </row>
    <row r="9" spans="1:15" x14ac:dyDescent="0.2">
      <c r="A9" s="48" t="s">
        <v>7</v>
      </c>
      <c r="B9" s="49">
        <v>100121</v>
      </c>
      <c r="C9" s="49">
        <v>99823</v>
      </c>
      <c r="D9" s="49">
        <v>100020</v>
      </c>
      <c r="E9" s="49">
        <v>99753</v>
      </c>
      <c r="F9" s="49">
        <v>99280</v>
      </c>
      <c r="G9" s="49">
        <v>98605</v>
      </c>
      <c r="H9" s="49">
        <v>98052</v>
      </c>
      <c r="I9" s="49">
        <v>96756</v>
      </c>
      <c r="J9" s="49">
        <v>95924</v>
      </c>
      <c r="K9" s="49">
        <v>94538</v>
      </c>
    </row>
    <row r="11" spans="1:15" x14ac:dyDescent="0.2">
      <c r="A11" s="76" t="s">
        <v>49</v>
      </c>
    </row>
    <row r="12" spans="1:15" x14ac:dyDescent="0.2">
      <c r="A12" s="48"/>
      <c r="B12" s="108">
        <v>2012</v>
      </c>
      <c r="C12" s="108">
        <v>2013</v>
      </c>
      <c r="D12" s="108">
        <v>2014</v>
      </c>
      <c r="E12" s="108">
        <v>2015</v>
      </c>
      <c r="F12" s="108">
        <v>2016</v>
      </c>
      <c r="G12" s="108">
        <v>2017</v>
      </c>
      <c r="H12" s="108">
        <v>2018</v>
      </c>
      <c r="I12" s="108">
        <v>2019</v>
      </c>
      <c r="J12" s="108">
        <v>2020</v>
      </c>
      <c r="K12" s="108">
        <v>2021</v>
      </c>
    </row>
    <row r="13" spans="1:15" x14ac:dyDescent="0.2">
      <c r="A13" s="48" t="s">
        <v>20</v>
      </c>
      <c r="B13" s="49">
        <v>45637</v>
      </c>
      <c r="C13" s="49">
        <v>44492</v>
      </c>
      <c r="D13" s="49">
        <v>43652</v>
      </c>
      <c r="E13" s="49">
        <v>42823</v>
      </c>
      <c r="F13" s="49">
        <v>42062</v>
      </c>
      <c r="G13" s="49">
        <v>40553</v>
      </c>
      <c r="H13" s="49">
        <v>39874</v>
      </c>
      <c r="I13" s="49">
        <v>39175</v>
      </c>
      <c r="J13" s="49">
        <v>39375</v>
      </c>
      <c r="K13" s="49">
        <v>39111</v>
      </c>
    </row>
    <row r="14" spans="1:15" x14ac:dyDescent="0.2">
      <c r="A14" s="48" t="s">
        <v>21</v>
      </c>
      <c r="B14" s="49">
        <v>12662</v>
      </c>
      <c r="C14" s="49">
        <v>14206</v>
      </c>
      <c r="D14" s="49">
        <v>15111</v>
      </c>
      <c r="E14" s="49">
        <v>15721</v>
      </c>
      <c r="F14" s="49">
        <v>16265</v>
      </c>
      <c r="G14" s="49">
        <v>17504</v>
      </c>
      <c r="H14" s="49">
        <v>17574</v>
      </c>
      <c r="I14" s="49">
        <v>17905</v>
      </c>
      <c r="J14" s="49">
        <v>18309</v>
      </c>
      <c r="K14" s="49">
        <v>18253</v>
      </c>
      <c r="L14" s="44"/>
    </row>
    <row r="15" spans="1:15" x14ac:dyDescent="0.2">
      <c r="A15" s="48" t="s">
        <v>22</v>
      </c>
      <c r="B15" s="49">
        <v>43560</v>
      </c>
      <c r="C15" s="49">
        <v>44612</v>
      </c>
      <c r="D15" s="49">
        <v>45464</v>
      </c>
      <c r="E15" s="49">
        <v>46646</v>
      </c>
      <c r="F15" s="49">
        <v>47806</v>
      </c>
      <c r="G15" s="49">
        <v>48758</v>
      </c>
      <c r="H15" s="49">
        <v>49562</v>
      </c>
      <c r="I15" s="49">
        <v>49705</v>
      </c>
      <c r="J15" s="49">
        <v>50374</v>
      </c>
      <c r="K15" s="49">
        <v>51207</v>
      </c>
    </row>
    <row r="16" spans="1:15" x14ac:dyDescent="0.2">
      <c r="A16" s="48" t="s">
        <v>23</v>
      </c>
      <c r="B16" s="49">
        <v>10650</v>
      </c>
      <c r="C16" s="49">
        <v>10507</v>
      </c>
      <c r="D16" s="49">
        <v>10604</v>
      </c>
      <c r="E16" s="49">
        <v>10597</v>
      </c>
      <c r="F16" s="49">
        <v>10783</v>
      </c>
      <c r="G16" s="49">
        <v>10681</v>
      </c>
      <c r="H16" s="49">
        <v>10759</v>
      </c>
      <c r="I16" s="49">
        <v>10833</v>
      </c>
      <c r="J16" s="49">
        <v>10924</v>
      </c>
      <c r="K16" s="49">
        <v>11115</v>
      </c>
      <c r="M16" s="16"/>
      <c r="N16" s="18"/>
      <c r="O16" s="44"/>
    </row>
    <row r="17" spans="1:11" x14ac:dyDescent="0.2">
      <c r="A17" s="48" t="s">
        <v>7</v>
      </c>
      <c r="B17" s="49">
        <v>112509</v>
      </c>
      <c r="C17" s="49">
        <v>113817</v>
      </c>
      <c r="D17" s="49">
        <v>114831</v>
      </c>
      <c r="E17" s="49">
        <v>115787</v>
      </c>
      <c r="F17" s="49">
        <v>116916</v>
      </c>
      <c r="G17" s="49">
        <v>117496</v>
      </c>
      <c r="H17" s="49">
        <v>117769</v>
      </c>
      <c r="I17" s="49">
        <v>117618</v>
      </c>
      <c r="J17" s="49">
        <v>118982</v>
      </c>
      <c r="K17" s="49">
        <v>119686</v>
      </c>
    </row>
    <row r="18" spans="1:11" ht="30.75" customHeight="1" x14ac:dyDescent="0.2">
      <c r="A18" s="160" t="s">
        <v>110</v>
      </c>
      <c r="B18" s="160"/>
      <c r="C18" s="160"/>
      <c r="D18" s="160"/>
      <c r="E18" s="160"/>
      <c r="F18" s="160"/>
      <c r="G18" s="160"/>
      <c r="H18" s="160"/>
      <c r="I18" s="160"/>
      <c r="J18" s="160"/>
      <c r="K18" s="160"/>
    </row>
    <row r="19" spans="1:11" x14ac:dyDescent="0.2">
      <c r="A19" s="163" t="s">
        <v>115</v>
      </c>
      <c r="B19" s="163"/>
      <c r="C19" s="163"/>
      <c r="D19" s="163"/>
      <c r="E19" s="163"/>
      <c r="F19" s="163"/>
      <c r="G19" s="163"/>
      <c r="H19" s="163"/>
      <c r="I19" s="163"/>
      <c r="J19" s="163"/>
      <c r="K19" s="163"/>
    </row>
    <row r="20" spans="1:11" x14ac:dyDescent="0.2">
      <c r="A20" s="163" t="s">
        <v>108</v>
      </c>
      <c r="B20" s="163"/>
      <c r="C20" s="163"/>
      <c r="D20" s="163"/>
      <c r="E20" s="163"/>
      <c r="F20" s="163"/>
      <c r="G20" s="163"/>
      <c r="H20" s="163"/>
      <c r="I20" s="163"/>
      <c r="J20" s="163"/>
      <c r="K20" s="163"/>
    </row>
  </sheetData>
  <mergeCells count="3">
    <mergeCell ref="A18:K18"/>
    <mergeCell ref="A19:K19"/>
    <mergeCell ref="A20:K20"/>
  </mergeCells>
  <pageMargins left="0.7" right="0.7" top="0.75" bottom="0.75" header="0.3" footer="0.3"/>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heetViews>
  <sheetFormatPr baseColWidth="10" defaultRowHeight="11.25" x14ac:dyDescent="0.2"/>
  <cols>
    <col min="1" max="16384" width="11.42578125" style="128"/>
  </cols>
  <sheetData>
    <row r="1" spans="1:11" x14ac:dyDescent="0.2">
      <c r="A1" s="76" t="s">
        <v>219</v>
      </c>
    </row>
    <row r="3" spans="1:11" ht="22.5" x14ac:dyDescent="0.2">
      <c r="A3" s="168"/>
      <c r="B3" s="169"/>
      <c r="C3" s="131" t="s">
        <v>7</v>
      </c>
      <c r="D3" s="131" t="s">
        <v>48</v>
      </c>
      <c r="E3" s="131" t="s">
        <v>49</v>
      </c>
    </row>
    <row r="4" spans="1:11" ht="23.25" customHeight="1" x14ac:dyDescent="0.2">
      <c r="A4" s="170" t="s">
        <v>320</v>
      </c>
      <c r="B4" s="170"/>
      <c r="C4" s="122">
        <v>25</v>
      </c>
      <c r="D4" s="122">
        <v>7.2</v>
      </c>
      <c r="E4" s="122">
        <v>44.8</v>
      </c>
    </row>
    <row r="5" spans="1:11" ht="35.25" customHeight="1" x14ac:dyDescent="0.2">
      <c r="A5" s="170" t="s">
        <v>321</v>
      </c>
      <c r="B5" s="170"/>
      <c r="C5" s="122">
        <v>30.1</v>
      </c>
      <c r="D5" s="122">
        <v>22.9</v>
      </c>
      <c r="E5" s="122">
        <v>38.4</v>
      </c>
    </row>
    <row r="6" spans="1:11" x14ac:dyDescent="0.2">
      <c r="A6" s="170" t="s">
        <v>322</v>
      </c>
      <c r="B6" s="137" t="s">
        <v>7</v>
      </c>
      <c r="C6" s="122" t="s">
        <v>323</v>
      </c>
      <c r="D6" s="123">
        <v>91670</v>
      </c>
      <c r="E6" s="123">
        <v>151910</v>
      </c>
    </row>
    <row r="7" spans="1:11" x14ac:dyDescent="0.2">
      <c r="A7" s="170"/>
      <c r="B7" s="137" t="s">
        <v>324</v>
      </c>
      <c r="C7" s="122" t="s">
        <v>325</v>
      </c>
      <c r="D7" s="122" t="s">
        <v>326</v>
      </c>
      <c r="E7" s="122" t="s">
        <v>327</v>
      </c>
    </row>
    <row r="8" spans="1:11" x14ac:dyDescent="0.2">
      <c r="A8" s="170"/>
      <c r="B8" s="137" t="s">
        <v>328</v>
      </c>
      <c r="C8" s="122" t="s">
        <v>329</v>
      </c>
      <c r="D8" s="122" t="s">
        <v>330</v>
      </c>
      <c r="E8" s="122" t="s">
        <v>331</v>
      </c>
    </row>
    <row r="9" spans="1:11" x14ac:dyDescent="0.2">
      <c r="A9" s="170" t="s">
        <v>83</v>
      </c>
      <c r="B9" s="137" t="s">
        <v>7</v>
      </c>
      <c r="C9" s="122" t="s">
        <v>332</v>
      </c>
      <c r="D9" s="122" t="s">
        <v>333</v>
      </c>
      <c r="E9" s="122">
        <v>136700</v>
      </c>
    </row>
    <row r="10" spans="1:11" x14ac:dyDescent="0.2">
      <c r="A10" s="170"/>
      <c r="B10" s="137" t="s">
        <v>324</v>
      </c>
      <c r="C10" s="122" t="s">
        <v>334</v>
      </c>
      <c r="D10" s="122" t="s">
        <v>335</v>
      </c>
      <c r="E10" s="122" t="s">
        <v>336</v>
      </c>
    </row>
    <row r="11" spans="1:11" x14ac:dyDescent="0.2">
      <c r="A11" s="170"/>
      <c r="B11" s="137" t="s">
        <v>328</v>
      </c>
      <c r="C11" s="122" t="s">
        <v>337</v>
      </c>
      <c r="D11" s="122" t="s">
        <v>338</v>
      </c>
      <c r="E11" s="122" t="s">
        <v>339</v>
      </c>
    </row>
    <row r="12" spans="1:11" ht="46.5" customHeight="1" x14ac:dyDescent="0.2">
      <c r="A12" s="171" t="s">
        <v>112</v>
      </c>
      <c r="B12" s="171"/>
      <c r="C12" s="171"/>
      <c r="D12" s="171"/>
      <c r="E12" s="171"/>
      <c r="F12" s="171"/>
      <c r="G12" s="138"/>
      <c r="H12" s="138"/>
      <c r="I12" s="138"/>
      <c r="J12" s="138"/>
      <c r="K12" s="138"/>
    </row>
    <row r="13" spans="1:11" x14ac:dyDescent="0.2">
      <c r="A13" s="163" t="s">
        <v>207</v>
      </c>
      <c r="B13" s="163"/>
      <c r="C13" s="163"/>
      <c r="D13" s="163"/>
      <c r="E13" s="163"/>
      <c r="F13" s="163"/>
      <c r="G13" s="163"/>
      <c r="H13" s="163"/>
      <c r="I13" s="163"/>
      <c r="J13" s="163"/>
      <c r="K13" s="163"/>
    </row>
  </sheetData>
  <mergeCells count="7">
    <mergeCell ref="A3:B3"/>
    <mergeCell ref="A13:K13"/>
    <mergeCell ref="A4:B4"/>
    <mergeCell ref="A5:B5"/>
    <mergeCell ref="A6:A8"/>
    <mergeCell ref="A9:A11"/>
    <mergeCell ref="A12:F12"/>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workbookViewId="0"/>
  </sheetViews>
  <sheetFormatPr baseColWidth="10" defaultColWidth="22" defaultRowHeight="11.25" x14ac:dyDescent="0.2"/>
  <cols>
    <col min="1" max="1" width="22" style="128"/>
    <col min="2" max="2" width="13.28515625" style="128" customWidth="1"/>
    <col min="3" max="3" width="11.28515625" style="128" customWidth="1"/>
    <col min="4" max="4" width="10.7109375" style="128" customWidth="1"/>
    <col min="5" max="5" width="13.42578125" style="128" customWidth="1"/>
    <col min="6" max="7" width="12.42578125" style="128" customWidth="1"/>
    <col min="8" max="16384" width="22" style="128"/>
  </cols>
  <sheetData>
    <row r="1" spans="1:17" x14ac:dyDescent="0.2">
      <c r="A1" s="53" t="s">
        <v>220</v>
      </c>
    </row>
    <row r="2" spans="1:17" x14ac:dyDescent="0.2">
      <c r="A2" s="53"/>
    </row>
    <row r="3" spans="1:17" x14ac:dyDescent="0.2">
      <c r="A3" s="53"/>
      <c r="B3" s="172">
        <v>2012</v>
      </c>
      <c r="C3" s="173"/>
      <c r="D3" s="174"/>
      <c r="E3" s="172">
        <v>2021</v>
      </c>
      <c r="F3" s="173"/>
      <c r="G3" s="174"/>
    </row>
    <row r="4" spans="1:17" s="142" customFormat="1" ht="22.5" x14ac:dyDescent="0.2">
      <c r="A4" s="139" t="s">
        <v>193</v>
      </c>
      <c r="B4" s="140" t="s">
        <v>342</v>
      </c>
      <c r="C4" s="140" t="s">
        <v>48</v>
      </c>
      <c r="D4" s="140" t="s">
        <v>51</v>
      </c>
      <c r="E4" s="140" t="s">
        <v>342</v>
      </c>
      <c r="F4" s="140" t="s">
        <v>48</v>
      </c>
      <c r="G4" s="140" t="s">
        <v>51</v>
      </c>
      <c r="H4" s="141"/>
      <c r="I4" s="141"/>
      <c r="J4" s="141"/>
      <c r="K4" s="141"/>
      <c r="L4" s="141"/>
      <c r="M4" s="141"/>
      <c r="N4" s="141"/>
      <c r="O4" s="141"/>
      <c r="P4" s="141"/>
      <c r="Q4" s="141"/>
    </row>
    <row r="5" spans="1:17" x14ac:dyDescent="0.2">
      <c r="A5" s="127" t="s">
        <v>189</v>
      </c>
      <c r="B5" s="143">
        <v>342.06710257550401</v>
      </c>
      <c r="C5" s="143">
        <v>157.00030486018099</v>
      </c>
      <c r="D5" s="143">
        <v>185.06679771532299</v>
      </c>
      <c r="E5" s="143">
        <v>349.55415238740801</v>
      </c>
      <c r="F5" s="143">
        <v>148.44152094500399</v>
      </c>
      <c r="G5" s="143">
        <v>201.11263144240399</v>
      </c>
      <c r="H5" s="144"/>
      <c r="I5" s="144"/>
      <c r="J5" s="144"/>
      <c r="K5" s="144"/>
      <c r="L5" s="144"/>
      <c r="M5" s="144"/>
      <c r="N5" s="144"/>
      <c r="O5" s="144"/>
      <c r="P5" s="144"/>
      <c r="Q5" s="144"/>
    </row>
    <row r="6" spans="1:17" x14ac:dyDescent="0.2">
      <c r="A6" s="127" t="s">
        <v>188</v>
      </c>
      <c r="B6" s="143">
        <v>344.89054982242698</v>
      </c>
      <c r="C6" s="143">
        <v>168.77816900336899</v>
      </c>
      <c r="D6" s="143">
        <v>176.11238081905799</v>
      </c>
      <c r="E6" s="143">
        <v>347.88550573234102</v>
      </c>
      <c r="F6" s="143">
        <v>161.401963162073</v>
      </c>
      <c r="G6" s="143">
        <v>186.48354257026801</v>
      </c>
      <c r="H6" s="144"/>
      <c r="I6" s="144"/>
      <c r="J6" s="144"/>
      <c r="K6" s="144"/>
      <c r="L6" s="144"/>
      <c r="M6" s="144"/>
      <c r="N6" s="144"/>
      <c r="O6" s="144"/>
      <c r="P6" s="144"/>
      <c r="Q6" s="144"/>
    </row>
    <row r="7" spans="1:17" x14ac:dyDescent="0.2">
      <c r="A7" s="127" t="s">
        <v>187</v>
      </c>
      <c r="B7" s="143">
        <v>298.27841879205698</v>
      </c>
      <c r="C7" s="143">
        <v>151.76086917991501</v>
      </c>
      <c r="D7" s="143">
        <v>146.51754961214201</v>
      </c>
      <c r="E7" s="143">
        <v>296.44232779716901</v>
      </c>
      <c r="F7" s="143">
        <v>141.55503635042999</v>
      </c>
      <c r="G7" s="143">
        <v>154.887291446739</v>
      </c>
      <c r="H7" s="144"/>
      <c r="I7" s="144"/>
      <c r="J7" s="144"/>
      <c r="K7" s="144"/>
      <c r="L7" s="144"/>
      <c r="M7" s="144"/>
      <c r="N7" s="144"/>
      <c r="O7" s="144"/>
      <c r="P7" s="144"/>
      <c r="Q7" s="144"/>
    </row>
    <row r="8" spans="1:17" x14ac:dyDescent="0.2">
      <c r="A8" s="127" t="s">
        <v>186</v>
      </c>
      <c r="B8" s="143">
        <v>289.12631861842198</v>
      </c>
      <c r="C8" s="143">
        <v>145.950911482397</v>
      </c>
      <c r="D8" s="143">
        <v>143.175407136025</v>
      </c>
      <c r="E8" s="143">
        <v>293.76905422532798</v>
      </c>
      <c r="F8" s="143">
        <v>139.896550542938</v>
      </c>
      <c r="G8" s="143">
        <v>153.87250368239</v>
      </c>
      <c r="H8" s="144"/>
      <c r="I8" s="144"/>
      <c r="J8" s="144"/>
      <c r="K8" s="144"/>
      <c r="L8" s="144"/>
      <c r="M8" s="144"/>
      <c r="N8" s="144"/>
      <c r="O8" s="144"/>
      <c r="P8" s="144"/>
      <c r="Q8" s="144"/>
    </row>
    <row r="9" spans="1:17" x14ac:dyDescent="0.2">
      <c r="A9" s="127" t="s">
        <v>185</v>
      </c>
      <c r="B9" s="143">
        <v>281.69614838556402</v>
      </c>
      <c r="C9" s="143">
        <v>140.02547025525101</v>
      </c>
      <c r="D9" s="143">
        <v>141.67067813031301</v>
      </c>
      <c r="E9" s="143">
        <v>282.22975772023301</v>
      </c>
      <c r="F9" s="143">
        <v>128.49484904335799</v>
      </c>
      <c r="G9" s="143">
        <v>153.73490867687499</v>
      </c>
      <c r="H9" s="144"/>
      <c r="I9" s="144"/>
      <c r="J9" s="144"/>
      <c r="K9" s="144"/>
      <c r="L9" s="144"/>
      <c r="M9" s="144"/>
      <c r="N9" s="144"/>
      <c r="O9" s="144"/>
      <c r="P9" s="144"/>
      <c r="Q9" s="144"/>
    </row>
    <row r="10" spans="1:17" x14ac:dyDescent="0.2">
      <c r="A10" s="127" t="s">
        <v>184</v>
      </c>
      <c r="B10" s="143">
        <v>304.810143162222</v>
      </c>
      <c r="C10" s="143">
        <v>151.37019372604499</v>
      </c>
      <c r="D10" s="143">
        <v>153.43994943617699</v>
      </c>
      <c r="E10" s="143">
        <v>318.126821813682</v>
      </c>
      <c r="F10" s="143">
        <v>156.08236236676899</v>
      </c>
      <c r="G10" s="143">
        <v>162.04445944691301</v>
      </c>
      <c r="H10" s="144"/>
      <c r="I10" s="144"/>
      <c r="J10" s="144"/>
      <c r="K10" s="144"/>
      <c r="L10" s="144"/>
      <c r="M10" s="144"/>
      <c r="N10" s="144"/>
      <c r="O10" s="144"/>
      <c r="P10" s="144"/>
      <c r="Q10" s="144"/>
    </row>
    <row r="11" spans="1:17" x14ac:dyDescent="0.2">
      <c r="A11" s="127" t="s">
        <v>183</v>
      </c>
      <c r="B11" s="143">
        <v>262.05479355871</v>
      </c>
      <c r="C11" s="143">
        <v>129.81815316513701</v>
      </c>
      <c r="D11" s="143">
        <v>132.23664039357399</v>
      </c>
      <c r="E11" s="143">
        <v>241.294302168527</v>
      </c>
      <c r="F11" s="143">
        <v>110.44199824307501</v>
      </c>
      <c r="G11" s="143">
        <v>130.85230392545199</v>
      </c>
      <c r="H11" s="144"/>
      <c r="I11" s="144"/>
      <c r="J11" s="144"/>
      <c r="K11" s="144"/>
      <c r="L11" s="144"/>
      <c r="M11" s="144"/>
      <c r="N11" s="144"/>
      <c r="O11" s="144"/>
      <c r="P11" s="144"/>
      <c r="Q11" s="144"/>
    </row>
    <row r="12" spans="1:17" x14ac:dyDescent="0.2">
      <c r="A12" s="127" t="s">
        <v>182</v>
      </c>
      <c r="B12" s="143">
        <v>277.53925646060901</v>
      </c>
      <c r="C12" s="143">
        <v>144.48169525189101</v>
      </c>
      <c r="D12" s="143">
        <v>133.057561208718</v>
      </c>
      <c r="E12" s="143">
        <v>274.86687452085903</v>
      </c>
      <c r="F12" s="143">
        <v>130.65558315201599</v>
      </c>
      <c r="G12" s="143">
        <v>144.21129136884301</v>
      </c>
      <c r="H12" s="144"/>
      <c r="I12" s="144"/>
      <c r="J12" s="144"/>
      <c r="K12" s="144"/>
      <c r="L12" s="144"/>
      <c r="M12" s="144"/>
      <c r="N12" s="144"/>
      <c r="O12" s="144"/>
      <c r="P12" s="144"/>
      <c r="Q12" s="144"/>
    </row>
    <row r="13" spans="1:17" x14ac:dyDescent="0.2">
      <c r="A13" s="127" t="s">
        <v>181</v>
      </c>
      <c r="B13" s="143">
        <v>288.37306367922298</v>
      </c>
      <c r="C13" s="143">
        <v>150.51050253433101</v>
      </c>
      <c r="D13" s="143">
        <v>137.862561144892</v>
      </c>
      <c r="E13" s="143">
        <v>273.42508582111998</v>
      </c>
      <c r="F13" s="143">
        <v>134.85153447303401</v>
      </c>
      <c r="G13" s="143">
        <v>138.573551348086</v>
      </c>
      <c r="H13" s="144"/>
      <c r="I13" s="144"/>
      <c r="J13" s="144"/>
      <c r="K13" s="144"/>
      <c r="L13" s="144"/>
      <c r="M13" s="144"/>
      <c r="N13" s="144"/>
      <c r="O13" s="144"/>
      <c r="P13" s="144"/>
      <c r="Q13" s="144"/>
    </row>
    <row r="14" spans="1:17" x14ac:dyDescent="0.2">
      <c r="A14" s="127" t="s">
        <v>180</v>
      </c>
      <c r="B14" s="143">
        <v>296.08296106776999</v>
      </c>
      <c r="C14" s="143">
        <v>155.739127180433</v>
      </c>
      <c r="D14" s="143">
        <v>140.34383388733701</v>
      </c>
      <c r="E14" s="143">
        <v>292.07055702149398</v>
      </c>
      <c r="F14" s="143">
        <v>144.24604814392899</v>
      </c>
      <c r="G14" s="143">
        <v>147.82450887756499</v>
      </c>
      <c r="H14" s="144"/>
      <c r="I14" s="144"/>
      <c r="J14" s="144"/>
      <c r="K14" s="144"/>
      <c r="L14" s="144"/>
      <c r="M14" s="144"/>
      <c r="N14" s="144"/>
      <c r="O14" s="144"/>
      <c r="P14" s="144"/>
      <c r="Q14" s="144"/>
    </row>
    <row r="15" spans="1:17" x14ac:dyDescent="0.2">
      <c r="A15" s="127" t="s">
        <v>312</v>
      </c>
      <c r="B15" s="143">
        <v>233.56491468186101</v>
      </c>
      <c r="C15" s="143">
        <v>119.013969264642</v>
      </c>
      <c r="D15" s="143">
        <v>114.550945417218</v>
      </c>
      <c r="E15" s="143">
        <v>271.91192394979998</v>
      </c>
      <c r="F15" s="143">
        <v>136.48807924290401</v>
      </c>
      <c r="G15" s="143">
        <v>135.42384470689601</v>
      </c>
      <c r="H15" s="144"/>
      <c r="I15" s="144"/>
      <c r="J15" s="144"/>
      <c r="K15" s="144"/>
      <c r="L15" s="144"/>
      <c r="M15" s="144"/>
      <c r="N15" s="144"/>
      <c r="O15" s="144"/>
      <c r="P15" s="144"/>
      <c r="Q15" s="144"/>
    </row>
    <row r="16" spans="1:17" x14ac:dyDescent="0.2">
      <c r="A16" s="127" t="s">
        <v>313</v>
      </c>
      <c r="B16" s="143">
        <v>194.03458405661601</v>
      </c>
      <c r="C16" s="143">
        <v>123.097209240219</v>
      </c>
      <c r="D16" s="143">
        <v>70.937374816397394</v>
      </c>
      <c r="E16" s="143">
        <v>205.05252132988301</v>
      </c>
      <c r="F16" s="143">
        <v>132.96108762849801</v>
      </c>
      <c r="G16" s="143">
        <v>72.091433701385</v>
      </c>
      <c r="H16" s="144"/>
      <c r="I16" s="144"/>
      <c r="J16" s="144"/>
      <c r="K16" s="144"/>
      <c r="L16" s="144"/>
      <c r="M16" s="144"/>
      <c r="N16" s="144"/>
      <c r="O16" s="144"/>
      <c r="P16" s="144"/>
      <c r="Q16" s="144"/>
    </row>
    <row r="17" spans="1:17" x14ac:dyDescent="0.2">
      <c r="A17" s="127" t="s">
        <v>179</v>
      </c>
      <c r="B17" s="143">
        <v>268.75500867764401</v>
      </c>
      <c r="C17" s="143">
        <v>134.86516463682599</v>
      </c>
      <c r="D17" s="143">
        <v>133.88984404081799</v>
      </c>
      <c r="E17" s="143">
        <v>263.47970854215799</v>
      </c>
      <c r="F17" s="143">
        <v>121.151923537268</v>
      </c>
      <c r="G17" s="143">
        <v>142.32778500489101</v>
      </c>
      <c r="H17" s="144"/>
      <c r="I17" s="144"/>
      <c r="J17" s="144"/>
      <c r="K17" s="144"/>
      <c r="L17" s="144"/>
      <c r="M17" s="144"/>
      <c r="N17" s="144"/>
      <c r="O17" s="144"/>
      <c r="P17" s="144"/>
      <c r="Q17" s="144"/>
    </row>
    <row r="18" spans="1:17" x14ac:dyDescent="0.2">
      <c r="A18" s="127" t="s">
        <v>178</v>
      </c>
      <c r="B18" s="143">
        <v>385.384647580006</v>
      </c>
      <c r="C18" s="143">
        <v>152.25446026735099</v>
      </c>
      <c r="D18" s="143">
        <v>233.13018731265501</v>
      </c>
      <c r="E18" s="143">
        <v>353.63851120223097</v>
      </c>
      <c r="F18" s="143">
        <v>124.577848134281</v>
      </c>
      <c r="G18" s="143">
        <v>229.06066306794901</v>
      </c>
      <c r="H18" s="144"/>
      <c r="I18" s="144"/>
      <c r="J18" s="144"/>
      <c r="K18" s="144"/>
      <c r="L18" s="144"/>
      <c r="M18" s="144"/>
      <c r="N18" s="144"/>
      <c r="O18" s="144"/>
      <c r="P18" s="144"/>
      <c r="Q18" s="144"/>
    </row>
    <row r="19" spans="1:17" x14ac:dyDescent="0.2">
      <c r="A19" s="127" t="s">
        <v>314</v>
      </c>
      <c r="B19" s="143">
        <v>275.55807104553799</v>
      </c>
      <c r="C19" s="143">
        <v>150.84945751753099</v>
      </c>
      <c r="D19" s="143">
        <v>124.70861352800701</v>
      </c>
      <c r="E19" s="143">
        <v>322.67458792008898</v>
      </c>
      <c r="F19" s="143">
        <v>159.93942570912699</v>
      </c>
      <c r="G19" s="143">
        <v>162.73516221096199</v>
      </c>
      <c r="H19" s="144"/>
      <c r="I19" s="144"/>
      <c r="J19" s="144"/>
      <c r="K19" s="144"/>
      <c r="L19" s="144"/>
      <c r="M19" s="144"/>
      <c r="N19" s="144"/>
      <c r="O19" s="144"/>
      <c r="P19" s="144"/>
      <c r="Q19" s="144"/>
    </row>
    <row r="20" spans="1:17" x14ac:dyDescent="0.2">
      <c r="A20" s="127" t="s">
        <v>177</v>
      </c>
      <c r="B20" s="143">
        <v>353.70589416005703</v>
      </c>
      <c r="C20" s="143">
        <v>170.575787718691</v>
      </c>
      <c r="D20" s="143">
        <v>183.130106441365</v>
      </c>
      <c r="E20" s="143">
        <v>343.66180957513097</v>
      </c>
      <c r="F20" s="143">
        <v>153.50967745965099</v>
      </c>
      <c r="G20" s="143">
        <v>190.15213211548101</v>
      </c>
      <c r="H20" s="144"/>
      <c r="I20" s="144"/>
      <c r="J20" s="144"/>
      <c r="K20" s="144"/>
      <c r="L20" s="144"/>
      <c r="M20" s="144"/>
      <c r="N20" s="144"/>
      <c r="O20" s="144"/>
      <c r="P20" s="144"/>
      <c r="Q20" s="144"/>
    </row>
    <row r="21" spans="1:17" x14ac:dyDescent="0.2">
      <c r="A21" s="127" t="s">
        <v>176</v>
      </c>
      <c r="B21" s="143">
        <v>334.53690804499701</v>
      </c>
      <c r="C21" s="143">
        <v>171.80385929142099</v>
      </c>
      <c r="D21" s="143">
        <v>162.73304875357601</v>
      </c>
      <c r="E21" s="143">
        <v>316.97756710394401</v>
      </c>
      <c r="F21" s="143">
        <v>153.99999447533699</v>
      </c>
      <c r="G21" s="143">
        <v>162.97757262860699</v>
      </c>
      <c r="H21" s="144"/>
      <c r="I21" s="144"/>
      <c r="J21" s="144"/>
      <c r="K21" s="144"/>
      <c r="L21" s="144"/>
      <c r="M21" s="144"/>
      <c r="N21" s="144"/>
      <c r="O21" s="144"/>
      <c r="P21" s="144"/>
      <c r="Q21" s="144"/>
    </row>
    <row r="22" spans="1:17" x14ac:dyDescent="0.2">
      <c r="A22" s="127" t="s">
        <v>175</v>
      </c>
      <c r="B22" s="143">
        <v>297.85310849870802</v>
      </c>
      <c r="C22" s="143">
        <v>146.73489328526099</v>
      </c>
      <c r="D22" s="143">
        <v>151.11821521344601</v>
      </c>
      <c r="E22" s="143">
        <v>289.39464205995898</v>
      </c>
      <c r="F22" s="143">
        <v>136.05058880128999</v>
      </c>
      <c r="G22" s="143">
        <v>153.34405325866899</v>
      </c>
      <c r="H22" s="144"/>
      <c r="I22" s="144"/>
      <c r="J22" s="144"/>
      <c r="K22" s="144"/>
      <c r="L22" s="144"/>
      <c r="M22" s="144"/>
      <c r="N22" s="144"/>
      <c r="O22" s="144"/>
      <c r="P22" s="144"/>
      <c r="Q22" s="144"/>
    </row>
    <row r="23" spans="1:17" x14ac:dyDescent="0.2">
      <c r="A23" s="127" t="s">
        <v>315</v>
      </c>
      <c r="B23" s="143">
        <v>244.10089503661499</v>
      </c>
      <c r="C23" s="143">
        <v>119.475543562225</v>
      </c>
      <c r="D23" s="143">
        <v>124.62535147439</v>
      </c>
      <c r="E23" s="143">
        <v>279.08103206474902</v>
      </c>
      <c r="F23" s="143">
        <v>129.26154764653899</v>
      </c>
      <c r="G23" s="143">
        <v>149.81948441821001</v>
      </c>
      <c r="H23" s="144"/>
      <c r="I23" s="144"/>
      <c r="J23" s="144"/>
      <c r="K23" s="144"/>
      <c r="L23" s="144"/>
      <c r="M23" s="144"/>
      <c r="N23" s="144"/>
      <c r="O23" s="144"/>
      <c r="P23" s="144"/>
      <c r="Q23" s="144"/>
    </row>
    <row r="24" spans="1:17" x14ac:dyDescent="0.2">
      <c r="A24" s="127" t="s">
        <v>174</v>
      </c>
      <c r="B24" s="143">
        <v>339.71253936319101</v>
      </c>
      <c r="C24" s="143">
        <v>164.149973757873</v>
      </c>
      <c r="D24" s="143">
        <v>175.56256560531801</v>
      </c>
      <c r="E24" s="143">
        <v>317.89572169771202</v>
      </c>
      <c r="F24" s="143">
        <v>148.042043295935</v>
      </c>
      <c r="G24" s="143">
        <v>169.85367840177699</v>
      </c>
      <c r="H24" s="144"/>
      <c r="I24" s="144"/>
      <c r="J24" s="144"/>
      <c r="K24" s="144"/>
      <c r="L24" s="144"/>
      <c r="M24" s="144"/>
      <c r="N24" s="144"/>
      <c r="O24" s="144"/>
      <c r="P24" s="144"/>
      <c r="Q24" s="144"/>
    </row>
    <row r="25" spans="1:17" x14ac:dyDescent="0.2">
      <c r="A25" s="127" t="s">
        <v>173</v>
      </c>
      <c r="B25" s="143">
        <v>299.37621520526</v>
      </c>
      <c r="C25" s="143">
        <v>152.95910195528899</v>
      </c>
      <c r="D25" s="143">
        <v>146.41711324997101</v>
      </c>
      <c r="E25" s="143">
        <v>309.15240592051299</v>
      </c>
      <c r="F25" s="143">
        <v>144.90748243043001</v>
      </c>
      <c r="G25" s="143">
        <v>164.24492349008301</v>
      </c>
      <c r="H25" s="144"/>
      <c r="I25" s="144"/>
      <c r="J25" s="144"/>
      <c r="K25" s="144"/>
      <c r="L25" s="144"/>
      <c r="M25" s="144"/>
      <c r="N25" s="144"/>
      <c r="O25" s="144"/>
      <c r="P25" s="144"/>
      <c r="Q25" s="144"/>
    </row>
    <row r="26" spans="1:17" x14ac:dyDescent="0.2">
      <c r="A26" s="127" t="s">
        <v>172</v>
      </c>
      <c r="B26" s="143">
        <v>274.513064146094</v>
      </c>
      <c r="C26" s="143">
        <v>138.74306491138299</v>
      </c>
      <c r="D26" s="143">
        <v>135.76999923471101</v>
      </c>
      <c r="E26" s="143">
        <v>284.51874123906401</v>
      </c>
      <c r="F26" s="143">
        <v>138.429310641314</v>
      </c>
      <c r="G26" s="143">
        <v>146.08943059775001</v>
      </c>
      <c r="H26" s="144"/>
      <c r="I26" s="144"/>
      <c r="J26" s="144"/>
      <c r="K26" s="144"/>
      <c r="L26" s="144"/>
      <c r="M26" s="144"/>
      <c r="N26" s="144"/>
      <c r="O26" s="144"/>
      <c r="P26" s="144"/>
      <c r="Q26" s="144"/>
    </row>
    <row r="27" spans="1:17" x14ac:dyDescent="0.2">
      <c r="A27" s="127" t="s">
        <v>171</v>
      </c>
      <c r="B27" s="143">
        <v>251.46409952027301</v>
      </c>
      <c r="C27" s="143">
        <v>132.494634149387</v>
      </c>
      <c r="D27" s="143">
        <v>118.969465370886</v>
      </c>
      <c r="E27" s="143">
        <v>243.14263414573301</v>
      </c>
      <c r="F27" s="143">
        <v>116.267521375077</v>
      </c>
      <c r="G27" s="143">
        <v>126.875112770656</v>
      </c>
      <c r="H27" s="144"/>
      <c r="I27" s="144"/>
      <c r="J27" s="144"/>
      <c r="K27" s="144"/>
      <c r="L27" s="144"/>
      <c r="M27" s="144"/>
      <c r="N27" s="144"/>
      <c r="O27" s="144"/>
      <c r="P27" s="144"/>
      <c r="Q27" s="144"/>
    </row>
    <row r="28" spans="1:17" x14ac:dyDescent="0.2">
      <c r="A28" s="127" t="s">
        <v>170</v>
      </c>
      <c r="B28" s="143">
        <v>288.73464047744602</v>
      </c>
      <c r="C28" s="143">
        <v>153.700326963533</v>
      </c>
      <c r="D28" s="143">
        <v>135.03431351391299</v>
      </c>
      <c r="E28" s="143">
        <v>280.36034209581101</v>
      </c>
      <c r="F28" s="143">
        <v>143.568294655469</v>
      </c>
      <c r="G28" s="143">
        <v>136.79204744034101</v>
      </c>
      <c r="H28" s="144"/>
      <c r="I28" s="144"/>
      <c r="J28" s="144"/>
      <c r="K28" s="144"/>
      <c r="L28" s="144"/>
      <c r="M28" s="144"/>
      <c r="N28" s="144"/>
      <c r="O28" s="144"/>
      <c r="P28" s="144"/>
      <c r="Q28" s="144"/>
    </row>
    <row r="29" spans="1:17" x14ac:dyDescent="0.2">
      <c r="A29" s="127" t="s">
        <v>169</v>
      </c>
      <c r="B29" s="143">
        <v>399.93305745874397</v>
      </c>
      <c r="C29" s="143">
        <v>181.55935599006099</v>
      </c>
      <c r="D29" s="143">
        <v>218.373701468684</v>
      </c>
      <c r="E29" s="143">
        <v>376.528024165067</v>
      </c>
      <c r="F29" s="143">
        <v>160.56079176982499</v>
      </c>
      <c r="G29" s="143">
        <v>215.96723239524201</v>
      </c>
      <c r="H29" s="144"/>
      <c r="I29" s="144"/>
      <c r="J29" s="144"/>
      <c r="K29" s="144"/>
      <c r="L29" s="144"/>
      <c r="M29" s="144"/>
      <c r="N29" s="144"/>
      <c r="O29" s="144"/>
      <c r="P29" s="144"/>
      <c r="Q29" s="144"/>
    </row>
    <row r="30" spans="1:17" x14ac:dyDescent="0.2">
      <c r="A30" s="127" t="s">
        <v>168</v>
      </c>
      <c r="B30" s="143">
        <v>329.49807290779597</v>
      </c>
      <c r="C30" s="143">
        <v>155.4605151108</v>
      </c>
      <c r="D30" s="143">
        <v>174.037557796996</v>
      </c>
      <c r="E30" s="143">
        <v>333.125644439491</v>
      </c>
      <c r="F30" s="143">
        <v>150.28302882133599</v>
      </c>
      <c r="G30" s="143">
        <v>182.84261561815501</v>
      </c>
      <c r="H30" s="144"/>
      <c r="I30" s="144"/>
      <c r="J30" s="144"/>
      <c r="K30" s="144"/>
      <c r="L30" s="144"/>
      <c r="M30" s="144"/>
      <c r="N30" s="144"/>
      <c r="O30" s="144"/>
      <c r="P30" s="144"/>
      <c r="Q30" s="144"/>
    </row>
    <row r="31" spans="1:17" ht="12.75" customHeight="1" x14ac:dyDescent="0.2">
      <c r="A31" s="175" t="s">
        <v>221</v>
      </c>
      <c r="B31" s="175"/>
      <c r="C31" s="175"/>
      <c r="D31" s="175"/>
      <c r="E31" s="175"/>
      <c r="F31" s="175"/>
      <c r="G31" s="175"/>
    </row>
    <row r="32" spans="1:17" ht="15" customHeight="1" x14ac:dyDescent="0.2">
      <c r="A32" s="163" t="s">
        <v>115</v>
      </c>
      <c r="B32" s="163"/>
      <c r="C32" s="163"/>
      <c r="D32" s="163"/>
      <c r="E32" s="163"/>
      <c r="F32" s="163"/>
    </row>
    <row r="33" spans="1:6" x14ac:dyDescent="0.2">
      <c r="A33" s="163" t="s">
        <v>210</v>
      </c>
      <c r="B33" s="163"/>
      <c r="C33" s="163"/>
      <c r="D33" s="163"/>
      <c r="E33" s="163"/>
      <c r="F33" s="163"/>
    </row>
  </sheetData>
  <mergeCells count="5">
    <mergeCell ref="B3:D3"/>
    <mergeCell ref="E3:G3"/>
    <mergeCell ref="A31:G31"/>
    <mergeCell ref="A32:F32"/>
    <mergeCell ref="A33:F3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zoomScaleNormal="100" workbookViewId="0"/>
  </sheetViews>
  <sheetFormatPr baseColWidth="10" defaultRowHeight="11.25" x14ac:dyDescent="0.2"/>
  <cols>
    <col min="1" max="1" width="30" style="3" customWidth="1"/>
    <col min="2" max="16384" width="11.42578125" style="3"/>
  </cols>
  <sheetData>
    <row r="1" spans="1:11" x14ac:dyDescent="0.2">
      <c r="A1" s="3" t="s">
        <v>101</v>
      </c>
    </row>
    <row r="3" spans="1:11" x14ac:dyDescent="0.2">
      <c r="A3" s="45" t="s">
        <v>99</v>
      </c>
      <c r="B3" s="46">
        <v>42031</v>
      </c>
    </row>
    <row r="4" spans="1:11" x14ac:dyDescent="0.2">
      <c r="A4" s="45" t="s">
        <v>0</v>
      </c>
      <c r="B4" s="47" t="s">
        <v>1</v>
      </c>
    </row>
    <row r="5" spans="1:11" x14ac:dyDescent="0.2">
      <c r="A5" s="45" t="s">
        <v>202</v>
      </c>
      <c r="B5" s="47" t="s">
        <v>3</v>
      </c>
    </row>
    <row r="6" spans="1:11" ht="35.25" customHeight="1" x14ac:dyDescent="0.2">
      <c r="A6" s="160" t="s">
        <v>100</v>
      </c>
      <c r="B6" s="160"/>
    </row>
    <row r="7" spans="1:11" x14ac:dyDescent="0.2">
      <c r="A7" s="161" t="s">
        <v>104</v>
      </c>
      <c r="B7" s="161"/>
      <c r="C7" s="53"/>
      <c r="D7" s="53"/>
      <c r="E7" s="53"/>
      <c r="F7" s="53"/>
      <c r="G7" s="53"/>
      <c r="H7" s="53"/>
      <c r="I7" s="53"/>
      <c r="J7" s="53"/>
      <c r="K7" s="53"/>
    </row>
  </sheetData>
  <mergeCells count="2">
    <mergeCell ref="A6:B6"/>
    <mergeCell ref="A7:B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heetViews>
  <sheetFormatPr baseColWidth="10" defaultRowHeight="11.25" x14ac:dyDescent="0.2"/>
  <cols>
    <col min="1" max="1" width="21.7109375" style="128" customWidth="1"/>
    <col min="2" max="7" width="13.140625" style="128" customWidth="1"/>
    <col min="8" max="16384" width="11.42578125" style="128"/>
  </cols>
  <sheetData>
    <row r="1" spans="1:10" x14ac:dyDescent="0.2">
      <c r="A1" s="53" t="s">
        <v>222</v>
      </c>
    </row>
    <row r="2" spans="1:10" x14ac:dyDescent="0.2">
      <c r="A2" s="53"/>
    </row>
    <row r="3" spans="1:10" x14ac:dyDescent="0.2">
      <c r="A3" s="53"/>
      <c r="B3" s="172">
        <v>2012</v>
      </c>
      <c r="C3" s="173"/>
      <c r="D3" s="174"/>
      <c r="E3" s="172">
        <v>2021</v>
      </c>
      <c r="F3" s="173"/>
      <c r="G3" s="174"/>
      <c r="H3" s="145"/>
      <c r="I3" s="145"/>
      <c r="J3" s="145"/>
    </row>
    <row r="4" spans="1:10" ht="22.5" x14ac:dyDescent="0.2">
      <c r="A4" s="139" t="s">
        <v>193</v>
      </c>
      <c r="B4" s="140" t="s">
        <v>342</v>
      </c>
      <c r="C4" s="140" t="s">
        <v>48</v>
      </c>
      <c r="D4" s="140" t="s">
        <v>51</v>
      </c>
      <c r="E4" s="140" t="s">
        <v>342</v>
      </c>
      <c r="F4" s="140" t="s">
        <v>48</v>
      </c>
      <c r="G4" s="140" t="s">
        <v>51</v>
      </c>
      <c r="H4" s="144"/>
      <c r="I4" s="144"/>
      <c r="J4" s="144"/>
    </row>
    <row r="5" spans="1:10" x14ac:dyDescent="0.2">
      <c r="A5" s="127" t="s">
        <v>188</v>
      </c>
      <c r="B5" s="143">
        <v>335.80218115404801</v>
      </c>
      <c r="C5" s="143">
        <v>166.25487720944099</v>
      </c>
      <c r="D5" s="143">
        <v>170.388482202522</v>
      </c>
      <c r="E5" s="143">
        <v>328.61883880851201</v>
      </c>
      <c r="F5" s="143">
        <v>156.51355098901601</v>
      </c>
      <c r="G5" s="143">
        <v>173.68711421459599</v>
      </c>
      <c r="H5" s="144"/>
      <c r="I5" s="144"/>
      <c r="J5" s="144"/>
    </row>
    <row r="6" spans="1:10" x14ac:dyDescent="0.2">
      <c r="A6" s="127" t="s">
        <v>187</v>
      </c>
      <c r="B6" s="143">
        <v>284.98361745325502</v>
      </c>
      <c r="C6" s="143">
        <v>147.861572008607</v>
      </c>
      <c r="D6" s="143">
        <v>138.51304437086401</v>
      </c>
      <c r="E6" s="143">
        <v>274.45329935539201</v>
      </c>
      <c r="F6" s="143">
        <v>135.54660039477301</v>
      </c>
      <c r="G6" s="143">
        <v>140.835263175264</v>
      </c>
      <c r="H6" s="144"/>
      <c r="I6" s="144"/>
      <c r="J6" s="144"/>
    </row>
    <row r="7" spans="1:10" x14ac:dyDescent="0.2">
      <c r="A7" s="127" t="s">
        <v>186</v>
      </c>
      <c r="B7" s="143">
        <v>282.749918470659</v>
      </c>
      <c r="C7" s="143">
        <v>143.95201874995999</v>
      </c>
      <c r="D7" s="143">
        <v>139.369164401614</v>
      </c>
      <c r="E7" s="143">
        <v>273.52770316000999</v>
      </c>
      <c r="F7" s="143">
        <v>134.41528440816401</v>
      </c>
      <c r="G7" s="143">
        <v>140.87702872729199</v>
      </c>
      <c r="H7" s="144"/>
      <c r="I7" s="144"/>
      <c r="J7" s="144"/>
    </row>
    <row r="8" spans="1:10" x14ac:dyDescent="0.2">
      <c r="A8" s="127" t="s">
        <v>185</v>
      </c>
      <c r="B8" s="143">
        <v>270.91312336896499</v>
      </c>
      <c r="C8" s="143">
        <v>136.75721586403299</v>
      </c>
      <c r="D8" s="143">
        <v>135.11268935902601</v>
      </c>
      <c r="E8" s="143">
        <v>260.44576518876602</v>
      </c>
      <c r="F8" s="143">
        <v>122.736365609914</v>
      </c>
      <c r="G8" s="143">
        <v>139.276619940166</v>
      </c>
      <c r="H8" s="144"/>
      <c r="I8" s="144"/>
      <c r="J8" s="144"/>
    </row>
    <row r="9" spans="1:10" x14ac:dyDescent="0.2">
      <c r="A9" s="127" t="s">
        <v>184</v>
      </c>
      <c r="B9" s="143">
        <v>301.13375848236802</v>
      </c>
      <c r="C9" s="143">
        <v>150.25269915399801</v>
      </c>
      <c r="D9" s="143">
        <v>151.19787546957599</v>
      </c>
      <c r="E9" s="143">
        <v>301.77080197763701</v>
      </c>
      <c r="F9" s="143">
        <v>151.73062815718001</v>
      </c>
      <c r="G9" s="143">
        <v>151.69641701093801</v>
      </c>
      <c r="H9" s="144"/>
      <c r="I9" s="144"/>
      <c r="J9" s="144"/>
    </row>
    <row r="10" spans="1:10" x14ac:dyDescent="0.2">
      <c r="A10" s="127" t="s">
        <v>183</v>
      </c>
      <c r="B10" s="143">
        <v>257.81948192427501</v>
      </c>
      <c r="C10" s="143">
        <v>128.316981106485</v>
      </c>
      <c r="D10" s="143">
        <v>129.767893715779</v>
      </c>
      <c r="E10" s="143">
        <v>228.98992101188401</v>
      </c>
      <c r="F10" s="143">
        <v>107.112904001901</v>
      </c>
      <c r="G10" s="143">
        <v>122.730678608978</v>
      </c>
      <c r="H10" s="144"/>
      <c r="I10" s="144"/>
      <c r="J10" s="144"/>
    </row>
    <row r="11" spans="1:10" x14ac:dyDescent="0.2">
      <c r="A11" s="127" t="s">
        <v>182</v>
      </c>
      <c r="B11" s="143">
        <v>278.76836874055999</v>
      </c>
      <c r="C11" s="143">
        <v>144.86785009160999</v>
      </c>
      <c r="D11" s="143">
        <v>133.775483553225</v>
      </c>
      <c r="E11" s="143">
        <v>265.06799739128502</v>
      </c>
      <c r="F11" s="143">
        <v>128.33921002858901</v>
      </c>
      <c r="G11" s="143">
        <v>137.69060668797701</v>
      </c>
      <c r="H11" s="144"/>
      <c r="I11" s="144"/>
      <c r="J11" s="144"/>
    </row>
    <row r="12" spans="1:10" x14ac:dyDescent="0.2">
      <c r="A12" s="127" t="s">
        <v>181</v>
      </c>
      <c r="B12" s="143">
        <v>277.81248869122999</v>
      </c>
      <c r="C12" s="143">
        <v>148.091869796532</v>
      </c>
      <c r="D12" s="143">
        <v>131.307589144307</v>
      </c>
      <c r="E12" s="143">
        <v>253.198920154722</v>
      </c>
      <c r="F12" s="143">
        <v>129.44200160639801</v>
      </c>
      <c r="G12" s="143">
        <v>125.88413811632</v>
      </c>
      <c r="H12" s="144"/>
      <c r="I12" s="144"/>
      <c r="J12" s="144"/>
    </row>
    <row r="13" spans="1:10" x14ac:dyDescent="0.2">
      <c r="A13" s="127" t="s">
        <v>180</v>
      </c>
      <c r="B13" s="143">
        <v>297.82838602118301</v>
      </c>
      <c r="C13" s="143">
        <v>156.24959828220801</v>
      </c>
      <c r="D13" s="143">
        <v>141.373720119582</v>
      </c>
      <c r="E13" s="143">
        <v>280.80960283977601</v>
      </c>
      <c r="F13" s="143">
        <v>141.381599649393</v>
      </c>
      <c r="G13" s="143">
        <v>140.651476655057</v>
      </c>
      <c r="H13" s="144"/>
      <c r="I13" s="144"/>
      <c r="J13" s="144"/>
    </row>
    <row r="14" spans="1:10" x14ac:dyDescent="0.2">
      <c r="A14" s="127" t="s">
        <v>312</v>
      </c>
      <c r="B14" s="143">
        <v>246.66494701540501</v>
      </c>
      <c r="C14" s="143">
        <v>123.03616890297</v>
      </c>
      <c r="D14" s="143">
        <v>122.425589019941</v>
      </c>
      <c r="E14" s="143">
        <v>258.83366030261197</v>
      </c>
      <c r="F14" s="143">
        <v>133.39586053637001</v>
      </c>
      <c r="G14" s="143">
        <v>127.093306619194</v>
      </c>
      <c r="H14" s="144"/>
      <c r="I14" s="144"/>
      <c r="J14" s="144"/>
    </row>
    <row r="15" spans="1:10" x14ac:dyDescent="0.2">
      <c r="A15" s="127" t="s">
        <v>313</v>
      </c>
      <c r="B15" s="143">
        <v>260.29680247022299</v>
      </c>
      <c r="C15" s="143">
        <v>141.277166427899</v>
      </c>
      <c r="D15" s="143">
        <v>104.89011368668901</v>
      </c>
      <c r="E15" s="143">
        <v>262.241250697243</v>
      </c>
      <c r="F15" s="143">
        <v>149.75371026534401</v>
      </c>
      <c r="G15" s="143">
        <v>99.609599152074296</v>
      </c>
      <c r="H15" s="144"/>
      <c r="I15" s="144"/>
      <c r="J15" s="144"/>
    </row>
    <row r="16" spans="1:10" x14ac:dyDescent="0.2">
      <c r="A16" s="127" t="s">
        <v>179</v>
      </c>
      <c r="B16" s="143">
        <v>275.48852041588401</v>
      </c>
      <c r="C16" s="143">
        <v>136.73760242940801</v>
      </c>
      <c r="D16" s="143">
        <v>138.079895405553</v>
      </c>
      <c r="E16" s="143">
        <v>258.92713801303699</v>
      </c>
      <c r="F16" s="143">
        <v>120.266558895478</v>
      </c>
      <c r="G16" s="143">
        <v>139.10123611682801</v>
      </c>
      <c r="H16" s="144"/>
      <c r="I16" s="144"/>
      <c r="J16" s="144"/>
    </row>
    <row r="17" spans="1:10" x14ac:dyDescent="0.2">
      <c r="A17" s="127" t="s">
        <v>178</v>
      </c>
      <c r="B17" s="143">
        <v>418.34019992393399</v>
      </c>
      <c r="C17" s="143">
        <v>159.436611287896</v>
      </c>
      <c r="D17" s="143">
        <v>258.25916481736601</v>
      </c>
      <c r="E17" s="143">
        <v>374.38455402364099</v>
      </c>
      <c r="F17" s="143">
        <v>128.90972624867101</v>
      </c>
      <c r="G17" s="143">
        <v>245.61292862369299</v>
      </c>
      <c r="H17" s="144"/>
      <c r="I17" s="144"/>
      <c r="J17" s="144"/>
    </row>
    <row r="18" spans="1:10" x14ac:dyDescent="0.2">
      <c r="A18" s="127" t="s">
        <v>314</v>
      </c>
      <c r="B18" s="143">
        <v>323.381952718734</v>
      </c>
      <c r="C18" s="143">
        <v>164.99569233318999</v>
      </c>
      <c r="D18" s="143">
        <v>152.45912463203501</v>
      </c>
      <c r="E18" s="143">
        <v>346.89887351752202</v>
      </c>
      <c r="F18" s="143">
        <v>167.48462724983401</v>
      </c>
      <c r="G18" s="143">
        <v>177.55005389440001</v>
      </c>
      <c r="H18" s="144"/>
      <c r="I18" s="144"/>
      <c r="J18" s="144"/>
    </row>
    <row r="19" spans="1:10" x14ac:dyDescent="0.2">
      <c r="A19" s="127" t="s">
        <v>177</v>
      </c>
      <c r="B19" s="143">
        <v>344.96568872712697</v>
      </c>
      <c r="C19" s="143">
        <v>168.227979366249</v>
      </c>
      <c r="D19" s="143">
        <v>177.522775590094</v>
      </c>
      <c r="E19" s="143">
        <v>322.36713201814899</v>
      </c>
      <c r="F19" s="143">
        <v>148.28224582976301</v>
      </c>
      <c r="G19" s="143">
        <v>175.58315505453501</v>
      </c>
      <c r="H19" s="144"/>
      <c r="I19" s="144"/>
      <c r="J19" s="144"/>
    </row>
    <row r="20" spans="1:10" x14ac:dyDescent="0.2">
      <c r="A20" s="127" t="s">
        <v>176</v>
      </c>
      <c r="B20" s="143">
        <v>310.66295656507998</v>
      </c>
      <c r="C20" s="143">
        <v>164.078780145552</v>
      </c>
      <c r="D20" s="143">
        <v>148.85984629237899</v>
      </c>
      <c r="E20" s="143">
        <v>284.88055524864097</v>
      </c>
      <c r="F20" s="143">
        <v>144.64190079537499</v>
      </c>
      <c r="G20" s="143">
        <v>143.08660694690099</v>
      </c>
      <c r="H20" s="144"/>
      <c r="I20" s="144"/>
      <c r="J20" s="144"/>
    </row>
    <row r="21" spans="1:10" x14ac:dyDescent="0.2">
      <c r="A21" s="127" t="s">
        <v>175</v>
      </c>
      <c r="B21" s="143">
        <v>299.74811226984002</v>
      </c>
      <c r="C21" s="143">
        <v>147.80261149787199</v>
      </c>
      <c r="D21" s="143">
        <v>152.00388562959199</v>
      </c>
      <c r="E21" s="143">
        <v>278.954952808889</v>
      </c>
      <c r="F21" s="143">
        <v>133.83861773206499</v>
      </c>
      <c r="G21" s="143">
        <v>146.194971042833</v>
      </c>
      <c r="H21" s="144"/>
      <c r="I21" s="144"/>
      <c r="J21" s="144"/>
    </row>
    <row r="22" spans="1:10" x14ac:dyDescent="0.2">
      <c r="A22" s="127" t="s">
        <v>315</v>
      </c>
      <c r="B22" s="143">
        <v>249.25308600602301</v>
      </c>
      <c r="C22" s="143">
        <v>121.345546396072</v>
      </c>
      <c r="D22" s="143">
        <v>127.632278173359</v>
      </c>
      <c r="E22" s="143">
        <v>256.193687500659</v>
      </c>
      <c r="F22" s="143">
        <v>123.608644394564</v>
      </c>
      <c r="G22" s="143">
        <v>134.57443781810301</v>
      </c>
      <c r="H22" s="144"/>
      <c r="I22" s="144"/>
      <c r="J22" s="144"/>
    </row>
    <row r="23" spans="1:10" x14ac:dyDescent="0.2">
      <c r="A23" s="127" t="s">
        <v>174</v>
      </c>
      <c r="B23" s="143">
        <v>333.81002860576399</v>
      </c>
      <c r="C23" s="143">
        <v>162.41485614707301</v>
      </c>
      <c r="D23" s="143">
        <v>171.86302417596499</v>
      </c>
      <c r="E23" s="143">
        <v>305.033843887611</v>
      </c>
      <c r="F23" s="143">
        <v>144.71087857504199</v>
      </c>
      <c r="G23" s="143">
        <v>161.35351123483599</v>
      </c>
      <c r="H23" s="144"/>
      <c r="I23" s="144"/>
      <c r="J23" s="144"/>
    </row>
    <row r="24" spans="1:10" x14ac:dyDescent="0.2">
      <c r="A24" s="127" t="s">
        <v>173</v>
      </c>
      <c r="B24" s="143">
        <v>315.69828185627802</v>
      </c>
      <c r="C24" s="143">
        <v>157.54881586725801</v>
      </c>
      <c r="D24" s="143">
        <v>156.44469406176199</v>
      </c>
      <c r="E24" s="143">
        <v>314.18294936773799</v>
      </c>
      <c r="F24" s="143">
        <v>146.86965123940101</v>
      </c>
      <c r="G24" s="143">
        <v>167.16492000274499</v>
      </c>
      <c r="H24" s="144"/>
      <c r="I24" s="144"/>
      <c r="J24" s="144"/>
    </row>
    <row r="25" spans="1:10" x14ac:dyDescent="0.2">
      <c r="A25" s="127" t="s">
        <v>172</v>
      </c>
      <c r="B25" s="143">
        <v>277.98112775623201</v>
      </c>
      <c r="C25" s="143">
        <v>139.378760538948</v>
      </c>
      <c r="D25" s="143">
        <v>138.09311330175299</v>
      </c>
      <c r="E25" s="143">
        <v>277.64419349370002</v>
      </c>
      <c r="F25" s="143">
        <v>136.61607211176599</v>
      </c>
      <c r="G25" s="143">
        <v>141.687295015563</v>
      </c>
      <c r="H25" s="144"/>
      <c r="I25" s="144"/>
      <c r="J25" s="144"/>
    </row>
    <row r="26" spans="1:10" x14ac:dyDescent="0.2">
      <c r="A26" s="127" t="s">
        <v>171</v>
      </c>
      <c r="B26" s="143">
        <v>260.41100808325001</v>
      </c>
      <c r="C26" s="143">
        <v>135.158949371131</v>
      </c>
      <c r="D26" s="143">
        <v>124.23706814417901</v>
      </c>
      <c r="E26" s="143">
        <v>241.38740392803999</v>
      </c>
      <c r="F26" s="143">
        <v>116.232195866769</v>
      </c>
      <c r="G26" s="143">
        <v>125.482509794311</v>
      </c>
      <c r="H26" s="144"/>
      <c r="I26" s="144"/>
      <c r="J26" s="144"/>
    </row>
    <row r="27" spans="1:10" x14ac:dyDescent="0.2">
      <c r="A27" s="127" t="s">
        <v>170</v>
      </c>
      <c r="B27" s="143">
        <v>275.835250067385</v>
      </c>
      <c r="C27" s="143">
        <v>149.48275691814101</v>
      </c>
      <c r="D27" s="143">
        <v>127.75813697844499</v>
      </c>
      <c r="E27" s="143">
        <v>256.84838618338699</v>
      </c>
      <c r="F27" s="143">
        <v>136.55598523099999</v>
      </c>
      <c r="G27" s="143">
        <v>122.836353446941</v>
      </c>
      <c r="H27" s="144"/>
      <c r="I27" s="144"/>
      <c r="J27" s="144"/>
    </row>
    <row r="28" spans="1:10" x14ac:dyDescent="0.2">
      <c r="A28" s="127" t="s">
        <v>169</v>
      </c>
      <c r="B28" s="143">
        <v>390.61515708421803</v>
      </c>
      <c r="C28" s="143">
        <v>179.140730688932</v>
      </c>
      <c r="D28" s="143">
        <v>212.10794828325899</v>
      </c>
      <c r="E28" s="143">
        <v>354.20743876250299</v>
      </c>
      <c r="F28" s="143">
        <v>154.888196179989</v>
      </c>
      <c r="G28" s="143">
        <v>200.43177283607201</v>
      </c>
      <c r="H28" s="144"/>
      <c r="I28" s="144"/>
      <c r="J28" s="144"/>
    </row>
    <row r="29" spans="1:10" x14ac:dyDescent="0.2">
      <c r="A29" s="127" t="s">
        <v>168</v>
      </c>
      <c r="B29" s="143">
        <v>339.62690916982501</v>
      </c>
      <c r="C29" s="143">
        <v>158.10351551649299</v>
      </c>
      <c r="D29" s="143">
        <v>180.728401260992</v>
      </c>
      <c r="E29" s="143">
        <v>332.91554317581102</v>
      </c>
      <c r="F29" s="143">
        <v>150.37507352271501</v>
      </c>
      <c r="G29" s="143">
        <v>182.602701367815</v>
      </c>
      <c r="H29" s="144"/>
      <c r="I29" s="144"/>
      <c r="J29" s="144"/>
    </row>
    <row r="30" spans="1:10" ht="48" customHeight="1" x14ac:dyDescent="0.2">
      <c r="A30" s="163" t="s">
        <v>223</v>
      </c>
      <c r="B30" s="163"/>
      <c r="C30" s="163"/>
      <c r="D30" s="163"/>
      <c r="E30" s="163"/>
      <c r="F30" s="163"/>
      <c r="G30" s="163"/>
    </row>
    <row r="31" spans="1:10" ht="12" customHeight="1" x14ac:dyDescent="0.2">
      <c r="A31" s="163" t="s">
        <v>115</v>
      </c>
      <c r="B31" s="163"/>
      <c r="C31" s="163"/>
      <c r="D31" s="163"/>
      <c r="E31" s="163"/>
      <c r="F31" s="163"/>
    </row>
    <row r="32" spans="1:10" x14ac:dyDescent="0.2">
      <c r="A32" s="163" t="s">
        <v>210</v>
      </c>
      <c r="B32" s="163"/>
      <c r="C32" s="163"/>
      <c r="D32" s="163"/>
      <c r="E32" s="163"/>
      <c r="F32" s="163"/>
    </row>
  </sheetData>
  <mergeCells count="5">
    <mergeCell ref="A31:F31"/>
    <mergeCell ref="A32:F32"/>
    <mergeCell ref="A30:G30"/>
    <mergeCell ref="B3:D3"/>
    <mergeCell ref="E3:G3"/>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topLeftCell="A13" workbookViewId="0">
      <selection activeCell="A13" sqref="A13"/>
    </sheetView>
  </sheetViews>
  <sheetFormatPr baseColWidth="10" defaultRowHeight="11.25" x14ac:dyDescent="0.2"/>
  <cols>
    <col min="1" max="1" width="36.28515625" style="3" customWidth="1"/>
    <col min="2" max="12" width="11.42578125" style="3"/>
    <col min="13" max="13" width="12.28515625" style="3" bestFit="1" customWidth="1"/>
    <col min="14" max="14" width="17.42578125" style="3" customWidth="1"/>
    <col min="15" max="16384" width="11.42578125" style="3"/>
  </cols>
  <sheetData>
    <row r="1" spans="1:24" ht="13.5" customHeight="1" x14ac:dyDescent="0.2">
      <c r="A1" s="176" t="s">
        <v>117</v>
      </c>
      <c r="B1" s="176"/>
      <c r="C1" s="176"/>
      <c r="D1" s="176"/>
      <c r="E1" s="176"/>
      <c r="F1" s="176"/>
      <c r="G1" s="176"/>
      <c r="H1" s="176"/>
      <c r="I1" s="176"/>
      <c r="J1" s="176"/>
    </row>
    <row r="2" spans="1:24" x14ac:dyDescent="0.2">
      <c r="A2" s="67"/>
    </row>
    <row r="3" spans="1:24" x14ac:dyDescent="0.2">
      <c r="A3" s="41"/>
      <c r="B3" s="54">
        <v>2012</v>
      </c>
      <c r="C3" s="54">
        <v>2013</v>
      </c>
      <c r="D3" s="54">
        <v>2014</v>
      </c>
      <c r="E3" s="54">
        <v>2015</v>
      </c>
      <c r="F3" s="54">
        <v>2016</v>
      </c>
      <c r="G3" s="54">
        <v>2017</v>
      </c>
      <c r="H3" s="54">
        <v>2018</v>
      </c>
      <c r="I3" s="54">
        <v>2019</v>
      </c>
      <c r="J3" s="54">
        <v>2020</v>
      </c>
      <c r="K3" s="54">
        <v>2021</v>
      </c>
      <c r="N3" s="13"/>
      <c r="O3" s="5"/>
      <c r="P3" s="5"/>
      <c r="Q3" s="5"/>
      <c r="R3" s="5"/>
      <c r="S3" s="5"/>
      <c r="T3" s="5"/>
      <c r="U3" s="5"/>
      <c r="V3" s="5"/>
      <c r="W3" s="5"/>
      <c r="X3" s="5"/>
    </row>
    <row r="4" spans="1:24" x14ac:dyDescent="0.2">
      <c r="A4" s="41" t="s">
        <v>24</v>
      </c>
      <c r="B4" s="70">
        <v>2.7959366034896297E-2</v>
      </c>
      <c r="C4" s="70">
        <v>3.0354802471447295E-2</v>
      </c>
      <c r="D4" s="70">
        <v>3.2617953837775944E-2</v>
      </c>
      <c r="E4" s="70">
        <v>3.5107172682564719E-2</v>
      </c>
      <c r="F4" s="70">
        <v>3.7586264315713519E-2</v>
      </c>
      <c r="G4" s="70">
        <v>4.0036834628252527E-2</v>
      </c>
      <c r="H4" s="70">
        <v>4.182169483043819E-2</v>
      </c>
      <c r="I4" s="70">
        <v>4.3480086204483751E-2</v>
      </c>
      <c r="J4" s="70">
        <v>4.5024336221417736E-2</v>
      </c>
      <c r="K4" s="70">
        <v>4.6129285234147437E-2</v>
      </c>
      <c r="N4" s="13"/>
      <c r="O4" s="5"/>
      <c r="P4" s="5"/>
      <c r="Q4" s="5"/>
      <c r="R4" s="5"/>
      <c r="S4" s="5"/>
      <c r="T4" s="5"/>
      <c r="U4" s="5"/>
      <c r="V4" s="5"/>
      <c r="W4" s="5"/>
      <c r="X4" s="5"/>
    </row>
    <row r="5" spans="1:24" x14ac:dyDescent="0.2">
      <c r="A5" s="41" t="s">
        <v>25</v>
      </c>
      <c r="B5" s="70">
        <v>7.5106993368762639E-3</v>
      </c>
      <c r="C5" s="70">
        <v>7.6858266242276728E-3</v>
      </c>
      <c r="D5" s="70">
        <v>7.8379900489176212E-3</v>
      </c>
      <c r="E5" s="70">
        <v>8.0588289876589031E-3</v>
      </c>
      <c r="F5" s="70">
        <v>7.9372421321393556E-3</v>
      </c>
      <c r="G5" s="70">
        <v>8.0193983368887691E-3</v>
      </c>
      <c r="H5" s="70">
        <v>8.1039379856455117E-3</v>
      </c>
      <c r="I5" s="70">
        <v>8.1819623648390193E-3</v>
      </c>
      <c r="J5" s="70">
        <v>8.4176337561538538E-3</v>
      </c>
      <c r="K5" s="70">
        <v>8.5938083501381733E-3</v>
      </c>
      <c r="N5" s="13"/>
      <c r="O5" s="5"/>
      <c r="P5" s="5"/>
      <c r="Q5" s="5"/>
      <c r="R5" s="5"/>
      <c r="S5" s="5"/>
      <c r="T5" s="5"/>
      <c r="U5" s="5"/>
      <c r="V5" s="5"/>
      <c r="W5" s="5"/>
      <c r="X5" s="5"/>
    </row>
    <row r="6" spans="1:24" x14ac:dyDescent="0.2">
      <c r="A6" s="41" t="s">
        <v>26</v>
      </c>
      <c r="B6" s="70">
        <v>0.93375346846634999</v>
      </c>
      <c r="C6" s="70">
        <v>0.92981183299007675</v>
      </c>
      <c r="D6" s="70">
        <v>0.92586490172258917</v>
      </c>
      <c r="E6" s="70">
        <v>0.92001948594228444</v>
      </c>
      <c r="F6" s="70">
        <v>0.91462839275472252</v>
      </c>
      <c r="G6" s="70">
        <v>0.90985233756437967</v>
      </c>
      <c r="H6" s="70">
        <v>0.90577376622293471</v>
      </c>
      <c r="I6" s="70">
        <v>0.9025208280854955</v>
      </c>
      <c r="J6" s="70">
        <v>0.90003071110159794</v>
      </c>
      <c r="K6" s="70">
        <v>0.897649189633281</v>
      </c>
      <c r="M6" s="19"/>
      <c r="N6" s="13"/>
      <c r="O6" s="5"/>
      <c r="P6" s="5"/>
      <c r="Q6" s="5"/>
      <c r="R6" s="5"/>
      <c r="S6" s="5"/>
      <c r="T6" s="5"/>
      <c r="U6" s="5"/>
      <c r="V6" s="5"/>
      <c r="W6" s="5"/>
      <c r="X6" s="5"/>
    </row>
    <row r="7" spans="1:24" x14ac:dyDescent="0.2">
      <c r="A7" s="41" t="s">
        <v>27</v>
      </c>
      <c r="B7" s="70">
        <v>9.5894276442646843E-3</v>
      </c>
      <c r="C7" s="70">
        <v>1.0110466204830556E-2</v>
      </c>
      <c r="D7" s="70">
        <v>1.0681821355264812E-2</v>
      </c>
      <c r="E7" s="70">
        <v>1.2234388048622065E-2</v>
      </c>
      <c r="F7" s="70">
        <v>1.3811541379118948E-2</v>
      </c>
      <c r="G7" s="70">
        <v>1.453024280313372E-2</v>
      </c>
      <c r="H7" s="70">
        <v>1.5355317601160221E-2</v>
      </c>
      <c r="I7" s="70">
        <v>1.5920773974455859E-2</v>
      </c>
      <c r="J7" s="70">
        <v>1.6114021944478051E-2</v>
      </c>
      <c r="K7" s="70">
        <v>1.6697475539622079E-2</v>
      </c>
      <c r="N7" s="13"/>
      <c r="O7" s="5"/>
      <c r="P7" s="5"/>
      <c r="Q7" s="5"/>
      <c r="R7" s="5"/>
      <c r="S7" s="5"/>
      <c r="T7" s="5"/>
      <c r="U7" s="5"/>
      <c r="V7" s="5"/>
      <c r="W7" s="5"/>
      <c r="X7" s="5"/>
    </row>
    <row r="8" spans="1:24" x14ac:dyDescent="0.2">
      <c r="A8" s="41" t="s">
        <v>28</v>
      </c>
      <c r="B8" s="70">
        <v>2.1187038517612753E-2</v>
      </c>
      <c r="C8" s="70">
        <v>2.203707170941771E-2</v>
      </c>
      <c r="D8" s="70">
        <v>2.2997333035452476E-2</v>
      </c>
      <c r="E8" s="70">
        <v>2.4580124338869816E-2</v>
      </c>
      <c r="F8" s="70">
        <v>2.6036559418305613E-2</v>
      </c>
      <c r="G8" s="70">
        <v>2.7561186667345361E-2</v>
      </c>
      <c r="H8" s="70">
        <v>2.8945283359821335E-2</v>
      </c>
      <c r="I8" s="70">
        <v>2.9896349370725928E-2</v>
      </c>
      <c r="J8" s="70">
        <v>3.0413296976352453E-2</v>
      </c>
      <c r="K8" s="70">
        <v>3.0930241242811261E-2</v>
      </c>
      <c r="N8" s="13"/>
      <c r="O8" s="5"/>
      <c r="P8" s="5"/>
      <c r="Q8" s="5"/>
      <c r="R8" s="5"/>
      <c r="S8" s="5"/>
      <c r="T8" s="5"/>
      <c r="U8" s="5"/>
      <c r="V8" s="5"/>
      <c r="W8" s="5"/>
      <c r="X8" s="5"/>
    </row>
    <row r="9" spans="1:24" ht="19.5" customHeight="1" x14ac:dyDescent="0.2">
      <c r="A9" s="160" t="s">
        <v>118</v>
      </c>
      <c r="B9" s="160"/>
      <c r="C9" s="160"/>
      <c r="D9" s="160"/>
      <c r="E9" s="160"/>
      <c r="F9" s="160"/>
      <c r="G9" s="160"/>
      <c r="H9" s="160"/>
      <c r="I9" s="160"/>
      <c r="J9" s="160"/>
      <c r="K9" s="160"/>
      <c r="N9" s="13"/>
      <c r="O9" s="5"/>
      <c r="P9" s="5"/>
      <c r="Q9" s="5"/>
      <c r="R9" s="5"/>
      <c r="S9" s="5"/>
      <c r="T9" s="5"/>
      <c r="U9" s="5"/>
      <c r="V9" s="5"/>
      <c r="W9" s="5"/>
      <c r="X9" s="5"/>
    </row>
    <row r="10" spans="1:24" x14ac:dyDescent="0.2">
      <c r="A10" s="164" t="s">
        <v>115</v>
      </c>
      <c r="B10" s="164"/>
      <c r="C10" s="164"/>
      <c r="D10" s="164"/>
      <c r="E10" s="164"/>
      <c r="F10" s="164"/>
      <c r="G10" s="164"/>
      <c r="H10" s="164"/>
      <c r="I10" s="164"/>
      <c r="J10" s="164"/>
      <c r="K10" s="164"/>
    </row>
    <row r="11" spans="1:24" x14ac:dyDescent="0.2">
      <c r="A11" s="67" t="s">
        <v>108</v>
      </c>
      <c r="N11" s="13"/>
    </row>
    <row r="12" spans="1:24" x14ac:dyDescent="0.2">
      <c r="N12" s="13"/>
    </row>
    <row r="13" spans="1:24" x14ac:dyDescent="0.2">
      <c r="A13" s="53" t="s">
        <v>226</v>
      </c>
      <c r="O13" s="7"/>
      <c r="P13" s="7"/>
      <c r="Q13" s="7"/>
      <c r="R13" s="7"/>
      <c r="S13" s="7"/>
      <c r="T13" s="7"/>
      <c r="U13" s="7"/>
      <c r="V13" s="7"/>
      <c r="W13" s="7"/>
      <c r="X13" s="7"/>
    </row>
    <row r="14" spans="1:24" x14ac:dyDescent="0.2">
      <c r="A14" s="79"/>
    </row>
    <row r="15" spans="1:24" x14ac:dyDescent="0.2">
      <c r="A15" s="41"/>
      <c r="B15" s="115">
        <v>2012</v>
      </c>
      <c r="C15" s="115">
        <v>2013</v>
      </c>
      <c r="D15" s="115">
        <v>2014</v>
      </c>
      <c r="E15" s="115">
        <v>2015</v>
      </c>
      <c r="F15" s="115">
        <v>2016</v>
      </c>
      <c r="G15" s="115">
        <v>2017</v>
      </c>
      <c r="H15" s="115">
        <v>2018</v>
      </c>
      <c r="I15" s="115">
        <v>2019</v>
      </c>
      <c r="J15" s="115">
        <v>2020</v>
      </c>
      <c r="K15" s="115">
        <v>2021</v>
      </c>
      <c r="L15" s="78"/>
    </row>
    <row r="16" spans="1:24" x14ac:dyDescent="0.2">
      <c r="A16" s="41" t="s">
        <v>24</v>
      </c>
      <c r="B16" s="121">
        <v>2.7959366034896297E-2</v>
      </c>
      <c r="C16" s="121">
        <v>3.0354802471447295E-2</v>
      </c>
      <c r="D16" s="121">
        <v>3.2617953837775944E-2</v>
      </c>
      <c r="E16" s="121">
        <v>3.5107172682564719E-2</v>
      </c>
      <c r="F16" s="121">
        <v>3.7586264315713519E-2</v>
      </c>
      <c r="G16" s="121">
        <v>4.0036834628252527E-2</v>
      </c>
      <c r="H16" s="121">
        <v>4.182169483043819E-2</v>
      </c>
      <c r="I16" s="121">
        <v>4.3480086204483751E-2</v>
      </c>
      <c r="J16" s="121">
        <v>4.5024336221417736E-2</v>
      </c>
      <c r="K16" s="121">
        <v>4.6129285234147437E-2</v>
      </c>
      <c r="L16" s="58"/>
    </row>
    <row r="17" spans="1:24" x14ac:dyDescent="0.2">
      <c r="A17" s="41" t="s">
        <v>25</v>
      </c>
      <c r="B17" s="121">
        <v>7.5106993368762639E-3</v>
      </c>
      <c r="C17" s="121">
        <v>7.6858266242276728E-3</v>
      </c>
      <c r="D17" s="121">
        <v>7.8379900489176212E-3</v>
      </c>
      <c r="E17" s="121">
        <v>8.0588289876589031E-3</v>
      </c>
      <c r="F17" s="121">
        <v>7.9372421321393556E-3</v>
      </c>
      <c r="G17" s="121">
        <v>8.0193983368887691E-3</v>
      </c>
      <c r="H17" s="121">
        <v>8.1039379856455117E-3</v>
      </c>
      <c r="I17" s="121">
        <v>8.1819623648390193E-3</v>
      </c>
      <c r="J17" s="121">
        <v>8.4176337561538538E-3</v>
      </c>
      <c r="K17" s="121">
        <v>8.5938083501381733E-3</v>
      </c>
      <c r="L17" s="58"/>
    </row>
    <row r="18" spans="1:24" x14ac:dyDescent="0.2">
      <c r="A18" s="41" t="s">
        <v>26</v>
      </c>
      <c r="B18" s="121">
        <v>0.93375346846634999</v>
      </c>
      <c r="C18" s="121">
        <v>0.92981183299007675</v>
      </c>
      <c r="D18" s="121">
        <v>0.92586490172258917</v>
      </c>
      <c r="E18" s="121">
        <v>0.92001948594228444</v>
      </c>
      <c r="F18" s="121">
        <v>0.91462839275472252</v>
      </c>
      <c r="G18" s="121">
        <v>0.90985233756437967</v>
      </c>
      <c r="H18" s="121">
        <v>0.90577376622293471</v>
      </c>
      <c r="I18" s="121">
        <v>0.9025208280854955</v>
      </c>
      <c r="J18" s="121">
        <v>0.90003071110159794</v>
      </c>
      <c r="K18" s="121">
        <v>0.897649189633281</v>
      </c>
      <c r="L18" s="58"/>
    </row>
    <row r="19" spans="1:24" x14ac:dyDescent="0.2">
      <c r="A19" s="41" t="s">
        <v>27</v>
      </c>
      <c r="B19" s="121">
        <v>9.5894276442646843E-3</v>
      </c>
      <c r="C19" s="121">
        <v>1.0110466204830556E-2</v>
      </c>
      <c r="D19" s="121">
        <v>1.0681821355264812E-2</v>
      </c>
      <c r="E19" s="121">
        <v>1.2234388048622065E-2</v>
      </c>
      <c r="F19" s="121">
        <v>1.3811541379118948E-2</v>
      </c>
      <c r="G19" s="121">
        <v>1.453024280313372E-2</v>
      </c>
      <c r="H19" s="121">
        <v>1.5355317601160221E-2</v>
      </c>
      <c r="I19" s="121">
        <v>1.5920773974455859E-2</v>
      </c>
      <c r="J19" s="121">
        <v>1.6114021944478051E-2</v>
      </c>
      <c r="K19" s="121">
        <v>1.6697475539622079E-2</v>
      </c>
      <c r="L19" s="58"/>
    </row>
    <row r="20" spans="1:24" x14ac:dyDescent="0.2">
      <c r="A20" s="41" t="s">
        <v>28</v>
      </c>
      <c r="B20" s="121">
        <v>2.1187038517612753E-2</v>
      </c>
      <c r="C20" s="121">
        <v>2.203707170941771E-2</v>
      </c>
      <c r="D20" s="121">
        <v>2.2997333035452476E-2</v>
      </c>
      <c r="E20" s="121">
        <v>2.4580124338869816E-2</v>
      </c>
      <c r="F20" s="121">
        <v>2.6036559418305613E-2</v>
      </c>
      <c r="G20" s="121">
        <v>2.7561186667345361E-2</v>
      </c>
      <c r="H20" s="121">
        <v>2.8945283359821335E-2</v>
      </c>
      <c r="I20" s="121">
        <v>2.9896349370725928E-2</v>
      </c>
      <c r="J20" s="121">
        <v>3.0413296976352453E-2</v>
      </c>
      <c r="K20" s="121">
        <v>3.0930241242811261E-2</v>
      </c>
      <c r="L20" s="58"/>
    </row>
    <row r="21" spans="1:24" ht="20.25" customHeight="1" x14ac:dyDescent="0.2">
      <c r="A21" s="160" t="s">
        <v>118</v>
      </c>
      <c r="B21" s="160"/>
      <c r="C21" s="160"/>
      <c r="D21" s="160"/>
      <c r="E21" s="160"/>
      <c r="F21" s="160"/>
      <c r="G21" s="160"/>
      <c r="H21" s="160"/>
      <c r="I21" s="160"/>
      <c r="J21" s="160"/>
      <c r="K21" s="160"/>
      <c r="L21" s="167"/>
    </row>
    <row r="22" spans="1:24" x14ac:dyDescent="0.2">
      <c r="A22" s="163" t="s">
        <v>115</v>
      </c>
      <c r="B22" s="163"/>
      <c r="C22" s="163"/>
      <c r="D22" s="163"/>
      <c r="E22" s="163"/>
      <c r="F22" s="163"/>
      <c r="G22" s="163"/>
      <c r="H22" s="163"/>
      <c r="I22" s="163"/>
      <c r="J22" s="163"/>
      <c r="K22" s="163"/>
      <c r="L22" s="163"/>
    </row>
    <row r="23" spans="1:24" x14ac:dyDescent="0.2">
      <c r="A23" s="67" t="s">
        <v>108</v>
      </c>
    </row>
    <row r="24" spans="1:24" x14ac:dyDescent="0.2">
      <c r="A24" s="67"/>
    </row>
    <row r="25" spans="1:24" x14ac:dyDescent="0.2">
      <c r="A25" s="53" t="s">
        <v>224</v>
      </c>
      <c r="O25" s="7"/>
      <c r="P25" s="7"/>
      <c r="Q25" s="7"/>
      <c r="R25" s="7"/>
      <c r="S25" s="7"/>
      <c r="T25" s="7"/>
      <c r="U25" s="7"/>
      <c r="V25" s="7"/>
      <c r="W25" s="7"/>
      <c r="X25" s="7"/>
    </row>
    <row r="26" spans="1:24" x14ac:dyDescent="0.2">
      <c r="A26" s="79"/>
    </row>
    <row r="27" spans="1:24" x14ac:dyDescent="0.2">
      <c r="A27" s="41"/>
      <c r="B27" s="54">
        <v>2012</v>
      </c>
      <c r="C27" s="54">
        <v>2013</v>
      </c>
      <c r="D27" s="54">
        <v>2014</v>
      </c>
      <c r="E27" s="54">
        <v>2015</v>
      </c>
      <c r="F27" s="54">
        <v>2016</v>
      </c>
      <c r="G27" s="54">
        <v>2017</v>
      </c>
      <c r="H27" s="54">
        <v>2018</v>
      </c>
      <c r="I27" s="54">
        <v>2019</v>
      </c>
      <c r="J27" s="54">
        <v>2020</v>
      </c>
      <c r="K27" s="54">
        <v>2021</v>
      </c>
      <c r="L27" s="78"/>
    </row>
    <row r="28" spans="1:24" x14ac:dyDescent="0.2">
      <c r="A28" s="41" t="s">
        <v>24</v>
      </c>
      <c r="B28" s="70">
        <v>1.4772125727869278E-2</v>
      </c>
      <c r="C28" s="70">
        <v>1.5297075824208849E-2</v>
      </c>
      <c r="D28" s="70">
        <v>1.6176764647070584E-2</v>
      </c>
      <c r="E28" s="70">
        <v>1.6861648271229938E-2</v>
      </c>
      <c r="F28" s="70">
        <v>1.7647058823529412E-2</v>
      </c>
      <c r="G28" s="70">
        <v>1.8427057451447695E-2</v>
      </c>
      <c r="H28" s="70">
        <v>1.9244890466283197E-2</v>
      </c>
      <c r="I28" s="70">
        <v>2.0060771425027907E-2</v>
      </c>
      <c r="J28" s="70">
        <v>2.0464117426295819E-2</v>
      </c>
      <c r="K28" s="70">
        <v>2.096511455710931E-2</v>
      </c>
      <c r="L28" s="58"/>
    </row>
    <row r="29" spans="1:24" x14ac:dyDescent="0.2">
      <c r="A29" s="41" t="s">
        <v>25</v>
      </c>
      <c r="B29" s="70">
        <v>5.6431717621677766E-3</v>
      </c>
      <c r="C29" s="70">
        <v>5.6700359636556704E-3</v>
      </c>
      <c r="D29" s="70">
        <v>5.7788442311537689E-3</v>
      </c>
      <c r="E29" s="70">
        <v>5.9346586067586943E-3</v>
      </c>
      <c r="F29" s="70">
        <v>5.8118452860596295E-3</v>
      </c>
      <c r="G29" s="70">
        <v>5.7704984534252823E-3</v>
      </c>
      <c r="H29" s="70">
        <v>5.8132419532492966E-3</v>
      </c>
      <c r="I29" s="70">
        <v>5.6740667245442147E-3</v>
      </c>
      <c r="J29" s="70">
        <v>5.723280930736833E-3</v>
      </c>
      <c r="K29" s="70">
        <v>6.0081660284753225E-3</v>
      </c>
      <c r="L29" s="58"/>
    </row>
    <row r="30" spans="1:24" x14ac:dyDescent="0.2">
      <c r="A30" s="41" t="s">
        <v>26</v>
      </c>
      <c r="B30" s="70">
        <v>0.96551173080572505</v>
      </c>
      <c r="C30" s="70">
        <v>0.96516834797591733</v>
      </c>
      <c r="D30" s="70">
        <v>0.96420715856828632</v>
      </c>
      <c r="E30" s="70">
        <v>0.96271791324571687</v>
      </c>
      <c r="F30" s="70">
        <v>0.96106970185334406</v>
      </c>
      <c r="G30" s="70">
        <v>0.95910957862177371</v>
      </c>
      <c r="H30" s="70">
        <v>0.95676783747399341</v>
      </c>
      <c r="I30" s="70">
        <v>0.95514490057464141</v>
      </c>
      <c r="J30" s="70">
        <v>0.95416162795546478</v>
      </c>
      <c r="K30" s="70">
        <v>0.95255875944064816</v>
      </c>
      <c r="L30" s="58"/>
    </row>
    <row r="31" spans="1:24" x14ac:dyDescent="0.2">
      <c r="A31" s="41" t="s">
        <v>27</v>
      </c>
      <c r="B31" s="70">
        <v>4.594440726720668E-3</v>
      </c>
      <c r="C31" s="70">
        <v>4.447872734740491E-3</v>
      </c>
      <c r="D31" s="70">
        <v>4.4391121775644868E-3</v>
      </c>
      <c r="E31" s="70">
        <v>4.6013653724700006E-3</v>
      </c>
      <c r="F31" s="70">
        <v>4.9758259468170828E-3</v>
      </c>
      <c r="G31" s="70">
        <v>5.2735662491760048E-3</v>
      </c>
      <c r="H31" s="70">
        <v>5.7214539224085181E-3</v>
      </c>
      <c r="I31" s="70">
        <v>6.0047955682334944E-3</v>
      </c>
      <c r="J31" s="70">
        <v>6.1924023185021479E-3</v>
      </c>
      <c r="K31" s="70">
        <v>6.5476316401870144E-3</v>
      </c>
      <c r="L31" s="58"/>
    </row>
    <row r="32" spans="1:24" x14ac:dyDescent="0.2">
      <c r="A32" s="41" t="s">
        <v>28</v>
      </c>
      <c r="B32" s="70">
        <v>9.478530977517205E-3</v>
      </c>
      <c r="C32" s="70">
        <v>9.4166675014776147E-3</v>
      </c>
      <c r="D32" s="70">
        <v>9.398120375924815E-3</v>
      </c>
      <c r="E32" s="70">
        <v>9.8844145038244468E-3</v>
      </c>
      <c r="F32" s="70">
        <v>1.0495568090249799E-2</v>
      </c>
      <c r="G32" s="70">
        <v>1.1419299224177273E-2</v>
      </c>
      <c r="H32" s="70">
        <v>1.2452576184065598E-2</v>
      </c>
      <c r="I32" s="70">
        <v>1.3115465707553019E-2</v>
      </c>
      <c r="J32" s="70">
        <v>1.3458571369000459E-2</v>
      </c>
      <c r="K32" s="70">
        <v>1.3920328333580147E-2</v>
      </c>
      <c r="L32" s="58"/>
    </row>
    <row r="33" spans="1:12" ht="20.25" customHeight="1" x14ac:dyDescent="0.2">
      <c r="A33" s="160" t="s">
        <v>118</v>
      </c>
      <c r="B33" s="160"/>
      <c r="C33" s="160"/>
      <c r="D33" s="160"/>
      <c r="E33" s="160"/>
      <c r="F33" s="160"/>
      <c r="G33" s="160"/>
      <c r="H33" s="160"/>
      <c r="I33" s="160"/>
      <c r="J33" s="160"/>
      <c r="K33" s="160"/>
      <c r="L33" s="167"/>
    </row>
    <row r="34" spans="1:12" x14ac:dyDescent="0.2">
      <c r="A34" s="163" t="s">
        <v>119</v>
      </c>
      <c r="B34" s="163"/>
      <c r="C34" s="163"/>
      <c r="D34" s="163"/>
      <c r="E34" s="163"/>
      <c r="F34" s="163"/>
      <c r="G34" s="163"/>
      <c r="H34" s="163"/>
      <c r="I34" s="163"/>
      <c r="J34" s="163"/>
      <c r="K34" s="163"/>
      <c r="L34" s="163"/>
    </row>
    <row r="35" spans="1:12" x14ac:dyDescent="0.2">
      <c r="A35" s="67" t="s">
        <v>108</v>
      </c>
    </row>
    <row r="37" spans="1:12" x14ac:dyDescent="0.2">
      <c r="A37" s="53" t="s">
        <v>225</v>
      </c>
    </row>
    <row r="39" spans="1:12" x14ac:dyDescent="0.2">
      <c r="A39" s="41"/>
      <c r="B39" s="54">
        <v>2012</v>
      </c>
      <c r="C39" s="54">
        <v>2013</v>
      </c>
      <c r="D39" s="54">
        <v>2014</v>
      </c>
      <c r="E39" s="54">
        <v>2015</v>
      </c>
      <c r="F39" s="54">
        <v>2016</v>
      </c>
      <c r="G39" s="54">
        <v>2017</v>
      </c>
      <c r="H39" s="54">
        <v>2018</v>
      </c>
      <c r="I39" s="54">
        <v>2019</v>
      </c>
      <c r="J39" s="54">
        <v>2020</v>
      </c>
      <c r="K39" s="54">
        <v>2021</v>
      </c>
    </row>
    <row r="40" spans="1:12" x14ac:dyDescent="0.2">
      <c r="A40" s="41" t="s">
        <v>24</v>
      </c>
      <c r="B40" s="70">
        <v>3.9694602209601013E-2</v>
      </c>
      <c r="C40" s="70">
        <v>4.3561155187713613E-2</v>
      </c>
      <c r="D40" s="70">
        <v>4.6938544469698952E-2</v>
      </c>
      <c r="E40" s="70">
        <v>5.0826085830015459E-2</v>
      </c>
      <c r="F40" s="70">
        <v>5.4517773444182148E-2</v>
      </c>
      <c r="G40" s="70">
        <v>5.817219309593518E-2</v>
      </c>
      <c r="H40" s="70">
        <v>6.0618668749840787E-2</v>
      </c>
      <c r="I40" s="70">
        <v>6.274549813804009E-2</v>
      </c>
      <c r="J40" s="70">
        <v>6.482493150224404E-2</v>
      </c>
      <c r="K40" s="70">
        <v>6.6006049161973834E-2</v>
      </c>
    </row>
    <row r="41" spans="1:12" x14ac:dyDescent="0.2">
      <c r="A41" s="41" t="s">
        <v>25</v>
      </c>
      <c r="B41" s="70">
        <v>9.1725995253713038E-3</v>
      </c>
      <c r="C41" s="70">
        <v>9.4537722835780248E-3</v>
      </c>
      <c r="D41" s="70">
        <v>9.6315454885875767E-3</v>
      </c>
      <c r="E41" s="70">
        <v>9.8888476253810881E-3</v>
      </c>
      <c r="F41" s="70">
        <v>9.7420370180300378E-3</v>
      </c>
      <c r="G41" s="70">
        <v>9.9067202287737455E-3</v>
      </c>
      <c r="H41" s="70">
        <v>1.0011123470522803E-2</v>
      </c>
      <c r="I41" s="70">
        <v>1.0245030522539066E-2</v>
      </c>
      <c r="J41" s="70">
        <v>1.0589837118219562E-2</v>
      </c>
      <c r="K41" s="70">
        <v>1.0636164630783885E-2</v>
      </c>
    </row>
    <row r="42" spans="1:12" x14ac:dyDescent="0.2">
      <c r="A42" s="41" t="s">
        <v>26</v>
      </c>
      <c r="B42" s="70">
        <v>0.90549200508403771</v>
      </c>
      <c r="C42" s="70">
        <v>0.8988024636038553</v>
      </c>
      <c r="D42" s="70">
        <v>0.892468061760326</v>
      </c>
      <c r="E42" s="70">
        <v>0.88323386908720325</v>
      </c>
      <c r="F42" s="70">
        <v>0.87519244585856515</v>
      </c>
      <c r="G42" s="70">
        <v>0.86851467283992645</v>
      </c>
      <c r="H42" s="70">
        <v>0.8633171717514796</v>
      </c>
      <c r="I42" s="70">
        <v>0.85923072999030758</v>
      </c>
      <c r="J42" s="70">
        <v>0.85639004219125581</v>
      </c>
      <c r="K42" s="70">
        <v>0.85427702488177393</v>
      </c>
    </row>
    <row r="43" spans="1:12" x14ac:dyDescent="0.2">
      <c r="A43" s="41" t="s">
        <v>27</v>
      </c>
      <c r="B43" s="70">
        <v>1.403443280093148E-2</v>
      </c>
      <c r="C43" s="70">
        <v>1.5076833864888374E-2</v>
      </c>
      <c r="D43" s="70">
        <v>1.6119340596180472E-2</v>
      </c>
      <c r="E43" s="70">
        <v>1.8810401858585162E-2</v>
      </c>
      <c r="F43" s="70">
        <v>2.1314447979746142E-2</v>
      </c>
      <c r="G43" s="70">
        <v>2.2298631442772519E-2</v>
      </c>
      <c r="H43" s="70">
        <v>2.3376270495631277E-2</v>
      </c>
      <c r="I43" s="70">
        <v>2.4077947252971483E-2</v>
      </c>
      <c r="J43" s="70">
        <v>2.4112891025533274E-2</v>
      </c>
      <c r="K43" s="70">
        <v>2.4714670053306152E-2</v>
      </c>
    </row>
    <row r="44" spans="1:12" x14ac:dyDescent="0.2">
      <c r="A44" s="41" t="s">
        <v>28</v>
      </c>
      <c r="B44" s="70">
        <v>3.1606360380058485E-2</v>
      </c>
      <c r="C44" s="70">
        <v>3.3105775059964683E-2</v>
      </c>
      <c r="D44" s="70">
        <v>3.4842507685206955E-2</v>
      </c>
      <c r="E44" s="70">
        <v>3.7240795598815067E-2</v>
      </c>
      <c r="F44" s="70">
        <v>3.9233295699476547E-2</v>
      </c>
      <c r="G44" s="70">
        <v>4.1107782392592086E-2</v>
      </c>
      <c r="H44" s="70">
        <v>4.2676765532525536E-2</v>
      </c>
      <c r="I44" s="70">
        <v>4.3700794096141748E-2</v>
      </c>
      <c r="J44" s="70">
        <v>4.4082298162747308E-2</v>
      </c>
      <c r="K44" s="70">
        <v>4.4366091272162157E-2</v>
      </c>
    </row>
    <row r="45" spans="1:12" ht="20.25" customHeight="1" x14ac:dyDescent="0.2">
      <c r="A45" s="160" t="s">
        <v>118</v>
      </c>
      <c r="B45" s="160"/>
      <c r="C45" s="160"/>
      <c r="D45" s="160"/>
      <c r="E45" s="160"/>
      <c r="F45" s="160"/>
      <c r="G45" s="160"/>
      <c r="H45" s="160"/>
      <c r="I45" s="160"/>
      <c r="J45" s="160"/>
      <c r="K45" s="160"/>
    </row>
    <row r="46" spans="1:12" x14ac:dyDescent="0.2">
      <c r="A46" s="163" t="s">
        <v>120</v>
      </c>
      <c r="B46" s="163"/>
      <c r="C46" s="163"/>
      <c r="D46" s="163"/>
      <c r="E46" s="163"/>
      <c r="F46" s="163"/>
      <c r="G46" s="163"/>
      <c r="H46" s="163"/>
      <c r="I46" s="163"/>
      <c r="J46" s="163"/>
      <c r="K46" s="163"/>
    </row>
    <row r="47" spans="1:12" x14ac:dyDescent="0.2">
      <c r="A47" s="67" t="s">
        <v>108</v>
      </c>
    </row>
  </sheetData>
  <mergeCells count="9">
    <mergeCell ref="A46:K46"/>
    <mergeCell ref="A1:J1"/>
    <mergeCell ref="A9:K9"/>
    <mergeCell ref="A10:K10"/>
    <mergeCell ref="A33:L33"/>
    <mergeCell ref="A34:L34"/>
    <mergeCell ref="A45:K45"/>
    <mergeCell ref="A21:L21"/>
    <mergeCell ref="A22:L22"/>
  </mergeCells>
  <pageMargins left="0.7" right="0.7" top="0.75" bottom="0.75" header="0.3" footer="0.3"/>
  <pageSetup paperSize="9"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sqref="A1:K1"/>
    </sheetView>
  </sheetViews>
  <sheetFormatPr baseColWidth="10" defaultRowHeight="11.25" x14ac:dyDescent="0.2"/>
  <cols>
    <col min="1" max="1" width="22.5703125" style="3" customWidth="1"/>
    <col min="2" max="16384" width="11.42578125" style="3"/>
  </cols>
  <sheetData>
    <row r="1" spans="1:11" ht="11.25" customHeight="1" x14ac:dyDescent="0.2">
      <c r="A1" s="178" t="s">
        <v>229</v>
      </c>
      <c r="B1" s="178"/>
      <c r="C1" s="178"/>
      <c r="D1" s="178"/>
      <c r="E1" s="178"/>
      <c r="F1" s="178"/>
      <c r="G1" s="178"/>
      <c r="H1" s="178"/>
      <c r="I1" s="178"/>
      <c r="J1" s="178"/>
      <c r="K1" s="178"/>
    </row>
    <row r="2" spans="1:11" x14ac:dyDescent="0.2">
      <c r="A2" s="81"/>
    </row>
    <row r="3" spans="1:11" x14ac:dyDescent="0.2">
      <c r="A3" s="67" t="s">
        <v>7</v>
      </c>
    </row>
    <row r="4" spans="1:11" x14ac:dyDescent="0.2">
      <c r="A4" s="41"/>
      <c r="B4" s="108">
        <v>2012</v>
      </c>
      <c r="C4" s="108">
        <v>2021</v>
      </c>
    </row>
    <row r="5" spans="1:11" x14ac:dyDescent="0.2">
      <c r="A5" s="48" t="s">
        <v>29</v>
      </c>
      <c r="B5" s="49">
        <v>4435</v>
      </c>
      <c r="C5" s="49">
        <v>6887</v>
      </c>
      <c r="E5" s="18"/>
    </row>
    <row r="6" spans="1:11" x14ac:dyDescent="0.2">
      <c r="A6" s="48" t="s">
        <v>30</v>
      </c>
      <c r="B6" s="49">
        <v>742</v>
      </c>
      <c r="C6" s="49">
        <v>536</v>
      </c>
      <c r="E6" s="18"/>
    </row>
    <row r="7" spans="1:11" x14ac:dyDescent="0.2">
      <c r="A7" s="48" t="s">
        <v>31</v>
      </c>
      <c r="B7" s="49">
        <v>565</v>
      </c>
      <c r="C7" s="49">
        <v>466</v>
      </c>
    </row>
    <row r="8" spans="1:11" x14ac:dyDescent="0.2">
      <c r="A8" s="4"/>
      <c r="B8" s="15"/>
      <c r="C8" s="15"/>
    </row>
    <row r="9" spans="1:11" x14ac:dyDescent="0.2">
      <c r="A9" s="76" t="s">
        <v>48</v>
      </c>
    </row>
    <row r="10" spans="1:11" x14ac:dyDescent="0.2">
      <c r="A10" s="48"/>
      <c r="B10" s="108">
        <v>2012</v>
      </c>
      <c r="C10" s="108">
        <v>2021</v>
      </c>
    </row>
    <row r="11" spans="1:11" x14ac:dyDescent="0.2">
      <c r="A11" s="48" t="s">
        <v>29</v>
      </c>
      <c r="B11" s="49">
        <v>1932</v>
      </c>
      <c r="C11" s="49">
        <v>2750</v>
      </c>
    </row>
    <row r="12" spans="1:11" x14ac:dyDescent="0.2">
      <c r="A12" s="48" t="s">
        <v>30</v>
      </c>
      <c r="B12" s="49">
        <v>156</v>
      </c>
      <c r="C12" s="49">
        <v>109</v>
      </c>
    </row>
    <row r="13" spans="1:11" x14ac:dyDescent="0.2">
      <c r="A13" s="48" t="s">
        <v>31</v>
      </c>
      <c r="B13" s="49">
        <v>78</v>
      </c>
      <c r="C13" s="49">
        <v>134</v>
      </c>
    </row>
    <row r="15" spans="1:11" s="76" customFormat="1" x14ac:dyDescent="0.2">
      <c r="A15" s="76" t="s">
        <v>51</v>
      </c>
    </row>
    <row r="16" spans="1:11" x14ac:dyDescent="0.2">
      <c r="A16" s="48"/>
      <c r="B16" s="108">
        <v>2012</v>
      </c>
      <c r="C16" s="108">
        <v>2021</v>
      </c>
    </row>
    <row r="17" spans="1:6" x14ac:dyDescent="0.2">
      <c r="A17" s="48" t="s">
        <v>29</v>
      </c>
      <c r="B17" s="80">
        <v>2503</v>
      </c>
      <c r="C17" s="80">
        <v>4137</v>
      </c>
    </row>
    <row r="18" spans="1:6" x14ac:dyDescent="0.2">
      <c r="A18" s="48" t="s">
        <v>30</v>
      </c>
      <c r="B18" s="80">
        <v>586</v>
      </c>
      <c r="C18" s="80">
        <v>427</v>
      </c>
    </row>
    <row r="19" spans="1:6" x14ac:dyDescent="0.2">
      <c r="A19" s="48" t="s">
        <v>31</v>
      </c>
      <c r="B19" s="80">
        <v>487</v>
      </c>
      <c r="C19" s="80">
        <v>332</v>
      </c>
    </row>
    <row r="20" spans="1:6" ht="35.25" customHeight="1" x14ac:dyDescent="0.2">
      <c r="A20" s="177" t="s">
        <v>121</v>
      </c>
      <c r="B20" s="177"/>
      <c r="C20" s="177"/>
      <c r="D20" s="177"/>
      <c r="E20" s="177"/>
      <c r="F20" s="177"/>
    </row>
    <row r="21" spans="1:6" ht="21" customHeight="1" x14ac:dyDescent="0.2">
      <c r="A21" s="177" t="s">
        <v>230</v>
      </c>
      <c r="B21" s="177"/>
      <c r="C21" s="177"/>
      <c r="D21" s="177"/>
      <c r="E21" s="177"/>
      <c r="F21" s="177"/>
    </row>
    <row r="22" spans="1:6" x14ac:dyDescent="0.2">
      <c r="A22" s="3" t="s">
        <v>122</v>
      </c>
    </row>
  </sheetData>
  <mergeCells count="3">
    <mergeCell ref="A20:F20"/>
    <mergeCell ref="A21:F21"/>
    <mergeCell ref="A1:K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
  <sheetViews>
    <sheetView workbookViewId="0"/>
  </sheetViews>
  <sheetFormatPr baseColWidth="10" defaultRowHeight="11.25" x14ac:dyDescent="0.25"/>
  <cols>
    <col min="1" max="1" width="31.5703125" style="13" bestFit="1" customWidth="1"/>
    <col min="2" max="5" width="18.85546875" style="13" customWidth="1"/>
    <col min="6" max="12" width="11.42578125" style="13"/>
    <col min="13" max="13" width="6.140625" style="13" customWidth="1"/>
    <col min="14" max="25" width="11.42578125" style="13"/>
    <col min="26" max="26" width="16.7109375" style="13" customWidth="1"/>
    <col min="27" max="16384" width="11.42578125" style="13"/>
  </cols>
  <sheetData>
    <row r="1" spans="1:27" x14ac:dyDescent="0.25">
      <c r="A1" s="86" t="s">
        <v>341</v>
      </c>
    </row>
    <row r="2" spans="1:27" ht="15" customHeight="1" x14ac:dyDescent="0.25"/>
    <row r="3" spans="1:27" ht="15" customHeight="1" x14ac:dyDescent="0.25">
      <c r="A3" s="48"/>
      <c r="B3" s="179">
        <v>2012</v>
      </c>
      <c r="C3" s="179"/>
      <c r="D3" s="179">
        <v>2021</v>
      </c>
      <c r="E3" s="179"/>
    </row>
    <row r="4" spans="1:27" x14ac:dyDescent="0.25">
      <c r="A4" s="48"/>
      <c r="B4" s="108" t="s">
        <v>52</v>
      </c>
      <c r="C4" s="108" t="s">
        <v>53</v>
      </c>
      <c r="D4" s="108" t="s">
        <v>52</v>
      </c>
      <c r="E4" s="108" t="s">
        <v>53</v>
      </c>
      <c r="AA4" s="82"/>
    </row>
    <row r="5" spans="1:27" x14ac:dyDescent="0.25">
      <c r="A5" s="48" t="s">
        <v>54</v>
      </c>
      <c r="B5" s="49">
        <v>1517</v>
      </c>
      <c r="C5" s="85">
        <f>B5/$B$28</f>
        <v>1.3483365775182429E-2</v>
      </c>
      <c r="D5" s="49">
        <v>1600</v>
      </c>
      <c r="E5" s="85">
        <f>D5/$D$28</f>
        <v>1.3368313754323813E-2</v>
      </c>
      <c r="L5" s="83"/>
      <c r="M5" s="83"/>
      <c r="N5" s="83"/>
      <c r="O5" s="83"/>
      <c r="P5" s="83"/>
      <c r="Q5" s="83"/>
      <c r="R5" s="83"/>
      <c r="S5" s="83"/>
      <c r="T5" s="83"/>
      <c r="U5" s="83"/>
      <c r="V5" s="83"/>
      <c r="W5" s="83"/>
      <c r="Z5" s="83"/>
      <c r="AA5" s="84"/>
    </row>
    <row r="6" spans="1:27" x14ac:dyDescent="0.25">
      <c r="A6" s="48" t="s">
        <v>55</v>
      </c>
      <c r="B6" s="49">
        <v>10528</v>
      </c>
      <c r="C6" s="85">
        <f t="shared" ref="C6:C28" si="0">B6/$B$28</f>
        <v>9.3574736243322756E-2</v>
      </c>
      <c r="D6" s="49">
        <v>11121</v>
      </c>
      <c r="E6" s="85">
        <f t="shared" ref="E6:E28" si="1">D6/$D$28</f>
        <v>9.2918135788646966E-2</v>
      </c>
      <c r="L6" s="83"/>
      <c r="M6" s="83"/>
      <c r="N6" s="83"/>
      <c r="O6" s="83"/>
      <c r="P6" s="83"/>
      <c r="Q6" s="83"/>
      <c r="R6" s="83"/>
      <c r="S6" s="83"/>
      <c r="T6" s="83"/>
      <c r="U6" s="83"/>
      <c r="V6" s="83"/>
      <c r="W6" s="83"/>
      <c r="Z6" s="83"/>
      <c r="AA6" s="84"/>
    </row>
    <row r="7" spans="1:27" x14ac:dyDescent="0.25">
      <c r="A7" s="48" t="s">
        <v>56</v>
      </c>
      <c r="B7" s="49">
        <v>2810</v>
      </c>
      <c r="C7" s="85">
        <f t="shared" si="0"/>
        <v>2.4975779715400544E-2</v>
      </c>
      <c r="D7" s="49">
        <v>3084</v>
      </c>
      <c r="E7" s="85">
        <f t="shared" si="1"/>
        <v>2.576742476145915E-2</v>
      </c>
      <c r="L7" s="83"/>
      <c r="M7" s="83"/>
      <c r="N7" s="83"/>
      <c r="O7" s="83"/>
      <c r="P7" s="83"/>
      <c r="Q7" s="83"/>
      <c r="R7" s="83"/>
      <c r="S7" s="83"/>
      <c r="T7" s="83"/>
      <c r="U7" s="83"/>
      <c r="V7" s="83"/>
      <c r="W7" s="83"/>
      <c r="Z7" s="83"/>
      <c r="AA7" s="84"/>
    </row>
    <row r="8" spans="1:27" x14ac:dyDescent="0.25">
      <c r="A8" s="48" t="s">
        <v>57</v>
      </c>
      <c r="B8" s="49">
        <v>6429</v>
      </c>
      <c r="C8" s="85">
        <f t="shared" si="0"/>
        <v>5.7142095299042746E-2</v>
      </c>
      <c r="D8" s="49">
        <v>6826</v>
      </c>
      <c r="E8" s="85">
        <f t="shared" si="1"/>
        <v>5.7032568554383968E-2</v>
      </c>
      <c r="L8" s="83"/>
      <c r="M8" s="83"/>
      <c r="N8" s="83"/>
      <c r="O8" s="83"/>
      <c r="P8" s="83"/>
      <c r="Q8" s="83"/>
      <c r="R8" s="83"/>
      <c r="S8" s="83"/>
      <c r="T8" s="83"/>
      <c r="U8" s="83"/>
      <c r="V8" s="83"/>
      <c r="W8" s="83"/>
      <c r="Z8" s="83"/>
      <c r="AA8" s="84"/>
    </row>
    <row r="9" spans="1:27" x14ac:dyDescent="0.25">
      <c r="A9" s="48" t="s">
        <v>58</v>
      </c>
      <c r="B9" s="49">
        <v>11328</v>
      </c>
      <c r="C9" s="85">
        <f t="shared" si="0"/>
        <v>0.10068527851105245</v>
      </c>
      <c r="D9" s="49">
        <v>12614</v>
      </c>
      <c r="E9" s="85">
        <f t="shared" si="1"/>
        <v>0.10539244356065036</v>
      </c>
      <c r="L9" s="83"/>
      <c r="M9" s="83"/>
      <c r="N9" s="83"/>
      <c r="O9" s="83"/>
      <c r="P9" s="83"/>
      <c r="Q9" s="83"/>
      <c r="R9" s="83"/>
      <c r="S9" s="83"/>
      <c r="T9" s="83"/>
      <c r="U9" s="83"/>
      <c r="V9" s="83"/>
      <c r="W9" s="83"/>
      <c r="Z9" s="83"/>
      <c r="AA9" s="84"/>
    </row>
    <row r="10" spans="1:27" x14ac:dyDescent="0.25">
      <c r="A10" s="48" t="s">
        <v>59</v>
      </c>
      <c r="B10" s="49">
        <v>4002</v>
      </c>
      <c r="C10" s="85">
        <f t="shared" si="0"/>
        <v>3.5570487694317789E-2</v>
      </c>
      <c r="D10" s="49">
        <v>3514</v>
      </c>
      <c r="E10" s="85">
        <f t="shared" si="1"/>
        <v>2.9360159082933678E-2</v>
      </c>
      <c r="L10" s="83"/>
      <c r="M10" s="83"/>
      <c r="N10" s="83"/>
      <c r="O10" s="83"/>
      <c r="P10" s="83"/>
      <c r="Q10" s="83"/>
      <c r="R10" s="83"/>
      <c r="S10" s="83"/>
      <c r="T10" s="83"/>
      <c r="U10" s="83"/>
      <c r="V10" s="83"/>
      <c r="W10" s="83"/>
      <c r="Z10" s="83"/>
      <c r="AA10" s="84"/>
    </row>
    <row r="11" spans="1:27" x14ac:dyDescent="0.25">
      <c r="A11" s="48" t="s">
        <v>60</v>
      </c>
      <c r="B11" s="49">
        <v>1668</v>
      </c>
      <c r="C11" s="85">
        <f t="shared" si="0"/>
        <v>1.482548062821641E-2</v>
      </c>
      <c r="D11" s="49">
        <v>2011</v>
      </c>
      <c r="E11" s="85">
        <f t="shared" si="1"/>
        <v>1.6802299349965744E-2</v>
      </c>
      <c r="L11" s="83"/>
      <c r="M11" s="83"/>
      <c r="N11" s="83"/>
      <c r="O11" s="83"/>
      <c r="P11" s="83"/>
      <c r="Q11" s="83"/>
      <c r="R11" s="83"/>
      <c r="S11" s="83"/>
      <c r="T11" s="83"/>
      <c r="U11" s="83"/>
      <c r="V11" s="83"/>
      <c r="W11" s="83"/>
      <c r="Z11" s="83"/>
      <c r="AA11" s="84"/>
    </row>
    <row r="12" spans="1:27" x14ac:dyDescent="0.25">
      <c r="A12" s="48" t="s">
        <v>61</v>
      </c>
      <c r="B12" s="49">
        <v>7665</v>
      </c>
      <c r="C12" s="85">
        <f t="shared" si="0"/>
        <v>6.8127883102685124E-2</v>
      </c>
      <c r="D12" s="49">
        <v>7182</v>
      </c>
      <c r="E12" s="85">
        <f t="shared" si="1"/>
        <v>6.000701836472102E-2</v>
      </c>
      <c r="L12" s="83"/>
      <c r="M12" s="83"/>
      <c r="N12" s="83"/>
      <c r="O12" s="83"/>
      <c r="P12" s="83"/>
      <c r="Q12" s="83"/>
      <c r="R12" s="83"/>
      <c r="S12" s="83"/>
      <c r="T12" s="83"/>
      <c r="U12" s="83"/>
      <c r="V12" s="83"/>
      <c r="W12" s="83"/>
      <c r="Z12" s="83"/>
      <c r="AA12" s="84"/>
    </row>
    <row r="13" spans="1:27" x14ac:dyDescent="0.25">
      <c r="A13" s="48" t="s">
        <v>62</v>
      </c>
      <c r="B13" s="49">
        <v>3459</v>
      </c>
      <c r="C13" s="85">
        <f t="shared" si="0"/>
        <v>3.0744207130096259E-2</v>
      </c>
      <c r="D13" s="49">
        <v>3753</v>
      </c>
      <c r="E13" s="85">
        <f t="shared" si="1"/>
        <v>3.1357050949985796E-2</v>
      </c>
      <c r="L13" s="83"/>
      <c r="M13" s="83"/>
      <c r="N13" s="83"/>
      <c r="O13" s="83"/>
      <c r="P13" s="83"/>
      <c r="Q13" s="83"/>
      <c r="R13" s="83"/>
      <c r="S13" s="83"/>
      <c r="T13" s="83"/>
      <c r="U13" s="83"/>
      <c r="V13" s="83"/>
      <c r="W13" s="83"/>
      <c r="Z13" s="83"/>
      <c r="AA13" s="84"/>
    </row>
    <row r="14" spans="1:27" x14ac:dyDescent="0.25">
      <c r="A14" s="48" t="s">
        <v>63</v>
      </c>
      <c r="B14" s="49">
        <v>5690</v>
      </c>
      <c r="C14" s="85">
        <f t="shared" si="0"/>
        <v>5.0573731879227438E-2</v>
      </c>
      <c r="D14" s="49">
        <v>4575</v>
      </c>
      <c r="E14" s="85">
        <f t="shared" si="1"/>
        <v>3.8225022141269653E-2</v>
      </c>
      <c r="L14" s="83"/>
      <c r="M14" s="83"/>
      <c r="N14" s="83"/>
      <c r="O14" s="83"/>
      <c r="P14" s="83"/>
      <c r="Q14" s="83"/>
      <c r="R14" s="83"/>
      <c r="S14" s="83"/>
      <c r="T14" s="83"/>
      <c r="U14" s="83"/>
      <c r="V14" s="83"/>
      <c r="W14" s="83"/>
      <c r="Z14" s="83"/>
      <c r="AA14" s="84"/>
    </row>
    <row r="15" spans="1:27" x14ac:dyDescent="0.25">
      <c r="A15" s="48" t="s">
        <v>64</v>
      </c>
      <c r="B15" s="49">
        <v>2319</v>
      </c>
      <c r="C15" s="85">
        <f t="shared" si="0"/>
        <v>2.0611684398581447E-2</v>
      </c>
      <c r="D15" s="49">
        <v>2355</v>
      </c>
      <c r="E15" s="85">
        <f t="shared" si="1"/>
        <v>1.9676486807145364E-2</v>
      </c>
      <c r="L15" s="83"/>
      <c r="M15" s="83"/>
      <c r="N15" s="83"/>
      <c r="O15" s="83"/>
      <c r="P15" s="83"/>
      <c r="Q15" s="83"/>
      <c r="R15" s="83"/>
      <c r="S15" s="83"/>
      <c r="T15" s="83"/>
      <c r="U15" s="83"/>
      <c r="V15" s="83"/>
      <c r="W15" s="83"/>
      <c r="Z15" s="83"/>
      <c r="AA15" s="84"/>
    </row>
    <row r="16" spans="1:27" x14ac:dyDescent="0.25">
      <c r="A16" s="48" t="s">
        <v>65</v>
      </c>
      <c r="B16" s="49">
        <v>1910</v>
      </c>
      <c r="C16" s="85">
        <f t="shared" si="0"/>
        <v>1.6976419664204642E-2</v>
      </c>
      <c r="D16" s="49">
        <v>2257</v>
      </c>
      <c r="E16" s="85">
        <f t="shared" si="1"/>
        <v>1.885767758969303E-2</v>
      </c>
      <c r="L16" s="83"/>
      <c r="M16" s="83"/>
      <c r="N16" s="83"/>
      <c r="O16" s="83"/>
      <c r="P16" s="83"/>
      <c r="Q16" s="83"/>
      <c r="R16" s="83"/>
      <c r="S16" s="83"/>
      <c r="T16" s="83"/>
      <c r="U16" s="83"/>
      <c r="V16" s="83"/>
      <c r="W16" s="83"/>
      <c r="Z16" s="83"/>
      <c r="AA16" s="84"/>
    </row>
    <row r="17" spans="1:27" x14ac:dyDescent="0.25">
      <c r="A17" s="48" t="s">
        <v>66</v>
      </c>
      <c r="B17" s="49">
        <v>2143</v>
      </c>
      <c r="C17" s="85">
        <f t="shared" si="0"/>
        <v>1.9047365099680913E-2</v>
      </c>
      <c r="D17" s="49">
        <v>2811</v>
      </c>
      <c r="E17" s="85">
        <f t="shared" si="1"/>
        <v>2.3486456227127649E-2</v>
      </c>
      <c r="L17" s="83"/>
      <c r="M17" s="83"/>
      <c r="N17" s="83"/>
      <c r="O17" s="83"/>
      <c r="P17" s="83"/>
      <c r="Q17" s="83"/>
      <c r="R17" s="83"/>
      <c r="S17" s="83"/>
      <c r="T17" s="83"/>
      <c r="U17" s="83"/>
      <c r="V17" s="83"/>
      <c r="W17" s="83"/>
      <c r="Z17" s="83"/>
      <c r="AA17" s="84"/>
    </row>
    <row r="18" spans="1:27" x14ac:dyDescent="0.25">
      <c r="A18" s="48" t="s">
        <v>67</v>
      </c>
      <c r="B18" s="49">
        <v>2965</v>
      </c>
      <c r="C18" s="85">
        <f t="shared" si="0"/>
        <v>2.6353447279773172E-2</v>
      </c>
      <c r="D18" s="49">
        <v>2771</v>
      </c>
      <c r="E18" s="85">
        <f t="shared" si="1"/>
        <v>2.3152248383269555E-2</v>
      </c>
      <c r="L18" s="83"/>
      <c r="M18" s="83"/>
      <c r="N18" s="83"/>
      <c r="O18" s="83"/>
      <c r="P18" s="83"/>
      <c r="Q18" s="83"/>
      <c r="R18" s="83"/>
      <c r="S18" s="83"/>
      <c r="T18" s="83"/>
      <c r="U18" s="83"/>
      <c r="V18" s="83"/>
      <c r="W18" s="83"/>
      <c r="Z18" s="83"/>
      <c r="AA18" s="84"/>
    </row>
    <row r="19" spans="1:27" x14ac:dyDescent="0.25">
      <c r="A19" s="48" t="s">
        <v>68</v>
      </c>
      <c r="B19" s="49">
        <v>5645</v>
      </c>
      <c r="C19" s="85">
        <f t="shared" si="0"/>
        <v>5.0173763876667644E-2</v>
      </c>
      <c r="D19" s="49">
        <v>5313</v>
      </c>
      <c r="E19" s="85">
        <f t="shared" si="1"/>
        <v>4.4391156860451517E-2</v>
      </c>
      <c r="L19" s="83"/>
      <c r="M19" s="83"/>
      <c r="N19" s="83"/>
      <c r="O19" s="83"/>
      <c r="P19" s="83"/>
      <c r="Q19" s="83"/>
      <c r="R19" s="83"/>
      <c r="S19" s="83"/>
      <c r="T19" s="83"/>
      <c r="U19" s="83"/>
      <c r="V19" s="83"/>
      <c r="W19" s="83"/>
      <c r="Z19" s="83"/>
      <c r="AA19" s="84"/>
    </row>
    <row r="20" spans="1:27" x14ac:dyDescent="0.25">
      <c r="A20" s="48" t="s">
        <v>69</v>
      </c>
      <c r="B20" s="49">
        <v>7282</v>
      </c>
      <c r="C20" s="85">
        <f t="shared" si="0"/>
        <v>6.4723710992009534E-2</v>
      </c>
      <c r="D20" s="49">
        <v>8131</v>
      </c>
      <c r="E20" s="85">
        <f t="shared" si="1"/>
        <v>6.7936099460254334E-2</v>
      </c>
      <c r="L20" s="83"/>
      <c r="M20" s="83"/>
      <c r="N20" s="83"/>
      <c r="O20" s="83"/>
      <c r="P20" s="83"/>
      <c r="Q20" s="83"/>
      <c r="R20" s="83"/>
      <c r="S20" s="83"/>
      <c r="T20" s="83"/>
      <c r="U20" s="83"/>
      <c r="V20" s="83"/>
      <c r="W20" s="83"/>
      <c r="Z20" s="83"/>
      <c r="AA20" s="84"/>
    </row>
    <row r="21" spans="1:27" x14ac:dyDescent="0.25">
      <c r="A21" s="48" t="s">
        <v>70</v>
      </c>
      <c r="B21" s="49">
        <v>2777</v>
      </c>
      <c r="C21" s="85">
        <f t="shared" si="0"/>
        <v>2.4682469846856694E-2</v>
      </c>
      <c r="D21" s="49">
        <v>3061</v>
      </c>
      <c r="E21" s="85">
        <f t="shared" si="1"/>
        <v>2.5575255251240745E-2</v>
      </c>
      <c r="L21" s="83"/>
      <c r="M21" s="83"/>
      <c r="N21" s="83"/>
      <c r="O21" s="83"/>
      <c r="P21" s="83"/>
      <c r="Q21" s="83"/>
      <c r="R21" s="83"/>
      <c r="S21" s="83"/>
      <c r="T21" s="83"/>
      <c r="U21" s="83"/>
      <c r="V21" s="83"/>
      <c r="W21" s="83"/>
      <c r="Z21" s="83"/>
      <c r="AA21" s="84"/>
    </row>
    <row r="22" spans="1:27" x14ac:dyDescent="0.25">
      <c r="A22" s="48" t="s">
        <v>71</v>
      </c>
      <c r="B22" s="49">
        <v>13905</v>
      </c>
      <c r="C22" s="85">
        <f t="shared" si="0"/>
        <v>0.12359011279097672</v>
      </c>
      <c r="D22" s="49">
        <v>13927</v>
      </c>
      <c r="E22" s="85">
        <f t="shared" si="1"/>
        <v>0.11636281603529235</v>
      </c>
      <c r="L22" s="83"/>
      <c r="M22" s="83"/>
      <c r="N22" s="83"/>
      <c r="O22" s="83"/>
      <c r="P22" s="83"/>
      <c r="Q22" s="83"/>
      <c r="R22" s="83"/>
      <c r="S22" s="83"/>
      <c r="T22" s="83"/>
      <c r="U22" s="83"/>
      <c r="V22" s="83"/>
      <c r="W22" s="83"/>
      <c r="Z22" s="83"/>
      <c r="AA22" s="84"/>
    </row>
    <row r="23" spans="1:27" x14ac:dyDescent="0.25">
      <c r="A23" s="48" t="s">
        <v>72</v>
      </c>
      <c r="B23" s="49">
        <v>8090</v>
      </c>
      <c r="C23" s="85">
        <f t="shared" si="0"/>
        <v>7.1905358682416515E-2</v>
      </c>
      <c r="D23" s="49">
        <v>8348</v>
      </c>
      <c r="E23" s="85">
        <f t="shared" si="1"/>
        <v>6.9749177013184505E-2</v>
      </c>
      <c r="L23" s="83"/>
      <c r="M23" s="83"/>
      <c r="N23" s="83"/>
      <c r="O23" s="83"/>
      <c r="P23" s="83"/>
      <c r="Q23" s="83"/>
      <c r="R23" s="83"/>
      <c r="S23" s="83"/>
      <c r="T23" s="83"/>
      <c r="U23" s="83"/>
      <c r="V23" s="83"/>
      <c r="W23" s="83"/>
      <c r="Z23" s="83"/>
      <c r="AA23" s="84"/>
    </row>
    <row r="24" spans="1:27" x14ac:dyDescent="0.25">
      <c r="A24" s="48" t="s">
        <v>73</v>
      </c>
      <c r="B24" s="49">
        <v>236</v>
      </c>
      <c r="C24" s="85">
        <f t="shared" si="0"/>
        <v>2.0976099689802592E-3</v>
      </c>
      <c r="D24" s="49">
        <v>570</v>
      </c>
      <c r="E24" s="85">
        <f t="shared" si="1"/>
        <v>4.7624617749778587E-3</v>
      </c>
      <c r="L24" s="83"/>
      <c r="M24" s="83"/>
      <c r="N24" s="83"/>
      <c r="O24" s="83"/>
      <c r="P24" s="83"/>
      <c r="Q24" s="83"/>
      <c r="R24" s="83"/>
      <c r="S24" s="83"/>
      <c r="T24" s="83"/>
      <c r="U24" s="83"/>
      <c r="V24" s="83"/>
      <c r="W24" s="83"/>
      <c r="Z24" s="83"/>
      <c r="AA24" s="84"/>
    </row>
    <row r="25" spans="1:27" x14ac:dyDescent="0.25">
      <c r="A25" s="48" t="s">
        <v>74</v>
      </c>
      <c r="B25" s="49">
        <v>2548</v>
      </c>
      <c r="C25" s="85">
        <f t="shared" si="0"/>
        <v>2.2647077122719073E-2</v>
      </c>
      <c r="D25" s="49">
        <v>2387</v>
      </c>
      <c r="E25" s="85">
        <f t="shared" si="1"/>
        <v>1.994385308223184E-2</v>
      </c>
      <c r="L25" s="83"/>
      <c r="M25" s="83"/>
      <c r="N25" s="83"/>
      <c r="O25" s="83"/>
      <c r="P25" s="83"/>
      <c r="Q25" s="83"/>
      <c r="R25" s="83"/>
      <c r="S25" s="83"/>
      <c r="T25" s="83"/>
      <c r="U25" s="83"/>
      <c r="V25" s="83"/>
      <c r="W25" s="83"/>
      <c r="Z25" s="83"/>
      <c r="AA25" s="84"/>
    </row>
    <row r="26" spans="1:27" x14ac:dyDescent="0.25">
      <c r="A26" s="48" t="s">
        <v>75</v>
      </c>
      <c r="B26" s="49">
        <v>1644</v>
      </c>
      <c r="C26" s="85">
        <f t="shared" si="0"/>
        <v>1.4612164360184518E-2</v>
      </c>
      <c r="D26" s="49">
        <v>1614</v>
      </c>
      <c r="E26" s="85">
        <f t="shared" si="1"/>
        <v>1.3485286499674147E-2</v>
      </c>
      <c r="L26" s="83"/>
      <c r="M26" s="83"/>
      <c r="N26" s="83"/>
      <c r="O26" s="83"/>
      <c r="P26" s="83"/>
      <c r="Q26" s="83"/>
      <c r="R26" s="83"/>
      <c r="S26" s="83"/>
      <c r="T26" s="83"/>
      <c r="U26" s="83"/>
      <c r="V26" s="83"/>
      <c r="W26" s="83"/>
      <c r="Z26" s="83"/>
      <c r="AA26" s="84"/>
    </row>
    <row r="27" spans="1:27" x14ac:dyDescent="0.25">
      <c r="A27" s="48" t="s">
        <v>76</v>
      </c>
      <c r="B27" s="49">
        <v>5949</v>
      </c>
      <c r="C27" s="85">
        <f t="shared" si="0"/>
        <v>5.2875769938404926E-2</v>
      </c>
      <c r="D27" s="49">
        <v>9861</v>
      </c>
      <c r="E27" s="85">
        <f t="shared" si="1"/>
        <v>8.2390588707116963E-2</v>
      </c>
      <c r="L27" s="83"/>
      <c r="M27" s="83"/>
      <c r="N27" s="83"/>
      <c r="O27" s="83"/>
      <c r="P27" s="83"/>
      <c r="Q27" s="83"/>
      <c r="R27" s="83"/>
      <c r="S27" s="83"/>
      <c r="T27" s="83"/>
      <c r="U27" s="83"/>
      <c r="V27" s="83"/>
      <c r="W27" s="83"/>
      <c r="Z27" s="83"/>
      <c r="AA27" s="84"/>
    </row>
    <row r="28" spans="1:27" x14ac:dyDescent="0.25">
      <c r="A28" s="48" t="s">
        <v>7</v>
      </c>
      <c r="B28" s="49">
        <v>112509</v>
      </c>
      <c r="C28" s="85">
        <f t="shared" si="0"/>
        <v>1</v>
      </c>
      <c r="D28" s="49">
        <v>119686</v>
      </c>
      <c r="E28" s="85">
        <f t="shared" si="1"/>
        <v>1</v>
      </c>
      <c r="L28" s="83"/>
      <c r="M28" s="83"/>
      <c r="N28" s="83"/>
      <c r="O28" s="83"/>
      <c r="P28" s="83"/>
      <c r="Q28" s="83"/>
      <c r="R28" s="83"/>
      <c r="S28" s="83"/>
      <c r="T28" s="83"/>
      <c r="U28" s="83"/>
      <c r="V28" s="83"/>
      <c r="W28" s="83"/>
    </row>
    <row r="29" spans="1:27" x14ac:dyDescent="0.2">
      <c r="A29" s="177" t="s">
        <v>231</v>
      </c>
      <c r="B29" s="177"/>
      <c r="C29" s="177"/>
      <c r="D29" s="177"/>
      <c r="E29" s="177"/>
      <c r="F29" s="177"/>
    </row>
    <row r="30" spans="1:27" x14ac:dyDescent="0.2">
      <c r="A30" s="3" t="s">
        <v>122</v>
      </c>
      <c r="B30" s="3"/>
      <c r="C30" s="3"/>
      <c r="D30" s="3"/>
      <c r="E30" s="3"/>
      <c r="F30" s="3"/>
    </row>
  </sheetData>
  <mergeCells count="3">
    <mergeCell ref="B3:C3"/>
    <mergeCell ref="D3:E3"/>
    <mergeCell ref="A29:F29"/>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heetViews>
  <sheetFormatPr baseColWidth="10" defaultRowHeight="11.25" x14ac:dyDescent="0.2"/>
  <cols>
    <col min="1" max="1" width="30" style="3" customWidth="1"/>
    <col min="2" max="16384" width="11.42578125" style="3"/>
  </cols>
  <sheetData>
    <row r="1" spans="1:4" x14ac:dyDescent="0.2">
      <c r="A1" s="53" t="s">
        <v>232</v>
      </c>
    </row>
    <row r="2" spans="1:4" x14ac:dyDescent="0.2">
      <c r="A2" s="1"/>
      <c r="B2" s="2"/>
    </row>
    <row r="3" spans="1:4" x14ac:dyDescent="0.2">
      <c r="A3" s="45" t="s">
        <v>99</v>
      </c>
      <c r="B3" s="46">
        <v>72200</v>
      </c>
    </row>
    <row r="4" spans="1:4" x14ac:dyDescent="0.2">
      <c r="A4" s="45" t="s">
        <v>0</v>
      </c>
      <c r="B4" s="87">
        <v>0.68</v>
      </c>
    </row>
    <row r="5" spans="1:4" x14ac:dyDescent="0.2">
      <c r="A5" s="45" t="s">
        <v>202</v>
      </c>
      <c r="B5" s="47" t="s">
        <v>77</v>
      </c>
    </row>
    <row r="6" spans="1:4" ht="23.25" customHeight="1" x14ac:dyDescent="0.2">
      <c r="A6" s="163" t="s">
        <v>123</v>
      </c>
      <c r="B6" s="163"/>
      <c r="C6" s="163"/>
      <c r="D6" s="163"/>
    </row>
    <row r="7" spans="1:4" x14ac:dyDescent="0.2">
      <c r="A7" s="164" t="s">
        <v>108</v>
      </c>
      <c r="B7" s="164"/>
      <c r="C7" s="164"/>
      <c r="D7" s="164"/>
    </row>
  </sheetData>
  <mergeCells count="2">
    <mergeCell ref="A6:D6"/>
    <mergeCell ref="A7:D7"/>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H20" sqref="H20"/>
    </sheetView>
  </sheetViews>
  <sheetFormatPr baseColWidth="10" defaultRowHeight="11.25" x14ac:dyDescent="0.2"/>
  <cols>
    <col min="1" max="16384" width="11.42578125" style="3"/>
  </cols>
  <sheetData>
    <row r="1" spans="1:13" x14ac:dyDescent="0.2">
      <c r="A1" s="53" t="s">
        <v>233</v>
      </c>
    </row>
    <row r="3" spans="1:13" x14ac:dyDescent="0.2">
      <c r="A3" s="48"/>
      <c r="B3" s="108">
        <v>2012</v>
      </c>
      <c r="C3" s="108">
        <v>2013</v>
      </c>
      <c r="D3" s="108">
        <v>2014</v>
      </c>
      <c r="E3" s="108">
        <v>2015</v>
      </c>
      <c r="F3" s="108">
        <v>2016</v>
      </c>
      <c r="G3" s="108">
        <v>2017</v>
      </c>
      <c r="H3" s="108">
        <v>2018</v>
      </c>
      <c r="I3" s="108">
        <v>2019</v>
      </c>
      <c r="J3" s="108">
        <v>2020</v>
      </c>
      <c r="K3" s="108">
        <v>2021</v>
      </c>
    </row>
    <row r="4" spans="1:13" x14ac:dyDescent="0.2">
      <c r="A4" s="48" t="s">
        <v>5</v>
      </c>
      <c r="B4" s="49">
        <v>47991</v>
      </c>
      <c r="C4" s="49">
        <v>48838</v>
      </c>
      <c r="D4" s="49">
        <v>49096</v>
      </c>
      <c r="E4" s="49">
        <v>49528</v>
      </c>
      <c r="F4" s="49">
        <v>49732</v>
      </c>
      <c r="G4" s="49">
        <v>49561</v>
      </c>
      <c r="H4" s="49">
        <v>49239</v>
      </c>
      <c r="I4" s="49">
        <v>49158</v>
      </c>
      <c r="J4" s="49">
        <v>49251</v>
      </c>
      <c r="K4" s="49">
        <v>49084</v>
      </c>
    </row>
    <row r="5" spans="1:13" x14ac:dyDescent="0.2">
      <c r="A5" s="48" t="s">
        <v>6</v>
      </c>
      <c r="B5" s="49">
        <v>24082</v>
      </c>
      <c r="C5" s="49">
        <v>24124</v>
      </c>
      <c r="D5" s="49">
        <v>23996</v>
      </c>
      <c r="E5" s="49">
        <v>24038</v>
      </c>
      <c r="F5" s="49">
        <v>23952</v>
      </c>
      <c r="G5" s="49">
        <v>23796</v>
      </c>
      <c r="H5" s="49">
        <v>23537</v>
      </c>
      <c r="I5" s="49">
        <v>23414</v>
      </c>
      <c r="J5" s="49">
        <v>23385</v>
      </c>
      <c r="K5" s="49">
        <v>23116</v>
      </c>
    </row>
    <row r="6" spans="1:13" x14ac:dyDescent="0.2">
      <c r="A6" s="48" t="s">
        <v>7</v>
      </c>
      <c r="B6" s="49">
        <v>72073</v>
      </c>
      <c r="C6" s="49">
        <v>72962</v>
      </c>
      <c r="D6" s="49">
        <v>73092</v>
      </c>
      <c r="E6" s="49">
        <v>73566</v>
      </c>
      <c r="F6" s="49">
        <v>73684</v>
      </c>
      <c r="G6" s="49">
        <v>73357</v>
      </c>
      <c r="H6" s="49">
        <v>72776</v>
      </c>
      <c r="I6" s="49">
        <v>72572</v>
      </c>
      <c r="J6" s="49">
        <v>72636</v>
      </c>
      <c r="K6" s="49">
        <v>72200</v>
      </c>
      <c r="M6" s="7"/>
    </row>
    <row r="7" spans="1:13" x14ac:dyDescent="0.2">
      <c r="A7" s="48" t="s">
        <v>0</v>
      </c>
      <c r="B7" s="50">
        <f>B4/B6</f>
        <v>0.66586655196814337</v>
      </c>
      <c r="C7" s="50">
        <f t="shared" ref="C7:K7" si="0">C4/C6</f>
        <v>0.66936213371343989</v>
      </c>
      <c r="D7" s="50">
        <f t="shared" si="0"/>
        <v>0.67170141739178024</v>
      </c>
      <c r="E7" s="50">
        <f t="shared" si="0"/>
        <v>0.67324579289345621</v>
      </c>
      <c r="F7" s="50">
        <f t="shared" si="0"/>
        <v>0.67493621410346882</v>
      </c>
      <c r="G7" s="50">
        <f t="shared" si="0"/>
        <v>0.67561377918944343</v>
      </c>
      <c r="H7" s="50">
        <f t="shared" si="0"/>
        <v>0.67658293943058156</v>
      </c>
      <c r="I7" s="50">
        <f t="shared" si="0"/>
        <v>0.67736868213636114</v>
      </c>
      <c r="J7" s="50">
        <f t="shared" si="0"/>
        <v>0.678052205517925</v>
      </c>
      <c r="K7" s="50">
        <f t="shared" si="0"/>
        <v>0.67983379501385044</v>
      </c>
    </row>
    <row r="8" spans="1:13" ht="14.25" customHeight="1" x14ac:dyDescent="0.2">
      <c r="A8" s="165" t="s">
        <v>123</v>
      </c>
      <c r="B8" s="165"/>
      <c r="C8" s="165"/>
      <c r="D8" s="165"/>
      <c r="E8" s="165"/>
      <c r="F8" s="165"/>
      <c r="G8" s="165"/>
      <c r="H8" s="165"/>
      <c r="I8" s="165"/>
      <c r="J8" s="165"/>
      <c r="K8" s="165"/>
    </row>
    <row r="9" spans="1:13" x14ac:dyDescent="0.2">
      <c r="A9" s="164" t="s">
        <v>234</v>
      </c>
      <c r="B9" s="164"/>
      <c r="C9" s="164"/>
      <c r="D9" s="164"/>
      <c r="E9" s="164"/>
      <c r="F9" s="164"/>
      <c r="G9" s="164"/>
      <c r="H9" s="164"/>
      <c r="I9" s="164"/>
      <c r="J9" s="164"/>
      <c r="K9" s="164"/>
    </row>
  </sheetData>
  <mergeCells count="2">
    <mergeCell ref="A8:K8"/>
    <mergeCell ref="A9:K9"/>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workbookViewId="0"/>
  </sheetViews>
  <sheetFormatPr baseColWidth="10" defaultRowHeight="11.25" x14ac:dyDescent="0.2"/>
  <cols>
    <col min="1" max="2" width="19.5703125" style="3" customWidth="1"/>
    <col min="3" max="16384" width="11.42578125" style="3"/>
  </cols>
  <sheetData>
    <row r="1" spans="1:2" x14ac:dyDescent="0.2">
      <c r="A1" s="53" t="s">
        <v>235</v>
      </c>
    </row>
    <row r="3" spans="1:2" x14ac:dyDescent="0.2">
      <c r="A3" s="8"/>
      <c r="B3" s="9" t="s">
        <v>32</v>
      </c>
    </row>
    <row r="4" spans="1:2" x14ac:dyDescent="0.2">
      <c r="A4" s="10"/>
      <c r="B4" s="11"/>
    </row>
    <row r="5" spans="1:2" x14ac:dyDescent="0.2">
      <c r="A5" s="10"/>
      <c r="B5" s="11"/>
    </row>
    <row r="6" spans="1:2" x14ac:dyDescent="0.2">
      <c r="A6" s="10"/>
      <c r="B6" s="11"/>
    </row>
    <row r="7" spans="1:2" x14ac:dyDescent="0.2">
      <c r="A7" s="10">
        <v>1975</v>
      </c>
      <c r="B7" s="11"/>
    </row>
    <row r="8" spans="1:2" x14ac:dyDescent="0.2">
      <c r="A8" s="10"/>
      <c r="B8" s="11"/>
    </row>
    <row r="9" spans="1:2" x14ac:dyDescent="0.2">
      <c r="A9" s="10"/>
      <c r="B9" s="11"/>
    </row>
    <row r="10" spans="1:2" x14ac:dyDescent="0.2">
      <c r="A10" s="10"/>
      <c r="B10" s="11"/>
    </row>
    <row r="11" spans="1:2" x14ac:dyDescent="0.2">
      <c r="A11" s="10"/>
      <c r="B11" s="11"/>
    </row>
    <row r="12" spans="1:2" x14ac:dyDescent="0.2">
      <c r="A12" s="10">
        <v>1980</v>
      </c>
      <c r="B12" s="11">
        <v>2790</v>
      </c>
    </row>
    <row r="13" spans="1:2" x14ac:dyDescent="0.2">
      <c r="A13" s="10"/>
      <c r="B13" s="11">
        <v>2800</v>
      </c>
    </row>
    <row r="14" spans="1:2" x14ac:dyDescent="0.2">
      <c r="A14" s="10"/>
      <c r="B14" s="11">
        <v>2800</v>
      </c>
    </row>
    <row r="15" spans="1:2" x14ac:dyDescent="0.2">
      <c r="A15" s="10"/>
      <c r="B15" s="11">
        <v>2500</v>
      </c>
    </row>
    <row r="16" spans="1:2" x14ac:dyDescent="0.2">
      <c r="A16" s="10"/>
      <c r="B16" s="11">
        <v>2500</v>
      </c>
    </row>
    <row r="17" spans="1:2" x14ac:dyDescent="0.2">
      <c r="A17" s="10">
        <v>1985</v>
      </c>
      <c r="B17" s="11">
        <v>2500</v>
      </c>
    </row>
    <row r="18" spans="1:2" x14ac:dyDescent="0.2">
      <c r="A18" s="10"/>
      <c r="B18" s="11">
        <v>2250</v>
      </c>
    </row>
    <row r="19" spans="1:2" x14ac:dyDescent="0.2">
      <c r="A19" s="10"/>
      <c r="B19" s="11">
        <v>2250</v>
      </c>
    </row>
    <row r="20" spans="1:2" x14ac:dyDescent="0.2">
      <c r="A20" s="10"/>
      <c r="B20" s="11">
        <v>2200</v>
      </c>
    </row>
    <row r="21" spans="1:2" x14ac:dyDescent="0.2">
      <c r="A21" s="10"/>
      <c r="B21" s="11">
        <v>2200</v>
      </c>
    </row>
    <row r="22" spans="1:2" x14ac:dyDescent="0.2">
      <c r="A22" s="10">
        <v>1990</v>
      </c>
      <c r="B22" s="11">
        <v>2250</v>
      </c>
    </row>
    <row r="23" spans="1:2" x14ac:dyDescent="0.2">
      <c r="A23" s="10"/>
      <c r="B23" s="11">
        <v>2250</v>
      </c>
    </row>
    <row r="24" spans="1:2" x14ac:dyDescent="0.2">
      <c r="A24" s="10"/>
      <c r="B24" s="11">
        <v>2250</v>
      </c>
    </row>
    <row r="25" spans="1:2" x14ac:dyDescent="0.2">
      <c r="A25" s="10"/>
      <c r="B25" s="11">
        <v>2250</v>
      </c>
    </row>
    <row r="26" spans="1:2" x14ac:dyDescent="0.2">
      <c r="A26" s="10"/>
      <c r="B26" s="11">
        <v>2250</v>
      </c>
    </row>
    <row r="27" spans="1:2" x14ac:dyDescent="0.2">
      <c r="A27" s="10">
        <v>1995</v>
      </c>
      <c r="B27" s="11">
        <v>2250</v>
      </c>
    </row>
    <row r="28" spans="1:2" x14ac:dyDescent="0.2">
      <c r="A28" s="10"/>
      <c r="B28" s="11">
        <v>2250</v>
      </c>
    </row>
    <row r="29" spans="1:2" x14ac:dyDescent="0.2">
      <c r="A29" s="10"/>
      <c r="B29" s="11">
        <v>2250</v>
      </c>
    </row>
    <row r="30" spans="1:2" x14ac:dyDescent="0.2">
      <c r="A30" s="10"/>
      <c r="B30" s="11">
        <v>2250</v>
      </c>
    </row>
    <row r="31" spans="1:2" x14ac:dyDescent="0.2">
      <c r="A31" s="10"/>
      <c r="B31" s="11">
        <v>2250</v>
      </c>
    </row>
    <row r="32" spans="1:2" x14ac:dyDescent="0.2">
      <c r="A32" s="10">
        <v>2000</v>
      </c>
      <c r="B32" s="11">
        <v>2250</v>
      </c>
    </row>
    <row r="33" spans="1:2" x14ac:dyDescent="0.2">
      <c r="A33" s="10"/>
      <c r="B33" s="11">
        <v>2250</v>
      </c>
    </row>
    <row r="34" spans="1:2" x14ac:dyDescent="0.2">
      <c r="A34" s="10"/>
      <c r="B34" s="11">
        <v>2250</v>
      </c>
    </row>
    <row r="35" spans="1:2" x14ac:dyDescent="0.2">
      <c r="A35" s="10"/>
      <c r="B35" s="11">
        <v>2400</v>
      </c>
    </row>
    <row r="36" spans="1:2" x14ac:dyDescent="0.2">
      <c r="A36" s="10"/>
      <c r="B36" s="11">
        <v>2600</v>
      </c>
    </row>
    <row r="37" spans="1:2" x14ac:dyDescent="0.2">
      <c r="A37" s="10">
        <v>2005</v>
      </c>
      <c r="B37" s="11">
        <v>2790</v>
      </c>
    </row>
    <row r="38" spans="1:2" x14ac:dyDescent="0.2">
      <c r="A38" s="10"/>
      <c r="B38" s="11">
        <v>2990</v>
      </c>
    </row>
    <row r="39" spans="1:2" x14ac:dyDescent="0.2">
      <c r="A39" s="10"/>
      <c r="B39" s="11">
        <v>2990</v>
      </c>
    </row>
    <row r="40" spans="1:2" x14ac:dyDescent="0.2">
      <c r="A40" s="10"/>
      <c r="B40" s="11">
        <v>3090</v>
      </c>
    </row>
    <row r="41" spans="1:2" x14ac:dyDescent="0.2">
      <c r="A41" s="10"/>
      <c r="B41" s="11">
        <v>3090</v>
      </c>
    </row>
    <row r="42" spans="1:2" x14ac:dyDescent="0.2">
      <c r="A42" s="10">
        <v>2010</v>
      </c>
      <c r="B42" s="11">
        <v>3108</v>
      </c>
    </row>
    <row r="43" spans="1:2" x14ac:dyDescent="0.2">
      <c r="A43" s="10"/>
      <c r="B43" s="11">
        <v>3132</v>
      </c>
    </row>
    <row r="44" spans="1:2" x14ac:dyDescent="0.2">
      <c r="A44" s="10"/>
      <c r="B44" s="11">
        <v>3137</v>
      </c>
    </row>
    <row r="45" spans="1:2" x14ac:dyDescent="0.2">
      <c r="A45" s="10"/>
      <c r="B45" s="11">
        <v>3138</v>
      </c>
    </row>
    <row r="46" spans="1:2" x14ac:dyDescent="0.2">
      <c r="A46" s="10"/>
      <c r="B46" s="11">
        <v>3142</v>
      </c>
    </row>
    <row r="47" spans="1:2" x14ac:dyDescent="0.2">
      <c r="A47" s="10">
        <v>2015</v>
      </c>
      <c r="B47" s="11">
        <v>3134</v>
      </c>
    </row>
    <row r="48" spans="1:2" x14ac:dyDescent="0.2">
      <c r="A48" s="10"/>
      <c r="B48" s="11">
        <v>3157</v>
      </c>
    </row>
    <row r="49" spans="1:3" x14ac:dyDescent="0.2">
      <c r="A49" s="10"/>
      <c r="B49" s="11">
        <v>3162</v>
      </c>
    </row>
    <row r="50" spans="1:3" x14ac:dyDescent="0.2">
      <c r="A50" s="10"/>
      <c r="B50" s="11">
        <v>3172</v>
      </c>
    </row>
    <row r="51" spans="1:3" x14ac:dyDescent="0.2">
      <c r="A51" s="10"/>
      <c r="B51" s="11">
        <v>3226</v>
      </c>
    </row>
    <row r="52" spans="1:3" x14ac:dyDescent="0.2">
      <c r="A52" s="12" t="s">
        <v>9</v>
      </c>
      <c r="B52" s="11">
        <v>3265</v>
      </c>
    </row>
    <row r="53" spans="1:3" ht="114" customHeight="1" x14ac:dyDescent="0.2">
      <c r="A53" s="163" t="s">
        <v>116</v>
      </c>
      <c r="B53" s="163"/>
      <c r="C53" s="163"/>
    </row>
    <row r="54" spans="1:3" x14ac:dyDescent="0.2">
      <c r="A54" s="67" t="s">
        <v>106</v>
      </c>
    </row>
  </sheetData>
  <mergeCells count="1">
    <mergeCell ref="A53:C5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heetViews>
  <sheetFormatPr baseColWidth="10" defaultRowHeight="11.25" x14ac:dyDescent="0.2"/>
  <cols>
    <col min="1" max="16384" width="11.42578125" style="3"/>
  </cols>
  <sheetData>
    <row r="1" spans="1:5" x14ac:dyDescent="0.2">
      <c r="A1" s="53" t="s">
        <v>236</v>
      </c>
    </row>
    <row r="3" spans="1:5" x14ac:dyDescent="0.2">
      <c r="A3" s="106">
        <v>2012</v>
      </c>
    </row>
    <row r="4" spans="1:5" x14ac:dyDescent="0.2">
      <c r="A4" s="48"/>
      <c r="B4" s="108" t="s">
        <v>5</v>
      </c>
      <c r="C4" s="108" t="s">
        <v>6</v>
      </c>
      <c r="D4" s="108" t="s">
        <v>7</v>
      </c>
      <c r="E4" s="5"/>
    </row>
    <row r="5" spans="1:5" x14ac:dyDescent="0.2">
      <c r="A5" s="48" t="s">
        <v>18</v>
      </c>
      <c r="B5" s="124">
        <v>108</v>
      </c>
      <c r="C5" s="124">
        <v>29</v>
      </c>
      <c r="D5" s="124">
        <v>137</v>
      </c>
      <c r="E5" s="6"/>
    </row>
    <row r="6" spans="1:5" x14ac:dyDescent="0.2">
      <c r="A6" s="48" t="s">
        <v>10</v>
      </c>
      <c r="B6" s="124">
        <v>3927</v>
      </c>
      <c r="C6" s="124">
        <v>1158</v>
      </c>
      <c r="D6" s="124">
        <v>5085</v>
      </c>
      <c r="E6" s="6"/>
    </row>
    <row r="7" spans="1:5" x14ac:dyDescent="0.2">
      <c r="A7" s="48" t="s">
        <v>11</v>
      </c>
      <c r="B7" s="124">
        <v>5837</v>
      </c>
      <c r="C7" s="124">
        <v>2568</v>
      </c>
      <c r="D7" s="124">
        <v>8405</v>
      </c>
      <c r="E7" s="6"/>
    </row>
    <row r="8" spans="1:5" x14ac:dyDescent="0.2">
      <c r="A8" s="48" t="s">
        <v>12</v>
      </c>
      <c r="B8" s="124">
        <v>6021</v>
      </c>
      <c r="C8" s="124">
        <v>2463</v>
      </c>
      <c r="D8" s="124">
        <v>8484</v>
      </c>
      <c r="E8" s="6"/>
    </row>
    <row r="9" spans="1:5" x14ac:dyDescent="0.2">
      <c r="A9" s="48" t="s">
        <v>13</v>
      </c>
      <c r="B9" s="124">
        <v>5785</v>
      </c>
      <c r="C9" s="124">
        <v>2671</v>
      </c>
      <c r="D9" s="124">
        <v>8456</v>
      </c>
      <c r="E9" s="6"/>
    </row>
    <row r="10" spans="1:5" x14ac:dyDescent="0.2">
      <c r="A10" s="48" t="s">
        <v>14</v>
      </c>
      <c r="B10" s="124">
        <v>6699</v>
      </c>
      <c r="C10" s="124">
        <v>3070</v>
      </c>
      <c r="D10" s="124">
        <v>9769</v>
      </c>
      <c r="E10" s="6"/>
    </row>
    <row r="11" spans="1:5" x14ac:dyDescent="0.2">
      <c r="A11" s="48" t="s">
        <v>15</v>
      </c>
      <c r="B11" s="124">
        <v>8401</v>
      </c>
      <c r="C11" s="124">
        <v>4441</v>
      </c>
      <c r="D11" s="124">
        <v>12842</v>
      </c>
      <c r="E11" s="6"/>
    </row>
    <row r="12" spans="1:5" x14ac:dyDescent="0.2">
      <c r="A12" s="48" t="s">
        <v>16</v>
      </c>
      <c r="B12" s="124">
        <v>7247</v>
      </c>
      <c r="C12" s="124">
        <v>4457</v>
      </c>
      <c r="D12" s="124">
        <v>11704</v>
      </c>
      <c r="E12" s="6"/>
    </row>
    <row r="13" spans="1:5" x14ac:dyDescent="0.2">
      <c r="A13" s="48" t="s">
        <v>17</v>
      </c>
      <c r="B13" s="124">
        <v>3250</v>
      </c>
      <c r="C13" s="124">
        <v>2456</v>
      </c>
      <c r="D13" s="124">
        <v>5706</v>
      </c>
      <c r="E13" s="6"/>
    </row>
    <row r="14" spans="1:5" x14ac:dyDescent="0.2">
      <c r="A14" s="48">
        <v>65</v>
      </c>
      <c r="B14" s="124">
        <v>716</v>
      </c>
      <c r="C14" s="124">
        <v>769</v>
      </c>
      <c r="D14" s="124">
        <v>1485</v>
      </c>
      <c r="E14" s="6"/>
    </row>
    <row r="15" spans="1:5" x14ac:dyDescent="0.2">
      <c r="A15" s="48" t="s">
        <v>4</v>
      </c>
      <c r="B15" s="124">
        <v>47991</v>
      </c>
      <c r="C15" s="124">
        <v>24082</v>
      </c>
      <c r="D15" s="124">
        <v>72073</v>
      </c>
      <c r="E15" s="6"/>
    </row>
    <row r="16" spans="1:5" x14ac:dyDescent="0.2">
      <c r="E16" s="6"/>
    </row>
    <row r="17" spans="1:5" x14ac:dyDescent="0.2">
      <c r="A17" s="106">
        <v>2021</v>
      </c>
      <c r="E17" s="6"/>
    </row>
    <row r="18" spans="1:5" x14ac:dyDescent="0.2">
      <c r="A18" s="48"/>
      <c r="B18" s="108" t="s">
        <v>5</v>
      </c>
      <c r="C18" s="108" t="s">
        <v>6</v>
      </c>
      <c r="D18" s="108" t="s">
        <v>7</v>
      </c>
      <c r="E18" s="6"/>
    </row>
    <row r="19" spans="1:5" x14ac:dyDescent="0.2">
      <c r="A19" s="48" t="s">
        <v>18</v>
      </c>
      <c r="B19" s="80">
        <v>57</v>
      </c>
      <c r="C19" s="80">
        <v>23</v>
      </c>
      <c r="D19" s="80">
        <v>80</v>
      </c>
      <c r="E19" s="6"/>
    </row>
    <row r="20" spans="1:5" x14ac:dyDescent="0.2">
      <c r="A20" s="48" t="s">
        <v>10</v>
      </c>
      <c r="B20" s="124">
        <v>3626</v>
      </c>
      <c r="C20" s="124">
        <v>1378</v>
      </c>
      <c r="D20" s="124">
        <v>5004</v>
      </c>
      <c r="E20" s="6"/>
    </row>
    <row r="21" spans="1:5" x14ac:dyDescent="0.2">
      <c r="A21" s="48" t="s">
        <v>11</v>
      </c>
      <c r="B21" s="124">
        <v>7189</v>
      </c>
      <c r="C21" s="124">
        <v>3086</v>
      </c>
      <c r="D21" s="124">
        <v>10275</v>
      </c>
      <c r="E21" s="6"/>
    </row>
    <row r="22" spans="1:5" x14ac:dyDescent="0.2">
      <c r="A22" s="48" t="s">
        <v>12</v>
      </c>
      <c r="B22" s="124">
        <v>6362</v>
      </c>
      <c r="C22" s="124">
        <v>2726</v>
      </c>
      <c r="D22" s="124">
        <v>9088</v>
      </c>
      <c r="E22" s="6"/>
    </row>
    <row r="23" spans="1:5" x14ac:dyDescent="0.2">
      <c r="A23" s="48" t="s">
        <v>13</v>
      </c>
      <c r="B23" s="124">
        <v>5999</v>
      </c>
      <c r="C23" s="124">
        <v>2852</v>
      </c>
      <c r="D23" s="124">
        <v>8851</v>
      </c>
      <c r="E23" s="6"/>
    </row>
    <row r="24" spans="1:5" x14ac:dyDescent="0.2">
      <c r="A24" s="48" t="s">
        <v>14</v>
      </c>
      <c r="B24" s="124">
        <v>5917</v>
      </c>
      <c r="C24" s="124">
        <v>2380</v>
      </c>
      <c r="D24" s="124">
        <v>8297</v>
      </c>
      <c r="E24" s="6"/>
    </row>
    <row r="25" spans="1:5" x14ac:dyDescent="0.2">
      <c r="A25" s="48" t="s">
        <v>15</v>
      </c>
      <c r="B25" s="124">
        <v>5762</v>
      </c>
      <c r="C25" s="124">
        <v>2683</v>
      </c>
      <c r="D25" s="124">
        <v>8445</v>
      </c>
      <c r="E25" s="6"/>
    </row>
    <row r="26" spans="1:5" x14ac:dyDescent="0.2">
      <c r="A26" s="48" t="s">
        <v>16</v>
      </c>
      <c r="B26" s="124">
        <v>6658</v>
      </c>
      <c r="C26" s="124">
        <v>3096</v>
      </c>
      <c r="D26" s="124">
        <v>9754</v>
      </c>
      <c r="E26" s="6"/>
    </row>
    <row r="27" spans="1:5" x14ac:dyDescent="0.2">
      <c r="A27" s="48" t="s">
        <v>17</v>
      </c>
      <c r="B27" s="124">
        <v>5940</v>
      </c>
      <c r="C27" s="124">
        <v>3494</v>
      </c>
      <c r="D27" s="124">
        <v>9434</v>
      </c>
      <c r="E27" s="6"/>
    </row>
    <row r="28" spans="1:5" x14ac:dyDescent="0.2">
      <c r="A28" s="48">
        <v>65</v>
      </c>
      <c r="B28" s="124">
        <v>1574</v>
      </c>
      <c r="C28" s="124">
        <v>1398</v>
      </c>
      <c r="D28" s="124">
        <v>2972</v>
      </c>
      <c r="E28" s="6"/>
    </row>
    <row r="29" spans="1:5" x14ac:dyDescent="0.2">
      <c r="A29" s="48" t="s">
        <v>4</v>
      </c>
      <c r="B29" s="124">
        <v>49084</v>
      </c>
      <c r="C29" s="124">
        <v>23116</v>
      </c>
      <c r="D29" s="124">
        <v>72200</v>
      </c>
      <c r="E29" s="6"/>
    </row>
    <row r="30" spans="1:5" ht="24.75" customHeight="1" x14ac:dyDescent="0.2">
      <c r="A30" s="163" t="s">
        <v>123</v>
      </c>
      <c r="B30" s="163"/>
      <c r="C30" s="163"/>
      <c r="D30" s="163"/>
      <c r="E30" s="163"/>
    </row>
    <row r="31" spans="1:5" x14ac:dyDescent="0.2">
      <c r="A31" s="163" t="s">
        <v>108</v>
      </c>
      <c r="B31" s="163"/>
      <c r="C31" s="163"/>
      <c r="D31" s="163"/>
      <c r="E31" s="163"/>
    </row>
  </sheetData>
  <mergeCells count="2">
    <mergeCell ref="A30:E30"/>
    <mergeCell ref="A31:E31"/>
  </mergeCells>
  <pageMargins left="0.7" right="0.7" top="0.75" bottom="0.75" header="0.3" footer="0.3"/>
  <pageSetup paperSize="9"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sheetViews>
  <sheetFormatPr baseColWidth="10" defaultRowHeight="11.25" x14ac:dyDescent="0.2"/>
  <cols>
    <col min="1" max="1" width="25" style="3" customWidth="1"/>
    <col min="2" max="16384" width="11.42578125" style="3"/>
  </cols>
  <sheetData>
    <row r="1" spans="1:13" x14ac:dyDescent="0.2">
      <c r="A1" s="53" t="s">
        <v>237</v>
      </c>
    </row>
    <row r="3" spans="1:13" x14ac:dyDescent="0.2">
      <c r="A3" s="48"/>
      <c r="B3" s="108">
        <v>2012</v>
      </c>
      <c r="C3" s="108">
        <v>2013</v>
      </c>
      <c r="D3" s="108">
        <v>2014</v>
      </c>
      <c r="E3" s="108">
        <v>2015</v>
      </c>
      <c r="F3" s="108">
        <v>2016</v>
      </c>
      <c r="G3" s="108">
        <v>2017</v>
      </c>
      <c r="H3" s="108">
        <v>2018</v>
      </c>
      <c r="I3" s="108">
        <v>2019</v>
      </c>
      <c r="J3" s="108">
        <v>2020</v>
      </c>
      <c r="K3" s="108">
        <v>2021</v>
      </c>
    </row>
    <row r="4" spans="1:13" x14ac:dyDescent="0.2">
      <c r="A4" s="48" t="s">
        <v>33</v>
      </c>
      <c r="B4" s="49">
        <v>27926</v>
      </c>
      <c r="C4" s="49">
        <v>27790</v>
      </c>
      <c r="D4" s="49">
        <v>27622</v>
      </c>
      <c r="E4" s="49">
        <v>27551</v>
      </c>
      <c r="F4" s="49">
        <v>27253</v>
      </c>
      <c r="G4" s="49">
        <v>26903</v>
      </c>
      <c r="H4" s="49">
        <v>26588</v>
      </c>
      <c r="I4" s="49">
        <v>26117</v>
      </c>
      <c r="J4" s="49">
        <v>25743</v>
      </c>
      <c r="K4" s="49">
        <v>25412</v>
      </c>
    </row>
    <row r="5" spans="1:13" x14ac:dyDescent="0.2">
      <c r="A5" s="48" t="s">
        <v>34</v>
      </c>
      <c r="B5" s="49">
        <v>22400</v>
      </c>
      <c r="C5" s="49">
        <v>22552</v>
      </c>
      <c r="D5" s="49">
        <v>22987</v>
      </c>
      <c r="E5" s="49">
        <v>23407</v>
      </c>
      <c r="F5" s="49">
        <v>23422</v>
      </c>
      <c r="G5" s="49">
        <v>23818</v>
      </c>
      <c r="H5" s="49">
        <v>24077</v>
      </c>
      <c r="I5" s="49">
        <v>24237</v>
      </c>
      <c r="J5" s="49">
        <v>24443</v>
      </c>
      <c r="K5" s="49">
        <v>24375</v>
      </c>
      <c r="M5" s="18"/>
    </row>
    <row r="6" spans="1:13" x14ac:dyDescent="0.2">
      <c r="A6" s="48" t="s">
        <v>37</v>
      </c>
      <c r="B6" s="49">
        <v>7836</v>
      </c>
      <c r="C6" s="49">
        <v>7759</v>
      </c>
      <c r="D6" s="49">
        <v>7687</v>
      </c>
      <c r="E6" s="49">
        <v>7611</v>
      </c>
      <c r="F6" s="49">
        <v>7528</v>
      </c>
      <c r="G6" s="49">
        <v>7400</v>
      </c>
      <c r="H6" s="49">
        <v>7256</v>
      </c>
      <c r="I6" s="49">
        <v>7116</v>
      </c>
      <c r="J6" s="49">
        <v>6962</v>
      </c>
      <c r="K6" s="49">
        <v>6840</v>
      </c>
    </row>
    <row r="7" spans="1:13" x14ac:dyDescent="0.2">
      <c r="A7" s="48" t="s">
        <v>35</v>
      </c>
      <c r="B7" s="49">
        <v>4039</v>
      </c>
      <c r="C7" s="49">
        <v>4098</v>
      </c>
      <c r="D7" s="49">
        <v>4038</v>
      </c>
      <c r="E7" s="49">
        <v>4139</v>
      </c>
      <c r="F7" s="49">
        <v>4177</v>
      </c>
      <c r="G7" s="49">
        <v>4316</v>
      </c>
      <c r="H7" s="49">
        <v>4412</v>
      </c>
      <c r="I7" s="49">
        <v>4575</v>
      </c>
      <c r="J7" s="49">
        <v>4641</v>
      </c>
      <c r="K7" s="49">
        <v>4735</v>
      </c>
    </row>
    <row r="8" spans="1:13" x14ac:dyDescent="0.2">
      <c r="A8" s="48" t="s">
        <v>36</v>
      </c>
      <c r="B8" s="49">
        <v>5564</v>
      </c>
      <c r="C8" s="49">
        <v>5776</v>
      </c>
      <c r="D8" s="49">
        <v>5988</v>
      </c>
      <c r="E8" s="49">
        <v>6187</v>
      </c>
      <c r="F8" s="49">
        <v>6418</v>
      </c>
      <c r="G8" s="49">
        <v>6528</v>
      </c>
      <c r="H8" s="49">
        <v>6574</v>
      </c>
      <c r="I8" s="49">
        <v>6677</v>
      </c>
      <c r="J8" s="49">
        <v>6771</v>
      </c>
      <c r="K8" s="49">
        <v>6943</v>
      </c>
    </row>
    <row r="9" spans="1:13" x14ac:dyDescent="0.2">
      <c r="A9" s="48" t="s">
        <v>38</v>
      </c>
      <c r="B9" s="49">
        <v>4308</v>
      </c>
      <c r="C9" s="49">
        <v>4987</v>
      </c>
      <c r="D9" s="49">
        <v>4770</v>
      </c>
      <c r="E9" s="49">
        <v>4671</v>
      </c>
      <c r="F9" s="49">
        <v>4886</v>
      </c>
      <c r="G9" s="49">
        <v>4392</v>
      </c>
      <c r="H9" s="49">
        <v>3869</v>
      </c>
      <c r="I9" s="49">
        <v>3850</v>
      </c>
      <c r="J9" s="49">
        <v>4076</v>
      </c>
      <c r="K9" s="49">
        <v>3895</v>
      </c>
    </row>
    <row r="10" spans="1:13" x14ac:dyDescent="0.2">
      <c r="A10" s="162" t="s">
        <v>124</v>
      </c>
      <c r="B10" s="162"/>
      <c r="C10" s="162"/>
      <c r="D10" s="162"/>
      <c r="E10" s="162"/>
      <c r="F10" s="162"/>
      <c r="G10" s="162"/>
      <c r="H10" s="162"/>
      <c r="I10" s="162"/>
      <c r="J10" s="162"/>
      <c r="K10" s="162"/>
    </row>
    <row r="11" spans="1:13" ht="11.25" customHeight="1" x14ac:dyDescent="0.2">
      <c r="A11" s="161" t="s">
        <v>104</v>
      </c>
      <c r="B11" s="161"/>
      <c r="C11" s="7"/>
      <c r="D11" s="7"/>
      <c r="E11" s="7"/>
      <c r="F11" s="7"/>
      <c r="G11" s="7"/>
      <c r="H11" s="7"/>
      <c r="I11" s="7"/>
      <c r="J11" s="7"/>
      <c r="K11" s="7"/>
    </row>
    <row r="12" spans="1:13" x14ac:dyDescent="0.2">
      <c r="B12" s="17"/>
      <c r="C12" s="17"/>
      <c r="D12" s="17"/>
      <c r="E12" s="17"/>
      <c r="F12" s="17"/>
      <c r="G12" s="17"/>
      <c r="H12" s="17"/>
      <c r="I12" s="17"/>
      <c r="J12" s="17"/>
      <c r="K12" s="17"/>
    </row>
  </sheetData>
  <mergeCells count="2">
    <mergeCell ref="A10:K10"/>
    <mergeCell ref="A11:B11"/>
  </mergeCells>
  <pageMargins left="0.7" right="0.7" top="0.75" bottom="0.75" header="0.3" footer="0.3"/>
  <pageSetup paperSize="9"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heetViews>
  <sheetFormatPr baseColWidth="10" defaultRowHeight="11.25" x14ac:dyDescent="0.2"/>
  <cols>
    <col min="1" max="1" width="33.28515625" style="3" customWidth="1"/>
    <col min="2" max="2" width="11.42578125" style="3"/>
    <col min="3" max="3" width="12.7109375" style="3" customWidth="1"/>
    <col min="4" max="4" width="13.140625" style="3" customWidth="1"/>
    <col min="5" max="16384" width="11.42578125" style="3"/>
  </cols>
  <sheetData>
    <row r="1" spans="1:5" x14ac:dyDescent="0.2">
      <c r="A1" s="20" t="s">
        <v>238</v>
      </c>
      <c r="B1" s="21"/>
      <c r="C1" s="21"/>
      <c r="D1" s="21"/>
      <c r="E1" s="21"/>
    </row>
    <row r="2" spans="1:5" x14ac:dyDescent="0.2">
      <c r="A2" s="20"/>
      <c r="B2" s="21"/>
      <c r="C2" s="21"/>
      <c r="D2" s="21"/>
      <c r="E2" s="22"/>
    </row>
    <row r="3" spans="1:5" ht="33.75" x14ac:dyDescent="0.2">
      <c r="A3" s="23"/>
      <c r="B3" s="146" t="s">
        <v>243</v>
      </c>
      <c r="C3" s="146" t="s">
        <v>343</v>
      </c>
      <c r="D3" s="146" t="s">
        <v>344</v>
      </c>
      <c r="E3" s="146" t="s">
        <v>95</v>
      </c>
    </row>
    <row r="4" spans="1:5" x14ac:dyDescent="0.2">
      <c r="A4" s="24" t="s">
        <v>96</v>
      </c>
      <c r="B4" s="25">
        <v>121400</v>
      </c>
      <c r="C4" s="26">
        <v>64310</v>
      </c>
      <c r="D4" s="27">
        <v>160940</v>
      </c>
      <c r="E4" s="28">
        <v>2.5025656974032033</v>
      </c>
    </row>
    <row r="5" spans="1:5" x14ac:dyDescent="0.2">
      <c r="A5" s="29" t="s">
        <v>97</v>
      </c>
      <c r="B5" s="30">
        <v>116800</v>
      </c>
      <c r="C5" s="31">
        <v>68030</v>
      </c>
      <c r="D5" s="32">
        <v>148270</v>
      </c>
      <c r="E5" s="33">
        <v>2.1794796413347051</v>
      </c>
    </row>
    <row r="6" spans="1:5" x14ac:dyDescent="0.2">
      <c r="A6" s="34" t="s">
        <v>98</v>
      </c>
      <c r="B6" s="35">
        <v>59400</v>
      </c>
      <c r="C6" s="36">
        <v>36870</v>
      </c>
      <c r="D6" s="37">
        <v>70630</v>
      </c>
      <c r="E6" s="38">
        <v>1.9156495796040141</v>
      </c>
    </row>
    <row r="7" spans="1:5" x14ac:dyDescent="0.2">
      <c r="A7" s="181" t="s">
        <v>239</v>
      </c>
      <c r="B7" s="181"/>
      <c r="C7" s="181"/>
      <c r="D7" s="181"/>
      <c r="E7" s="181"/>
    </row>
    <row r="8" spans="1:5" ht="20.25" customHeight="1" x14ac:dyDescent="0.2">
      <c r="A8" s="167" t="s">
        <v>240</v>
      </c>
      <c r="B8" s="167"/>
      <c r="C8" s="167"/>
      <c r="D8" s="167"/>
      <c r="E8" s="167"/>
    </row>
    <row r="9" spans="1:5" ht="9.75" customHeight="1" x14ac:dyDescent="0.2">
      <c r="A9" s="180" t="s">
        <v>241</v>
      </c>
      <c r="B9" s="180"/>
      <c r="C9" s="180"/>
      <c r="D9" s="180"/>
      <c r="E9" s="180"/>
    </row>
    <row r="10" spans="1:5" x14ac:dyDescent="0.2">
      <c r="A10" s="180" t="s">
        <v>242</v>
      </c>
      <c r="B10" s="180"/>
      <c r="C10" s="180"/>
      <c r="D10" s="180"/>
      <c r="E10" s="180"/>
    </row>
    <row r="12" spans="1:5" x14ac:dyDescent="0.2">
      <c r="A12" s="39" t="s">
        <v>248</v>
      </c>
    </row>
    <row r="13" spans="1:5" x14ac:dyDescent="0.2">
      <c r="C13" s="40"/>
      <c r="D13" s="40"/>
      <c r="E13" s="40"/>
    </row>
    <row r="14" spans="1:5" ht="45" x14ac:dyDescent="0.2">
      <c r="A14" s="41"/>
      <c r="B14" s="147" t="s">
        <v>244</v>
      </c>
      <c r="C14" s="147" t="s">
        <v>245</v>
      </c>
    </row>
    <row r="15" spans="1:5" x14ac:dyDescent="0.2">
      <c r="A15" s="42" t="s">
        <v>246</v>
      </c>
      <c r="B15" s="43">
        <v>2967.96</v>
      </c>
      <c r="C15" s="148">
        <v>0.76837413118000519</v>
      </c>
    </row>
    <row r="16" spans="1:5" x14ac:dyDescent="0.2">
      <c r="A16" s="42" t="s">
        <v>247</v>
      </c>
      <c r="B16" s="43">
        <v>4373.62</v>
      </c>
      <c r="C16" s="148">
        <v>1.832330126136017</v>
      </c>
    </row>
    <row r="17" spans="1:3" x14ac:dyDescent="0.2">
      <c r="A17" s="42" t="s">
        <v>7</v>
      </c>
      <c r="B17" s="43">
        <v>3290.99</v>
      </c>
      <c r="C17" s="148">
        <v>0.53899067800164957</v>
      </c>
    </row>
    <row r="18" spans="1:3" x14ac:dyDescent="0.2">
      <c r="A18" s="182" t="s">
        <v>249</v>
      </c>
      <c r="B18" s="182"/>
      <c r="C18" s="182"/>
    </row>
    <row r="19" spans="1:3" x14ac:dyDescent="0.2">
      <c r="A19" s="164" t="s">
        <v>250</v>
      </c>
      <c r="B19" s="164"/>
      <c r="C19" s="164"/>
    </row>
    <row r="20" spans="1:3" x14ac:dyDescent="0.2">
      <c r="A20" s="164" t="s">
        <v>251</v>
      </c>
      <c r="B20" s="164"/>
      <c r="C20" s="164"/>
    </row>
  </sheetData>
  <mergeCells count="7">
    <mergeCell ref="A19:C19"/>
    <mergeCell ref="A20:C20"/>
    <mergeCell ref="A9:E9"/>
    <mergeCell ref="A7:E7"/>
    <mergeCell ref="A8:E8"/>
    <mergeCell ref="A10:E10"/>
    <mergeCell ref="A18:C1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heetViews>
  <sheetFormatPr baseColWidth="10" defaultRowHeight="11.25" x14ac:dyDescent="0.2"/>
  <cols>
    <col min="1" max="1" width="14.5703125" style="3" customWidth="1"/>
    <col min="2" max="16384" width="11.42578125" style="3"/>
  </cols>
  <sheetData>
    <row r="1" spans="1:13" x14ac:dyDescent="0.2">
      <c r="A1" s="53" t="s">
        <v>102</v>
      </c>
    </row>
    <row r="3" spans="1:13" x14ac:dyDescent="0.2">
      <c r="A3" s="48"/>
      <c r="B3" s="108">
        <v>2012</v>
      </c>
      <c r="C3" s="108">
        <v>2013</v>
      </c>
      <c r="D3" s="108">
        <v>2014</v>
      </c>
      <c r="E3" s="108">
        <v>2015</v>
      </c>
      <c r="F3" s="108">
        <v>2016</v>
      </c>
      <c r="G3" s="108">
        <v>2017</v>
      </c>
      <c r="H3" s="108">
        <v>2018</v>
      </c>
      <c r="I3" s="108">
        <v>2019</v>
      </c>
      <c r="J3" s="108">
        <v>2020</v>
      </c>
      <c r="K3" s="108">
        <v>2021</v>
      </c>
    </row>
    <row r="4" spans="1:13" x14ac:dyDescent="0.2">
      <c r="A4" s="48" t="s">
        <v>5</v>
      </c>
      <c r="B4" s="49">
        <v>15921</v>
      </c>
      <c r="C4" s="49">
        <v>16333</v>
      </c>
      <c r="D4" s="49">
        <v>16883</v>
      </c>
      <c r="E4" s="49">
        <v>17336</v>
      </c>
      <c r="F4" s="49">
        <v>17802</v>
      </c>
      <c r="G4" s="49">
        <v>18320</v>
      </c>
      <c r="H4" s="49">
        <v>18632</v>
      </c>
      <c r="I4" s="49">
        <v>19038</v>
      </c>
      <c r="J4" s="49">
        <v>19659</v>
      </c>
      <c r="K4" s="49">
        <v>20107</v>
      </c>
    </row>
    <row r="5" spans="1:13" x14ac:dyDescent="0.2">
      <c r="A5" s="48" t="s">
        <v>6</v>
      </c>
      <c r="B5" s="49">
        <v>24181</v>
      </c>
      <c r="C5" s="49">
        <v>23939</v>
      </c>
      <c r="D5" s="49">
        <v>23768</v>
      </c>
      <c r="E5" s="49">
        <v>23313</v>
      </c>
      <c r="F5" s="49">
        <v>23057</v>
      </c>
      <c r="G5" s="49">
        <v>22798</v>
      </c>
      <c r="H5" s="49">
        <v>22473</v>
      </c>
      <c r="I5" s="49">
        <v>22103</v>
      </c>
      <c r="J5" s="49">
        <v>22094</v>
      </c>
      <c r="K5" s="49">
        <v>21924</v>
      </c>
    </row>
    <row r="6" spans="1:13" x14ac:dyDescent="0.2">
      <c r="A6" s="48" t="s">
        <v>7</v>
      </c>
      <c r="B6" s="49">
        <v>40102</v>
      </c>
      <c r="C6" s="49">
        <v>40272</v>
      </c>
      <c r="D6" s="49">
        <v>40651</v>
      </c>
      <c r="E6" s="49">
        <v>40649</v>
      </c>
      <c r="F6" s="49">
        <v>40859</v>
      </c>
      <c r="G6" s="49">
        <v>41118</v>
      </c>
      <c r="H6" s="49">
        <v>41105</v>
      </c>
      <c r="I6" s="49">
        <v>41141</v>
      </c>
      <c r="J6" s="49">
        <v>41758</v>
      </c>
      <c r="K6" s="49">
        <v>42031</v>
      </c>
    </row>
    <row r="7" spans="1:13" x14ac:dyDescent="0.2">
      <c r="A7" s="48" t="s">
        <v>0</v>
      </c>
      <c r="B7" s="50">
        <f t="shared" ref="B7:K7" si="0">B4/B6</f>
        <v>0.39701261782454739</v>
      </c>
      <c r="C7" s="50">
        <f t="shared" si="0"/>
        <v>0.40556714342471195</v>
      </c>
      <c r="D7" s="50">
        <f t="shared" si="0"/>
        <v>0.41531573639024871</v>
      </c>
      <c r="E7" s="50">
        <f t="shared" si="0"/>
        <v>0.42648035622032521</v>
      </c>
      <c r="F7" s="50">
        <f t="shared" si="0"/>
        <v>0.43569348246408379</v>
      </c>
      <c r="G7" s="50">
        <f t="shared" si="0"/>
        <v>0.44554696240089497</v>
      </c>
      <c r="H7" s="50">
        <f t="shared" si="0"/>
        <v>0.45327819000121639</v>
      </c>
      <c r="I7" s="50">
        <f t="shared" si="0"/>
        <v>0.46275005468996866</v>
      </c>
      <c r="J7" s="50">
        <f t="shared" si="0"/>
        <v>0.47078404138129221</v>
      </c>
      <c r="K7" s="50">
        <f t="shared" si="0"/>
        <v>0.47838500154647762</v>
      </c>
    </row>
    <row r="8" spans="1:13" x14ac:dyDescent="0.2">
      <c r="A8" s="162" t="s">
        <v>103</v>
      </c>
      <c r="B8" s="162"/>
      <c r="C8" s="162"/>
      <c r="D8" s="162"/>
      <c r="E8" s="162"/>
      <c r="F8" s="162"/>
      <c r="G8" s="162"/>
      <c r="H8" s="162"/>
      <c r="I8" s="162"/>
      <c r="J8" s="162"/>
      <c r="K8" s="162"/>
      <c r="M8" s="17"/>
    </row>
    <row r="9" spans="1:13" x14ac:dyDescent="0.2">
      <c r="A9" s="161" t="s">
        <v>104</v>
      </c>
      <c r="B9" s="161"/>
      <c r="C9" s="161"/>
      <c r="D9" s="161"/>
      <c r="E9" s="161"/>
      <c r="F9" s="161"/>
      <c r="G9" s="161"/>
      <c r="H9" s="161"/>
      <c r="I9" s="161"/>
      <c r="J9" s="161"/>
      <c r="K9" s="161"/>
    </row>
  </sheetData>
  <mergeCells count="2">
    <mergeCell ref="A8:K8"/>
    <mergeCell ref="A9:K9"/>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baseColWidth="10" defaultRowHeight="11.25" x14ac:dyDescent="0.2"/>
  <cols>
    <col min="1" max="1" width="21.5703125" style="128" customWidth="1"/>
    <col min="2" max="16384" width="11.42578125" style="128"/>
  </cols>
  <sheetData>
    <row r="1" spans="1:3" x14ac:dyDescent="0.2">
      <c r="A1" s="53" t="s">
        <v>317</v>
      </c>
    </row>
    <row r="2" spans="1:3" x14ac:dyDescent="0.2">
      <c r="A2" s="53"/>
    </row>
    <row r="3" spans="1:3" x14ac:dyDescent="0.2">
      <c r="A3" s="149" t="s">
        <v>193</v>
      </c>
      <c r="B3" s="150">
        <v>2012</v>
      </c>
      <c r="C3" s="150">
        <v>2021</v>
      </c>
    </row>
    <row r="4" spans="1:3" x14ac:dyDescent="0.2">
      <c r="A4" s="143" t="s">
        <v>189</v>
      </c>
      <c r="B4" s="143">
        <v>66.294991744042207</v>
      </c>
      <c r="C4" s="143">
        <v>67.421113635697907</v>
      </c>
    </row>
    <row r="5" spans="1:3" x14ac:dyDescent="0.2">
      <c r="A5" s="143" t="s">
        <v>188</v>
      </c>
      <c r="B5" s="143">
        <v>82.958761035554204</v>
      </c>
      <c r="C5" s="143">
        <v>76.758774339201807</v>
      </c>
    </row>
    <row r="6" spans="1:3" x14ac:dyDescent="0.2">
      <c r="A6" s="143" t="s">
        <v>187</v>
      </c>
      <c r="B6" s="143">
        <v>85.517803654667603</v>
      </c>
      <c r="C6" s="143">
        <v>80.940630666663793</v>
      </c>
    </row>
    <row r="7" spans="1:3" x14ac:dyDescent="0.2">
      <c r="A7" s="143" t="s">
        <v>186</v>
      </c>
      <c r="B7" s="143">
        <v>70.4030370787072</v>
      </c>
      <c r="C7" s="143">
        <v>70.975918884664097</v>
      </c>
    </row>
    <row r="8" spans="1:3" x14ac:dyDescent="0.2">
      <c r="A8" s="143" t="s">
        <v>185</v>
      </c>
      <c r="B8" s="143">
        <v>80.919854003034501</v>
      </c>
      <c r="C8" s="143">
        <v>76.588387340032597</v>
      </c>
    </row>
    <row r="9" spans="1:3" x14ac:dyDescent="0.2">
      <c r="A9" s="143" t="s">
        <v>184</v>
      </c>
      <c r="B9" s="143">
        <v>73.368206142725995</v>
      </c>
      <c r="C9" s="143">
        <v>70.269691457026795</v>
      </c>
    </row>
    <row r="10" spans="1:3" x14ac:dyDescent="0.2">
      <c r="A10" s="143" t="s">
        <v>183</v>
      </c>
      <c r="B10" s="143">
        <v>69.668035322396094</v>
      </c>
      <c r="C10" s="143">
        <v>64.8993085082096</v>
      </c>
    </row>
    <row r="11" spans="1:3" x14ac:dyDescent="0.2">
      <c r="A11" s="143" t="s">
        <v>182</v>
      </c>
      <c r="B11" s="143">
        <v>75.936890992854302</v>
      </c>
      <c r="C11" s="143">
        <v>76.968851739610898</v>
      </c>
    </row>
    <row r="12" spans="1:3" x14ac:dyDescent="0.2">
      <c r="A12" s="143" t="s">
        <v>181</v>
      </c>
      <c r="B12" s="143">
        <v>85.0574058439813</v>
      </c>
      <c r="C12" s="143">
        <v>81.025444279975801</v>
      </c>
    </row>
    <row r="13" spans="1:3" x14ac:dyDescent="0.2">
      <c r="A13" s="143" t="s">
        <v>180</v>
      </c>
      <c r="B13" s="143">
        <v>76.891409596456199</v>
      </c>
      <c r="C13" s="143">
        <v>80.685769398878193</v>
      </c>
    </row>
    <row r="14" spans="1:3" x14ac:dyDescent="0.2">
      <c r="A14" s="143" t="s">
        <v>312</v>
      </c>
      <c r="B14" s="143">
        <v>59.259038863019903</v>
      </c>
      <c r="C14" s="143">
        <v>68.377068938452695</v>
      </c>
    </row>
    <row r="15" spans="1:3" x14ac:dyDescent="0.2">
      <c r="A15" s="143" t="s">
        <v>313</v>
      </c>
      <c r="B15" s="143">
        <v>31.295900654293</v>
      </c>
      <c r="C15" s="143">
        <v>28.904584267064799</v>
      </c>
    </row>
    <row r="16" spans="1:3" x14ac:dyDescent="0.2">
      <c r="A16" s="143" t="s">
        <v>179</v>
      </c>
      <c r="B16" s="143">
        <v>66.538538438739295</v>
      </c>
      <c r="C16" s="143">
        <v>68.076874334530999</v>
      </c>
    </row>
    <row r="17" spans="1:6" x14ac:dyDescent="0.2">
      <c r="A17" s="143" t="s">
        <v>178</v>
      </c>
      <c r="B17" s="143">
        <v>73.933676693082901</v>
      </c>
      <c r="C17" s="143">
        <v>67.862314381561802</v>
      </c>
    </row>
    <row r="18" spans="1:6" x14ac:dyDescent="0.2">
      <c r="A18" s="143" t="s">
        <v>314</v>
      </c>
      <c r="B18" s="143">
        <v>58.1573822702724</v>
      </c>
      <c r="C18" s="143">
        <v>59.059933601258102</v>
      </c>
    </row>
    <row r="19" spans="1:6" x14ac:dyDescent="0.2">
      <c r="A19" s="143" t="s">
        <v>177</v>
      </c>
      <c r="B19" s="143">
        <v>94.064806948648794</v>
      </c>
      <c r="C19" s="143">
        <v>86.713536159960995</v>
      </c>
    </row>
    <row r="20" spans="1:6" x14ac:dyDescent="0.2">
      <c r="A20" s="143" t="s">
        <v>176</v>
      </c>
      <c r="B20" s="143">
        <v>97.612752205763897</v>
      </c>
      <c r="C20" s="143">
        <v>96.5434942944038</v>
      </c>
    </row>
    <row r="21" spans="1:6" x14ac:dyDescent="0.2">
      <c r="A21" s="143" t="s">
        <v>175</v>
      </c>
      <c r="B21" s="143">
        <v>70.345933468833294</v>
      </c>
      <c r="C21" s="143">
        <v>71.297616622530001</v>
      </c>
    </row>
    <row r="22" spans="1:6" x14ac:dyDescent="0.2">
      <c r="A22" s="143" t="s">
        <v>315</v>
      </c>
      <c r="B22" s="143">
        <v>54.330473473339403</v>
      </c>
      <c r="C22" s="143">
        <v>55.7598832985069</v>
      </c>
    </row>
    <row r="23" spans="1:6" x14ac:dyDescent="0.2">
      <c r="A23" s="143" t="s">
        <v>174</v>
      </c>
      <c r="B23" s="143">
        <v>84.603525192442305</v>
      </c>
      <c r="C23" s="143">
        <v>77.194501792613593</v>
      </c>
    </row>
    <row r="24" spans="1:6" x14ac:dyDescent="0.2">
      <c r="A24" s="143" t="s">
        <v>173</v>
      </c>
      <c r="B24" s="143">
        <v>79.367900707917201</v>
      </c>
      <c r="C24" s="143">
        <v>80.457567266053303</v>
      </c>
    </row>
    <row r="25" spans="1:6" x14ac:dyDescent="0.2">
      <c r="A25" s="143" t="s">
        <v>172</v>
      </c>
      <c r="B25" s="143">
        <v>69.536702771062394</v>
      </c>
      <c r="C25" s="143">
        <v>65.580006565817101</v>
      </c>
    </row>
    <row r="26" spans="1:6" x14ac:dyDescent="0.2">
      <c r="A26" s="143" t="s">
        <v>171</v>
      </c>
      <c r="B26" s="143">
        <v>73.400050563323305</v>
      </c>
      <c r="C26" s="143">
        <v>73.369173819424503</v>
      </c>
    </row>
    <row r="27" spans="1:6" x14ac:dyDescent="0.2">
      <c r="A27" s="143" t="s">
        <v>170</v>
      </c>
      <c r="B27" s="143">
        <v>81.334491037230606</v>
      </c>
      <c r="C27" s="143">
        <v>77.513657168167697</v>
      </c>
    </row>
    <row r="28" spans="1:6" x14ac:dyDescent="0.2">
      <c r="A28" s="143" t="s">
        <v>169</v>
      </c>
      <c r="B28" s="143">
        <v>90.364326271138395</v>
      </c>
      <c r="C28" s="143">
        <v>87.942988737363805</v>
      </c>
    </row>
    <row r="29" spans="1:6" x14ac:dyDescent="0.2">
      <c r="A29" s="143" t="s">
        <v>168</v>
      </c>
      <c r="B29" s="143">
        <v>78.408366923401999</v>
      </c>
      <c r="C29" s="143">
        <v>76.190623583051604</v>
      </c>
    </row>
    <row r="30" spans="1:6" ht="24.75" customHeight="1" x14ac:dyDescent="0.2">
      <c r="A30" s="163" t="s">
        <v>221</v>
      </c>
      <c r="B30" s="163"/>
      <c r="C30" s="163"/>
      <c r="D30" s="163"/>
      <c r="E30" s="163"/>
      <c r="F30" s="163"/>
    </row>
    <row r="31" spans="1:6" ht="22.5" customHeight="1" x14ac:dyDescent="0.2">
      <c r="A31" s="163" t="s">
        <v>252</v>
      </c>
      <c r="B31" s="163"/>
      <c r="C31" s="163"/>
      <c r="D31" s="163"/>
      <c r="E31" s="163"/>
      <c r="F31" s="163"/>
    </row>
    <row r="32" spans="1:6" x14ac:dyDescent="0.2">
      <c r="A32" s="163" t="s">
        <v>210</v>
      </c>
      <c r="B32" s="163"/>
      <c r="C32" s="163"/>
      <c r="D32" s="163"/>
      <c r="E32" s="163"/>
      <c r="F32" s="163"/>
    </row>
  </sheetData>
  <mergeCells count="3">
    <mergeCell ref="A30:F30"/>
    <mergeCell ref="A31:F31"/>
    <mergeCell ref="A32:F32"/>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heetViews>
  <sheetFormatPr baseColWidth="10" defaultRowHeight="11.25" x14ac:dyDescent="0.2"/>
  <cols>
    <col min="1" max="1" width="22.85546875" style="128" customWidth="1"/>
    <col min="2" max="16384" width="11.42578125" style="128"/>
  </cols>
  <sheetData>
    <row r="1" spans="1:4" x14ac:dyDescent="0.2">
      <c r="A1" s="53" t="s">
        <v>319</v>
      </c>
    </row>
    <row r="2" spans="1:4" x14ac:dyDescent="0.2">
      <c r="A2" s="53"/>
    </row>
    <row r="3" spans="1:4" x14ac:dyDescent="0.2">
      <c r="A3" s="129" t="s">
        <v>193</v>
      </c>
      <c r="B3" s="130">
        <v>2012</v>
      </c>
      <c r="C3" s="130">
        <v>2021</v>
      </c>
      <c r="D3" s="145"/>
    </row>
    <row r="4" spans="1:4" x14ac:dyDescent="0.2">
      <c r="A4" s="127" t="s">
        <v>189</v>
      </c>
      <c r="B4" s="143">
        <v>68.071140399265104</v>
      </c>
      <c r="C4" s="143">
        <v>66.240240923161394</v>
      </c>
      <c r="D4" s="144"/>
    </row>
    <row r="5" spans="1:4" x14ac:dyDescent="0.2">
      <c r="A5" s="127" t="s">
        <v>188</v>
      </c>
      <c r="B5" s="143">
        <v>80.772676769252101</v>
      </c>
      <c r="C5" s="143">
        <v>72.507704046516096</v>
      </c>
      <c r="D5" s="144"/>
    </row>
    <row r="6" spans="1:4" x14ac:dyDescent="0.2">
      <c r="A6" s="127" t="s">
        <v>187</v>
      </c>
      <c r="B6" s="143">
        <v>81.706122557778798</v>
      </c>
      <c r="C6" s="143">
        <v>74.936745043951902</v>
      </c>
      <c r="D6" s="144"/>
    </row>
    <row r="7" spans="1:4" x14ac:dyDescent="0.2">
      <c r="A7" s="127" t="s">
        <v>186</v>
      </c>
      <c r="B7" s="143">
        <v>68.850366473773207</v>
      </c>
      <c r="C7" s="143">
        <v>66.085517834368005</v>
      </c>
      <c r="D7" s="144"/>
    </row>
    <row r="8" spans="1:4" x14ac:dyDescent="0.2">
      <c r="A8" s="127" t="s">
        <v>185</v>
      </c>
      <c r="B8" s="143">
        <v>77.822329187537406</v>
      </c>
      <c r="C8" s="143">
        <v>70.676888597698394</v>
      </c>
      <c r="D8" s="144"/>
    </row>
    <row r="9" spans="1:4" x14ac:dyDescent="0.2">
      <c r="A9" s="127" t="s">
        <v>184</v>
      </c>
      <c r="B9" s="143">
        <v>72.483295469304196</v>
      </c>
      <c r="C9" s="143">
        <v>66.656879243358702</v>
      </c>
      <c r="D9" s="144"/>
    </row>
    <row r="10" spans="1:4" x14ac:dyDescent="0.2">
      <c r="A10" s="127" t="s">
        <v>183</v>
      </c>
      <c r="B10" s="143">
        <v>68.542065304667304</v>
      </c>
      <c r="C10" s="143">
        <v>61.589881714824898</v>
      </c>
      <c r="D10" s="144"/>
    </row>
    <row r="11" spans="1:4" x14ac:dyDescent="0.2">
      <c r="A11" s="127" t="s">
        <v>182</v>
      </c>
      <c r="B11" s="143">
        <v>76.273185636036999</v>
      </c>
      <c r="C11" s="143">
        <v>74.224947723109807</v>
      </c>
      <c r="D11" s="144"/>
    </row>
    <row r="12" spans="1:4" x14ac:dyDescent="0.2">
      <c r="A12" s="127" t="s">
        <v>181</v>
      </c>
      <c r="B12" s="143">
        <v>81.942499405636894</v>
      </c>
      <c r="C12" s="143">
        <v>75.031721888781306</v>
      </c>
      <c r="D12" s="144"/>
    </row>
    <row r="13" spans="1:4" x14ac:dyDescent="0.2">
      <c r="A13" s="127" t="s">
        <v>180</v>
      </c>
      <c r="B13" s="143">
        <v>77.344688584645098</v>
      </c>
      <c r="C13" s="143">
        <v>77.574881531291794</v>
      </c>
      <c r="D13" s="144"/>
    </row>
    <row r="14" spans="1:4" x14ac:dyDescent="0.2">
      <c r="A14" s="127" t="s">
        <v>312</v>
      </c>
      <c r="B14" s="143">
        <v>62.582720102634603</v>
      </c>
      <c r="C14" s="143">
        <v>65.088307923455204</v>
      </c>
      <c r="D14" s="144"/>
    </row>
    <row r="15" spans="1:4" x14ac:dyDescent="0.2">
      <c r="A15" s="127" t="s">
        <v>313</v>
      </c>
      <c r="B15" s="143">
        <v>41.983355237132798</v>
      </c>
      <c r="C15" s="143">
        <v>36.966013779876597</v>
      </c>
      <c r="D15" s="144"/>
    </row>
    <row r="16" spans="1:4" x14ac:dyDescent="0.2">
      <c r="A16" s="127" t="s">
        <v>179</v>
      </c>
      <c r="B16" s="143">
        <v>68.205625619093794</v>
      </c>
      <c r="C16" s="143">
        <v>66.900598660305803</v>
      </c>
      <c r="D16" s="144"/>
    </row>
    <row r="17" spans="1:6" x14ac:dyDescent="0.2">
      <c r="A17" s="127" t="s">
        <v>178</v>
      </c>
      <c r="B17" s="143">
        <v>80.255996919220394</v>
      </c>
      <c r="C17" s="143">
        <v>71.843426267067997</v>
      </c>
      <c r="D17" s="144"/>
    </row>
    <row r="18" spans="1:6" x14ac:dyDescent="0.2">
      <c r="A18" s="127" t="s">
        <v>314</v>
      </c>
      <c r="B18" s="143">
        <v>68.250760256129695</v>
      </c>
      <c r="C18" s="143">
        <v>63.4937649362396</v>
      </c>
      <c r="D18" s="144"/>
    </row>
    <row r="19" spans="1:6" x14ac:dyDescent="0.2">
      <c r="A19" s="127" t="s">
        <v>177</v>
      </c>
      <c r="B19" s="143">
        <v>91.740430255146407</v>
      </c>
      <c r="C19" s="143">
        <v>81.340414268311307</v>
      </c>
      <c r="D19" s="144"/>
    </row>
    <row r="20" spans="1:6" x14ac:dyDescent="0.2">
      <c r="A20" s="127" t="s">
        <v>176</v>
      </c>
      <c r="B20" s="143">
        <v>90.646698374513306</v>
      </c>
      <c r="C20" s="143">
        <v>86.767541663965304</v>
      </c>
      <c r="D20" s="144"/>
    </row>
    <row r="21" spans="1:6" x14ac:dyDescent="0.2">
      <c r="A21" s="127" t="s">
        <v>175</v>
      </c>
      <c r="B21" s="143">
        <v>70.793489010150694</v>
      </c>
      <c r="C21" s="143">
        <v>68.725609910232393</v>
      </c>
      <c r="D21" s="144"/>
    </row>
    <row r="22" spans="1:6" x14ac:dyDescent="0.2">
      <c r="A22" s="127" t="s">
        <v>315</v>
      </c>
      <c r="B22" s="143">
        <v>55.477216400074802</v>
      </c>
      <c r="C22" s="143">
        <v>51.187033425964202</v>
      </c>
      <c r="D22" s="144"/>
    </row>
    <row r="23" spans="1:6" x14ac:dyDescent="0.2">
      <c r="A23" s="127" t="s">
        <v>316</v>
      </c>
      <c r="B23" s="143"/>
      <c r="C23" s="143">
        <v>30.829225866729701</v>
      </c>
      <c r="D23" s="144"/>
    </row>
    <row r="24" spans="1:6" x14ac:dyDescent="0.2">
      <c r="A24" s="127" t="s">
        <v>174</v>
      </c>
      <c r="B24" s="143">
        <v>83.133537600872202</v>
      </c>
      <c r="C24" s="143">
        <v>74.071256709710795</v>
      </c>
      <c r="D24" s="144"/>
    </row>
    <row r="25" spans="1:6" x14ac:dyDescent="0.2">
      <c r="A25" s="127" t="s">
        <v>173</v>
      </c>
      <c r="B25" s="143">
        <v>83.695058643352297</v>
      </c>
      <c r="C25" s="143">
        <v>81.766776834016397</v>
      </c>
      <c r="D25" s="144"/>
    </row>
    <row r="26" spans="1:6" x14ac:dyDescent="0.2">
      <c r="A26" s="127" t="s">
        <v>172</v>
      </c>
      <c r="B26" s="143">
        <v>70.415195418395598</v>
      </c>
      <c r="C26" s="143">
        <v>63.995461082751298</v>
      </c>
      <c r="D26" s="144"/>
    </row>
    <row r="27" spans="1:6" x14ac:dyDescent="0.2">
      <c r="A27" s="127" t="s">
        <v>171</v>
      </c>
      <c r="B27" s="143">
        <v>76.011570625872196</v>
      </c>
      <c r="C27" s="143">
        <v>72.839526719945496</v>
      </c>
      <c r="D27" s="144"/>
    </row>
    <row r="28" spans="1:6" x14ac:dyDescent="0.2">
      <c r="A28" s="127" t="s">
        <v>170</v>
      </c>
      <c r="B28" s="143">
        <v>77.700824664681804</v>
      </c>
      <c r="C28" s="143">
        <v>71.013102644925496</v>
      </c>
      <c r="D28" s="144"/>
    </row>
    <row r="29" spans="1:6" x14ac:dyDescent="0.2">
      <c r="A29" s="127" t="s">
        <v>169</v>
      </c>
      <c r="B29" s="143">
        <v>88.258959450611002</v>
      </c>
      <c r="C29" s="143">
        <v>82.729727400384306</v>
      </c>
      <c r="D29" s="144"/>
    </row>
    <row r="30" spans="1:6" x14ac:dyDescent="0.2">
      <c r="A30" s="127" t="s">
        <v>168</v>
      </c>
      <c r="B30" s="143">
        <v>80.818655709408006</v>
      </c>
      <c r="C30" s="143">
        <v>76.142570403830504</v>
      </c>
      <c r="D30" s="144"/>
    </row>
    <row r="31" spans="1:6" ht="49.5" customHeight="1" x14ac:dyDescent="0.2">
      <c r="A31" s="163" t="s">
        <v>318</v>
      </c>
      <c r="B31" s="163"/>
      <c r="C31" s="163"/>
      <c r="D31" s="163"/>
      <c r="E31" s="163"/>
      <c r="F31" s="163"/>
    </row>
    <row r="32" spans="1:6" ht="20.25" customHeight="1" x14ac:dyDescent="0.2">
      <c r="A32" s="163" t="s">
        <v>252</v>
      </c>
      <c r="B32" s="163"/>
      <c r="C32" s="163"/>
      <c r="D32" s="163"/>
      <c r="E32" s="163"/>
      <c r="F32" s="163"/>
    </row>
    <row r="33" spans="1:6" x14ac:dyDescent="0.2">
      <c r="A33" s="163" t="s">
        <v>210</v>
      </c>
      <c r="B33" s="163"/>
      <c r="C33" s="163"/>
      <c r="D33" s="163"/>
      <c r="E33" s="163"/>
      <c r="F33" s="163"/>
    </row>
  </sheetData>
  <mergeCells count="3">
    <mergeCell ref="A31:F31"/>
    <mergeCell ref="A32:F32"/>
    <mergeCell ref="A33:F33"/>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sqref="A1:K1"/>
    </sheetView>
  </sheetViews>
  <sheetFormatPr baseColWidth="10" defaultRowHeight="11.25" x14ac:dyDescent="0.2"/>
  <cols>
    <col min="1" max="1" width="30.5703125" style="3" customWidth="1"/>
    <col min="2" max="16384" width="11.42578125" style="3"/>
  </cols>
  <sheetData>
    <row r="1" spans="1:11" x14ac:dyDescent="0.2">
      <c r="A1" s="163" t="s">
        <v>253</v>
      </c>
      <c r="B1" s="163"/>
      <c r="C1" s="163"/>
      <c r="D1" s="163"/>
      <c r="E1" s="163"/>
      <c r="F1" s="163"/>
      <c r="G1" s="163"/>
      <c r="H1" s="163"/>
      <c r="I1" s="163"/>
      <c r="J1" s="163"/>
      <c r="K1" s="163"/>
    </row>
    <row r="2" spans="1:11" x14ac:dyDescent="0.2">
      <c r="A2" s="105"/>
      <c r="B2" s="105"/>
      <c r="C2" s="105"/>
      <c r="D2" s="105"/>
      <c r="E2" s="105"/>
      <c r="F2" s="105"/>
      <c r="G2" s="105"/>
      <c r="H2" s="105"/>
      <c r="I2" s="105"/>
      <c r="J2" s="105"/>
      <c r="K2" s="105"/>
    </row>
    <row r="3" spans="1:11" x14ac:dyDescent="0.2">
      <c r="A3" s="41"/>
      <c r="B3" s="54">
        <v>2012</v>
      </c>
      <c r="C3" s="54">
        <v>2013</v>
      </c>
      <c r="D3" s="54">
        <v>2014</v>
      </c>
      <c r="E3" s="54">
        <v>2015</v>
      </c>
      <c r="F3" s="54">
        <v>2016</v>
      </c>
      <c r="G3" s="54">
        <v>2017</v>
      </c>
      <c r="H3" s="54">
        <v>2018</v>
      </c>
      <c r="I3" s="54">
        <v>2019</v>
      </c>
      <c r="J3" s="54">
        <v>2020</v>
      </c>
      <c r="K3" s="54">
        <v>2021</v>
      </c>
    </row>
    <row r="4" spans="1:11" x14ac:dyDescent="0.2">
      <c r="A4" s="41" t="s">
        <v>24</v>
      </c>
      <c r="B4" s="51">
        <v>4.3844435502892899E-3</v>
      </c>
      <c r="C4" s="51">
        <v>4.7147830377456757E-3</v>
      </c>
      <c r="D4" s="51">
        <v>5.2810157062332403E-3</v>
      </c>
      <c r="E4" s="51">
        <v>5.6819726504091566E-3</v>
      </c>
      <c r="F4" s="51">
        <v>6.3785896531132948E-3</v>
      </c>
      <c r="G4" s="51">
        <v>6.7614542579440273E-3</v>
      </c>
      <c r="H4" s="51">
        <v>7.1589535011542266E-3</v>
      </c>
      <c r="I4" s="51">
        <v>7.7578129306068453E-3</v>
      </c>
      <c r="J4" s="51">
        <v>8.728454210033593E-3</v>
      </c>
      <c r="K4" s="51">
        <v>9.4598337950138507E-3</v>
      </c>
    </row>
    <row r="5" spans="1:11" x14ac:dyDescent="0.2">
      <c r="A5" s="41" t="s">
        <v>25</v>
      </c>
      <c r="B5" s="51">
        <v>3.5242046258654419E-3</v>
      </c>
      <c r="C5" s="51">
        <v>3.7690852772676187E-3</v>
      </c>
      <c r="D5" s="51">
        <v>3.9265583100749736E-3</v>
      </c>
      <c r="E5" s="51">
        <v>4.295462577821276E-3</v>
      </c>
      <c r="F5" s="51">
        <v>5.0350143857553877E-3</v>
      </c>
      <c r="G5" s="51">
        <v>5.5891053341876034E-3</v>
      </c>
      <c r="H5" s="51">
        <v>5.9772452456853904E-3</v>
      </c>
      <c r="I5" s="51">
        <v>6.7105770820702201E-3</v>
      </c>
      <c r="J5" s="51">
        <v>7.076380857976761E-3</v>
      </c>
      <c r="K5" s="51">
        <v>7.8393351800554022E-3</v>
      </c>
    </row>
    <row r="6" spans="1:11" x14ac:dyDescent="0.2">
      <c r="A6" s="41" t="s">
        <v>26</v>
      </c>
      <c r="B6" s="51">
        <v>0.98874751987568155</v>
      </c>
      <c r="C6" s="51">
        <v>0.9878155752309421</v>
      </c>
      <c r="D6" s="51">
        <v>0.98689323044929678</v>
      </c>
      <c r="E6" s="51">
        <v>0.98571350895794252</v>
      </c>
      <c r="F6" s="51">
        <v>0.98402638293252265</v>
      </c>
      <c r="G6" s="51">
        <v>0.98276919721362654</v>
      </c>
      <c r="H6" s="51">
        <v>0.98154611410355064</v>
      </c>
      <c r="I6" s="51">
        <v>0.9800060629443863</v>
      </c>
      <c r="J6" s="51">
        <v>0.97866071920259923</v>
      </c>
      <c r="K6" s="51">
        <v>0.97709141274238231</v>
      </c>
    </row>
    <row r="7" spans="1:11" x14ac:dyDescent="0.2">
      <c r="A7" s="41" t="s">
        <v>27</v>
      </c>
      <c r="B7" s="51">
        <v>7.4924035353044827E-4</v>
      </c>
      <c r="C7" s="51">
        <v>8.771689372550095E-4</v>
      </c>
      <c r="D7" s="51">
        <v>9.7137853663875661E-4</v>
      </c>
      <c r="E7" s="51">
        <v>1.0874588804610826E-3</v>
      </c>
      <c r="F7" s="51">
        <v>1.1400032571521634E-3</v>
      </c>
      <c r="G7" s="51">
        <v>1.1996128522158759E-3</v>
      </c>
      <c r="H7" s="51">
        <v>1.3740793668242277E-3</v>
      </c>
      <c r="I7" s="51">
        <v>1.4055007440886293E-3</v>
      </c>
      <c r="J7" s="51">
        <v>1.4593314609835342E-3</v>
      </c>
      <c r="K7" s="51">
        <v>1.4958448753462604E-3</v>
      </c>
    </row>
    <row r="8" spans="1:11" x14ac:dyDescent="0.2">
      <c r="A8" s="41" t="s">
        <v>28</v>
      </c>
      <c r="B8" s="51">
        <v>2.5945915946332192E-3</v>
      </c>
      <c r="C8" s="51">
        <v>2.8233875167895618E-3</v>
      </c>
      <c r="D8" s="51">
        <v>2.9278169977562524E-3</v>
      </c>
      <c r="E8" s="51">
        <v>3.2215969333659572E-3</v>
      </c>
      <c r="F8" s="51">
        <v>3.4200097714564897E-3</v>
      </c>
      <c r="G8" s="51">
        <v>3.6806303420259825E-3</v>
      </c>
      <c r="H8" s="51">
        <v>3.9436077827855335E-3</v>
      </c>
      <c r="I8" s="51">
        <v>4.1200462988480405E-3</v>
      </c>
      <c r="J8" s="51">
        <v>4.0751142684068509E-3</v>
      </c>
      <c r="K8" s="51">
        <v>4.1135734072022161E-3</v>
      </c>
    </row>
    <row r="9" spans="1:11" ht="23.25" customHeight="1" x14ac:dyDescent="0.2">
      <c r="A9" s="160" t="s">
        <v>118</v>
      </c>
      <c r="B9" s="160"/>
      <c r="C9" s="160"/>
      <c r="D9" s="160"/>
      <c r="E9" s="160"/>
      <c r="F9" s="160"/>
      <c r="G9" s="160"/>
      <c r="H9" s="160"/>
      <c r="I9" s="160"/>
      <c r="J9" s="160"/>
      <c r="K9" s="160"/>
    </row>
    <row r="10" spans="1:11" x14ac:dyDescent="0.2">
      <c r="A10" s="163" t="s">
        <v>125</v>
      </c>
      <c r="B10" s="163"/>
      <c r="C10" s="163"/>
      <c r="D10" s="163"/>
      <c r="E10" s="163"/>
      <c r="F10" s="163"/>
      <c r="G10" s="163"/>
      <c r="H10" s="163"/>
      <c r="I10" s="163"/>
      <c r="J10" s="163"/>
      <c r="K10" s="163"/>
    </row>
    <row r="11" spans="1:11" x14ac:dyDescent="0.2">
      <c r="A11" s="67" t="s">
        <v>108</v>
      </c>
    </row>
  </sheetData>
  <mergeCells count="3">
    <mergeCell ref="A1:K1"/>
    <mergeCell ref="A9:K9"/>
    <mergeCell ref="A10:K10"/>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workbookViewId="0"/>
  </sheetViews>
  <sheetFormatPr baseColWidth="10" defaultRowHeight="11.25" x14ac:dyDescent="0.2"/>
  <cols>
    <col min="1" max="1" width="22.5703125" style="3" customWidth="1"/>
    <col min="2" max="16384" width="11.42578125" style="3"/>
  </cols>
  <sheetData>
    <row r="1" spans="1:18" x14ac:dyDescent="0.2">
      <c r="A1" s="53" t="s">
        <v>254</v>
      </c>
    </row>
    <row r="2" spans="1:18" x14ac:dyDescent="0.2">
      <c r="A2" s="53"/>
    </row>
    <row r="3" spans="1:18" x14ac:dyDescent="0.2">
      <c r="A3" s="48"/>
      <c r="B3" s="108">
        <v>2013</v>
      </c>
      <c r="C3" s="108">
        <v>2021</v>
      </c>
    </row>
    <row r="4" spans="1:18" x14ac:dyDescent="0.2">
      <c r="A4" s="48" t="s">
        <v>29</v>
      </c>
      <c r="B4" s="49">
        <v>2112</v>
      </c>
      <c r="C4" s="49">
        <v>1880</v>
      </c>
      <c r="E4" s="18"/>
      <c r="H4" s="58"/>
      <c r="I4" s="13"/>
      <c r="J4" s="5"/>
      <c r="K4" s="5"/>
      <c r="L4" s="5"/>
      <c r="M4" s="5"/>
      <c r="N4" s="5"/>
      <c r="O4" s="5"/>
      <c r="P4" s="5"/>
      <c r="Q4" s="5"/>
      <c r="R4" s="5"/>
    </row>
    <row r="5" spans="1:18" x14ac:dyDescent="0.2">
      <c r="A5" s="48" t="s">
        <v>30</v>
      </c>
      <c r="B5" s="49">
        <v>59</v>
      </c>
      <c r="C5" s="49">
        <v>114</v>
      </c>
      <c r="E5" s="7"/>
      <c r="H5" s="58"/>
      <c r="I5" s="13"/>
      <c r="J5" s="5"/>
      <c r="K5" s="5"/>
      <c r="L5" s="5"/>
      <c r="M5" s="5"/>
      <c r="N5" s="5"/>
      <c r="O5" s="5"/>
      <c r="P5" s="5"/>
      <c r="Q5" s="5"/>
      <c r="R5" s="5"/>
    </row>
    <row r="6" spans="1:18" x14ac:dyDescent="0.2">
      <c r="A6" s="48" t="s">
        <v>31</v>
      </c>
      <c r="B6" s="49">
        <v>24</v>
      </c>
      <c r="C6" s="49">
        <v>8</v>
      </c>
      <c r="H6" s="58"/>
      <c r="I6" s="13"/>
      <c r="J6" s="5"/>
      <c r="K6" s="5"/>
      <c r="L6" s="5"/>
      <c r="M6" s="5"/>
      <c r="N6" s="5"/>
      <c r="O6" s="5"/>
      <c r="P6" s="5"/>
      <c r="Q6" s="5"/>
      <c r="R6" s="5"/>
    </row>
    <row r="7" spans="1:18" ht="76.5" customHeight="1" x14ac:dyDescent="0.2">
      <c r="A7" s="163" t="s">
        <v>126</v>
      </c>
      <c r="B7" s="163"/>
      <c r="C7" s="163"/>
      <c r="D7" s="163"/>
      <c r="E7" s="163"/>
      <c r="F7" s="163"/>
      <c r="H7" s="58"/>
      <c r="I7" s="13"/>
      <c r="J7" s="5"/>
      <c r="K7" s="5"/>
      <c r="L7" s="5"/>
      <c r="M7" s="5"/>
      <c r="N7" s="5"/>
      <c r="O7" s="5"/>
      <c r="P7" s="5"/>
      <c r="Q7" s="5"/>
      <c r="R7" s="5"/>
    </row>
    <row r="8" spans="1:18" s="77" customFormat="1" ht="18.75" customHeight="1" x14ac:dyDescent="0.2">
      <c r="A8" s="163" t="s">
        <v>123</v>
      </c>
      <c r="B8" s="163"/>
      <c r="C8" s="163"/>
      <c r="D8" s="163"/>
      <c r="E8" s="163"/>
      <c r="F8" s="163"/>
      <c r="H8" s="89"/>
      <c r="I8" s="90"/>
      <c r="J8" s="91"/>
      <c r="K8" s="91"/>
      <c r="L8" s="91"/>
      <c r="M8" s="91"/>
      <c r="N8" s="91"/>
      <c r="O8" s="91"/>
      <c r="P8" s="91"/>
      <c r="Q8" s="91"/>
      <c r="R8" s="91"/>
    </row>
    <row r="9" spans="1:18" x14ac:dyDescent="0.2">
      <c r="A9" s="163" t="s">
        <v>108</v>
      </c>
      <c r="B9" s="163"/>
      <c r="C9" s="163"/>
      <c r="D9" s="163"/>
      <c r="E9" s="163"/>
      <c r="F9" s="163"/>
    </row>
  </sheetData>
  <mergeCells count="3">
    <mergeCell ref="A7:F7"/>
    <mergeCell ref="A8:F8"/>
    <mergeCell ref="A9:F9"/>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heetViews>
  <sheetFormatPr baseColWidth="10" defaultRowHeight="11.25" x14ac:dyDescent="0.2"/>
  <cols>
    <col min="1" max="1" width="30" style="3" customWidth="1"/>
    <col min="2" max="16384" width="11.42578125" style="3"/>
  </cols>
  <sheetData>
    <row r="1" spans="1:6" x14ac:dyDescent="0.2">
      <c r="A1" s="76" t="s">
        <v>255</v>
      </c>
    </row>
    <row r="2" spans="1:6" x14ac:dyDescent="0.2">
      <c r="A2" s="1"/>
      <c r="B2" s="2"/>
    </row>
    <row r="3" spans="1:6" x14ac:dyDescent="0.2">
      <c r="A3" s="45" t="s">
        <v>99</v>
      </c>
      <c r="B3" s="46">
        <v>23397</v>
      </c>
    </row>
    <row r="4" spans="1:6" x14ac:dyDescent="0.2">
      <c r="A4" s="45" t="s">
        <v>0</v>
      </c>
      <c r="B4" s="87">
        <v>0.97</v>
      </c>
    </row>
    <row r="5" spans="1:6" x14ac:dyDescent="0.2">
      <c r="A5" s="45" t="s">
        <v>202</v>
      </c>
      <c r="B5" s="47" t="s">
        <v>79</v>
      </c>
    </row>
    <row r="6" spans="1:6" ht="20.25" customHeight="1" x14ac:dyDescent="0.2">
      <c r="A6" s="163" t="s">
        <v>127</v>
      </c>
      <c r="B6" s="163"/>
      <c r="C6" s="163"/>
    </row>
    <row r="7" spans="1:6" x14ac:dyDescent="0.2">
      <c r="A7" s="163" t="s">
        <v>108</v>
      </c>
      <c r="B7" s="163"/>
      <c r="C7" s="163"/>
      <c r="D7" s="163"/>
      <c r="E7" s="163"/>
      <c r="F7" s="163"/>
    </row>
  </sheetData>
  <mergeCells count="2">
    <mergeCell ref="A6:C6"/>
    <mergeCell ref="A7:F7"/>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heetViews>
  <sheetFormatPr baseColWidth="10" defaultRowHeight="11.25" x14ac:dyDescent="0.2"/>
  <cols>
    <col min="1" max="1" width="28.28515625" style="3" customWidth="1"/>
    <col min="2" max="16384" width="11.42578125" style="3"/>
  </cols>
  <sheetData>
    <row r="1" spans="1:11" x14ac:dyDescent="0.2">
      <c r="A1" s="53" t="s">
        <v>256</v>
      </c>
    </row>
    <row r="3" spans="1:11" x14ac:dyDescent="0.2">
      <c r="A3" s="48"/>
      <c r="B3" s="108">
        <v>2012</v>
      </c>
      <c r="C3" s="108">
        <v>2013</v>
      </c>
      <c r="D3" s="108">
        <v>2014</v>
      </c>
      <c r="E3" s="108">
        <v>2015</v>
      </c>
      <c r="F3" s="108">
        <v>2016</v>
      </c>
      <c r="G3" s="108">
        <v>2017</v>
      </c>
      <c r="H3" s="108">
        <v>2018</v>
      </c>
      <c r="I3" s="108">
        <v>2019</v>
      </c>
      <c r="J3" s="108">
        <v>2020</v>
      </c>
      <c r="K3" s="108">
        <v>2021</v>
      </c>
    </row>
    <row r="4" spans="1:11" x14ac:dyDescent="0.2">
      <c r="A4" s="48" t="s">
        <v>5</v>
      </c>
      <c r="B4" s="49">
        <v>19130</v>
      </c>
      <c r="C4" s="49">
        <v>19844</v>
      </c>
      <c r="D4" s="49">
        <v>20421</v>
      </c>
      <c r="E4" s="49">
        <v>20988</v>
      </c>
      <c r="F4" s="49">
        <v>21630</v>
      </c>
      <c r="G4" s="49">
        <v>22027</v>
      </c>
      <c r="H4" s="49">
        <v>22119</v>
      </c>
      <c r="I4" s="49">
        <v>22213</v>
      </c>
      <c r="J4" s="49">
        <v>22409</v>
      </c>
      <c r="K4" s="49">
        <v>22756</v>
      </c>
    </row>
    <row r="5" spans="1:11" x14ac:dyDescent="0.2">
      <c r="A5" s="48" t="s">
        <v>6</v>
      </c>
      <c r="B5" s="49">
        <v>405</v>
      </c>
      <c r="C5" s="49">
        <v>459</v>
      </c>
      <c r="D5" s="49">
        <v>511</v>
      </c>
      <c r="E5" s="49">
        <v>579</v>
      </c>
      <c r="F5" s="49">
        <v>617</v>
      </c>
      <c r="G5" s="49">
        <v>629</v>
      </c>
      <c r="H5" s="49">
        <v>621</v>
      </c>
      <c r="I5" s="49">
        <v>630</v>
      </c>
      <c r="J5" s="49">
        <v>639</v>
      </c>
      <c r="K5" s="49">
        <v>641</v>
      </c>
    </row>
    <row r="6" spans="1:11" x14ac:dyDescent="0.2">
      <c r="A6" s="48" t="s">
        <v>39</v>
      </c>
      <c r="B6" s="49">
        <v>19535</v>
      </c>
      <c r="C6" s="49">
        <v>20303</v>
      </c>
      <c r="D6" s="49">
        <v>20932</v>
      </c>
      <c r="E6" s="49">
        <v>21567</v>
      </c>
      <c r="F6" s="49">
        <v>22247</v>
      </c>
      <c r="G6" s="49">
        <v>22656</v>
      </c>
      <c r="H6" s="49">
        <v>22740</v>
      </c>
      <c r="I6" s="49">
        <v>22843</v>
      </c>
      <c r="J6" s="49">
        <v>23048</v>
      </c>
      <c r="K6" s="49">
        <v>23397</v>
      </c>
    </row>
    <row r="7" spans="1:11" x14ac:dyDescent="0.2">
      <c r="A7" s="48" t="s">
        <v>0</v>
      </c>
      <c r="B7" s="50">
        <f t="shared" ref="B7:K7" si="0">B4/B6</f>
        <v>0.97926798054773478</v>
      </c>
      <c r="C7" s="50">
        <f t="shared" si="0"/>
        <v>0.97739250357090091</v>
      </c>
      <c r="D7" s="50">
        <f t="shared" si="0"/>
        <v>0.97558761704567165</v>
      </c>
      <c r="E7" s="50">
        <f t="shared" si="0"/>
        <v>0.97315342884963141</v>
      </c>
      <c r="F7" s="50">
        <f t="shared" si="0"/>
        <v>0.97226592349530272</v>
      </c>
      <c r="G7" s="50">
        <f t="shared" si="0"/>
        <v>0.97223693502824859</v>
      </c>
      <c r="H7" s="50">
        <f t="shared" si="0"/>
        <v>0.97269129287598943</v>
      </c>
      <c r="I7" s="50">
        <f t="shared" si="0"/>
        <v>0.97242043514424548</v>
      </c>
      <c r="J7" s="50">
        <f t="shared" si="0"/>
        <v>0.97227525164873307</v>
      </c>
      <c r="K7" s="50">
        <f t="shared" si="0"/>
        <v>0.97260332521263415</v>
      </c>
    </row>
    <row r="8" spans="1:11" x14ac:dyDescent="0.2">
      <c r="A8" s="160" t="s">
        <v>127</v>
      </c>
      <c r="B8" s="160"/>
      <c r="C8" s="160"/>
      <c r="D8" s="160"/>
      <c r="E8" s="160"/>
      <c r="F8" s="160"/>
      <c r="G8" s="160"/>
      <c r="H8" s="160"/>
      <c r="I8" s="160"/>
      <c r="J8" s="160"/>
      <c r="K8" s="160"/>
    </row>
    <row r="9" spans="1:11" x14ac:dyDescent="0.2">
      <c r="A9" s="163" t="s">
        <v>108</v>
      </c>
      <c r="B9" s="163"/>
      <c r="C9" s="163"/>
      <c r="D9" s="163"/>
      <c r="E9" s="163"/>
      <c r="F9" s="163"/>
    </row>
  </sheetData>
  <mergeCells count="2">
    <mergeCell ref="A8:K8"/>
    <mergeCell ref="A9:F9"/>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workbookViewId="0"/>
  </sheetViews>
  <sheetFormatPr baseColWidth="10" defaultRowHeight="11.25" x14ac:dyDescent="0.2"/>
  <cols>
    <col min="1" max="16384" width="11.42578125" style="3"/>
  </cols>
  <sheetData>
    <row r="1" spans="1:2" x14ac:dyDescent="0.2">
      <c r="A1" s="53" t="s">
        <v>257</v>
      </c>
    </row>
    <row r="3" spans="1:2" x14ac:dyDescent="0.2">
      <c r="A3" s="8"/>
      <c r="B3" s="9" t="s">
        <v>40</v>
      </c>
    </row>
    <row r="4" spans="1:2" x14ac:dyDescent="0.2">
      <c r="A4" s="10"/>
      <c r="B4" s="11"/>
    </row>
    <row r="5" spans="1:2" x14ac:dyDescent="0.2">
      <c r="A5" s="10"/>
      <c r="B5" s="11"/>
    </row>
    <row r="6" spans="1:2" x14ac:dyDescent="0.2">
      <c r="A6" s="10"/>
      <c r="B6" s="11"/>
    </row>
    <row r="7" spans="1:2" x14ac:dyDescent="0.2">
      <c r="A7" s="10"/>
      <c r="B7" s="11"/>
    </row>
    <row r="8" spans="1:2" x14ac:dyDescent="0.2">
      <c r="A8" s="10"/>
      <c r="B8" s="11"/>
    </row>
    <row r="9" spans="1:2" x14ac:dyDescent="0.2">
      <c r="A9" s="10"/>
      <c r="B9" s="11">
        <v>685</v>
      </c>
    </row>
    <row r="10" spans="1:2" x14ac:dyDescent="0.2">
      <c r="A10" s="10"/>
      <c r="B10" s="11">
        <v>695</v>
      </c>
    </row>
    <row r="11" spans="1:2" x14ac:dyDescent="0.2">
      <c r="A11" s="10"/>
      <c r="B11" s="11">
        <v>695</v>
      </c>
    </row>
    <row r="12" spans="1:2" x14ac:dyDescent="0.2">
      <c r="A12" s="10">
        <v>1980</v>
      </c>
      <c r="B12" s="11">
        <v>703</v>
      </c>
    </row>
    <row r="13" spans="1:2" x14ac:dyDescent="0.2">
      <c r="A13" s="10"/>
      <c r="B13" s="11">
        <v>702</v>
      </c>
    </row>
    <row r="14" spans="1:2" x14ac:dyDescent="0.2">
      <c r="A14" s="10"/>
      <c r="B14" s="11">
        <v>709</v>
      </c>
    </row>
    <row r="15" spans="1:2" x14ac:dyDescent="0.2">
      <c r="A15" s="10"/>
      <c r="B15" s="11">
        <v>709</v>
      </c>
    </row>
    <row r="16" spans="1:2" x14ac:dyDescent="0.2">
      <c r="A16" s="10"/>
      <c r="B16" s="11">
        <v>714</v>
      </c>
    </row>
    <row r="17" spans="1:2" x14ac:dyDescent="0.2">
      <c r="A17" s="10">
        <v>1985</v>
      </c>
      <c r="B17" s="11">
        <v>708</v>
      </c>
    </row>
    <row r="18" spans="1:2" x14ac:dyDescent="0.2">
      <c r="A18" s="10"/>
      <c r="B18" s="11">
        <v>702</v>
      </c>
    </row>
    <row r="19" spans="1:2" x14ac:dyDescent="0.2">
      <c r="A19" s="10"/>
      <c r="B19" s="11">
        <v>645</v>
      </c>
    </row>
    <row r="20" spans="1:2" x14ac:dyDescent="0.2">
      <c r="A20" s="10"/>
      <c r="B20" s="11">
        <v>643</v>
      </c>
    </row>
    <row r="21" spans="1:2" x14ac:dyDescent="0.2">
      <c r="A21" s="10"/>
      <c r="B21" s="11">
        <v>633</v>
      </c>
    </row>
    <row r="22" spans="1:2" x14ac:dyDescent="0.2">
      <c r="A22" s="10">
        <v>1990</v>
      </c>
      <c r="B22" s="11">
        <v>629</v>
      </c>
    </row>
    <row r="23" spans="1:2" x14ac:dyDescent="0.2">
      <c r="A23" s="10"/>
      <c r="B23" s="11">
        <v>629</v>
      </c>
    </row>
    <row r="24" spans="1:2" x14ac:dyDescent="0.2">
      <c r="A24" s="10"/>
      <c r="B24" s="11">
        <v>629</v>
      </c>
    </row>
    <row r="25" spans="1:2" x14ac:dyDescent="0.2">
      <c r="A25" s="10"/>
      <c r="B25" s="11">
        <v>668</v>
      </c>
    </row>
    <row r="26" spans="1:2" x14ac:dyDescent="0.2">
      <c r="A26" s="10"/>
      <c r="B26" s="11">
        <v>668</v>
      </c>
    </row>
    <row r="27" spans="1:2" x14ac:dyDescent="0.2">
      <c r="A27" s="10">
        <v>1995</v>
      </c>
      <c r="B27" s="11">
        <v>668</v>
      </c>
    </row>
    <row r="28" spans="1:2" x14ac:dyDescent="0.2">
      <c r="A28" s="10"/>
      <c r="B28" s="11">
        <v>663</v>
      </c>
    </row>
    <row r="29" spans="1:2" x14ac:dyDescent="0.2">
      <c r="A29" s="10"/>
      <c r="B29" s="11">
        <v>663</v>
      </c>
    </row>
    <row r="30" spans="1:2" x14ac:dyDescent="0.2">
      <c r="A30" s="10"/>
      <c r="B30" s="11">
        <v>663</v>
      </c>
    </row>
    <row r="31" spans="1:2" x14ac:dyDescent="0.2">
      <c r="A31" s="10"/>
      <c r="B31" s="11">
        <v>729</v>
      </c>
    </row>
    <row r="32" spans="1:2" x14ac:dyDescent="0.2">
      <c r="A32" s="10">
        <v>2000</v>
      </c>
      <c r="B32" s="11">
        <v>729</v>
      </c>
    </row>
    <row r="33" spans="1:2" x14ac:dyDescent="0.2">
      <c r="A33" s="10"/>
      <c r="B33" s="11">
        <v>759</v>
      </c>
    </row>
    <row r="34" spans="1:2" x14ac:dyDescent="0.2">
      <c r="A34" s="10"/>
      <c r="B34" s="11">
        <v>900</v>
      </c>
    </row>
    <row r="35" spans="1:2" x14ac:dyDescent="0.2">
      <c r="A35" s="10"/>
      <c r="B35" s="11">
        <v>940</v>
      </c>
    </row>
    <row r="36" spans="1:2" x14ac:dyDescent="0.2">
      <c r="A36" s="10"/>
      <c r="B36" s="11">
        <v>975</v>
      </c>
    </row>
    <row r="37" spans="1:2" x14ac:dyDescent="0.2">
      <c r="A37" s="10">
        <v>2005</v>
      </c>
      <c r="B37" s="11">
        <v>1000</v>
      </c>
    </row>
    <row r="38" spans="1:2" x14ac:dyDescent="0.2">
      <c r="A38" s="10"/>
      <c r="B38" s="11">
        <v>1000</v>
      </c>
    </row>
    <row r="39" spans="1:2" x14ac:dyDescent="0.2">
      <c r="A39" s="10"/>
      <c r="B39" s="11">
        <v>1007</v>
      </c>
    </row>
    <row r="40" spans="1:2" x14ac:dyDescent="0.2">
      <c r="A40" s="10"/>
      <c r="B40" s="11">
        <v>1015</v>
      </c>
    </row>
    <row r="41" spans="1:2" x14ac:dyDescent="0.2">
      <c r="A41" s="10"/>
      <c r="B41" s="11">
        <v>1015</v>
      </c>
    </row>
    <row r="42" spans="1:2" x14ac:dyDescent="0.2">
      <c r="A42" s="10">
        <v>2010</v>
      </c>
      <c r="B42" s="11">
        <v>1020</v>
      </c>
    </row>
    <row r="43" spans="1:2" x14ac:dyDescent="0.2">
      <c r="A43" s="10"/>
      <c r="B43" s="11">
        <v>1035</v>
      </c>
    </row>
    <row r="44" spans="1:2" x14ac:dyDescent="0.2">
      <c r="A44" s="10"/>
      <c r="B44" s="11">
        <v>1036</v>
      </c>
    </row>
    <row r="45" spans="1:2" x14ac:dyDescent="0.2">
      <c r="A45" s="10"/>
      <c r="B45" s="11">
        <v>1038</v>
      </c>
    </row>
    <row r="46" spans="1:2" x14ac:dyDescent="0.2">
      <c r="A46" s="10"/>
      <c r="B46" s="11">
        <v>1041</v>
      </c>
    </row>
    <row r="47" spans="1:2" x14ac:dyDescent="0.2">
      <c r="A47" s="10">
        <v>2015</v>
      </c>
      <c r="B47" s="11">
        <v>1034</v>
      </c>
    </row>
    <row r="48" spans="1:2" x14ac:dyDescent="0.2">
      <c r="A48" s="10"/>
      <c r="B48" s="11">
        <v>1024</v>
      </c>
    </row>
    <row r="49" spans="1:5" x14ac:dyDescent="0.2">
      <c r="A49" s="10"/>
      <c r="B49" s="11">
        <v>1025</v>
      </c>
    </row>
    <row r="50" spans="1:5" x14ac:dyDescent="0.2">
      <c r="A50" s="10"/>
      <c r="B50" s="11">
        <v>1016</v>
      </c>
    </row>
    <row r="51" spans="1:5" x14ac:dyDescent="0.2">
      <c r="A51" s="10"/>
      <c r="B51" s="11">
        <v>1017</v>
      </c>
    </row>
    <row r="52" spans="1:5" x14ac:dyDescent="0.2">
      <c r="A52" s="12" t="s">
        <v>9</v>
      </c>
      <c r="B52" s="11">
        <v>1039</v>
      </c>
    </row>
    <row r="53" spans="1:5" ht="104.25" customHeight="1" x14ac:dyDescent="0.2">
      <c r="A53" s="163" t="s">
        <v>116</v>
      </c>
      <c r="B53" s="163"/>
      <c r="C53" s="163"/>
      <c r="D53" s="163"/>
      <c r="E53" s="163"/>
    </row>
    <row r="54" spans="1:5" x14ac:dyDescent="0.2">
      <c r="A54" s="164" t="s">
        <v>106</v>
      </c>
      <c r="B54" s="164"/>
      <c r="C54" s="164"/>
      <c r="D54" s="164"/>
      <c r="E54" s="164"/>
    </row>
  </sheetData>
  <mergeCells count="2">
    <mergeCell ref="A53:E53"/>
    <mergeCell ref="A54:E54"/>
  </mergeCells>
  <pageMargins left="0.7" right="0.7" top="0.75" bottom="0.75" header="0.3" footer="0.3"/>
  <pageSetup paperSize="9" orientation="portrait" horizontalDpi="1200"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workbookViewId="0"/>
  </sheetViews>
  <sheetFormatPr baseColWidth="10" defaultRowHeight="11.25" x14ac:dyDescent="0.2"/>
  <cols>
    <col min="1" max="4" width="11.42578125" style="3"/>
    <col min="5" max="5" width="4.28515625" style="3" customWidth="1"/>
    <col min="6" max="16384" width="11.42578125" style="3"/>
  </cols>
  <sheetData>
    <row r="1" spans="1:5" x14ac:dyDescent="0.2">
      <c r="A1" s="53" t="s">
        <v>258</v>
      </c>
    </row>
    <row r="3" spans="1:5" x14ac:dyDescent="0.2">
      <c r="A3" s="106">
        <v>2012</v>
      </c>
    </row>
    <row r="4" spans="1:5" x14ac:dyDescent="0.2">
      <c r="A4" s="48"/>
      <c r="B4" s="108" t="s">
        <v>5</v>
      </c>
      <c r="C4" s="108" t="s">
        <v>6</v>
      </c>
      <c r="D4" s="108" t="s">
        <v>7</v>
      </c>
      <c r="E4" s="5"/>
    </row>
    <row r="5" spans="1:5" x14ac:dyDescent="0.2">
      <c r="A5" s="48" t="s">
        <v>18</v>
      </c>
      <c r="B5" s="80">
        <v>635</v>
      </c>
      <c r="C5" s="80">
        <v>23</v>
      </c>
      <c r="D5" s="80">
        <f>B5+C5</f>
        <v>658</v>
      </c>
      <c r="E5" s="6"/>
    </row>
    <row r="6" spans="1:5" x14ac:dyDescent="0.2">
      <c r="A6" s="48" t="s">
        <v>10</v>
      </c>
      <c r="B6" s="80">
        <v>3661</v>
      </c>
      <c r="C6" s="80">
        <v>222</v>
      </c>
      <c r="D6" s="80">
        <f t="shared" ref="D6:D15" si="0">B6+C6</f>
        <v>3883</v>
      </c>
      <c r="E6" s="6"/>
    </row>
    <row r="7" spans="1:5" x14ac:dyDescent="0.2">
      <c r="A7" s="48" t="s">
        <v>11</v>
      </c>
      <c r="B7" s="80">
        <v>3010</v>
      </c>
      <c r="C7" s="80">
        <v>64</v>
      </c>
      <c r="D7" s="80">
        <f t="shared" si="0"/>
        <v>3074</v>
      </c>
      <c r="E7" s="6"/>
    </row>
    <row r="8" spans="1:5" x14ac:dyDescent="0.2">
      <c r="A8" s="48" t="s">
        <v>12</v>
      </c>
      <c r="B8" s="80">
        <v>2492</v>
      </c>
      <c r="C8" s="80">
        <v>44</v>
      </c>
      <c r="D8" s="80">
        <f t="shared" si="0"/>
        <v>2536</v>
      </c>
      <c r="E8" s="6"/>
    </row>
    <row r="9" spans="1:5" x14ac:dyDescent="0.2">
      <c r="A9" s="48" t="s">
        <v>13</v>
      </c>
      <c r="B9" s="80">
        <v>2284</v>
      </c>
      <c r="C9" s="80">
        <v>18</v>
      </c>
      <c r="D9" s="80">
        <f t="shared" si="0"/>
        <v>2302</v>
      </c>
      <c r="E9" s="6"/>
    </row>
    <row r="10" spans="1:5" x14ac:dyDescent="0.2">
      <c r="A10" s="48" t="s">
        <v>14</v>
      </c>
      <c r="B10" s="80">
        <v>2476</v>
      </c>
      <c r="C10" s="80">
        <v>26</v>
      </c>
      <c r="D10" s="80">
        <f t="shared" si="0"/>
        <v>2502</v>
      </c>
      <c r="E10" s="6"/>
    </row>
    <row r="11" spans="1:5" x14ac:dyDescent="0.2">
      <c r="A11" s="48" t="s">
        <v>15</v>
      </c>
      <c r="B11" s="80">
        <v>2300</v>
      </c>
      <c r="C11" s="80">
        <v>4</v>
      </c>
      <c r="D11" s="80">
        <f t="shared" si="0"/>
        <v>2304</v>
      </c>
      <c r="E11" s="6"/>
    </row>
    <row r="12" spans="1:5" x14ac:dyDescent="0.2">
      <c r="A12" s="48" t="s">
        <v>16</v>
      </c>
      <c r="B12" s="80">
        <v>1547</v>
      </c>
      <c r="C12" s="80">
        <v>3</v>
      </c>
      <c r="D12" s="80">
        <f t="shared" si="0"/>
        <v>1550</v>
      </c>
      <c r="E12" s="6"/>
    </row>
    <row r="13" spans="1:5" x14ac:dyDescent="0.2">
      <c r="A13" s="48" t="s">
        <v>17</v>
      </c>
      <c r="B13" s="80">
        <v>603</v>
      </c>
      <c r="C13" s="80">
        <v>1</v>
      </c>
      <c r="D13" s="80">
        <f t="shared" si="0"/>
        <v>604</v>
      </c>
      <c r="E13" s="6"/>
    </row>
    <row r="14" spans="1:5" x14ac:dyDescent="0.2">
      <c r="A14" s="48">
        <v>65</v>
      </c>
      <c r="B14" s="80">
        <v>122</v>
      </c>
      <c r="C14" s="80">
        <v>0</v>
      </c>
      <c r="D14" s="80">
        <f t="shared" si="0"/>
        <v>122</v>
      </c>
      <c r="E14" s="6"/>
    </row>
    <row r="15" spans="1:5" x14ac:dyDescent="0.2">
      <c r="A15" s="48" t="s">
        <v>4</v>
      </c>
      <c r="B15" s="80">
        <v>19130</v>
      </c>
      <c r="C15" s="80">
        <v>405</v>
      </c>
      <c r="D15" s="80">
        <f t="shared" si="0"/>
        <v>19535</v>
      </c>
      <c r="E15" s="6"/>
    </row>
    <row r="17" spans="1:5" x14ac:dyDescent="0.2">
      <c r="A17" s="114">
        <v>2021</v>
      </c>
    </row>
    <row r="18" spans="1:5" x14ac:dyDescent="0.2">
      <c r="A18" s="48"/>
      <c r="B18" s="120" t="s">
        <v>5</v>
      </c>
      <c r="C18" s="120" t="s">
        <v>6</v>
      </c>
      <c r="D18" s="120" t="s">
        <v>7</v>
      </c>
    </row>
    <row r="19" spans="1:5" x14ac:dyDescent="0.2">
      <c r="A19" s="48">
        <v>24</v>
      </c>
      <c r="B19" s="48">
        <v>602</v>
      </c>
      <c r="C19" s="48">
        <v>6</v>
      </c>
      <c r="D19" s="48">
        <f>C19+B19</f>
        <v>608</v>
      </c>
    </row>
    <row r="20" spans="1:5" x14ac:dyDescent="0.2">
      <c r="A20" s="48" t="s">
        <v>10</v>
      </c>
      <c r="B20" s="48">
        <v>3106</v>
      </c>
      <c r="C20" s="48">
        <v>61</v>
      </c>
      <c r="D20" s="48">
        <f t="shared" ref="D20:D29" si="1">C20+B20</f>
        <v>3167</v>
      </c>
    </row>
    <row r="21" spans="1:5" x14ac:dyDescent="0.2">
      <c r="A21" s="48" t="s">
        <v>11</v>
      </c>
      <c r="B21" s="48">
        <v>3796</v>
      </c>
      <c r="C21" s="48">
        <v>235</v>
      </c>
      <c r="D21" s="48">
        <f t="shared" si="1"/>
        <v>4031</v>
      </c>
    </row>
    <row r="22" spans="1:5" x14ac:dyDescent="0.2">
      <c r="A22" s="48" t="s">
        <v>12</v>
      </c>
      <c r="B22" s="48">
        <v>3665</v>
      </c>
      <c r="C22" s="48">
        <v>211</v>
      </c>
      <c r="D22" s="48">
        <f t="shared" si="1"/>
        <v>3876</v>
      </c>
    </row>
    <row r="23" spans="1:5" x14ac:dyDescent="0.2">
      <c r="A23" s="48" t="s">
        <v>13</v>
      </c>
      <c r="B23" s="48">
        <v>2928</v>
      </c>
      <c r="C23" s="48">
        <v>49</v>
      </c>
      <c r="D23" s="48">
        <f t="shared" si="1"/>
        <v>2977</v>
      </c>
    </row>
    <row r="24" spans="1:5" x14ac:dyDescent="0.2">
      <c r="A24" s="48" t="s">
        <v>14</v>
      </c>
      <c r="B24" s="48">
        <v>2489</v>
      </c>
      <c r="C24" s="48">
        <v>31</v>
      </c>
      <c r="D24" s="48">
        <f t="shared" si="1"/>
        <v>2520</v>
      </c>
    </row>
    <row r="25" spans="1:5" x14ac:dyDescent="0.2">
      <c r="A25" s="48" t="s">
        <v>15</v>
      </c>
      <c r="B25" s="48">
        <v>2344</v>
      </c>
      <c r="C25" s="48">
        <v>20</v>
      </c>
      <c r="D25" s="48">
        <f t="shared" si="1"/>
        <v>2364</v>
      </c>
    </row>
    <row r="26" spans="1:5" x14ac:dyDescent="0.2">
      <c r="A26" s="48" t="s">
        <v>16</v>
      </c>
      <c r="B26" s="48">
        <v>2225</v>
      </c>
      <c r="C26" s="48">
        <v>24</v>
      </c>
      <c r="D26" s="48">
        <f t="shared" si="1"/>
        <v>2249</v>
      </c>
    </row>
    <row r="27" spans="1:5" x14ac:dyDescent="0.2">
      <c r="A27" s="48" t="s">
        <v>17</v>
      </c>
      <c r="B27" s="48">
        <v>1244</v>
      </c>
      <c r="C27" s="48">
        <v>4</v>
      </c>
      <c r="D27" s="48">
        <f t="shared" si="1"/>
        <v>1248</v>
      </c>
    </row>
    <row r="28" spans="1:5" x14ac:dyDescent="0.2">
      <c r="A28" s="48">
        <v>65</v>
      </c>
      <c r="B28" s="48">
        <v>357</v>
      </c>
      <c r="C28" s="48">
        <v>0</v>
      </c>
      <c r="D28" s="48">
        <f t="shared" si="1"/>
        <v>357</v>
      </c>
      <c r="E28" s="6"/>
    </row>
    <row r="29" spans="1:5" x14ac:dyDescent="0.2">
      <c r="A29" s="48" t="s">
        <v>4</v>
      </c>
      <c r="B29" s="48">
        <v>22756</v>
      </c>
      <c r="C29" s="48">
        <v>641</v>
      </c>
      <c r="D29" s="48">
        <f t="shared" si="1"/>
        <v>23397</v>
      </c>
    </row>
    <row r="30" spans="1:5" ht="23.25" customHeight="1" x14ac:dyDescent="0.2">
      <c r="A30" s="163" t="s">
        <v>127</v>
      </c>
      <c r="B30" s="163"/>
      <c r="C30" s="163"/>
      <c r="D30" s="163"/>
      <c r="E30" s="163"/>
    </row>
    <row r="31" spans="1:5" x14ac:dyDescent="0.2">
      <c r="A31" s="164" t="s">
        <v>108</v>
      </c>
      <c r="B31" s="164"/>
      <c r="C31" s="164"/>
      <c r="D31" s="164"/>
      <c r="E31" s="164"/>
    </row>
    <row r="32" spans="1:5" x14ac:dyDescent="0.2">
      <c r="A32" s="4"/>
      <c r="B32" s="5"/>
      <c r="C32" s="5"/>
      <c r="D32" s="5"/>
    </row>
    <row r="33" spans="1:4" x14ac:dyDescent="0.2">
      <c r="A33" s="4"/>
      <c r="B33" s="5"/>
      <c r="C33" s="5"/>
      <c r="D33" s="5"/>
    </row>
    <row r="34" spans="1:4" x14ac:dyDescent="0.2">
      <c r="A34" s="4"/>
      <c r="B34" s="5"/>
      <c r="C34" s="5"/>
      <c r="D34" s="5"/>
    </row>
    <row r="35" spans="1:4" x14ac:dyDescent="0.2">
      <c r="A35" s="4"/>
      <c r="B35" s="5"/>
      <c r="C35" s="5"/>
      <c r="D35" s="5"/>
    </row>
    <row r="36" spans="1:4" x14ac:dyDescent="0.2">
      <c r="A36" s="4"/>
      <c r="B36" s="5"/>
      <c r="C36" s="5"/>
      <c r="D36" s="5"/>
    </row>
    <row r="37" spans="1:4" x14ac:dyDescent="0.2">
      <c r="A37" s="4"/>
      <c r="B37" s="5"/>
      <c r="C37" s="5"/>
      <c r="D37" s="5"/>
    </row>
    <row r="38" spans="1:4" x14ac:dyDescent="0.2">
      <c r="A38" s="4"/>
      <c r="B38" s="5"/>
      <c r="C38" s="5"/>
      <c r="D38" s="5"/>
    </row>
    <row r="39" spans="1:4" x14ac:dyDescent="0.2">
      <c r="A39" s="4"/>
      <c r="B39" s="5"/>
      <c r="C39" s="5"/>
      <c r="D39" s="5"/>
    </row>
    <row r="40" spans="1:4" x14ac:dyDescent="0.2">
      <c r="A40" s="4"/>
      <c r="B40" s="5"/>
      <c r="C40" s="5"/>
      <c r="D40" s="5"/>
    </row>
    <row r="41" spans="1:4" x14ac:dyDescent="0.2">
      <c r="A41" s="4"/>
      <c r="B41" s="5"/>
      <c r="C41" s="5"/>
      <c r="D41" s="5"/>
    </row>
    <row r="42" spans="1:4" x14ac:dyDescent="0.2">
      <c r="A42" s="4"/>
      <c r="B42" s="5"/>
      <c r="C42" s="5"/>
      <c r="D42" s="5"/>
    </row>
    <row r="43" spans="1:4" x14ac:dyDescent="0.2">
      <c r="A43" s="4"/>
      <c r="B43" s="5"/>
      <c r="C43" s="5"/>
      <c r="D43" s="5"/>
    </row>
  </sheetData>
  <mergeCells count="2">
    <mergeCell ref="A30:E30"/>
    <mergeCell ref="A31:E31"/>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J8" sqref="A4:J8"/>
    </sheetView>
  </sheetViews>
  <sheetFormatPr baseColWidth="10" defaultRowHeight="11.25" x14ac:dyDescent="0.2"/>
  <cols>
    <col min="1" max="1" width="16.28515625" style="3" customWidth="1"/>
    <col min="2" max="16384" width="11.42578125" style="3"/>
  </cols>
  <sheetData>
    <row r="1" spans="1:11" x14ac:dyDescent="0.2">
      <c r="A1" s="53" t="s">
        <v>259</v>
      </c>
    </row>
    <row r="3" spans="1:11" x14ac:dyDescent="0.2">
      <c r="A3" s="48"/>
      <c r="B3" s="108">
        <v>2012</v>
      </c>
      <c r="C3" s="108">
        <v>2013</v>
      </c>
      <c r="D3" s="108">
        <v>2014</v>
      </c>
      <c r="E3" s="108">
        <v>2015</v>
      </c>
      <c r="F3" s="108">
        <v>2016</v>
      </c>
      <c r="G3" s="108">
        <v>2017</v>
      </c>
      <c r="H3" s="108">
        <v>2018</v>
      </c>
      <c r="I3" s="108">
        <v>2019</v>
      </c>
      <c r="J3" s="108">
        <v>2020</v>
      </c>
      <c r="K3" s="108">
        <v>2021</v>
      </c>
    </row>
    <row r="4" spans="1:11" x14ac:dyDescent="0.2">
      <c r="A4" s="48" t="s">
        <v>20</v>
      </c>
      <c r="B4" s="49">
        <v>2856</v>
      </c>
      <c r="C4" s="49">
        <v>3099</v>
      </c>
      <c r="D4" s="49">
        <v>3349</v>
      </c>
      <c r="E4" s="49">
        <v>3710</v>
      </c>
      <c r="F4" s="49">
        <v>4073</v>
      </c>
      <c r="G4" s="49">
        <v>4376</v>
      </c>
      <c r="H4" s="49">
        <v>4638</v>
      </c>
      <c r="I4" s="49">
        <v>4898</v>
      </c>
      <c r="J4" s="49">
        <v>5183</v>
      </c>
      <c r="K4" s="49">
        <v>5448</v>
      </c>
    </row>
    <row r="5" spans="1:11" x14ac:dyDescent="0.2">
      <c r="A5" s="48" t="s">
        <v>21</v>
      </c>
      <c r="B5" s="49">
        <v>1022</v>
      </c>
      <c r="C5" s="49">
        <v>1257</v>
      </c>
      <c r="D5" s="49">
        <v>1514</v>
      </c>
      <c r="E5" s="49">
        <v>1734</v>
      </c>
      <c r="F5" s="49">
        <v>1989</v>
      </c>
      <c r="G5" s="49">
        <v>2153</v>
      </c>
      <c r="H5" s="49">
        <v>2288</v>
      </c>
      <c r="I5" s="49">
        <v>2320</v>
      </c>
      <c r="J5" s="49">
        <v>2425</v>
      </c>
      <c r="K5" s="49">
        <v>2455</v>
      </c>
    </row>
    <row r="6" spans="1:11" x14ac:dyDescent="0.2">
      <c r="A6" s="48" t="s">
        <v>22</v>
      </c>
      <c r="B6" s="49">
        <v>14188</v>
      </c>
      <c r="C6" s="49">
        <v>14664</v>
      </c>
      <c r="D6" s="49">
        <v>14699</v>
      </c>
      <c r="E6" s="49">
        <v>14729</v>
      </c>
      <c r="F6" s="49">
        <v>14760</v>
      </c>
      <c r="G6" s="49">
        <v>14713</v>
      </c>
      <c r="H6" s="49">
        <v>14363</v>
      </c>
      <c r="I6" s="49">
        <v>14144</v>
      </c>
      <c r="J6" s="49">
        <v>13879</v>
      </c>
      <c r="K6" s="49">
        <v>13705</v>
      </c>
    </row>
    <row r="7" spans="1:11" x14ac:dyDescent="0.2">
      <c r="A7" s="48" t="s">
        <v>23</v>
      </c>
      <c r="B7" s="49">
        <v>1469</v>
      </c>
      <c r="C7" s="49">
        <v>1283</v>
      </c>
      <c r="D7" s="49">
        <v>1370</v>
      </c>
      <c r="E7" s="49">
        <v>1394</v>
      </c>
      <c r="F7" s="49">
        <v>1425</v>
      </c>
      <c r="G7" s="49">
        <v>1414</v>
      </c>
      <c r="H7" s="49">
        <v>1451</v>
      </c>
      <c r="I7" s="49">
        <v>1481</v>
      </c>
      <c r="J7" s="49">
        <v>1561</v>
      </c>
      <c r="K7" s="49">
        <v>1789</v>
      </c>
    </row>
    <row r="8" spans="1:11" x14ac:dyDescent="0.2">
      <c r="A8" s="48" t="s">
        <v>7</v>
      </c>
      <c r="B8" s="49">
        <v>19535</v>
      </c>
      <c r="C8" s="49">
        <v>20303</v>
      </c>
      <c r="D8" s="49">
        <v>20932</v>
      </c>
      <c r="E8" s="49">
        <v>21567</v>
      </c>
      <c r="F8" s="49">
        <v>22247</v>
      </c>
      <c r="G8" s="49">
        <v>22656</v>
      </c>
      <c r="H8" s="49">
        <v>22740</v>
      </c>
      <c r="I8" s="49">
        <v>22843</v>
      </c>
      <c r="J8" s="49">
        <v>23048</v>
      </c>
      <c r="K8" s="49">
        <v>23397</v>
      </c>
    </row>
    <row r="9" spans="1:11" ht="32.25" customHeight="1" x14ac:dyDescent="0.2">
      <c r="A9" s="162" t="s">
        <v>128</v>
      </c>
      <c r="B9" s="162"/>
      <c r="C9" s="162"/>
      <c r="D9" s="162"/>
      <c r="E9" s="162"/>
      <c r="F9" s="162"/>
      <c r="G9" s="162"/>
      <c r="H9" s="162"/>
      <c r="I9" s="162"/>
      <c r="J9" s="162"/>
      <c r="K9" s="162"/>
    </row>
    <row r="10" spans="1:11" x14ac:dyDescent="0.2">
      <c r="A10" s="178" t="s">
        <v>129</v>
      </c>
      <c r="B10" s="178"/>
      <c r="C10" s="178"/>
      <c r="D10" s="178"/>
      <c r="E10" s="178"/>
      <c r="F10" s="178"/>
      <c r="G10" s="178"/>
      <c r="H10" s="178"/>
      <c r="I10" s="178"/>
      <c r="J10" s="178"/>
      <c r="K10" s="178"/>
    </row>
    <row r="11" spans="1:11" x14ac:dyDescent="0.2">
      <c r="A11" s="178" t="s">
        <v>104</v>
      </c>
      <c r="B11" s="178"/>
      <c r="C11" s="178"/>
      <c r="D11" s="178"/>
      <c r="E11" s="178"/>
      <c r="F11" s="178"/>
      <c r="G11" s="178"/>
      <c r="H11" s="178"/>
      <c r="I11" s="178"/>
      <c r="J11" s="178"/>
      <c r="K11" s="178"/>
    </row>
    <row r="23" spans="1:11" x14ac:dyDescent="0.2">
      <c r="A23" s="88"/>
      <c r="B23" s="5"/>
      <c r="C23" s="5"/>
      <c r="D23" s="5"/>
      <c r="E23" s="5"/>
      <c r="F23" s="5"/>
      <c r="G23" s="5"/>
      <c r="H23" s="5"/>
      <c r="I23" s="5"/>
      <c r="J23" s="5"/>
      <c r="K23" s="5"/>
    </row>
    <row r="24" spans="1:11" x14ac:dyDescent="0.2">
      <c r="A24" s="88"/>
      <c r="B24" s="5"/>
      <c r="C24" s="5"/>
      <c r="D24" s="5"/>
      <c r="E24" s="5"/>
      <c r="F24" s="5"/>
      <c r="G24" s="5"/>
      <c r="H24" s="5"/>
      <c r="I24" s="5"/>
      <c r="J24" s="5"/>
      <c r="K24" s="5"/>
    </row>
    <row r="25" spans="1:11" x14ac:dyDescent="0.2">
      <c r="A25" s="88"/>
      <c r="B25" s="5"/>
      <c r="C25" s="5"/>
      <c r="D25" s="5"/>
      <c r="E25" s="5"/>
      <c r="F25" s="5"/>
      <c r="G25" s="5"/>
      <c r="H25" s="5"/>
      <c r="I25" s="5"/>
      <c r="J25" s="5"/>
      <c r="K25" s="5"/>
    </row>
    <row r="26" spans="1:11" x14ac:dyDescent="0.2">
      <c r="A26" s="4"/>
      <c r="B26" s="5"/>
      <c r="C26" s="5"/>
      <c r="D26" s="5"/>
      <c r="E26" s="5"/>
      <c r="F26" s="5"/>
      <c r="G26" s="5"/>
      <c r="H26" s="5"/>
      <c r="I26" s="5"/>
      <c r="J26" s="5"/>
      <c r="K26" s="5"/>
    </row>
    <row r="27" spans="1:11" x14ac:dyDescent="0.2">
      <c r="A27" s="4"/>
      <c r="B27" s="5"/>
      <c r="C27" s="5"/>
      <c r="D27" s="5"/>
      <c r="E27" s="5"/>
      <c r="F27" s="5"/>
      <c r="G27" s="5"/>
      <c r="H27" s="5"/>
      <c r="I27" s="5"/>
      <c r="J27" s="5"/>
      <c r="K27" s="5"/>
    </row>
    <row r="28" spans="1:11" x14ac:dyDescent="0.2">
      <c r="A28" s="4"/>
      <c r="B28" s="5"/>
      <c r="C28" s="5"/>
      <c r="D28" s="5"/>
      <c r="E28" s="5"/>
      <c r="F28" s="5"/>
      <c r="G28" s="5"/>
      <c r="H28" s="5"/>
      <c r="I28" s="5"/>
      <c r="J28" s="5"/>
      <c r="K28" s="5"/>
    </row>
  </sheetData>
  <mergeCells count="3">
    <mergeCell ref="A9:K9"/>
    <mergeCell ref="A10:K10"/>
    <mergeCell ref="A11:K11"/>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workbookViewId="0"/>
  </sheetViews>
  <sheetFormatPr baseColWidth="10" defaultRowHeight="11.25" x14ac:dyDescent="0.2"/>
  <cols>
    <col min="1" max="1" width="42.7109375" style="3" customWidth="1"/>
    <col min="2" max="2" width="16.28515625" style="3" customWidth="1"/>
    <col min="3" max="5" width="11.42578125" style="3"/>
    <col min="6" max="6" width="14.42578125" style="3" customWidth="1"/>
    <col min="7" max="9" width="11.42578125" style="3"/>
    <col min="10" max="16" width="11.42578125" style="58"/>
    <col min="17" max="16384" width="11.42578125" style="3"/>
  </cols>
  <sheetData>
    <row r="1" spans="1:15" x14ac:dyDescent="0.2">
      <c r="A1" s="53" t="s">
        <v>260</v>
      </c>
    </row>
    <row r="2" spans="1:15" x14ac:dyDescent="0.2">
      <c r="A2" s="53"/>
    </row>
    <row r="3" spans="1:15" ht="15" customHeight="1" x14ac:dyDescent="0.2">
      <c r="A3" s="52"/>
      <c r="B3" s="108" t="s">
        <v>80</v>
      </c>
    </row>
    <row r="4" spans="1:15" x14ac:dyDescent="0.2">
      <c r="A4" s="94" t="s">
        <v>81</v>
      </c>
      <c r="B4" s="117">
        <v>33.299999999999997</v>
      </c>
    </row>
    <row r="5" spans="1:15" x14ac:dyDescent="0.2">
      <c r="A5" s="95" t="s">
        <v>82</v>
      </c>
      <c r="B5" s="118">
        <v>31790</v>
      </c>
      <c r="K5" s="55"/>
      <c r="L5" s="55"/>
      <c r="M5" s="55"/>
      <c r="N5" s="55"/>
      <c r="O5" s="55"/>
    </row>
    <row r="6" spans="1:15" x14ac:dyDescent="0.2">
      <c r="A6" s="95" t="s">
        <v>83</v>
      </c>
      <c r="B6" s="118">
        <v>28120</v>
      </c>
      <c r="J6" s="13"/>
      <c r="K6" s="56"/>
      <c r="L6" s="92"/>
      <c r="M6" s="92"/>
      <c r="N6" s="93"/>
      <c r="O6" s="57"/>
    </row>
    <row r="7" spans="1:15" x14ac:dyDescent="0.2">
      <c r="A7" s="95" t="s">
        <v>84</v>
      </c>
      <c r="B7" s="118">
        <v>3670</v>
      </c>
    </row>
    <row r="8" spans="1:15" x14ac:dyDescent="0.2">
      <c r="A8" s="96" t="s">
        <v>88</v>
      </c>
      <c r="B8" s="119">
        <v>-0.6</v>
      </c>
    </row>
    <row r="9" spans="1:15" x14ac:dyDescent="0.2">
      <c r="A9" s="94" t="s">
        <v>89</v>
      </c>
      <c r="B9" s="117">
        <v>4.2111244497799118</v>
      </c>
    </row>
    <row r="10" spans="1:15" ht="21.75" customHeight="1" x14ac:dyDescent="0.2">
      <c r="A10" s="160" t="s">
        <v>261</v>
      </c>
      <c r="B10" s="160"/>
    </row>
    <row r="11" spans="1:15" ht="45.75" customHeight="1" x14ac:dyDescent="0.2">
      <c r="A11" s="163" t="s">
        <v>112</v>
      </c>
      <c r="B11" s="163"/>
    </row>
    <row r="12" spans="1:15" x14ac:dyDescent="0.2">
      <c r="A12" s="164" t="s">
        <v>207</v>
      </c>
      <c r="B12" s="164"/>
    </row>
    <row r="14" spans="1:15" x14ac:dyDescent="0.2">
      <c r="A14" s="53" t="s">
        <v>262</v>
      </c>
    </row>
    <row r="15" spans="1:15" x14ac:dyDescent="0.2">
      <c r="A15" s="53"/>
    </row>
    <row r="16" spans="1:15" ht="33.75" x14ac:dyDescent="0.2">
      <c r="A16" s="97"/>
      <c r="B16" s="108" t="s">
        <v>7</v>
      </c>
      <c r="C16" s="103" t="s">
        <v>90</v>
      </c>
      <c r="D16" s="9" t="s">
        <v>92</v>
      </c>
      <c r="E16" s="9" t="s">
        <v>93</v>
      </c>
    </row>
    <row r="17" spans="1:5" ht="22.5" x14ac:dyDescent="0.2">
      <c r="A17" s="98" t="s">
        <v>94</v>
      </c>
      <c r="B17" s="99">
        <v>2730.08</v>
      </c>
      <c r="C17" s="100">
        <v>2780.42</v>
      </c>
      <c r="D17" s="100">
        <v>2625.2904770828586</v>
      </c>
      <c r="E17" s="99">
        <v>2548.5034405035235</v>
      </c>
    </row>
    <row r="18" spans="1:5" ht="22.5" x14ac:dyDescent="0.2">
      <c r="A18" s="101" t="s">
        <v>91</v>
      </c>
      <c r="B18" s="102">
        <v>1.0863689211105143</v>
      </c>
      <c r="C18" s="102">
        <v>0.84215871173656254</v>
      </c>
      <c r="D18" s="102">
        <v>3.0660758104094077</v>
      </c>
      <c r="E18" s="102">
        <v>1.7927679116221062</v>
      </c>
    </row>
    <row r="19" spans="1:5" x14ac:dyDescent="0.2">
      <c r="A19" s="67" t="s">
        <v>130</v>
      </c>
    </row>
    <row r="20" spans="1:5" ht="19.5" customHeight="1" x14ac:dyDescent="0.2">
      <c r="A20" s="163" t="s">
        <v>131</v>
      </c>
      <c r="B20" s="163"/>
      <c r="C20" s="163"/>
      <c r="D20" s="163"/>
      <c r="E20" s="163"/>
    </row>
    <row r="21" spans="1:5" x14ac:dyDescent="0.2">
      <c r="A21" s="164" t="s">
        <v>132</v>
      </c>
      <c r="B21" s="164"/>
      <c r="C21" s="164"/>
      <c r="D21" s="164"/>
      <c r="E21" s="164"/>
    </row>
  </sheetData>
  <mergeCells count="5">
    <mergeCell ref="A21:E21"/>
    <mergeCell ref="A10:B10"/>
    <mergeCell ref="A11:B11"/>
    <mergeCell ref="A12:B12"/>
    <mergeCell ref="A20:E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workbookViewId="0"/>
  </sheetViews>
  <sheetFormatPr baseColWidth="10" defaultRowHeight="11.25" x14ac:dyDescent="0.2"/>
  <cols>
    <col min="1" max="2" width="18.7109375" style="3" customWidth="1"/>
    <col min="3" max="16384" width="11.42578125" style="3"/>
  </cols>
  <sheetData>
    <row r="1" spans="1:2" x14ac:dyDescent="0.2">
      <c r="A1" s="53" t="s">
        <v>105</v>
      </c>
    </row>
    <row r="3" spans="1:2" x14ac:dyDescent="0.2">
      <c r="A3" s="8"/>
      <c r="B3" s="9" t="s">
        <v>8</v>
      </c>
    </row>
    <row r="4" spans="1:2" x14ac:dyDescent="0.2">
      <c r="A4" s="10"/>
      <c r="B4" s="11">
        <v>1938</v>
      </c>
    </row>
    <row r="5" spans="1:2" x14ac:dyDescent="0.2">
      <c r="A5" s="10"/>
      <c r="B5" s="11">
        <v>1903</v>
      </c>
    </row>
    <row r="6" spans="1:2" x14ac:dyDescent="0.2">
      <c r="A6" s="10"/>
      <c r="B6" s="11">
        <v>1863</v>
      </c>
    </row>
    <row r="7" spans="1:2" x14ac:dyDescent="0.2">
      <c r="A7" s="10">
        <v>1975</v>
      </c>
      <c r="B7" s="11">
        <v>1882</v>
      </c>
    </row>
    <row r="8" spans="1:2" x14ac:dyDescent="0.2">
      <c r="A8" s="10"/>
      <c r="B8" s="11">
        <v>1871</v>
      </c>
    </row>
    <row r="9" spans="1:2" x14ac:dyDescent="0.2">
      <c r="A9" s="10"/>
      <c r="B9" s="11">
        <v>1856</v>
      </c>
    </row>
    <row r="10" spans="1:2" x14ac:dyDescent="0.2">
      <c r="A10" s="10"/>
      <c r="B10" s="11">
        <v>1765</v>
      </c>
    </row>
    <row r="11" spans="1:2" x14ac:dyDescent="0.2">
      <c r="A11" s="10"/>
      <c r="B11" s="11">
        <v>1591</v>
      </c>
    </row>
    <row r="12" spans="1:2" x14ac:dyDescent="0.2">
      <c r="A12" s="10">
        <v>1980</v>
      </c>
      <c r="B12" s="11">
        <v>1432</v>
      </c>
    </row>
    <row r="13" spans="1:2" x14ac:dyDescent="0.2">
      <c r="A13" s="10"/>
      <c r="B13" s="11">
        <v>1432</v>
      </c>
    </row>
    <row r="14" spans="1:2" x14ac:dyDescent="0.2">
      <c r="A14" s="10"/>
      <c r="B14" s="11">
        <v>1317</v>
      </c>
    </row>
    <row r="15" spans="1:2" x14ac:dyDescent="0.2">
      <c r="A15" s="10"/>
      <c r="B15" s="11">
        <v>1159</v>
      </c>
    </row>
    <row r="16" spans="1:2" x14ac:dyDescent="0.2">
      <c r="A16" s="10"/>
      <c r="B16" s="11">
        <v>1020</v>
      </c>
    </row>
    <row r="17" spans="1:2" x14ac:dyDescent="0.2">
      <c r="A17" s="10">
        <v>1985</v>
      </c>
      <c r="B17" s="11">
        <v>1020</v>
      </c>
    </row>
    <row r="18" spans="1:2" x14ac:dyDescent="0.2">
      <c r="A18" s="10"/>
      <c r="B18" s="11">
        <v>1020</v>
      </c>
    </row>
    <row r="19" spans="1:2" x14ac:dyDescent="0.2">
      <c r="A19" s="10"/>
      <c r="B19" s="11">
        <v>950</v>
      </c>
    </row>
    <row r="20" spans="1:2" x14ac:dyDescent="0.2">
      <c r="A20" s="10"/>
      <c r="B20" s="11">
        <v>900</v>
      </c>
    </row>
    <row r="21" spans="1:2" x14ac:dyDescent="0.2">
      <c r="A21" s="10"/>
      <c r="B21" s="11">
        <v>850</v>
      </c>
    </row>
    <row r="22" spans="1:2" x14ac:dyDescent="0.2">
      <c r="A22" s="10">
        <v>1990</v>
      </c>
      <c r="B22" s="11">
        <v>850</v>
      </c>
    </row>
    <row r="23" spans="1:2" x14ac:dyDescent="0.2">
      <c r="A23" s="10"/>
      <c r="B23" s="11">
        <v>850</v>
      </c>
    </row>
    <row r="24" spans="1:2" x14ac:dyDescent="0.2">
      <c r="A24" s="10"/>
      <c r="B24" s="11">
        <v>800</v>
      </c>
    </row>
    <row r="25" spans="1:2" x14ac:dyDescent="0.2">
      <c r="A25" s="10"/>
      <c r="B25" s="11">
        <v>800</v>
      </c>
    </row>
    <row r="26" spans="1:2" x14ac:dyDescent="0.2">
      <c r="A26" s="10"/>
      <c r="B26" s="11">
        <v>800</v>
      </c>
    </row>
    <row r="27" spans="1:2" x14ac:dyDescent="0.2">
      <c r="A27" s="10">
        <v>1995</v>
      </c>
      <c r="B27" s="11">
        <v>800</v>
      </c>
    </row>
    <row r="28" spans="1:2" x14ac:dyDescent="0.2">
      <c r="A28" s="10"/>
      <c r="B28" s="11">
        <v>800</v>
      </c>
    </row>
    <row r="29" spans="1:2" x14ac:dyDescent="0.2">
      <c r="A29" s="10"/>
      <c r="B29" s="11">
        <v>800</v>
      </c>
    </row>
    <row r="30" spans="1:2" x14ac:dyDescent="0.2">
      <c r="A30" s="10"/>
      <c r="B30" s="11">
        <v>800</v>
      </c>
    </row>
    <row r="31" spans="1:2" x14ac:dyDescent="0.2">
      <c r="A31" s="10"/>
      <c r="B31" s="11">
        <v>800</v>
      </c>
    </row>
    <row r="32" spans="1:2" x14ac:dyDescent="0.2">
      <c r="A32" s="10">
        <v>2000</v>
      </c>
      <c r="B32" s="11">
        <v>800</v>
      </c>
    </row>
    <row r="33" spans="1:2" x14ac:dyDescent="0.2">
      <c r="A33" s="10"/>
      <c r="B33" s="11">
        <v>801</v>
      </c>
    </row>
    <row r="34" spans="1:2" x14ac:dyDescent="0.2">
      <c r="A34" s="10"/>
      <c r="B34" s="11">
        <v>850</v>
      </c>
    </row>
    <row r="35" spans="1:2" x14ac:dyDescent="0.2">
      <c r="A35" s="10"/>
      <c r="B35" s="11">
        <v>850</v>
      </c>
    </row>
    <row r="36" spans="1:2" x14ac:dyDescent="0.2">
      <c r="A36" s="10"/>
      <c r="B36" s="11">
        <v>930</v>
      </c>
    </row>
    <row r="37" spans="1:2" x14ac:dyDescent="0.2">
      <c r="A37" s="10">
        <v>2005</v>
      </c>
      <c r="B37" s="11">
        <v>977</v>
      </c>
    </row>
    <row r="38" spans="1:2" x14ac:dyDescent="0.2">
      <c r="A38" s="10"/>
      <c r="B38" s="11">
        <v>977</v>
      </c>
    </row>
    <row r="39" spans="1:2" x14ac:dyDescent="0.2">
      <c r="A39" s="10"/>
      <c r="B39" s="11">
        <v>977</v>
      </c>
    </row>
    <row r="40" spans="1:2" x14ac:dyDescent="0.2">
      <c r="A40" s="10"/>
      <c r="B40" s="11">
        <v>1047</v>
      </c>
    </row>
    <row r="41" spans="1:2" x14ac:dyDescent="0.2">
      <c r="A41" s="10"/>
      <c r="B41" s="11">
        <v>1097</v>
      </c>
    </row>
    <row r="42" spans="1:2" x14ac:dyDescent="0.2">
      <c r="A42" s="10">
        <v>2010</v>
      </c>
      <c r="B42" s="11">
        <v>1161</v>
      </c>
    </row>
    <row r="43" spans="1:2" x14ac:dyDescent="0.2">
      <c r="A43" s="10"/>
      <c r="B43" s="11">
        <v>1185</v>
      </c>
    </row>
    <row r="44" spans="1:2" x14ac:dyDescent="0.2">
      <c r="A44" s="10"/>
      <c r="B44" s="11">
        <v>1245</v>
      </c>
    </row>
    <row r="45" spans="1:2" x14ac:dyDescent="0.2">
      <c r="A45" s="10"/>
      <c r="B45" s="11">
        <v>1269</v>
      </c>
    </row>
    <row r="46" spans="1:2" x14ac:dyDescent="0.2">
      <c r="A46" s="10"/>
      <c r="B46" s="11">
        <v>1276</v>
      </c>
    </row>
    <row r="47" spans="1:2" x14ac:dyDescent="0.2">
      <c r="A47" s="10">
        <v>2015</v>
      </c>
      <c r="B47" s="11">
        <v>1279</v>
      </c>
    </row>
    <row r="48" spans="1:2" x14ac:dyDescent="0.2">
      <c r="A48" s="10"/>
      <c r="B48" s="11">
        <v>1269</v>
      </c>
    </row>
    <row r="49" spans="1:6" x14ac:dyDescent="0.2">
      <c r="A49" s="10"/>
      <c r="B49" s="11">
        <v>1269</v>
      </c>
    </row>
    <row r="50" spans="1:6" x14ac:dyDescent="0.2">
      <c r="A50" s="10"/>
      <c r="B50" s="11">
        <v>1279</v>
      </c>
    </row>
    <row r="51" spans="1:6" x14ac:dyDescent="0.2">
      <c r="A51" s="10"/>
      <c r="B51" s="11">
        <v>1283</v>
      </c>
    </row>
    <row r="52" spans="1:6" x14ac:dyDescent="0.2">
      <c r="A52" s="12" t="s">
        <v>9</v>
      </c>
      <c r="B52" s="11">
        <v>1332</v>
      </c>
    </row>
    <row r="53" spans="1:6" ht="65.25" customHeight="1" x14ac:dyDescent="0.2">
      <c r="A53" s="163" t="s">
        <v>203</v>
      </c>
      <c r="B53" s="163"/>
      <c r="C53" s="163"/>
      <c r="D53" s="163"/>
      <c r="E53" s="163"/>
      <c r="F53" s="163"/>
    </row>
    <row r="54" spans="1:6" x14ac:dyDescent="0.2">
      <c r="A54" s="67" t="s">
        <v>106</v>
      </c>
    </row>
  </sheetData>
  <mergeCells count="1">
    <mergeCell ref="A53:F53"/>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heetViews>
  <sheetFormatPr baseColWidth="10" defaultRowHeight="11.25" x14ac:dyDescent="0.2"/>
  <cols>
    <col min="1" max="1" width="21.7109375" style="128" customWidth="1"/>
    <col min="2" max="16384" width="11.42578125" style="128"/>
  </cols>
  <sheetData>
    <row r="1" spans="1:10" x14ac:dyDescent="0.2">
      <c r="A1" s="53" t="s">
        <v>264</v>
      </c>
    </row>
    <row r="2" spans="1:10" x14ac:dyDescent="0.2">
      <c r="A2" s="53"/>
    </row>
    <row r="3" spans="1:10" x14ac:dyDescent="0.2">
      <c r="A3" s="129" t="s">
        <v>193</v>
      </c>
      <c r="B3" s="130">
        <v>2012</v>
      </c>
      <c r="C3" s="130">
        <v>2021</v>
      </c>
      <c r="D3" s="145"/>
      <c r="E3" s="145"/>
      <c r="F3" s="145"/>
      <c r="G3" s="145"/>
      <c r="H3" s="145"/>
      <c r="I3" s="145"/>
      <c r="J3" s="145"/>
    </row>
    <row r="4" spans="1:10" x14ac:dyDescent="0.2">
      <c r="A4" s="127" t="s">
        <v>189</v>
      </c>
      <c r="B4" s="143">
        <v>68.815460049736203</v>
      </c>
      <c r="C4" s="143">
        <v>76.666632683230205</v>
      </c>
      <c r="D4" s="144"/>
      <c r="E4" s="144"/>
      <c r="F4" s="144"/>
      <c r="G4" s="144"/>
      <c r="H4" s="144"/>
      <c r="I4" s="144"/>
      <c r="J4" s="144"/>
    </row>
    <row r="5" spans="1:10" x14ac:dyDescent="0.2">
      <c r="A5" s="127" t="s">
        <v>188</v>
      </c>
      <c r="B5" s="143">
        <v>54.887767416603999</v>
      </c>
      <c r="C5" s="143">
        <v>62.626034207756</v>
      </c>
      <c r="D5" s="144"/>
      <c r="E5" s="144"/>
      <c r="F5" s="144"/>
      <c r="G5" s="144"/>
      <c r="H5" s="144"/>
      <c r="I5" s="144"/>
      <c r="J5" s="144"/>
    </row>
    <row r="6" spans="1:10" x14ac:dyDescent="0.2">
      <c r="A6" s="127" t="s">
        <v>187</v>
      </c>
      <c r="B6" s="143">
        <v>58.445437316552201</v>
      </c>
      <c r="C6" s="143">
        <v>68.417533547915596</v>
      </c>
      <c r="D6" s="144"/>
      <c r="E6" s="144"/>
      <c r="F6" s="144"/>
      <c r="G6" s="144"/>
      <c r="H6" s="144"/>
      <c r="I6" s="144"/>
      <c r="J6" s="144"/>
    </row>
    <row r="7" spans="1:10" x14ac:dyDescent="0.2">
      <c r="A7" s="127" t="s">
        <v>186</v>
      </c>
      <c r="B7" s="143">
        <v>60.394639581859003</v>
      </c>
      <c r="C7" s="143">
        <v>64.087424269363595</v>
      </c>
      <c r="D7" s="144"/>
      <c r="E7" s="144"/>
      <c r="F7" s="144"/>
      <c r="G7" s="144"/>
      <c r="H7" s="144"/>
      <c r="I7" s="144"/>
      <c r="J7" s="144"/>
    </row>
    <row r="8" spans="1:10" x14ac:dyDescent="0.2">
      <c r="A8" s="127" t="s">
        <v>185</v>
      </c>
      <c r="B8" s="143">
        <v>60.416531192546699</v>
      </c>
      <c r="C8" s="143">
        <v>65.108389852701293</v>
      </c>
      <c r="D8" s="144"/>
      <c r="E8" s="144"/>
      <c r="F8" s="144"/>
      <c r="G8" s="144"/>
      <c r="H8" s="144"/>
      <c r="I8" s="144"/>
      <c r="J8" s="144"/>
    </row>
    <row r="9" spans="1:10" x14ac:dyDescent="0.2">
      <c r="A9" s="127" t="s">
        <v>184</v>
      </c>
      <c r="B9" s="143">
        <v>58.112980769230802</v>
      </c>
      <c r="C9" s="143">
        <v>68.833043550447599</v>
      </c>
      <c r="D9" s="144"/>
      <c r="E9" s="144"/>
      <c r="F9" s="144"/>
      <c r="G9" s="144"/>
      <c r="H9" s="144"/>
      <c r="I9" s="144"/>
      <c r="J9" s="144"/>
    </row>
    <row r="10" spans="1:10" x14ac:dyDescent="0.2">
      <c r="A10" s="127" t="s">
        <v>183</v>
      </c>
      <c r="B10" s="143">
        <v>50.653951614860098</v>
      </c>
      <c r="C10" s="143">
        <v>60.348065227399402</v>
      </c>
      <c r="D10" s="144"/>
      <c r="E10" s="144"/>
      <c r="F10" s="144"/>
      <c r="G10" s="144"/>
      <c r="H10" s="144"/>
      <c r="I10" s="144"/>
      <c r="J10" s="144"/>
    </row>
    <row r="11" spans="1:10" x14ac:dyDescent="0.2">
      <c r="A11" s="127" t="s">
        <v>182</v>
      </c>
      <c r="B11" s="143">
        <v>61.274063896768503</v>
      </c>
      <c r="C11" s="143">
        <v>65.772047772529902</v>
      </c>
      <c r="D11" s="144"/>
      <c r="E11" s="144"/>
      <c r="F11" s="144"/>
      <c r="G11" s="144"/>
      <c r="H11" s="144"/>
      <c r="I11" s="144"/>
      <c r="J11" s="144"/>
    </row>
    <row r="12" spans="1:10" x14ac:dyDescent="0.2">
      <c r="A12" s="127" t="s">
        <v>181</v>
      </c>
      <c r="B12" s="143">
        <v>42.1081312039829</v>
      </c>
      <c r="C12" s="143">
        <v>58.403092582807197</v>
      </c>
      <c r="D12" s="144"/>
      <c r="E12" s="144"/>
      <c r="F12" s="144"/>
      <c r="G12" s="144"/>
      <c r="H12" s="144"/>
      <c r="I12" s="144"/>
      <c r="J12" s="144"/>
    </row>
    <row r="13" spans="1:10" x14ac:dyDescent="0.2">
      <c r="A13" s="127" t="s">
        <v>180</v>
      </c>
      <c r="B13" s="143">
        <v>68.395449445060393</v>
      </c>
      <c r="C13" s="143">
        <v>71.460771709548695</v>
      </c>
      <c r="D13" s="144"/>
      <c r="E13" s="144"/>
      <c r="F13" s="144"/>
      <c r="G13" s="144"/>
      <c r="H13" s="144"/>
      <c r="I13" s="144"/>
      <c r="J13" s="144"/>
    </row>
    <row r="14" spans="1:10" x14ac:dyDescent="0.2">
      <c r="A14" s="127" t="s">
        <v>312</v>
      </c>
      <c r="B14" s="143">
        <v>71.205311731306296</v>
      </c>
      <c r="C14" s="143">
        <v>93.970319012191794</v>
      </c>
      <c r="D14" s="144"/>
      <c r="E14" s="144"/>
      <c r="F14" s="144"/>
      <c r="G14" s="144"/>
      <c r="H14" s="144"/>
      <c r="I14" s="144"/>
      <c r="J14" s="144"/>
    </row>
    <row r="15" spans="1:10" x14ac:dyDescent="0.2">
      <c r="A15" s="127" t="s">
        <v>313</v>
      </c>
      <c r="B15" s="143">
        <v>100.740987428191</v>
      </c>
      <c r="C15" s="143">
        <v>121.022608331589</v>
      </c>
      <c r="D15" s="144"/>
      <c r="E15" s="144"/>
      <c r="F15" s="144"/>
      <c r="G15" s="144"/>
      <c r="H15" s="144"/>
      <c r="I15" s="144"/>
      <c r="J15" s="144"/>
    </row>
    <row r="16" spans="1:10" x14ac:dyDescent="0.2">
      <c r="A16" s="127" t="s">
        <v>179</v>
      </c>
      <c r="B16" s="143">
        <v>52.118835138791297</v>
      </c>
      <c r="C16" s="143">
        <v>63.129396418061098</v>
      </c>
      <c r="D16" s="144"/>
      <c r="E16" s="144"/>
      <c r="F16" s="144"/>
      <c r="G16" s="144"/>
      <c r="H16" s="144"/>
      <c r="I16" s="144"/>
      <c r="J16" s="144"/>
    </row>
    <row r="17" spans="1:10" x14ac:dyDescent="0.2">
      <c r="A17" s="127" t="s">
        <v>178</v>
      </c>
      <c r="B17" s="143">
        <v>48.993471871830202</v>
      </c>
      <c r="C17" s="143">
        <v>59.189299251323497</v>
      </c>
      <c r="D17" s="144"/>
      <c r="E17" s="144"/>
      <c r="F17" s="144"/>
      <c r="G17" s="144"/>
      <c r="H17" s="144"/>
      <c r="I17" s="144"/>
      <c r="J17" s="144"/>
    </row>
    <row r="18" spans="1:10" x14ac:dyDescent="0.2">
      <c r="A18" s="127" t="s">
        <v>314</v>
      </c>
      <c r="B18" s="143">
        <v>90.140321531456195</v>
      </c>
      <c r="C18" s="143">
        <v>105.71899978325401</v>
      </c>
      <c r="D18" s="144"/>
      <c r="E18" s="144"/>
      <c r="F18" s="144"/>
      <c r="G18" s="144"/>
      <c r="H18" s="144"/>
      <c r="I18" s="144"/>
      <c r="J18" s="144"/>
    </row>
    <row r="19" spans="1:10" x14ac:dyDescent="0.2">
      <c r="A19" s="127" t="s">
        <v>177</v>
      </c>
      <c r="B19" s="143">
        <v>62.438193663769297</v>
      </c>
      <c r="C19" s="143">
        <v>69.211297628563798</v>
      </c>
      <c r="D19" s="144"/>
      <c r="E19" s="144"/>
      <c r="F19" s="144"/>
      <c r="G19" s="144"/>
      <c r="H19" s="144"/>
      <c r="I19" s="144"/>
      <c r="J19" s="144"/>
    </row>
    <row r="20" spans="1:10" x14ac:dyDescent="0.2">
      <c r="A20" s="127" t="s">
        <v>176</v>
      </c>
      <c r="B20" s="143">
        <v>55.936744429196899</v>
      </c>
      <c r="C20" s="143">
        <v>69.235176775179298</v>
      </c>
      <c r="D20" s="144"/>
      <c r="E20" s="144"/>
      <c r="F20" s="144"/>
      <c r="G20" s="144"/>
      <c r="H20" s="144"/>
      <c r="I20" s="144"/>
      <c r="J20" s="144"/>
    </row>
    <row r="21" spans="1:10" x14ac:dyDescent="0.2">
      <c r="A21" s="127" t="s">
        <v>175</v>
      </c>
      <c r="B21" s="143">
        <v>73.952758313245596</v>
      </c>
      <c r="C21" s="143">
        <v>78.983926390028202</v>
      </c>
      <c r="D21" s="144"/>
      <c r="E21" s="144"/>
      <c r="F21" s="144"/>
      <c r="G21" s="144"/>
      <c r="H21" s="144"/>
      <c r="I21" s="144"/>
      <c r="J21" s="144"/>
    </row>
    <row r="22" spans="1:10" x14ac:dyDescent="0.2">
      <c r="A22" s="127" t="s">
        <v>315</v>
      </c>
      <c r="B22" s="143">
        <v>70.153669943686197</v>
      </c>
      <c r="C22" s="143">
        <v>90.466860696543094</v>
      </c>
      <c r="D22" s="144"/>
      <c r="E22" s="144"/>
      <c r="F22" s="144"/>
      <c r="G22" s="144"/>
      <c r="H22" s="144"/>
      <c r="I22" s="144"/>
      <c r="J22" s="144"/>
    </row>
    <row r="23" spans="1:10" x14ac:dyDescent="0.2">
      <c r="A23" s="127" t="s">
        <v>174</v>
      </c>
      <c r="B23" s="143">
        <v>57.558136049047</v>
      </c>
      <c r="C23" s="143">
        <v>63.891266854616603</v>
      </c>
      <c r="D23" s="144"/>
      <c r="E23" s="144"/>
      <c r="F23" s="144"/>
      <c r="G23" s="144"/>
      <c r="H23" s="144"/>
      <c r="I23" s="144"/>
      <c r="J23" s="144"/>
    </row>
    <row r="24" spans="1:10" x14ac:dyDescent="0.2">
      <c r="A24" s="127" t="s">
        <v>173</v>
      </c>
      <c r="B24" s="143">
        <v>51.713344764704303</v>
      </c>
      <c r="C24" s="143">
        <v>63.603389888780001</v>
      </c>
      <c r="D24" s="144"/>
      <c r="E24" s="144"/>
      <c r="F24" s="144"/>
      <c r="G24" s="144"/>
      <c r="H24" s="144"/>
      <c r="I24" s="144"/>
      <c r="J24" s="144"/>
    </row>
    <row r="25" spans="1:10" x14ac:dyDescent="0.2">
      <c r="A25" s="127" t="s">
        <v>172</v>
      </c>
      <c r="B25" s="143">
        <v>55.989869215610398</v>
      </c>
      <c r="C25" s="143">
        <v>64.313806707315806</v>
      </c>
      <c r="D25" s="144"/>
      <c r="E25" s="144"/>
      <c r="F25" s="144"/>
      <c r="G25" s="144"/>
      <c r="H25" s="144"/>
      <c r="I25" s="144"/>
      <c r="J25" s="144"/>
    </row>
    <row r="26" spans="1:10" x14ac:dyDescent="0.2">
      <c r="A26" s="127" t="s">
        <v>171</v>
      </c>
      <c r="B26" s="143">
        <v>47.172976391145298</v>
      </c>
      <c r="C26" s="143">
        <v>56.604213014108502</v>
      </c>
      <c r="D26" s="144"/>
      <c r="E26" s="144"/>
      <c r="F26" s="144"/>
      <c r="G26" s="144"/>
      <c r="H26" s="144"/>
      <c r="I26" s="144"/>
      <c r="J26" s="144"/>
    </row>
    <row r="27" spans="1:10" x14ac:dyDescent="0.2">
      <c r="A27" s="127" t="s">
        <v>170</v>
      </c>
      <c r="B27" s="143">
        <v>50.521512385919202</v>
      </c>
      <c r="C27" s="143">
        <v>59.03570756157</v>
      </c>
      <c r="D27" s="144"/>
      <c r="E27" s="144"/>
      <c r="F27" s="144"/>
      <c r="G27" s="144"/>
      <c r="H27" s="144"/>
      <c r="I27" s="144"/>
      <c r="J27" s="144"/>
    </row>
    <row r="28" spans="1:10" x14ac:dyDescent="0.2">
      <c r="A28" s="127" t="s">
        <v>169</v>
      </c>
      <c r="B28" s="143">
        <v>56.195178632317301</v>
      </c>
      <c r="C28" s="143">
        <v>67.935370040990605</v>
      </c>
      <c r="D28" s="144"/>
      <c r="E28" s="144"/>
      <c r="F28" s="144"/>
      <c r="G28" s="144"/>
      <c r="H28" s="144"/>
      <c r="I28" s="144"/>
      <c r="J28" s="144"/>
    </row>
    <row r="29" spans="1:10" x14ac:dyDescent="0.2">
      <c r="A29" s="127" t="s">
        <v>168</v>
      </c>
      <c r="B29" s="143">
        <v>69.841808764454996</v>
      </c>
      <c r="C29" s="143">
        <v>79.498254513734196</v>
      </c>
      <c r="D29" s="144"/>
      <c r="E29" s="144"/>
      <c r="F29" s="144"/>
      <c r="G29" s="144"/>
      <c r="H29" s="144"/>
      <c r="I29" s="144"/>
      <c r="J29" s="144"/>
    </row>
    <row r="30" spans="1:10" ht="24.95" customHeight="1" x14ac:dyDescent="0.2">
      <c r="A30" s="163" t="s">
        <v>263</v>
      </c>
      <c r="B30" s="163"/>
      <c r="C30" s="163"/>
      <c r="D30" s="163"/>
      <c r="E30" s="163"/>
      <c r="F30" s="163"/>
    </row>
    <row r="31" spans="1:10" ht="24.95" customHeight="1" x14ac:dyDescent="0.2">
      <c r="A31" s="163" t="s">
        <v>127</v>
      </c>
      <c r="B31" s="163"/>
      <c r="C31" s="163"/>
      <c r="D31" s="163"/>
      <c r="E31" s="163"/>
      <c r="F31" s="163"/>
    </row>
    <row r="32" spans="1:10" x14ac:dyDescent="0.2">
      <c r="A32" s="163" t="s">
        <v>210</v>
      </c>
      <c r="B32" s="163"/>
      <c r="C32" s="163"/>
      <c r="D32" s="163"/>
      <c r="E32" s="163"/>
      <c r="F32" s="163"/>
    </row>
  </sheetData>
  <mergeCells count="3">
    <mergeCell ref="A30:F30"/>
    <mergeCell ref="A31:F31"/>
    <mergeCell ref="A32:F32"/>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baseColWidth="10" defaultRowHeight="11.25" x14ac:dyDescent="0.2"/>
  <cols>
    <col min="1" max="1" width="24" style="128" customWidth="1"/>
    <col min="2" max="16384" width="11.42578125" style="128"/>
  </cols>
  <sheetData>
    <row r="1" spans="1:3" x14ac:dyDescent="0.2">
      <c r="A1" s="53" t="s">
        <v>265</v>
      </c>
    </row>
    <row r="2" spans="1:3" x14ac:dyDescent="0.2">
      <c r="A2" s="53"/>
    </row>
    <row r="3" spans="1:3" x14ac:dyDescent="0.2">
      <c r="A3" s="129" t="s">
        <v>193</v>
      </c>
      <c r="B3" s="130">
        <v>2012</v>
      </c>
      <c r="C3" s="130">
        <v>2021</v>
      </c>
    </row>
    <row r="4" spans="1:3" x14ac:dyDescent="0.2">
      <c r="A4" s="127" t="s">
        <v>189</v>
      </c>
      <c r="B4" s="143">
        <v>66.054936997774007</v>
      </c>
      <c r="C4" s="143">
        <v>77.735254732982099</v>
      </c>
    </row>
    <row r="5" spans="1:3" x14ac:dyDescent="0.2">
      <c r="A5" s="127" t="s">
        <v>188</v>
      </c>
      <c r="B5" s="143">
        <v>57.947092010442702</v>
      </c>
      <c r="C5" s="143">
        <v>68.995594385622596</v>
      </c>
    </row>
    <row r="6" spans="1:3" x14ac:dyDescent="0.2">
      <c r="A6" s="127" t="s">
        <v>187</v>
      </c>
      <c r="B6" s="143">
        <v>64.803422708638806</v>
      </c>
      <c r="C6" s="143">
        <v>81.077159167607206</v>
      </c>
    </row>
    <row r="7" spans="1:3" x14ac:dyDescent="0.2">
      <c r="A7" s="127" t="s">
        <v>186</v>
      </c>
      <c r="B7" s="143">
        <v>66.071893620022806</v>
      </c>
      <c r="C7" s="143">
        <v>75.719083027527901</v>
      </c>
    </row>
    <row r="8" spans="1:3" x14ac:dyDescent="0.2">
      <c r="A8" s="127" t="s">
        <v>185</v>
      </c>
      <c r="B8" s="143">
        <v>66.662929734188197</v>
      </c>
      <c r="C8" s="143">
        <v>77.635781894361401</v>
      </c>
    </row>
    <row r="9" spans="1:3" x14ac:dyDescent="0.2">
      <c r="A9" s="127" t="s">
        <v>184</v>
      </c>
      <c r="B9" s="143">
        <v>62.344852123998102</v>
      </c>
      <c r="C9" s="143">
        <v>80.003169086197104</v>
      </c>
    </row>
    <row r="10" spans="1:3" x14ac:dyDescent="0.2">
      <c r="A10" s="127" t="s">
        <v>183</v>
      </c>
      <c r="B10" s="143">
        <v>53.826404627649303</v>
      </c>
      <c r="C10" s="143">
        <v>68.654522982288796</v>
      </c>
    </row>
    <row r="11" spans="1:3" x14ac:dyDescent="0.2">
      <c r="A11" s="127" t="s">
        <v>182</v>
      </c>
      <c r="B11" s="143">
        <v>63.256664640831502</v>
      </c>
      <c r="C11" s="143">
        <v>72.147028719351397</v>
      </c>
    </row>
    <row r="12" spans="1:3" x14ac:dyDescent="0.2">
      <c r="A12" s="127" t="s">
        <v>181</v>
      </c>
      <c r="B12" s="143">
        <v>42.421915478354897</v>
      </c>
      <c r="C12" s="143">
        <v>61.660280536590797</v>
      </c>
    </row>
    <row r="13" spans="1:3" x14ac:dyDescent="0.2">
      <c r="A13" s="127" t="s">
        <v>180</v>
      </c>
      <c r="B13" s="143">
        <v>70.005881566258495</v>
      </c>
      <c r="C13" s="143">
        <v>79.227432246929695</v>
      </c>
    </row>
    <row r="14" spans="1:3" x14ac:dyDescent="0.2">
      <c r="A14" s="127" t="s">
        <v>312</v>
      </c>
      <c r="B14" s="143">
        <v>74.504995153547398</v>
      </c>
      <c r="C14" s="143">
        <v>112.543507303301</v>
      </c>
    </row>
    <row r="15" spans="1:3" x14ac:dyDescent="0.2">
      <c r="A15" s="127" t="s">
        <v>313</v>
      </c>
      <c r="B15" s="143">
        <v>82.115989906424005</v>
      </c>
      <c r="C15" s="143">
        <v>102.735093443975</v>
      </c>
    </row>
    <row r="16" spans="1:3" x14ac:dyDescent="0.2">
      <c r="A16" s="127" t="s">
        <v>179</v>
      </c>
      <c r="B16" s="143">
        <v>52.283285657162097</v>
      </c>
      <c r="C16" s="143">
        <v>67.239245943286505</v>
      </c>
    </row>
    <row r="17" spans="1:6" x14ac:dyDescent="0.2">
      <c r="A17" s="127" t="s">
        <v>178</v>
      </c>
      <c r="B17" s="143">
        <v>41.357822903749501</v>
      </c>
      <c r="C17" s="143">
        <v>51.671108090496801</v>
      </c>
    </row>
    <row r="18" spans="1:6" x14ac:dyDescent="0.2">
      <c r="A18" s="127" t="s">
        <v>314</v>
      </c>
      <c r="B18" s="143">
        <v>80.315406194161497</v>
      </c>
      <c r="C18" s="143">
        <v>104.64868108787999</v>
      </c>
    </row>
    <row r="19" spans="1:6" x14ac:dyDescent="0.2">
      <c r="A19" s="127" t="s">
        <v>177</v>
      </c>
      <c r="B19" s="143">
        <v>66.205419942850099</v>
      </c>
      <c r="C19" s="143">
        <v>78.053270659444294</v>
      </c>
    </row>
    <row r="20" spans="1:6" x14ac:dyDescent="0.2">
      <c r="A20" s="127" t="s">
        <v>176</v>
      </c>
      <c r="B20" s="143">
        <v>64.952746193384101</v>
      </c>
      <c r="C20" s="143">
        <v>87.050468981881096</v>
      </c>
    </row>
    <row r="21" spans="1:6" x14ac:dyDescent="0.2">
      <c r="A21" s="127" t="s">
        <v>175</v>
      </c>
      <c r="B21" s="143">
        <v>74.352156529350196</v>
      </c>
      <c r="C21" s="143">
        <v>84.442847427972595</v>
      </c>
    </row>
    <row r="22" spans="1:6" x14ac:dyDescent="0.2">
      <c r="A22" s="127" t="s">
        <v>315</v>
      </c>
      <c r="B22" s="143">
        <v>75.571262867401998</v>
      </c>
      <c r="C22" s="143">
        <v>110.922041368043</v>
      </c>
    </row>
    <row r="23" spans="1:6" x14ac:dyDescent="0.2">
      <c r="A23" s="127" t="s">
        <v>174</v>
      </c>
      <c r="B23" s="143">
        <v>59.368289740562403</v>
      </c>
      <c r="C23" s="143">
        <v>68.501386289217905</v>
      </c>
    </row>
    <row r="24" spans="1:6" x14ac:dyDescent="0.2">
      <c r="A24" s="127" t="s">
        <v>173</v>
      </c>
      <c r="B24" s="143">
        <v>49.600288883716601</v>
      </c>
      <c r="C24" s="143">
        <v>64.717291190363895</v>
      </c>
    </row>
    <row r="25" spans="1:6" x14ac:dyDescent="0.2">
      <c r="A25" s="127" t="s">
        <v>172</v>
      </c>
      <c r="B25" s="143">
        <v>57.504223852528803</v>
      </c>
      <c r="C25" s="143">
        <v>70.372813095262401</v>
      </c>
    </row>
    <row r="26" spans="1:6" x14ac:dyDescent="0.2">
      <c r="A26" s="127" t="s">
        <v>171</v>
      </c>
      <c r="B26" s="143">
        <v>46.730207088245201</v>
      </c>
      <c r="C26" s="143">
        <v>59.828875617594001</v>
      </c>
    </row>
    <row r="27" spans="1:6" x14ac:dyDescent="0.2">
      <c r="A27" s="127" t="s">
        <v>170</v>
      </c>
      <c r="B27" s="143">
        <v>56.300510757750402</v>
      </c>
      <c r="C27" s="143">
        <v>71.809207453144097</v>
      </c>
    </row>
    <row r="28" spans="1:6" x14ac:dyDescent="0.2">
      <c r="A28" s="127" t="s">
        <v>169</v>
      </c>
      <c r="B28" s="143">
        <v>58.961475334004298</v>
      </c>
      <c r="C28" s="143">
        <v>75.224472885194501</v>
      </c>
    </row>
    <row r="29" spans="1:6" x14ac:dyDescent="0.2">
      <c r="A29" s="127" t="s">
        <v>168</v>
      </c>
      <c r="B29" s="143">
        <v>67.415497123263293</v>
      </c>
      <c r="C29" s="143">
        <v>80.231523053366203</v>
      </c>
    </row>
    <row r="30" spans="1:6" ht="48" customHeight="1" x14ac:dyDescent="0.2">
      <c r="A30" s="163" t="s">
        <v>266</v>
      </c>
      <c r="B30" s="163"/>
      <c r="C30" s="163"/>
      <c r="D30" s="163"/>
      <c r="E30" s="163"/>
      <c r="F30" s="163"/>
    </row>
    <row r="31" spans="1:6" ht="24.95" customHeight="1" x14ac:dyDescent="0.2">
      <c r="A31" s="163" t="s">
        <v>127</v>
      </c>
      <c r="B31" s="163"/>
      <c r="C31" s="163"/>
      <c r="D31" s="163"/>
      <c r="E31" s="163"/>
      <c r="F31" s="163"/>
    </row>
    <row r="32" spans="1:6" x14ac:dyDescent="0.2">
      <c r="A32" s="163" t="s">
        <v>210</v>
      </c>
      <c r="B32" s="163"/>
      <c r="C32" s="163"/>
      <c r="D32" s="163"/>
      <c r="E32" s="163"/>
      <c r="F32" s="163"/>
    </row>
  </sheetData>
  <mergeCells count="3">
    <mergeCell ref="A30:F30"/>
    <mergeCell ref="A31:F31"/>
    <mergeCell ref="A32:F32"/>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sqref="A1:K1"/>
    </sheetView>
  </sheetViews>
  <sheetFormatPr baseColWidth="10" defaultRowHeight="11.25" x14ac:dyDescent="0.2"/>
  <cols>
    <col min="1" max="1" width="30.42578125" style="3" customWidth="1"/>
    <col min="2" max="16384" width="11.42578125" style="3"/>
  </cols>
  <sheetData>
    <row r="1" spans="1:11" x14ac:dyDescent="0.2">
      <c r="A1" s="178" t="s">
        <v>267</v>
      </c>
      <c r="B1" s="178"/>
      <c r="C1" s="178"/>
      <c r="D1" s="178"/>
      <c r="E1" s="178"/>
      <c r="F1" s="178"/>
      <c r="G1" s="178"/>
      <c r="H1" s="178"/>
      <c r="I1" s="178"/>
      <c r="J1" s="178"/>
      <c r="K1" s="178"/>
    </row>
    <row r="3" spans="1:11" x14ac:dyDescent="0.2">
      <c r="A3" s="41"/>
      <c r="B3" s="54">
        <v>2012</v>
      </c>
      <c r="C3" s="54">
        <v>2013</v>
      </c>
      <c r="D3" s="54">
        <v>2014</v>
      </c>
      <c r="E3" s="54">
        <v>2015</v>
      </c>
      <c r="F3" s="54">
        <v>2016</v>
      </c>
      <c r="G3" s="54">
        <v>2017</v>
      </c>
      <c r="H3" s="54">
        <v>2018</v>
      </c>
      <c r="I3" s="54">
        <v>2019</v>
      </c>
      <c r="J3" s="54">
        <v>2020</v>
      </c>
      <c r="K3" s="54">
        <v>2021</v>
      </c>
    </row>
    <row r="4" spans="1:11" x14ac:dyDescent="0.2">
      <c r="A4" s="41" t="s">
        <v>24</v>
      </c>
      <c r="B4" s="70">
        <v>4.1975940619401074E-3</v>
      </c>
      <c r="C4" s="70">
        <v>4.383588632221839E-3</v>
      </c>
      <c r="D4" s="70">
        <v>4.3474106630995608E-3</v>
      </c>
      <c r="E4" s="70">
        <v>4.5903463624982609E-3</v>
      </c>
      <c r="F4" s="70">
        <v>4.5848878500471977E-3</v>
      </c>
      <c r="G4" s="70">
        <v>4.4579802259887003E-3</v>
      </c>
      <c r="H4" s="70">
        <v>4.9252418645558491E-3</v>
      </c>
      <c r="I4" s="70">
        <v>5.2094733616425163E-3</v>
      </c>
      <c r="J4" s="70">
        <v>5.1197500867754256E-3</v>
      </c>
      <c r="K4" s="51">
        <v>5.3853058084369788E-3</v>
      </c>
    </row>
    <row r="5" spans="1:11" x14ac:dyDescent="0.2">
      <c r="A5" s="41" t="s">
        <v>25</v>
      </c>
      <c r="B5" s="70">
        <v>3.905810084463783E-2</v>
      </c>
      <c r="C5" s="70">
        <v>4.2998571639659165E-2</v>
      </c>
      <c r="D5" s="70">
        <v>4.5528377603669026E-2</v>
      </c>
      <c r="E5" s="70">
        <v>4.7619047619047616E-2</v>
      </c>
      <c r="F5" s="70">
        <v>5.0119117184339458E-2</v>
      </c>
      <c r="G5" s="70">
        <v>5.2480579096045199E-2</v>
      </c>
      <c r="H5" s="70">
        <v>5.6200527704485491E-2</v>
      </c>
      <c r="I5" s="70">
        <v>5.9142844635117979E-2</v>
      </c>
      <c r="J5" s="70">
        <v>6.2565081568899686E-2</v>
      </c>
      <c r="K5" s="51">
        <v>6.4281745522930284E-2</v>
      </c>
    </row>
    <row r="6" spans="1:11" x14ac:dyDescent="0.2">
      <c r="A6" s="41" t="s">
        <v>26</v>
      </c>
      <c r="B6" s="70">
        <v>0.94973125159969285</v>
      </c>
      <c r="C6" s="70">
        <v>0.9457715608530759</v>
      </c>
      <c r="D6" s="70">
        <v>0.94343588763615516</v>
      </c>
      <c r="E6" s="70">
        <v>0.94139194139194138</v>
      </c>
      <c r="F6" s="70">
        <v>0.93886816199937073</v>
      </c>
      <c r="G6" s="70">
        <v>0.93679378531073443</v>
      </c>
      <c r="H6" s="70">
        <v>0.93280562884784524</v>
      </c>
      <c r="I6" s="70">
        <v>0.92969399816136233</v>
      </c>
      <c r="J6" s="70">
        <v>0.92654460256855253</v>
      </c>
      <c r="K6" s="70">
        <v>0.92464845920417149</v>
      </c>
    </row>
    <row r="7" spans="1:11" x14ac:dyDescent="0.2">
      <c r="A7" s="41" t="s">
        <v>27</v>
      </c>
      <c r="B7" s="70">
        <v>1.689275659073458E-3</v>
      </c>
      <c r="C7" s="70">
        <v>1.6746293651184554E-3</v>
      </c>
      <c r="D7" s="70">
        <v>1.6720810242690618E-3</v>
      </c>
      <c r="E7" s="70">
        <v>1.6692168590902768E-3</v>
      </c>
      <c r="F7" s="70">
        <v>1.7530453544298108E-3</v>
      </c>
      <c r="G7" s="70">
        <v>1.7655367231638418E-3</v>
      </c>
      <c r="H7" s="70">
        <v>1.8909410729991206E-3</v>
      </c>
      <c r="I7" s="70">
        <v>1.882414744122926E-3</v>
      </c>
      <c r="J7" s="70">
        <v>1.8656716417910447E-3</v>
      </c>
      <c r="K7" s="51">
        <v>1.8378424584348421E-3</v>
      </c>
    </row>
    <row r="8" spans="1:11" x14ac:dyDescent="0.2">
      <c r="A8" s="41" t="s">
        <v>28</v>
      </c>
      <c r="B8" s="70">
        <v>5.3237778346557465E-3</v>
      </c>
      <c r="C8" s="70">
        <v>5.171649509924642E-3</v>
      </c>
      <c r="D8" s="70">
        <v>5.0162430728071849E-3</v>
      </c>
      <c r="E8" s="70">
        <v>4.7294477674224506E-3</v>
      </c>
      <c r="F8" s="70">
        <v>4.6747876118128284E-3</v>
      </c>
      <c r="G8" s="70">
        <v>4.5021186440677968E-3</v>
      </c>
      <c r="H8" s="70">
        <v>4.1776605101143359E-3</v>
      </c>
      <c r="I8" s="70">
        <v>4.071269097754235E-3</v>
      </c>
      <c r="J8" s="70">
        <v>3.9048941339812565E-3</v>
      </c>
      <c r="K8" s="51">
        <v>3.8466470060264137E-3</v>
      </c>
    </row>
    <row r="9" spans="1:11" ht="24" customHeight="1" x14ac:dyDescent="0.2">
      <c r="A9" s="160" t="s">
        <v>118</v>
      </c>
      <c r="B9" s="160"/>
      <c r="C9" s="160"/>
      <c r="D9" s="160"/>
      <c r="E9" s="160"/>
      <c r="F9" s="160"/>
      <c r="G9" s="160"/>
      <c r="H9" s="160"/>
      <c r="I9" s="160"/>
      <c r="J9" s="160"/>
      <c r="K9" s="160"/>
    </row>
    <row r="10" spans="1:11" x14ac:dyDescent="0.2">
      <c r="A10" s="163" t="s">
        <v>127</v>
      </c>
      <c r="B10" s="163"/>
      <c r="C10" s="163"/>
      <c r="D10" s="163"/>
      <c r="E10" s="163"/>
      <c r="F10" s="163"/>
      <c r="G10" s="163"/>
      <c r="H10" s="163"/>
      <c r="I10" s="163"/>
      <c r="J10" s="163"/>
      <c r="K10" s="163"/>
    </row>
    <row r="11" spans="1:11" x14ac:dyDescent="0.2">
      <c r="A11" s="164" t="s">
        <v>108</v>
      </c>
      <c r="B11" s="164"/>
      <c r="C11" s="164"/>
      <c r="D11" s="164"/>
      <c r="E11" s="164"/>
      <c r="F11" s="164"/>
      <c r="G11" s="164"/>
      <c r="H11" s="164"/>
      <c r="I11" s="164"/>
      <c r="J11" s="164"/>
      <c r="K11" s="164"/>
    </row>
  </sheetData>
  <mergeCells count="4">
    <mergeCell ref="A1:K1"/>
    <mergeCell ref="A9:K9"/>
    <mergeCell ref="A10:K10"/>
    <mergeCell ref="A11:K11"/>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heetViews>
  <sheetFormatPr baseColWidth="10" defaultRowHeight="11.25" x14ac:dyDescent="0.2"/>
  <cols>
    <col min="1" max="1" width="22.5703125" style="3" customWidth="1"/>
    <col min="2" max="16384" width="11.42578125" style="3"/>
  </cols>
  <sheetData>
    <row r="1" spans="1:5" x14ac:dyDescent="0.2">
      <c r="A1" s="53" t="s">
        <v>268</v>
      </c>
    </row>
    <row r="3" spans="1:5" x14ac:dyDescent="0.2">
      <c r="A3" s="48"/>
      <c r="B3" s="108">
        <v>2012</v>
      </c>
      <c r="C3" s="108">
        <v>2021</v>
      </c>
    </row>
    <row r="4" spans="1:5" x14ac:dyDescent="0.2">
      <c r="A4" s="48" t="s">
        <v>29</v>
      </c>
      <c r="B4" s="49">
        <v>578</v>
      </c>
      <c r="C4" s="49">
        <v>616</v>
      </c>
      <c r="E4" s="18"/>
    </row>
    <row r="5" spans="1:5" x14ac:dyDescent="0.2">
      <c r="A5" s="48" t="s">
        <v>30</v>
      </c>
      <c r="B5" s="49">
        <v>32</v>
      </c>
      <c r="C5" s="49">
        <v>48</v>
      </c>
      <c r="E5" s="18"/>
    </row>
    <row r="6" spans="1:5" x14ac:dyDescent="0.2">
      <c r="A6" s="48" t="s">
        <v>31</v>
      </c>
      <c r="B6" s="49">
        <v>1</v>
      </c>
      <c r="C6" s="49">
        <v>4</v>
      </c>
    </row>
    <row r="7" spans="1:5" ht="103.5" customHeight="1" x14ac:dyDescent="0.2">
      <c r="A7" s="163" t="s">
        <v>133</v>
      </c>
      <c r="B7" s="163"/>
      <c r="C7" s="163"/>
      <c r="D7" s="163"/>
    </row>
    <row r="8" spans="1:5" ht="33" customHeight="1" x14ac:dyDescent="0.2">
      <c r="A8" s="163" t="s">
        <v>269</v>
      </c>
      <c r="B8" s="163"/>
      <c r="C8" s="163"/>
      <c r="D8" s="163"/>
    </row>
    <row r="9" spans="1:5" x14ac:dyDescent="0.2">
      <c r="A9" s="163" t="s">
        <v>108</v>
      </c>
      <c r="B9" s="163"/>
      <c r="C9" s="163"/>
      <c r="D9" s="163"/>
    </row>
  </sheetData>
  <mergeCells count="3">
    <mergeCell ref="A7:D7"/>
    <mergeCell ref="A8:D8"/>
    <mergeCell ref="A9:D9"/>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zoomScale="90" zoomScaleNormal="90" workbookViewId="0">
      <selection activeCell="O40" sqref="O40"/>
    </sheetView>
  </sheetViews>
  <sheetFormatPr baseColWidth="10" defaultColWidth="9.140625" defaultRowHeight="11.25" x14ac:dyDescent="0.2"/>
  <cols>
    <col min="1" max="1" width="9.140625" style="3"/>
    <col min="2" max="9" width="11.42578125" style="3" customWidth="1"/>
    <col min="10" max="16384" width="9.140625" style="3"/>
  </cols>
  <sheetData>
    <row r="1" spans="1:12" x14ac:dyDescent="0.2">
      <c r="A1" s="53" t="s">
        <v>270</v>
      </c>
      <c r="B1" s="53"/>
      <c r="C1" s="53"/>
      <c r="D1" s="53"/>
      <c r="E1" s="53"/>
      <c r="F1" s="53"/>
      <c r="G1" s="53"/>
      <c r="H1" s="53"/>
      <c r="I1" s="53"/>
      <c r="J1" s="53"/>
      <c r="K1" s="53"/>
      <c r="L1" s="53"/>
    </row>
    <row r="2" spans="1:12" x14ac:dyDescent="0.2">
      <c r="A2" s="109"/>
    </row>
    <row r="3" spans="1:12" x14ac:dyDescent="0.2">
      <c r="A3" s="179" t="s">
        <v>139</v>
      </c>
      <c r="B3" s="183" t="s">
        <v>138</v>
      </c>
      <c r="C3" s="183"/>
      <c r="D3" s="183" t="s">
        <v>80</v>
      </c>
      <c r="E3" s="183"/>
      <c r="F3" s="183" t="s">
        <v>137</v>
      </c>
      <c r="G3" s="183"/>
      <c r="H3" s="183" t="s">
        <v>136</v>
      </c>
      <c r="I3" s="183"/>
    </row>
    <row r="4" spans="1:12" x14ac:dyDescent="0.2">
      <c r="A4" s="179"/>
      <c r="B4" s="54" t="s">
        <v>135</v>
      </c>
      <c r="C4" s="54" t="s">
        <v>134</v>
      </c>
      <c r="D4" s="54" t="s">
        <v>135</v>
      </c>
      <c r="E4" s="54" t="s">
        <v>134</v>
      </c>
      <c r="F4" s="54" t="s">
        <v>135</v>
      </c>
      <c r="G4" s="54" t="s">
        <v>134</v>
      </c>
      <c r="H4" s="54" t="s">
        <v>135</v>
      </c>
      <c r="I4" s="54" t="s">
        <v>134</v>
      </c>
    </row>
    <row r="5" spans="1:12" x14ac:dyDescent="0.2">
      <c r="A5" s="41">
        <v>2012</v>
      </c>
      <c r="B5" s="110">
        <v>40102</v>
      </c>
      <c r="C5" s="110"/>
      <c r="D5" s="110">
        <v>19535</v>
      </c>
      <c r="E5" s="110"/>
      <c r="F5" s="110">
        <v>212630</v>
      </c>
      <c r="G5" s="110"/>
      <c r="H5" s="110">
        <v>72073</v>
      </c>
      <c r="I5" s="110"/>
    </row>
    <row r="6" spans="1:12" x14ac:dyDescent="0.2">
      <c r="A6" s="41">
        <v>2013</v>
      </c>
      <c r="B6" s="110">
        <v>40272</v>
      </c>
      <c r="C6" s="110"/>
      <c r="D6" s="110">
        <v>20303</v>
      </c>
      <c r="E6" s="110"/>
      <c r="F6" s="110">
        <v>213640</v>
      </c>
      <c r="G6" s="110"/>
      <c r="H6" s="110">
        <v>72962</v>
      </c>
      <c r="I6" s="110"/>
    </row>
    <row r="7" spans="1:12" x14ac:dyDescent="0.2">
      <c r="A7" s="41">
        <v>2014</v>
      </c>
      <c r="B7" s="110">
        <v>40651</v>
      </c>
      <c r="C7" s="110"/>
      <c r="D7" s="110">
        <v>20932</v>
      </c>
      <c r="E7" s="110"/>
      <c r="F7" s="110">
        <v>214851</v>
      </c>
      <c r="G7" s="110"/>
      <c r="H7" s="110">
        <v>73092</v>
      </c>
      <c r="I7" s="110"/>
    </row>
    <row r="8" spans="1:12" x14ac:dyDescent="0.2">
      <c r="A8" s="41">
        <v>2015</v>
      </c>
      <c r="B8" s="110">
        <v>40649</v>
      </c>
      <c r="C8" s="110"/>
      <c r="D8" s="110">
        <v>21567</v>
      </c>
      <c r="E8" s="110"/>
      <c r="F8" s="110">
        <v>215540</v>
      </c>
      <c r="G8" s="110"/>
      <c r="H8" s="110">
        <v>73566</v>
      </c>
      <c r="I8" s="110"/>
    </row>
    <row r="9" spans="1:12" x14ac:dyDescent="0.2">
      <c r="A9" s="41">
        <v>2016</v>
      </c>
      <c r="B9" s="110">
        <v>40859</v>
      </c>
      <c r="C9" s="110"/>
      <c r="D9" s="110">
        <v>22247</v>
      </c>
      <c r="E9" s="110"/>
      <c r="F9" s="110">
        <v>216196</v>
      </c>
      <c r="G9" s="110"/>
      <c r="H9" s="110">
        <v>73684</v>
      </c>
      <c r="I9" s="110"/>
    </row>
    <row r="10" spans="1:12" x14ac:dyDescent="0.2">
      <c r="A10" s="41">
        <v>2017</v>
      </c>
      <c r="B10" s="110">
        <v>41118</v>
      </c>
      <c r="C10" s="110"/>
      <c r="D10" s="110">
        <v>22656</v>
      </c>
      <c r="E10" s="110"/>
      <c r="F10" s="110">
        <v>216101</v>
      </c>
      <c r="G10" s="110"/>
      <c r="H10" s="110">
        <v>73357</v>
      </c>
      <c r="I10" s="110"/>
    </row>
    <row r="11" spans="1:12" x14ac:dyDescent="0.2">
      <c r="A11" s="41">
        <v>2018</v>
      </c>
      <c r="B11" s="110">
        <v>41105</v>
      </c>
      <c r="C11" s="110"/>
      <c r="D11" s="110">
        <v>22740</v>
      </c>
      <c r="E11" s="110"/>
      <c r="F11" s="110">
        <v>215821</v>
      </c>
      <c r="G11" s="110"/>
      <c r="H11" s="110">
        <v>72776</v>
      </c>
      <c r="I11" s="110"/>
    </row>
    <row r="12" spans="1:12" x14ac:dyDescent="0.2">
      <c r="A12" s="41">
        <v>2019</v>
      </c>
      <c r="B12" s="110">
        <v>41141</v>
      </c>
      <c r="C12" s="110"/>
      <c r="D12" s="110">
        <v>22843</v>
      </c>
      <c r="E12" s="110"/>
      <c r="F12" s="110">
        <v>214374</v>
      </c>
      <c r="G12" s="110"/>
      <c r="H12" s="110">
        <v>72572</v>
      </c>
      <c r="I12" s="110"/>
    </row>
    <row r="13" spans="1:12" x14ac:dyDescent="0.2">
      <c r="A13" s="41">
        <v>2020</v>
      </c>
      <c r="B13" s="110">
        <v>41758</v>
      </c>
      <c r="C13" s="110">
        <v>41833</v>
      </c>
      <c r="D13" s="110">
        <v>23048</v>
      </c>
      <c r="E13" s="110">
        <v>23061</v>
      </c>
      <c r="F13" s="110">
        <v>214906</v>
      </c>
      <c r="G13" s="110">
        <v>214124</v>
      </c>
      <c r="H13" s="110">
        <v>72636</v>
      </c>
      <c r="I13" s="110">
        <v>72656</v>
      </c>
    </row>
    <row r="14" spans="1:12" x14ac:dyDescent="0.2">
      <c r="A14" s="41">
        <v>2021</v>
      </c>
      <c r="B14" s="110"/>
      <c r="C14" s="110">
        <v>42331.469367559897</v>
      </c>
      <c r="D14" s="110"/>
      <c r="E14" s="110">
        <v>23535.677990768902</v>
      </c>
      <c r="F14" s="110"/>
      <c r="G14" s="110">
        <v>212110</v>
      </c>
      <c r="H14" s="110"/>
      <c r="I14" s="110">
        <v>72323.811246129393</v>
      </c>
    </row>
    <row r="15" spans="1:12" x14ac:dyDescent="0.2">
      <c r="A15" s="41">
        <v>2022</v>
      </c>
      <c r="B15" s="110"/>
      <c r="C15" s="110">
        <v>42730.621236425497</v>
      </c>
      <c r="D15" s="110"/>
      <c r="E15" s="110">
        <v>23918.548211740901</v>
      </c>
      <c r="F15" s="110"/>
      <c r="G15" s="110">
        <v>210429</v>
      </c>
      <c r="H15" s="110"/>
      <c r="I15" s="110">
        <v>72020.087464353201</v>
      </c>
    </row>
    <row r="16" spans="1:12" x14ac:dyDescent="0.2">
      <c r="A16" s="41">
        <v>2023</v>
      </c>
      <c r="B16" s="110"/>
      <c r="C16" s="110">
        <v>43048.049989095598</v>
      </c>
      <c r="D16" s="110"/>
      <c r="E16" s="110">
        <v>24239.330140835002</v>
      </c>
      <c r="F16" s="110"/>
      <c r="G16" s="110">
        <v>209540</v>
      </c>
      <c r="H16" s="110"/>
      <c r="I16" s="110">
        <v>71680.349343074195</v>
      </c>
    </row>
    <row r="17" spans="1:9" x14ac:dyDescent="0.2">
      <c r="A17" s="41">
        <v>2024</v>
      </c>
      <c r="B17" s="110"/>
      <c r="C17" s="110">
        <v>43341.439236250699</v>
      </c>
      <c r="D17" s="110"/>
      <c r="E17" s="110">
        <v>24540.6063072951</v>
      </c>
      <c r="F17" s="110"/>
      <c r="G17" s="110">
        <v>209207</v>
      </c>
      <c r="H17" s="110"/>
      <c r="I17" s="110">
        <v>71368.291866494503</v>
      </c>
    </row>
    <row r="18" spans="1:9" x14ac:dyDescent="0.2">
      <c r="A18" s="41">
        <v>2025</v>
      </c>
      <c r="B18" s="110"/>
      <c r="C18" s="110">
        <v>43651.0777435829</v>
      </c>
      <c r="D18" s="110"/>
      <c r="E18" s="110">
        <v>24831.198839220699</v>
      </c>
      <c r="F18" s="110"/>
      <c r="G18" s="110">
        <v>209338</v>
      </c>
      <c r="H18" s="110"/>
      <c r="I18" s="110">
        <v>71154.349905702795</v>
      </c>
    </row>
    <row r="19" spans="1:9" x14ac:dyDescent="0.2">
      <c r="A19" s="41">
        <v>2026</v>
      </c>
      <c r="B19" s="110"/>
      <c r="C19" s="110">
        <v>43990.8642066295</v>
      </c>
      <c r="D19" s="110"/>
      <c r="E19" s="110">
        <v>25110.071276430299</v>
      </c>
      <c r="F19" s="110"/>
      <c r="G19" s="110">
        <v>209606</v>
      </c>
      <c r="H19" s="110"/>
      <c r="I19" s="110">
        <v>71041.546036865198</v>
      </c>
    </row>
    <row r="20" spans="1:9" x14ac:dyDescent="0.2">
      <c r="A20" s="41">
        <v>2027</v>
      </c>
      <c r="B20" s="110"/>
      <c r="C20" s="110">
        <v>44381.257626675397</v>
      </c>
      <c r="D20" s="110"/>
      <c r="E20" s="110">
        <v>25392.1378209428</v>
      </c>
      <c r="F20" s="110"/>
      <c r="G20" s="110">
        <v>210371</v>
      </c>
      <c r="H20" s="110"/>
      <c r="I20" s="110">
        <v>70979.476989439601</v>
      </c>
    </row>
    <row r="21" spans="1:9" x14ac:dyDescent="0.2">
      <c r="A21" s="41">
        <v>2028</v>
      </c>
      <c r="B21" s="110"/>
      <c r="C21" s="110">
        <v>44819.073382308299</v>
      </c>
      <c r="D21" s="110"/>
      <c r="E21" s="110">
        <v>25658.818358680401</v>
      </c>
      <c r="F21" s="110"/>
      <c r="G21" s="110">
        <v>211378</v>
      </c>
      <c r="H21" s="110"/>
      <c r="I21" s="110">
        <v>71036.738262047103</v>
      </c>
    </row>
    <row r="22" spans="1:9" x14ac:dyDescent="0.2">
      <c r="A22" s="41">
        <v>2029</v>
      </c>
      <c r="B22" s="110"/>
      <c r="C22" s="110">
        <v>45323.551421711803</v>
      </c>
      <c r="D22" s="110"/>
      <c r="E22" s="110">
        <v>25913.906322794999</v>
      </c>
      <c r="F22" s="110"/>
      <c r="G22" s="110">
        <v>212928</v>
      </c>
      <c r="H22" s="110"/>
      <c r="I22" s="110">
        <v>71216.059809645798</v>
      </c>
    </row>
    <row r="23" spans="1:9" x14ac:dyDescent="0.2">
      <c r="A23" s="41">
        <v>2030</v>
      </c>
      <c r="B23" s="110"/>
      <c r="C23" s="110">
        <v>45868.964883382701</v>
      </c>
      <c r="D23" s="110"/>
      <c r="E23" s="110">
        <v>26178.041528367099</v>
      </c>
      <c r="F23" s="110"/>
      <c r="G23" s="110">
        <v>215016</v>
      </c>
      <c r="H23" s="110"/>
      <c r="I23" s="110">
        <v>71473.684860966197</v>
      </c>
    </row>
    <row r="24" spans="1:9" x14ac:dyDescent="0.2">
      <c r="A24" s="41">
        <v>2031</v>
      </c>
      <c r="B24" s="110"/>
      <c r="C24" s="110">
        <v>46491.6259616717</v>
      </c>
      <c r="D24" s="110"/>
      <c r="E24" s="110">
        <v>26445.5421826151</v>
      </c>
      <c r="F24" s="110"/>
      <c r="G24" s="110">
        <v>217686</v>
      </c>
      <c r="H24" s="110"/>
      <c r="I24" s="110">
        <v>71806.948364016804</v>
      </c>
    </row>
    <row r="25" spans="1:9" x14ac:dyDescent="0.2">
      <c r="A25" s="41">
        <v>2032</v>
      </c>
      <c r="B25" s="110"/>
      <c r="C25" s="110">
        <v>47169.047163448296</v>
      </c>
      <c r="D25" s="110"/>
      <c r="E25" s="110">
        <v>26704.716585566701</v>
      </c>
      <c r="F25" s="110"/>
      <c r="G25" s="110">
        <v>220744</v>
      </c>
      <c r="H25" s="110"/>
      <c r="I25" s="110">
        <v>72212.116652545999</v>
      </c>
    </row>
    <row r="26" spans="1:9" x14ac:dyDescent="0.2">
      <c r="A26" s="41">
        <v>2033</v>
      </c>
      <c r="B26" s="110"/>
      <c r="C26" s="110">
        <v>47902.867601489401</v>
      </c>
      <c r="D26" s="110"/>
      <c r="E26" s="110">
        <v>26965.878017290499</v>
      </c>
      <c r="F26" s="110"/>
      <c r="G26" s="110">
        <v>224280</v>
      </c>
      <c r="H26" s="110"/>
      <c r="I26" s="110">
        <v>72686.983597151295</v>
      </c>
    </row>
    <row r="27" spans="1:9" x14ac:dyDescent="0.2">
      <c r="A27" s="41">
        <v>2034</v>
      </c>
      <c r="B27" s="110"/>
      <c r="C27" s="110">
        <v>48675.898603162001</v>
      </c>
      <c r="D27" s="110"/>
      <c r="E27" s="110">
        <v>27222.5477973097</v>
      </c>
      <c r="F27" s="110"/>
      <c r="G27" s="110">
        <v>227973</v>
      </c>
      <c r="H27" s="110"/>
      <c r="I27" s="110">
        <v>73205.302581626194</v>
      </c>
    </row>
    <row r="28" spans="1:9" x14ac:dyDescent="0.2">
      <c r="A28" s="41">
        <v>2035</v>
      </c>
      <c r="B28" s="110"/>
      <c r="C28" s="110">
        <v>49497.535346462297</v>
      </c>
      <c r="D28" s="110"/>
      <c r="E28" s="110">
        <v>27476.656763840299</v>
      </c>
      <c r="F28" s="110"/>
      <c r="G28" s="110">
        <v>231807</v>
      </c>
      <c r="H28" s="110"/>
      <c r="I28" s="110">
        <v>73742.001143169298</v>
      </c>
    </row>
    <row r="29" spans="1:9" x14ac:dyDescent="0.2">
      <c r="A29" s="41">
        <v>2036</v>
      </c>
      <c r="B29" s="110"/>
      <c r="C29" s="110">
        <v>50350.5073209127</v>
      </c>
      <c r="D29" s="110"/>
      <c r="E29" s="110">
        <v>27727.641525322899</v>
      </c>
      <c r="F29" s="110"/>
      <c r="G29" s="110">
        <v>235902</v>
      </c>
      <c r="H29" s="110"/>
      <c r="I29" s="110">
        <v>74322.380022142694</v>
      </c>
    </row>
    <row r="30" spans="1:9" x14ac:dyDescent="0.2">
      <c r="A30" s="41">
        <v>2037</v>
      </c>
      <c r="B30" s="110"/>
      <c r="C30" s="110">
        <v>51216.885849628401</v>
      </c>
      <c r="D30" s="110"/>
      <c r="E30" s="110">
        <v>27957.824201420899</v>
      </c>
      <c r="F30" s="110"/>
      <c r="G30" s="110">
        <v>240108</v>
      </c>
      <c r="H30" s="110"/>
      <c r="I30" s="110">
        <v>74905.315290988496</v>
      </c>
    </row>
    <row r="31" spans="1:9" x14ac:dyDescent="0.2">
      <c r="A31" s="41">
        <v>2038</v>
      </c>
      <c r="B31" s="110"/>
      <c r="C31" s="110">
        <v>52110.552615465502</v>
      </c>
      <c r="D31" s="110"/>
      <c r="E31" s="110">
        <v>28189.280297269001</v>
      </c>
      <c r="F31" s="110"/>
      <c r="G31" s="110">
        <v>244295</v>
      </c>
      <c r="H31" s="110"/>
      <c r="I31" s="110">
        <v>75500.831528458206</v>
      </c>
    </row>
    <row r="32" spans="1:9" x14ac:dyDescent="0.2">
      <c r="A32" s="41">
        <v>2039</v>
      </c>
      <c r="B32" s="110"/>
      <c r="C32" s="110">
        <v>53006.525145960601</v>
      </c>
      <c r="D32" s="110"/>
      <c r="E32" s="110">
        <v>28409.591227573899</v>
      </c>
      <c r="F32" s="110"/>
      <c r="G32" s="110">
        <v>248776</v>
      </c>
      <c r="H32" s="110"/>
      <c r="I32" s="110">
        <v>76050.116457485099</v>
      </c>
    </row>
    <row r="33" spans="1:9" x14ac:dyDescent="0.2">
      <c r="A33" s="41">
        <v>2040</v>
      </c>
      <c r="B33" s="110"/>
      <c r="C33" s="110">
        <v>53903.095904223301</v>
      </c>
      <c r="D33" s="110"/>
      <c r="E33" s="110">
        <v>28609.638352776001</v>
      </c>
      <c r="F33" s="110"/>
      <c r="G33" s="110">
        <v>253179</v>
      </c>
      <c r="H33" s="110"/>
      <c r="I33" s="110">
        <v>76606.447321960295</v>
      </c>
    </row>
    <row r="34" spans="1:9" x14ac:dyDescent="0.2">
      <c r="A34" s="41">
        <v>2041</v>
      </c>
      <c r="B34" s="110"/>
      <c r="C34" s="110">
        <v>54788.919570796097</v>
      </c>
      <c r="D34" s="110"/>
      <c r="E34" s="110">
        <v>28782.934892224799</v>
      </c>
      <c r="F34" s="110"/>
      <c r="G34" s="110">
        <v>257554</v>
      </c>
      <c r="H34" s="110"/>
      <c r="I34" s="110">
        <v>77147.994931094698</v>
      </c>
    </row>
    <row r="35" spans="1:9" x14ac:dyDescent="0.2">
      <c r="A35" s="41">
        <v>2042</v>
      </c>
      <c r="B35" s="110"/>
      <c r="C35" s="110">
        <v>55667.558627451297</v>
      </c>
      <c r="D35" s="110"/>
      <c r="E35" s="110">
        <v>28932.816694421701</v>
      </c>
      <c r="F35" s="110"/>
      <c r="G35" s="110">
        <v>261998</v>
      </c>
      <c r="H35" s="110"/>
      <c r="I35" s="110">
        <v>77685.972478057505</v>
      </c>
    </row>
    <row r="36" spans="1:9" x14ac:dyDescent="0.2">
      <c r="A36" s="41">
        <v>2043</v>
      </c>
      <c r="B36" s="110"/>
      <c r="C36" s="110">
        <v>56526.1488488627</v>
      </c>
      <c r="D36" s="110"/>
      <c r="E36" s="110">
        <v>29058.871371994399</v>
      </c>
      <c r="F36" s="110"/>
      <c r="G36" s="110">
        <v>266332</v>
      </c>
      <c r="H36" s="110"/>
      <c r="I36" s="110">
        <v>78190.753731436605</v>
      </c>
    </row>
    <row r="37" spans="1:9" x14ac:dyDescent="0.2">
      <c r="A37" s="41">
        <v>2044</v>
      </c>
      <c r="B37" s="110"/>
      <c r="C37" s="110">
        <v>57363.051693585898</v>
      </c>
      <c r="D37" s="110"/>
      <c r="E37" s="110">
        <v>29178.0117159082</v>
      </c>
      <c r="F37" s="110"/>
      <c r="G37" s="110">
        <v>270792</v>
      </c>
      <c r="H37" s="110"/>
      <c r="I37" s="110">
        <v>78692.455857439694</v>
      </c>
    </row>
    <row r="38" spans="1:9" x14ac:dyDescent="0.2">
      <c r="A38" s="41">
        <v>2045</v>
      </c>
      <c r="B38" s="110"/>
      <c r="C38" s="110">
        <v>58182.964871878801</v>
      </c>
      <c r="D38" s="110"/>
      <c r="E38" s="110">
        <v>29268.697651748302</v>
      </c>
      <c r="F38" s="110"/>
      <c r="G38" s="110">
        <v>274902</v>
      </c>
      <c r="H38" s="110"/>
      <c r="I38" s="110">
        <v>79182.3855756212</v>
      </c>
    </row>
    <row r="39" spans="1:9" x14ac:dyDescent="0.2">
      <c r="A39" s="41">
        <v>2046</v>
      </c>
      <c r="B39" s="110"/>
      <c r="C39" s="110">
        <v>58977.658743735599</v>
      </c>
      <c r="D39" s="110"/>
      <c r="E39" s="110">
        <v>29316.398314584501</v>
      </c>
      <c r="F39" s="110"/>
      <c r="G39" s="110">
        <v>278727</v>
      </c>
      <c r="H39" s="110"/>
      <c r="I39" s="110">
        <v>79639.020183412402</v>
      </c>
    </row>
    <row r="40" spans="1:9" x14ac:dyDescent="0.2">
      <c r="A40" s="41">
        <v>2047</v>
      </c>
      <c r="B40" s="110"/>
      <c r="C40" s="110">
        <v>59734.3930433192</v>
      </c>
      <c r="D40" s="110"/>
      <c r="E40" s="110">
        <v>29349.992125725799</v>
      </c>
      <c r="F40" s="110"/>
      <c r="G40" s="110">
        <v>282435</v>
      </c>
      <c r="H40" s="110"/>
      <c r="I40" s="110">
        <v>80060.289886109793</v>
      </c>
    </row>
    <row r="41" spans="1:9" x14ac:dyDescent="0.2">
      <c r="A41" s="41">
        <v>2048</v>
      </c>
      <c r="B41" s="110"/>
      <c r="C41" s="110">
        <v>60450.769143484402</v>
      </c>
      <c r="D41" s="110"/>
      <c r="E41" s="110">
        <v>29355.3177331714</v>
      </c>
      <c r="F41" s="110"/>
      <c r="G41" s="110">
        <v>285757</v>
      </c>
      <c r="H41" s="110"/>
      <c r="I41" s="110">
        <v>80446.850595014606</v>
      </c>
    </row>
    <row r="42" spans="1:9" x14ac:dyDescent="0.2">
      <c r="A42" s="41">
        <v>2049</v>
      </c>
      <c r="B42" s="110"/>
      <c r="C42" s="110">
        <v>61135.795772842401</v>
      </c>
      <c r="D42" s="110"/>
      <c r="E42" s="110">
        <v>29325.2285224603</v>
      </c>
      <c r="F42" s="110"/>
      <c r="G42" s="110">
        <v>288862</v>
      </c>
      <c r="H42" s="110"/>
      <c r="I42" s="110">
        <v>80783.989790523599</v>
      </c>
    </row>
    <row r="43" spans="1:9" x14ac:dyDescent="0.2">
      <c r="A43" s="41">
        <v>2050</v>
      </c>
      <c r="B43" s="110"/>
      <c r="C43" s="110">
        <v>61766.064381459502</v>
      </c>
      <c r="D43" s="110"/>
      <c r="E43" s="110">
        <v>29297.498680730401</v>
      </c>
      <c r="F43" s="110"/>
      <c r="G43" s="110">
        <v>291790</v>
      </c>
      <c r="H43" s="110"/>
      <c r="I43" s="110">
        <v>81071.9574294661</v>
      </c>
    </row>
    <row r="44" spans="1:9" x14ac:dyDescent="0.2">
      <c r="A44" s="104" t="s">
        <v>271</v>
      </c>
    </row>
    <row r="45" spans="1:9" x14ac:dyDescent="0.2">
      <c r="A45" s="104" t="s">
        <v>199</v>
      </c>
    </row>
    <row r="48" spans="1:9" x14ac:dyDescent="0.2">
      <c r="A48" s="109"/>
    </row>
  </sheetData>
  <mergeCells count="5">
    <mergeCell ref="B3:C3"/>
    <mergeCell ref="D3:E3"/>
    <mergeCell ref="F3:G3"/>
    <mergeCell ref="H3:I3"/>
    <mergeCell ref="A3:A4"/>
  </mergeCell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9"/>
  <sheetViews>
    <sheetView zoomScaleNormal="100" workbookViewId="0">
      <selection sqref="A1:K1"/>
    </sheetView>
  </sheetViews>
  <sheetFormatPr baseColWidth="10" defaultRowHeight="11.25" x14ac:dyDescent="0.2"/>
  <cols>
    <col min="1" max="16384" width="11.42578125" style="3"/>
  </cols>
  <sheetData>
    <row r="1" spans="1:11" x14ac:dyDescent="0.2">
      <c r="A1" s="178" t="s">
        <v>272</v>
      </c>
      <c r="B1" s="178"/>
      <c r="C1" s="178"/>
      <c r="D1" s="178"/>
      <c r="E1" s="178"/>
      <c r="F1" s="178"/>
      <c r="G1" s="178"/>
      <c r="H1" s="178"/>
      <c r="I1" s="178"/>
      <c r="J1" s="178"/>
      <c r="K1" s="178"/>
    </row>
    <row r="2" spans="1:11" x14ac:dyDescent="0.2">
      <c r="A2" s="107"/>
      <c r="B2" s="107"/>
      <c r="C2" s="107"/>
      <c r="D2" s="107"/>
      <c r="E2" s="107"/>
      <c r="F2" s="107"/>
      <c r="G2" s="107"/>
      <c r="H2" s="107"/>
      <c r="I2" s="107"/>
      <c r="J2" s="107"/>
      <c r="K2" s="107"/>
    </row>
    <row r="3" spans="1:11" x14ac:dyDescent="0.2">
      <c r="A3" s="76" t="s">
        <v>138</v>
      </c>
    </row>
    <row r="4" spans="1:11" x14ac:dyDescent="0.2">
      <c r="A4" s="41"/>
      <c r="B4" s="183">
        <v>2030</v>
      </c>
      <c r="C4" s="183"/>
      <c r="D4" s="183">
        <v>2040</v>
      </c>
      <c r="E4" s="183"/>
      <c r="F4" s="183">
        <v>2050</v>
      </c>
      <c r="G4" s="183"/>
    </row>
    <row r="5" spans="1:11" x14ac:dyDescent="0.2">
      <c r="A5" s="111" t="s">
        <v>144</v>
      </c>
      <c r="B5" s="54" t="s">
        <v>143</v>
      </c>
      <c r="C5" s="54" t="s">
        <v>142</v>
      </c>
      <c r="D5" s="54" t="s">
        <v>143</v>
      </c>
      <c r="E5" s="54" t="s">
        <v>142</v>
      </c>
      <c r="F5" s="54" t="s">
        <v>143</v>
      </c>
      <c r="G5" s="54" t="s">
        <v>142</v>
      </c>
    </row>
    <row r="6" spans="1:11" x14ac:dyDescent="0.2">
      <c r="A6" s="41">
        <v>23</v>
      </c>
      <c r="B6" s="110">
        <v>13.9018429354331</v>
      </c>
      <c r="C6" s="110">
        <v>18.211477860728099</v>
      </c>
      <c r="D6" s="110">
        <v>13.9018429354331</v>
      </c>
      <c r="E6" s="110">
        <v>18.211477860728099</v>
      </c>
      <c r="F6" s="110">
        <v>13.9018429354331</v>
      </c>
      <c r="G6" s="110">
        <v>18.211477860728099</v>
      </c>
    </row>
    <row r="7" spans="1:11" x14ac:dyDescent="0.2">
      <c r="A7" s="41">
        <v>24</v>
      </c>
      <c r="B7" s="110">
        <v>62.343987843667001</v>
      </c>
      <c r="C7" s="110">
        <v>117.139752165264</v>
      </c>
      <c r="D7" s="110">
        <v>62.343987843667001</v>
      </c>
      <c r="E7" s="110">
        <v>117.139752165264</v>
      </c>
      <c r="F7" s="110">
        <v>62.343987843667001</v>
      </c>
      <c r="G7" s="110">
        <v>117.139752165264</v>
      </c>
    </row>
    <row r="8" spans="1:11" x14ac:dyDescent="0.2">
      <c r="A8" s="41">
        <v>25</v>
      </c>
      <c r="B8" s="110">
        <v>203.13724933666001</v>
      </c>
      <c r="C8" s="110">
        <v>341.14079889473601</v>
      </c>
      <c r="D8" s="110">
        <v>203.13724933666001</v>
      </c>
      <c r="E8" s="110">
        <v>341.14079889473601</v>
      </c>
      <c r="F8" s="110">
        <v>203.13724933666001</v>
      </c>
      <c r="G8" s="110">
        <v>341.14079889473601</v>
      </c>
    </row>
    <row r="9" spans="1:11" x14ac:dyDescent="0.2">
      <c r="A9" s="41">
        <v>26</v>
      </c>
      <c r="B9" s="110">
        <v>391.82340273302799</v>
      </c>
      <c r="C9" s="110">
        <v>598.43866012336196</v>
      </c>
      <c r="D9" s="110">
        <v>391.82340273302799</v>
      </c>
      <c r="E9" s="110">
        <v>598.43866012336196</v>
      </c>
      <c r="F9" s="110">
        <v>391.82340273302799</v>
      </c>
      <c r="G9" s="110">
        <v>598.43866012336196</v>
      </c>
    </row>
    <row r="10" spans="1:11" x14ac:dyDescent="0.2">
      <c r="A10" s="41">
        <v>27</v>
      </c>
      <c r="B10" s="110">
        <v>523.30628989356501</v>
      </c>
      <c r="C10" s="110">
        <v>734.10827218772295</v>
      </c>
      <c r="D10" s="110">
        <v>523.30632285312299</v>
      </c>
      <c r="E10" s="110">
        <v>734.10831538342597</v>
      </c>
      <c r="F10" s="110">
        <v>523.30632285312299</v>
      </c>
      <c r="G10" s="110">
        <v>734.10831538342597</v>
      </c>
    </row>
    <row r="11" spans="1:11" x14ac:dyDescent="0.2">
      <c r="A11" s="41">
        <v>28</v>
      </c>
      <c r="B11" s="110">
        <v>590.13377635517099</v>
      </c>
      <c r="C11" s="110">
        <v>786.40402586379298</v>
      </c>
      <c r="D11" s="110">
        <v>590.13522448955098</v>
      </c>
      <c r="E11" s="110">
        <v>786.406055457197</v>
      </c>
      <c r="F11" s="110">
        <v>590.13522448955098</v>
      </c>
      <c r="G11" s="110">
        <v>786.406055457197</v>
      </c>
    </row>
    <row r="12" spans="1:11" x14ac:dyDescent="0.2">
      <c r="A12" s="41">
        <v>29</v>
      </c>
      <c r="B12" s="110">
        <v>627.10548605040003</v>
      </c>
      <c r="C12" s="110">
        <v>811.844116107231</v>
      </c>
      <c r="D12" s="110">
        <v>627.126915680303</v>
      </c>
      <c r="E12" s="110">
        <v>811.87735061647197</v>
      </c>
      <c r="F12" s="110">
        <v>627.126915680303</v>
      </c>
      <c r="G12" s="110">
        <v>811.87735061647197</v>
      </c>
    </row>
    <row r="13" spans="1:11" x14ac:dyDescent="0.2">
      <c r="A13" s="41">
        <v>30</v>
      </c>
      <c r="B13" s="110">
        <v>649.44518054911998</v>
      </c>
      <c r="C13" s="110">
        <v>827.29223538316899</v>
      </c>
      <c r="D13" s="110">
        <v>649.59467225612798</v>
      </c>
      <c r="E13" s="110">
        <v>827.54734467244703</v>
      </c>
      <c r="F13" s="110">
        <v>649.59467225612798</v>
      </c>
      <c r="G13" s="110">
        <v>827.54734467244703</v>
      </c>
    </row>
    <row r="14" spans="1:11" x14ac:dyDescent="0.2">
      <c r="A14" s="41">
        <v>31</v>
      </c>
      <c r="B14" s="110">
        <v>671.96994166778302</v>
      </c>
      <c r="C14" s="110">
        <v>839.96908260468695</v>
      </c>
      <c r="D14" s="110">
        <v>672.56764539657604</v>
      </c>
      <c r="E14" s="110">
        <v>840.99855725201303</v>
      </c>
      <c r="F14" s="110">
        <v>672.56764539657604</v>
      </c>
      <c r="G14" s="110">
        <v>840.99855725201303</v>
      </c>
    </row>
    <row r="15" spans="1:11" x14ac:dyDescent="0.2">
      <c r="A15" s="41">
        <v>32</v>
      </c>
      <c r="B15" s="110">
        <v>686.04670302627801</v>
      </c>
      <c r="C15" s="110">
        <v>851.99541232478498</v>
      </c>
      <c r="D15" s="110">
        <v>687.49826703817405</v>
      </c>
      <c r="E15" s="110">
        <v>854.33393870418899</v>
      </c>
      <c r="F15" s="110">
        <v>687.49826703817405</v>
      </c>
      <c r="G15" s="110">
        <v>854.33393870418899</v>
      </c>
    </row>
    <row r="16" spans="1:11" x14ac:dyDescent="0.2">
      <c r="A16" s="41">
        <v>33</v>
      </c>
      <c r="B16" s="110">
        <v>703.32221465411203</v>
      </c>
      <c r="C16" s="110">
        <v>857.45651152229095</v>
      </c>
      <c r="D16" s="110">
        <v>701.70727765284403</v>
      </c>
      <c r="E16" s="110">
        <v>861.70563800881996</v>
      </c>
      <c r="F16" s="110">
        <v>701.70727765284403</v>
      </c>
      <c r="G16" s="110">
        <v>861.70563800881996</v>
      </c>
    </row>
    <row r="17" spans="1:7" x14ac:dyDescent="0.2">
      <c r="A17" s="41">
        <v>34</v>
      </c>
      <c r="B17" s="110">
        <v>702.740662476431</v>
      </c>
      <c r="C17" s="110">
        <v>850.94238577468695</v>
      </c>
      <c r="D17" s="110">
        <v>711.43410179605098</v>
      </c>
      <c r="E17" s="110">
        <v>869.05755761665705</v>
      </c>
      <c r="F17" s="110">
        <v>711.43410179605098</v>
      </c>
      <c r="G17" s="110">
        <v>869.05755761665705</v>
      </c>
    </row>
    <row r="18" spans="1:7" x14ac:dyDescent="0.2">
      <c r="A18" s="41">
        <v>35</v>
      </c>
      <c r="B18" s="110">
        <v>708.51963127977899</v>
      </c>
      <c r="C18" s="110">
        <v>813.791995396782</v>
      </c>
      <c r="D18" s="110">
        <v>718.28375895138197</v>
      </c>
      <c r="E18" s="110">
        <v>876.37058945743399</v>
      </c>
      <c r="F18" s="110">
        <v>718.28375895138197</v>
      </c>
      <c r="G18" s="110">
        <v>876.37058945743399</v>
      </c>
    </row>
    <row r="19" spans="1:7" x14ac:dyDescent="0.2">
      <c r="A19" s="41">
        <v>36</v>
      </c>
      <c r="B19" s="110">
        <v>678.93421220445498</v>
      </c>
      <c r="C19" s="110">
        <v>839.67211752631499</v>
      </c>
      <c r="D19" s="110">
        <v>726.81227502779802</v>
      </c>
      <c r="E19" s="110">
        <v>886.11142309068896</v>
      </c>
      <c r="F19" s="110">
        <v>726.81227502779802</v>
      </c>
      <c r="G19" s="110">
        <v>886.11142309068896</v>
      </c>
    </row>
    <row r="20" spans="1:7" x14ac:dyDescent="0.2">
      <c r="A20" s="41">
        <v>37</v>
      </c>
      <c r="B20" s="110">
        <v>655.80834431506003</v>
      </c>
      <c r="C20" s="110">
        <v>783.25675814612896</v>
      </c>
      <c r="D20" s="110">
        <v>735.01323332095501</v>
      </c>
      <c r="E20" s="110">
        <v>896.65895267042697</v>
      </c>
      <c r="F20" s="110">
        <v>735.01326703096197</v>
      </c>
      <c r="G20" s="110">
        <v>896.65899634172899</v>
      </c>
    </row>
    <row r="21" spans="1:7" x14ac:dyDescent="0.2">
      <c r="A21" s="41">
        <v>38</v>
      </c>
      <c r="B21" s="110">
        <v>710.86152937884594</v>
      </c>
      <c r="C21" s="110">
        <v>864.72945540512399</v>
      </c>
      <c r="D21" s="110">
        <v>741.30912996331199</v>
      </c>
      <c r="E21" s="110">
        <v>906.70510191552796</v>
      </c>
      <c r="F21" s="110">
        <v>741.31061572378201</v>
      </c>
      <c r="G21" s="110">
        <v>906.70716663141604</v>
      </c>
    </row>
    <row r="22" spans="1:7" x14ac:dyDescent="0.2">
      <c r="A22" s="41">
        <v>39</v>
      </c>
      <c r="B22" s="110">
        <v>644.01903957011803</v>
      </c>
      <c r="C22" s="110">
        <v>804.48764631137703</v>
      </c>
      <c r="D22" s="110">
        <v>746.76398105076998</v>
      </c>
      <c r="E22" s="110">
        <v>914.137582353271</v>
      </c>
      <c r="F22" s="110">
        <v>746.786010771664</v>
      </c>
      <c r="G22" s="110">
        <v>914.17154383496199</v>
      </c>
    </row>
    <row r="23" spans="1:7" x14ac:dyDescent="0.2">
      <c r="A23" s="41">
        <v>40</v>
      </c>
      <c r="B23" s="110">
        <v>674.27016155790898</v>
      </c>
      <c r="C23" s="110">
        <v>788.68925304829702</v>
      </c>
      <c r="D23" s="110">
        <v>752.29696018166806</v>
      </c>
      <c r="E23" s="110">
        <v>920.23403833790599</v>
      </c>
      <c r="F23" s="110">
        <v>752.45084710412004</v>
      </c>
      <c r="G23" s="110">
        <v>920.49561411689604</v>
      </c>
    </row>
    <row r="24" spans="1:7" x14ac:dyDescent="0.2">
      <c r="A24" s="41">
        <v>41</v>
      </c>
      <c r="B24" s="110">
        <v>629.23326292499303</v>
      </c>
      <c r="C24" s="110">
        <v>747.64051585315599</v>
      </c>
      <c r="D24" s="110">
        <v>757.28148529908196</v>
      </c>
      <c r="E24" s="110">
        <v>922.50912685767696</v>
      </c>
      <c r="F24" s="110">
        <v>757.89291627814305</v>
      </c>
      <c r="G24" s="110">
        <v>923.56498026268298</v>
      </c>
    </row>
    <row r="25" spans="1:7" x14ac:dyDescent="0.2">
      <c r="A25" s="41">
        <v>42</v>
      </c>
      <c r="B25" s="110">
        <v>577.35723606106706</v>
      </c>
      <c r="C25" s="110">
        <v>708.51074101678</v>
      </c>
      <c r="D25" s="110">
        <v>760.03489331250603</v>
      </c>
      <c r="E25" s="110">
        <v>925.424199558135</v>
      </c>
      <c r="F25" s="110">
        <v>761.51423627844099</v>
      </c>
      <c r="G25" s="110">
        <v>927.82307468945703</v>
      </c>
    </row>
    <row r="26" spans="1:7" x14ac:dyDescent="0.2">
      <c r="A26" s="41">
        <v>43</v>
      </c>
      <c r="B26" s="110">
        <v>559.86739333503795</v>
      </c>
      <c r="C26" s="110">
        <v>631.12637030777796</v>
      </c>
      <c r="D26" s="110">
        <v>765.85240647033504</v>
      </c>
      <c r="E26" s="110">
        <v>928.10333811928194</v>
      </c>
      <c r="F26" s="110">
        <v>764.19070266428298</v>
      </c>
      <c r="G26" s="110">
        <v>932.45501469190401</v>
      </c>
    </row>
    <row r="27" spans="1:7" x14ac:dyDescent="0.2">
      <c r="A27" s="41">
        <v>44</v>
      </c>
      <c r="B27" s="110">
        <v>505.72032219443099</v>
      </c>
      <c r="C27" s="110">
        <v>636.41840732616595</v>
      </c>
      <c r="D27" s="110">
        <v>759.55621130703105</v>
      </c>
      <c r="E27" s="110">
        <v>914.81397225948103</v>
      </c>
      <c r="F27" s="110">
        <v>768.37782951298902</v>
      </c>
      <c r="G27" s="110">
        <v>933.412519079655</v>
      </c>
    </row>
    <row r="28" spans="1:7" x14ac:dyDescent="0.2">
      <c r="A28" s="41">
        <v>45</v>
      </c>
      <c r="B28" s="110">
        <v>448.17356397301199</v>
      </c>
      <c r="C28" s="110">
        <v>605.76220982198697</v>
      </c>
      <c r="D28" s="110">
        <v>760.99689561887703</v>
      </c>
      <c r="E28" s="110">
        <v>873.89163752127001</v>
      </c>
      <c r="F28" s="110">
        <v>770.837342030483</v>
      </c>
      <c r="G28" s="110">
        <v>938.03804388561002</v>
      </c>
    </row>
    <row r="29" spans="1:7" x14ac:dyDescent="0.2">
      <c r="A29" s="41">
        <v>46</v>
      </c>
      <c r="B29" s="110">
        <v>444.046422014207</v>
      </c>
      <c r="C29" s="110">
        <v>537.95125286264704</v>
      </c>
      <c r="D29" s="110">
        <v>722.68725666016405</v>
      </c>
      <c r="E29" s="110">
        <v>891.89258195039304</v>
      </c>
      <c r="F29" s="110">
        <v>771.061351285211</v>
      </c>
      <c r="G29" s="110">
        <v>938.976864365658</v>
      </c>
    </row>
    <row r="30" spans="1:7" x14ac:dyDescent="0.2">
      <c r="A30" s="41">
        <v>47</v>
      </c>
      <c r="B30" s="110">
        <v>390.91489481072898</v>
      </c>
      <c r="C30" s="110">
        <v>546.53200211307399</v>
      </c>
      <c r="D30" s="110">
        <v>692.65848544774099</v>
      </c>
      <c r="E30" s="110">
        <v>825.38131664276398</v>
      </c>
      <c r="F30" s="110">
        <v>772.30296060182195</v>
      </c>
      <c r="G30" s="110">
        <v>939.81593292511104</v>
      </c>
    </row>
    <row r="31" spans="1:7" x14ac:dyDescent="0.2">
      <c r="A31" s="41">
        <v>48</v>
      </c>
      <c r="B31" s="110">
        <v>405.47203902206502</v>
      </c>
      <c r="C31" s="110">
        <v>522.59639115632206</v>
      </c>
      <c r="D31" s="110">
        <v>742.18533023685097</v>
      </c>
      <c r="E31" s="110">
        <v>898.12613339490804</v>
      </c>
      <c r="F31" s="110">
        <v>772.08430106844401</v>
      </c>
      <c r="G31" s="110">
        <v>940.08739256721299</v>
      </c>
    </row>
    <row r="32" spans="1:7" x14ac:dyDescent="0.2">
      <c r="A32" s="41">
        <v>49</v>
      </c>
      <c r="B32" s="110">
        <v>413.02538152105302</v>
      </c>
      <c r="C32" s="110">
        <v>475.08572589745802</v>
      </c>
      <c r="D32" s="110">
        <v>670.20951816022296</v>
      </c>
      <c r="E32" s="110">
        <v>832.17384931052402</v>
      </c>
      <c r="F32" s="110">
        <v>772.80759990088802</v>
      </c>
      <c r="G32" s="110">
        <v>941.36397473032798</v>
      </c>
    </row>
    <row r="33" spans="1:7" x14ac:dyDescent="0.2">
      <c r="A33" s="41">
        <v>50</v>
      </c>
      <c r="B33" s="110">
        <v>430.44618440187901</v>
      </c>
      <c r="C33" s="110">
        <v>479.48505547673398</v>
      </c>
      <c r="D33" s="110">
        <v>694.33992770295004</v>
      </c>
      <c r="E33" s="110">
        <v>809.82675032019097</v>
      </c>
      <c r="F33" s="110">
        <v>771.91854910082395</v>
      </c>
      <c r="G33" s="110">
        <v>940.19059736799602</v>
      </c>
    </row>
    <row r="34" spans="1:7" x14ac:dyDescent="0.2">
      <c r="A34" s="41">
        <v>51</v>
      </c>
      <c r="B34" s="110">
        <v>389.75688273552402</v>
      </c>
      <c r="C34" s="110">
        <v>476.70102966099802</v>
      </c>
      <c r="D34" s="110">
        <v>641.21728124096899</v>
      </c>
      <c r="E34" s="110">
        <v>763.35538634075203</v>
      </c>
      <c r="F34" s="110">
        <v>768.81891707366503</v>
      </c>
      <c r="G34" s="110">
        <v>936.06930048770403</v>
      </c>
    </row>
    <row r="35" spans="1:7" x14ac:dyDescent="0.2">
      <c r="A35" s="41">
        <v>52</v>
      </c>
      <c r="B35" s="110">
        <v>423.53242105117403</v>
      </c>
      <c r="C35" s="110">
        <v>445.35654811029798</v>
      </c>
      <c r="D35" s="110">
        <v>584.50434032039004</v>
      </c>
      <c r="E35" s="110">
        <v>718.15853510426405</v>
      </c>
      <c r="F35" s="110">
        <v>765.70277662175397</v>
      </c>
      <c r="G35" s="110">
        <v>931.79200616216599</v>
      </c>
    </row>
    <row r="36" spans="1:7" x14ac:dyDescent="0.2">
      <c r="A36" s="41">
        <v>53</v>
      </c>
      <c r="B36" s="110">
        <v>402.49648757377003</v>
      </c>
      <c r="C36" s="110">
        <v>415.508127600676</v>
      </c>
      <c r="D36" s="110">
        <v>563.69546704916297</v>
      </c>
      <c r="E36" s="110">
        <v>634.56669589059698</v>
      </c>
      <c r="F36" s="110">
        <v>766.88156507070596</v>
      </c>
      <c r="G36" s="110">
        <v>927.25829920680997</v>
      </c>
    </row>
    <row r="37" spans="1:7" x14ac:dyDescent="0.2">
      <c r="A37" s="41">
        <v>54</v>
      </c>
      <c r="B37" s="110">
        <v>369.82372356243599</v>
      </c>
      <c r="C37" s="110">
        <v>374.20414282739301</v>
      </c>
      <c r="D37" s="110">
        <v>505.39087873798599</v>
      </c>
      <c r="E37" s="110">
        <v>636.57755171909798</v>
      </c>
      <c r="F37" s="110">
        <v>754.902222937994</v>
      </c>
      <c r="G37" s="110">
        <v>910.93851051395995</v>
      </c>
    </row>
    <row r="38" spans="1:7" x14ac:dyDescent="0.2">
      <c r="A38" s="41">
        <v>55</v>
      </c>
      <c r="B38" s="110">
        <v>370.37683795910698</v>
      </c>
      <c r="C38" s="110">
        <v>376.54400119508898</v>
      </c>
      <c r="D38" s="110">
        <v>445.23963141362901</v>
      </c>
      <c r="E38" s="110">
        <v>601.785118167267</v>
      </c>
      <c r="F38" s="110">
        <v>752.51898842759101</v>
      </c>
      <c r="G38" s="110">
        <v>864.30325806363203</v>
      </c>
    </row>
    <row r="39" spans="1:7" x14ac:dyDescent="0.2">
      <c r="A39" s="41">
        <v>56</v>
      </c>
      <c r="B39" s="110">
        <v>382.36917105495399</v>
      </c>
      <c r="C39" s="110">
        <v>363.96744418450203</v>
      </c>
      <c r="D39" s="110">
        <v>437.31803780377402</v>
      </c>
      <c r="E39" s="110">
        <v>524.83307120806603</v>
      </c>
      <c r="F39" s="110">
        <v>708.58097881638105</v>
      </c>
      <c r="G39" s="110">
        <v>868.28420998478305</v>
      </c>
    </row>
    <row r="40" spans="1:7" x14ac:dyDescent="0.2">
      <c r="A40" s="41">
        <v>57</v>
      </c>
      <c r="B40" s="110">
        <v>372.19002898401101</v>
      </c>
      <c r="C40" s="110">
        <v>377.23804350649101</v>
      </c>
      <c r="D40" s="110">
        <v>380.35110074364201</v>
      </c>
      <c r="E40" s="110">
        <v>524.60411947138005</v>
      </c>
      <c r="F40" s="110">
        <v>672.76394597815101</v>
      </c>
      <c r="G40" s="110">
        <v>792.22754999563699</v>
      </c>
    </row>
    <row r="41" spans="1:7" x14ac:dyDescent="0.2">
      <c r="A41" s="41">
        <v>58</v>
      </c>
      <c r="B41" s="110">
        <v>387.880560368712</v>
      </c>
      <c r="C41" s="110">
        <v>360.517659920207</v>
      </c>
      <c r="D41" s="110">
        <v>390.53624006831802</v>
      </c>
      <c r="E41" s="110">
        <v>495.76697085644901</v>
      </c>
      <c r="F41" s="110">
        <v>715.91290725150202</v>
      </c>
      <c r="G41" s="110">
        <v>850.98422104311305</v>
      </c>
    </row>
    <row r="42" spans="1:7" x14ac:dyDescent="0.2">
      <c r="A42" s="41">
        <v>59</v>
      </c>
      <c r="B42" s="110">
        <v>414.72018208756703</v>
      </c>
      <c r="C42" s="110">
        <v>377.29059967254199</v>
      </c>
      <c r="D42" s="110">
        <v>395.09120787337599</v>
      </c>
      <c r="E42" s="110">
        <v>444.22342887007301</v>
      </c>
      <c r="F42" s="110">
        <v>641.53552080186705</v>
      </c>
      <c r="G42" s="110">
        <v>778.413835122303</v>
      </c>
    </row>
    <row r="43" spans="1:7" x14ac:dyDescent="0.2">
      <c r="A43" s="41">
        <v>60</v>
      </c>
      <c r="B43" s="110">
        <v>419.39558036185701</v>
      </c>
      <c r="C43" s="110">
        <v>365.20259269663501</v>
      </c>
      <c r="D43" s="110">
        <v>409.59781136727997</v>
      </c>
      <c r="E43" s="110">
        <v>443.87067642692801</v>
      </c>
      <c r="F43" s="110">
        <v>661.40022376688796</v>
      </c>
      <c r="G43" s="110">
        <v>750.40859760798696</v>
      </c>
    </row>
    <row r="44" spans="1:7" x14ac:dyDescent="0.2">
      <c r="A44" s="41">
        <v>61</v>
      </c>
      <c r="B44" s="110">
        <v>434.31871708537398</v>
      </c>
      <c r="C44" s="110">
        <v>356.754171401723</v>
      </c>
      <c r="D44" s="110">
        <v>364.45436154581</v>
      </c>
      <c r="E44" s="110">
        <v>426.72600136066302</v>
      </c>
      <c r="F44" s="110">
        <v>600.03612387855401</v>
      </c>
      <c r="G44" s="110">
        <v>684.286982474002</v>
      </c>
    </row>
    <row r="45" spans="1:7" x14ac:dyDescent="0.2">
      <c r="A45" s="41">
        <v>62</v>
      </c>
      <c r="B45" s="110">
        <v>410.03197231386201</v>
      </c>
      <c r="C45" s="110">
        <v>316.67083262651897</v>
      </c>
      <c r="D45" s="110">
        <v>368.01630344171798</v>
      </c>
      <c r="E45" s="110">
        <v>356.71795964142501</v>
      </c>
      <c r="F45" s="110">
        <v>507.47663904927299</v>
      </c>
      <c r="G45" s="110">
        <v>577.00689234357696</v>
      </c>
    </row>
    <row r="46" spans="1:7" x14ac:dyDescent="0.2">
      <c r="A46" s="41">
        <v>63</v>
      </c>
      <c r="B46" s="110">
        <v>427.13445739292598</v>
      </c>
      <c r="C46" s="110">
        <v>292.43009600583099</v>
      </c>
      <c r="D46" s="110">
        <v>324.46337095213602</v>
      </c>
      <c r="E46" s="110">
        <v>294.599968098538</v>
      </c>
      <c r="F46" s="110">
        <v>453.779249761274</v>
      </c>
      <c r="G46" s="110">
        <v>450.21586294447201</v>
      </c>
    </row>
    <row r="47" spans="1:7" x14ac:dyDescent="0.2">
      <c r="A47" s="41">
        <v>64</v>
      </c>
      <c r="B47" s="110">
        <v>375.886577437879</v>
      </c>
      <c r="C47" s="110">
        <v>259.6562925911</v>
      </c>
      <c r="D47" s="110">
        <v>269.25328971822302</v>
      </c>
      <c r="E47" s="110">
        <v>220.58301344359899</v>
      </c>
      <c r="F47" s="110">
        <v>367.84365178380398</v>
      </c>
      <c r="G47" s="110">
        <v>375.82624544214099</v>
      </c>
    </row>
    <row r="48" spans="1:7" x14ac:dyDescent="0.2">
      <c r="A48" s="41">
        <v>65</v>
      </c>
      <c r="B48" s="110">
        <v>347.757147509449</v>
      </c>
      <c r="C48" s="110">
        <v>211.05307851218001</v>
      </c>
      <c r="D48" s="110">
        <v>227.182259279882</v>
      </c>
      <c r="E48" s="110">
        <v>172.28357209667601</v>
      </c>
      <c r="F48" s="110">
        <v>273.12672421160801</v>
      </c>
      <c r="G48" s="110">
        <v>275.89501535716403</v>
      </c>
    </row>
    <row r="49" spans="1:7" x14ac:dyDescent="0.2">
      <c r="A49" s="41">
        <v>66</v>
      </c>
      <c r="B49" s="110">
        <v>294.873821171815</v>
      </c>
      <c r="C49" s="110">
        <v>159.250341427389</v>
      </c>
      <c r="D49" s="110">
        <v>171.25516263426701</v>
      </c>
      <c r="E49" s="110">
        <v>114.890789237295</v>
      </c>
      <c r="F49" s="110">
        <v>196.06121971112699</v>
      </c>
      <c r="G49" s="110">
        <v>166.524319996457</v>
      </c>
    </row>
    <row r="50" spans="1:7" x14ac:dyDescent="0.2">
      <c r="A50" s="41">
        <v>67</v>
      </c>
      <c r="B50" s="110">
        <v>246.33762775547299</v>
      </c>
      <c r="C50" s="110">
        <v>124.52088139130601</v>
      </c>
      <c r="D50" s="110">
        <v>136.97556318284799</v>
      </c>
      <c r="E50" s="110">
        <v>90.636705283256902</v>
      </c>
      <c r="F50" s="110">
        <v>140.067919163216</v>
      </c>
      <c r="G50" s="110">
        <v>126.90767071989001</v>
      </c>
    </row>
    <row r="51" spans="1:7" x14ac:dyDescent="0.2">
      <c r="A51" s="41">
        <v>68</v>
      </c>
      <c r="B51" s="110">
        <v>232.00604827371001</v>
      </c>
      <c r="C51" s="110">
        <v>103.1762592372</v>
      </c>
      <c r="D51" s="110">
        <v>116.707920581343</v>
      </c>
      <c r="E51" s="110">
        <v>73.776744589340495</v>
      </c>
      <c r="F51" s="110">
        <v>117.691068406</v>
      </c>
      <c r="G51" s="110">
        <v>102.331220149827</v>
      </c>
    </row>
    <row r="52" spans="1:7" x14ac:dyDescent="0.2">
      <c r="A52" s="41">
        <v>69</v>
      </c>
      <c r="B52" s="110">
        <v>204.34680924241201</v>
      </c>
      <c r="C52" s="110">
        <v>85.062702327712302</v>
      </c>
      <c r="D52" s="110">
        <v>105.81534931176</v>
      </c>
      <c r="E52" s="110">
        <v>63.889319912711002</v>
      </c>
      <c r="F52" s="110">
        <v>100.65609327633901</v>
      </c>
      <c r="G52" s="110">
        <v>75.202999719377004</v>
      </c>
    </row>
    <row r="54" spans="1:7" x14ac:dyDescent="0.2">
      <c r="A54" s="76" t="s">
        <v>80</v>
      </c>
    </row>
    <row r="55" spans="1:7" x14ac:dyDescent="0.2">
      <c r="A55" s="41"/>
      <c r="B55" s="183">
        <v>2030</v>
      </c>
      <c r="C55" s="183"/>
      <c r="D55" s="183">
        <v>2040</v>
      </c>
      <c r="E55" s="183"/>
      <c r="F55" s="183">
        <v>2050</v>
      </c>
      <c r="G55" s="183"/>
    </row>
    <row r="56" spans="1:7" x14ac:dyDescent="0.2">
      <c r="A56" s="111" t="s">
        <v>144</v>
      </c>
      <c r="B56" s="54" t="s">
        <v>143</v>
      </c>
      <c r="C56" s="54" t="s">
        <v>142</v>
      </c>
      <c r="D56" s="54" t="s">
        <v>143</v>
      </c>
      <c r="E56" s="54" t="s">
        <v>142</v>
      </c>
      <c r="F56" s="54" t="s">
        <v>143</v>
      </c>
      <c r="G56" s="54" t="s">
        <v>142</v>
      </c>
    </row>
    <row r="57" spans="1:7" x14ac:dyDescent="0.2">
      <c r="A57" s="41">
        <v>22</v>
      </c>
      <c r="B57" s="110">
        <v>0</v>
      </c>
      <c r="C57" s="110">
        <v>14.664876962427201</v>
      </c>
      <c r="D57" s="110">
        <v>0</v>
      </c>
      <c r="E57" s="110">
        <v>14.664876962427201</v>
      </c>
      <c r="F57" s="110">
        <v>0</v>
      </c>
      <c r="G57" s="110">
        <v>14.664876962427201</v>
      </c>
    </row>
    <row r="58" spans="1:7" x14ac:dyDescent="0.2">
      <c r="A58" s="41">
        <v>23</v>
      </c>
      <c r="B58" s="110">
        <v>3.0875286646674902</v>
      </c>
      <c r="C58" s="110">
        <v>178.111955909058</v>
      </c>
      <c r="D58" s="110">
        <v>3.0875286646674902</v>
      </c>
      <c r="E58" s="110">
        <v>178.111955909058</v>
      </c>
      <c r="F58" s="110">
        <v>3.0875286646674902</v>
      </c>
      <c r="G58" s="110">
        <v>178.111955909058</v>
      </c>
    </row>
    <row r="59" spans="1:7" x14ac:dyDescent="0.2">
      <c r="A59" s="41">
        <v>24</v>
      </c>
      <c r="B59" s="110">
        <v>23.930911629843798</v>
      </c>
      <c r="C59" s="110">
        <v>620.33968543693902</v>
      </c>
      <c r="D59" s="110">
        <v>23.930911629843798</v>
      </c>
      <c r="E59" s="110">
        <v>620.33968543693902</v>
      </c>
      <c r="F59" s="110">
        <v>23.930911629843798</v>
      </c>
      <c r="G59" s="110">
        <v>620.33968543693902</v>
      </c>
    </row>
    <row r="60" spans="1:7" x14ac:dyDescent="0.2">
      <c r="A60" s="41">
        <v>25</v>
      </c>
      <c r="B60" s="110">
        <v>34.166389980876303</v>
      </c>
      <c r="C60" s="110">
        <v>689.50829230205102</v>
      </c>
      <c r="D60" s="110">
        <v>34.166389980876303</v>
      </c>
      <c r="E60" s="110">
        <v>689.50829230205102</v>
      </c>
      <c r="F60" s="110">
        <v>34.166389980876303</v>
      </c>
      <c r="G60" s="110">
        <v>689.50829230205102</v>
      </c>
    </row>
    <row r="61" spans="1:7" x14ac:dyDescent="0.2">
      <c r="A61" s="41">
        <v>26</v>
      </c>
      <c r="B61" s="110">
        <v>37.273123004565797</v>
      </c>
      <c r="C61" s="110">
        <v>685.58900252178796</v>
      </c>
      <c r="D61" s="110">
        <v>37.273123004565797</v>
      </c>
      <c r="E61" s="110">
        <v>685.58900252178796</v>
      </c>
      <c r="F61" s="110">
        <v>37.273123004565797</v>
      </c>
      <c r="G61" s="110">
        <v>685.58900252178796</v>
      </c>
    </row>
    <row r="62" spans="1:7" x14ac:dyDescent="0.2">
      <c r="A62" s="41">
        <v>27</v>
      </c>
      <c r="B62" s="110">
        <v>38.269212105051999</v>
      </c>
      <c r="C62" s="110">
        <v>691.07657246678605</v>
      </c>
      <c r="D62" s="110">
        <v>38.269212105051999</v>
      </c>
      <c r="E62" s="110">
        <v>691.07738451083605</v>
      </c>
      <c r="F62" s="110">
        <v>38.269212105051999</v>
      </c>
      <c r="G62" s="110">
        <v>691.07738451083605</v>
      </c>
    </row>
    <row r="63" spans="1:7" x14ac:dyDescent="0.2">
      <c r="A63" s="41">
        <v>28</v>
      </c>
      <c r="B63" s="110">
        <v>38.334153144455897</v>
      </c>
      <c r="C63" s="110">
        <v>689.53284838786897</v>
      </c>
      <c r="D63" s="110">
        <v>38.334378978616002</v>
      </c>
      <c r="E63" s="110">
        <v>689.54492876634401</v>
      </c>
      <c r="F63" s="110">
        <v>38.334378978616002</v>
      </c>
      <c r="G63" s="110">
        <v>689.54492876634401</v>
      </c>
    </row>
    <row r="64" spans="1:7" x14ac:dyDescent="0.2">
      <c r="A64" s="41">
        <v>29</v>
      </c>
      <c r="B64" s="110">
        <v>38.187233830630603</v>
      </c>
      <c r="C64" s="110">
        <v>690.33158739512305</v>
      </c>
      <c r="D64" s="110">
        <v>38.1889916374165</v>
      </c>
      <c r="E64" s="110">
        <v>690.40581976171404</v>
      </c>
      <c r="F64" s="110">
        <v>38.1889916374165</v>
      </c>
      <c r="G64" s="110">
        <v>690.40581976171404</v>
      </c>
    </row>
    <row r="65" spans="1:7" x14ac:dyDescent="0.2">
      <c r="A65" s="41">
        <v>30</v>
      </c>
      <c r="B65" s="110">
        <v>37.958189758531702</v>
      </c>
      <c r="C65" s="110">
        <v>689.34544307587498</v>
      </c>
      <c r="D65" s="110">
        <v>37.9691760741511</v>
      </c>
      <c r="E65" s="110">
        <v>689.77346689736999</v>
      </c>
      <c r="F65" s="110">
        <v>37.9691760741511</v>
      </c>
      <c r="G65" s="110">
        <v>689.77346689736999</v>
      </c>
    </row>
    <row r="66" spans="1:7" x14ac:dyDescent="0.2">
      <c r="A66" s="41">
        <v>31</v>
      </c>
      <c r="B66" s="110">
        <v>37.646980024920303</v>
      </c>
      <c r="C66" s="110">
        <v>687.89139480978804</v>
      </c>
      <c r="D66" s="110">
        <v>37.695362545633003</v>
      </c>
      <c r="E66" s="110">
        <v>688.47781218268597</v>
      </c>
      <c r="F66" s="110">
        <v>37.695362545633003</v>
      </c>
      <c r="G66" s="110">
        <v>688.47781218268597</v>
      </c>
    </row>
    <row r="67" spans="1:7" x14ac:dyDescent="0.2">
      <c r="A67" s="41">
        <v>32</v>
      </c>
      <c r="B67" s="110">
        <v>37.517250868693203</v>
      </c>
      <c r="C67" s="110">
        <v>686.55953539688801</v>
      </c>
      <c r="D67" s="110">
        <v>37.454241546438901</v>
      </c>
      <c r="E67" s="110">
        <v>687.20930289510704</v>
      </c>
      <c r="F67" s="110">
        <v>37.454241546438901</v>
      </c>
      <c r="G67" s="110">
        <v>687.20930289510704</v>
      </c>
    </row>
    <row r="68" spans="1:7" x14ac:dyDescent="0.2">
      <c r="A68" s="41">
        <v>33</v>
      </c>
      <c r="B68" s="110">
        <v>35.485554680224404</v>
      </c>
      <c r="C68" s="110">
        <v>651.29003643600902</v>
      </c>
      <c r="D68" s="110">
        <v>37.241768070872503</v>
      </c>
      <c r="E68" s="110">
        <v>685.12792382619102</v>
      </c>
      <c r="F68" s="110">
        <v>37.241768070872503</v>
      </c>
      <c r="G68" s="110">
        <v>685.12792382619102</v>
      </c>
    </row>
    <row r="69" spans="1:7" x14ac:dyDescent="0.2">
      <c r="A69" s="41">
        <v>34</v>
      </c>
      <c r="B69" s="110">
        <v>20.4010700242012</v>
      </c>
      <c r="C69" s="110">
        <v>595.27877079496898</v>
      </c>
      <c r="D69" s="110">
        <v>39.299886654018998</v>
      </c>
      <c r="E69" s="110">
        <v>684.16862351417603</v>
      </c>
      <c r="F69" s="110">
        <v>39.299886654018998</v>
      </c>
      <c r="G69" s="110">
        <v>684.16862351417603</v>
      </c>
    </row>
    <row r="70" spans="1:7" x14ac:dyDescent="0.2">
      <c r="A70" s="41">
        <v>35</v>
      </c>
      <c r="B70" s="110">
        <v>18.583697956099002</v>
      </c>
      <c r="C70" s="110">
        <v>626.03227642162199</v>
      </c>
      <c r="D70" s="110">
        <v>40.061414306272503</v>
      </c>
      <c r="E70" s="110">
        <v>684.89092935592305</v>
      </c>
      <c r="F70" s="110">
        <v>40.061414306272503</v>
      </c>
      <c r="G70" s="110">
        <v>684.89092935592305</v>
      </c>
    </row>
    <row r="71" spans="1:7" x14ac:dyDescent="0.2">
      <c r="A71" s="41">
        <v>36</v>
      </c>
      <c r="B71" s="110">
        <v>15.5095323286882</v>
      </c>
      <c r="C71" s="110">
        <v>604.96604406189795</v>
      </c>
      <c r="D71" s="110">
        <v>40.992888152949803</v>
      </c>
      <c r="E71" s="110">
        <v>687.099381589171</v>
      </c>
      <c r="F71" s="110">
        <v>40.992888152949803</v>
      </c>
      <c r="G71" s="110">
        <v>687.099381589171</v>
      </c>
    </row>
    <row r="72" spans="1:7" x14ac:dyDescent="0.2">
      <c r="A72" s="41">
        <v>37</v>
      </c>
      <c r="B72" s="110">
        <v>23.110871582050901</v>
      </c>
      <c r="C72" s="110">
        <v>721.66093966775395</v>
      </c>
      <c r="D72" s="110">
        <v>41.487842698968798</v>
      </c>
      <c r="E72" s="110">
        <v>688.30674839367305</v>
      </c>
      <c r="F72" s="110">
        <v>41.487842698968798</v>
      </c>
      <c r="G72" s="110">
        <v>688.30754073374806</v>
      </c>
    </row>
    <row r="73" spans="1:7" x14ac:dyDescent="0.2">
      <c r="A73" s="41">
        <v>38</v>
      </c>
      <c r="B73" s="110">
        <v>28.286076839457799</v>
      </c>
      <c r="C73" s="110">
        <v>749.42156336806897</v>
      </c>
      <c r="D73" s="110">
        <v>42.679507874053101</v>
      </c>
      <c r="E73" s="110">
        <v>689.41153420986302</v>
      </c>
      <c r="F73" s="110">
        <v>42.679726716069197</v>
      </c>
      <c r="G73" s="110">
        <v>689.42324723145396</v>
      </c>
    </row>
    <row r="74" spans="1:7" x14ac:dyDescent="0.2">
      <c r="A74" s="41">
        <v>39</v>
      </c>
      <c r="B74" s="110">
        <v>50.663377683968498</v>
      </c>
      <c r="C74" s="110">
        <v>711.41292440639802</v>
      </c>
      <c r="D74" s="110">
        <v>43.149983969761301</v>
      </c>
      <c r="E74" s="110">
        <v>690.496673401213</v>
      </c>
      <c r="F74" s="110">
        <v>43.151676606201796</v>
      </c>
      <c r="G74" s="110">
        <v>690.56946514709102</v>
      </c>
    </row>
    <row r="75" spans="1:7" x14ac:dyDescent="0.2">
      <c r="A75" s="41">
        <v>40</v>
      </c>
      <c r="B75" s="110">
        <v>60.176733164122503</v>
      </c>
      <c r="C75" s="110">
        <v>746.63277155221397</v>
      </c>
      <c r="D75" s="110">
        <v>43.049882506378701</v>
      </c>
      <c r="E75" s="110">
        <v>690.52185184158998</v>
      </c>
      <c r="F75" s="110">
        <v>43.0607685959598</v>
      </c>
      <c r="G75" s="110">
        <v>690.94780341364299</v>
      </c>
    </row>
    <row r="76" spans="1:7" x14ac:dyDescent="0.2">
      <c r="A76" s="41">
        <v>41</v>
      </c>
      <c r="B76" s="110">
        <v>55.0522841609342</v>
      </c>
      <c r="C76" s="110">
        <v>770.02969315718804</v>
      </c>
      <c r="D76" s="110">
        <v>42.991892038539</v>
      </c>
      <c r="E76" s="110">
        <v>691.24896457214004</v>
      </c>
      <c r="F76" s="110">
        <v>43.039820687182498</v>
      </c>
      <c r="G76" s="110">
        <v>691.826524392735</v>
      </c>
    </row>
    <row r="77" spans="1:7" x14ac:dyDescent="0.2">
      <c r="A77" s="41">
        <v>42</v>
      </c>
      <c r="B77" s="110">
        <v>55.035144327217203</v>
      </c>
      <c r="C77" s="110">
        <v>757.35908334519195</v>
      </c>
      <c r="D77" s="110">
        <v>43.085206308348802</v>
      </c>
      <c r="E77" s="110">
        <v>692.59126795334896</v>
      </c>
      <c r="F77" s="110">
        <v>43.021979891329302</v>
      </c>
      <c r="G77" s="110">
        <v>692.984413749547</v>
      </c>
    </row>
    <row r="78" spans="1:7" x14ac:dyDescent="0.2">
      <c r="A78" s="41">
        <v>43</v>
      </c>
      <c r="B78" s="110">
        <v>51.542851129114503</v>
      </c>
      <c r="C78" s="110">
        <v>842.81168912202304</v>
      </c>
      <c r="D78" s="110">
        <v>41.301265029426901</v>
      </c>
      <c r="E78" s="110">
        <v>662.32314318644399</v>
      </c>
      <c r="F78" s="110">
        <v>43.006906243357101</v>
      </c>
      <c r="G78" s="110">
        <v>693.48094161706797</v>
      </c>
    </row>
    <row r="79" spans="1:7" x14ac:dyDescent="0.2">
      <c r="A79" s="41">
        <v>44</v>
      </c>
      <c r="B79" s="110">
        <v>49.133252732976899</v>
      </c>
      <c r="C79" s="110">
        <v>837.81723159471596</v>
      </c>
      <c r="D79" s="110">
        <v>24.1386032811406</v>
      </c>
      <c r="E79" s="110">
        <v>620.10524493575599</v>
      </c>
      <c r="F79" s="110">
        <v>42.994293139796099</v>
      </c>
      <c r="G79" s="110">
        <v>693.953063241265</v>
      </c>
    </row>
    <row r="80" spans="1:7" x14ac:dyDescent="0.2">
      <c r="A80" s="41">
        <v>45</v>
      </c>
      <c r="B80" s="110">
        <v>50.319525768357799</v>
      </c>
      <c r="C80" s="110">
        <v>757.88083188639996</v>
      </c>
      <c r="D80" s="110">
        <v>21.604070443435599</v>
      </c>
      <c r="E80" s="110">
        <v>652.98564609236996</v>
      </c>
      <c r="F80" s="110">
        <v>42.983864229872196</v>
      </c>
      <c r="G80" s="110">
        <v>694.40188676551202</v>
      </c>
    </row>
    <row r="81" spans="1:7" x14ac:dyDescent="0.2">
      <c r="A81" s="41">
        <v>46</v>
      </c>
      <c r="B81" s="110">
        <v>54.477055015303101</v>
      </c>
      <c r="C81" s="110">
        <v>776.97435672047902</v>
      </c>
      <c r="D81" s="110">
        <v>17.5261134194829</v>
      </c>
      <c r="E81" s="110">
        <v>627.33665878725503</v>
      </c>
      <c r="F81" s="110">
        <v>43.039710373055499</v>
      </c>
      <c r="G81" s="110">
        <v>696.43139371592702</v>
      </c>
    </row>
    <row r="82" spans="1:7" x14ac:dyDescent="0.2">
      <c r="A82" s="41">
        <v>47</v>
      </c>
      <c r="B82" s="110">
        <v>52.0211141010234</v>
      </c>
      <c r="C82" s="110">
        <v>676.04536937197702</v>
      </c>
      <c r="D82" s="110">
        <v>24.7078668697275</v>
      </c>
      <c r="E82" s="110">
        <v>735.31264599158305</v>
      </c>
      <c r="F82" s="110">
        <v>43.091440481101401</v>
      </c>
      <c r="G82" s="110">
        <v>698.03530297948498</v>
      </c>
    </row>
    <row r="83" spans="1:7" x14ac:dyDescent="0.2">
      <c r="A83" s="41">
        <v>48</v>
      </c>
      <c r="B83" s="110">
        <v>21.0235044503472</v>
      </c>
      <c r="C83" s="110">
        <v>570.02326297905199</v>
      </c>
      <c r="D83" s="110">
        <v>28.635446807953201</v>
      </c>
      <c r="E83" s="110">
        <v>764.62961906543103</v>
      </c>
      <c r="F83" s="110">
        <v>43.139141932346597</v>
      </c>
      <c r="G83" s="110">
        <v>699.21646790424495</v>
      </c>
    </row>
    <row r="84" spans="1:7" x14ac:dyDescent="0.2">
      <c r="A84" s="41">
        <v>49</v>
      </c>
      <c r="B84" s="110">
        <v>9.7536844211782601</v>
      </c>
      <c r="C84" s="110">
        <v>613.08402047808102</v>
      </c>
      <c r="D84" s="110">
        <v>51.289683863982198</v>
      </c>
      <c r="E84" s="110">
        <v>722.47930206327499</v>
      </c>
      <c r="F84" s="110">
        <v>43.182050499090003</v>
      </c>
      <c r="G84" s="110">
        <v>700.25805095745295</v>
      </c>
    </row>
    <row r="85" spans="1:7" x14ac:dyDescent="0.2">
      <c r="A85" s="41">
        <v>50</v>
      </c>
      <c r="B85" s="110">
        <v>12.6472330882828</v>
      </c>
      <c r="C85" s="110">
        <v>606.01599169996405</v>
      </c>
      <c r="D85" s="110">
        <v>60.888009332514201</v>
      </c>
      <c r="E85" s="110">
        <v>757.25609662660202</v>
      </c>
      <c r="F85" s="110">
        <v>43.2138529576576</v>
      </c>
      <c r="G85" s="110">
        <v>700.92090908676005</v>
      </c>
    </row>
    <row r="86" spans="1:7" x14ac:dyDescent="0.2">
      <c r="A86" s="41">
        <v>51</v>
      </c>
      <c r="B86" s="110">
        <v>11.2467355022976</v>
      </c>
      <c r="C86" s="110">
        <v>624.89949700319403</v>
      </c>
      <c r="D86" s="110">
        <v>54.887761326211198</v>
      </c>
      <c r="E86" s="110">
        <v>773.82300260058503</v>
      </c>
      <c r="F86" s="110">
        <v>42.896142985965703</v>
      </c>
      <c r="G86" s="110">
        <v>696.51040786214901</v>
      </c>
    </row>
    <row r="87" spans="1:7" x14ac:dyDescent="0.2">
      <c r="A87" s="41">
        <v>52</v>
      </c>
      <c r="B87" s="110">
        <v>6.9948929373540203</v>
      </c>
      <c r="C87" s="110">
        <v>521.03684580007405</v>
      </c>
      <c r="D87" s="110">
        <v>56.762866512906399</v>
      </c>
      <c r="E87" s="110">
        <v>755.26672001244003</v>
      </c>
      <c r="F87" s="110">
        <v>42.750111624467898</v>
      </c>
      <c r="G87" s="110">
        <v>692.84226037972405</v>
      </c>
    </row>
    <row r="88" spans="1:7" x14ac:dyDescent="0.2">
      <c r="A88" s="41">
        <v>53</v>
      </c>
      <c r="B88" s="110">
        <v>8.2913264877271704</v>
      </c>
      <c r="C88" s="110">
        <v>503.06051820360301</v>
      </c>
      <c r="D88" s="110">
        <v>49.9407336922322</v>
      </c>
      <c r="E88" s="110">
        <v>834.85649008214796</v>
      </c>
      <c r="F88" s="110">
        <v>40.765210993978897</v>
      </c>
      <c r="G88" s="110">
        <v>659.19352886698698</v>
      </c>
    </row>
    <row r="89" spans="1:7" x14ac:dyDescent="0.2">
      <c r="A89" s="41">
        <v>54</v>
      </c>
      <c r="B89" s="110">
        <v>10.058266448159999</v>
      </c>
      <c r="C89" s="110">
        <v>529.60215289262999</v>
      </c>
      <c r="D89" s="110">
        <v>48.573658540031701</v>
      </c>
      <c r="E89" s="110">
        <v>819.89083016909501</v>
      </c>
      <c r="F89" s="110">
        <v>23.619412667405602</v>
      </c>
      <c r="G89" s="110">
        <v>616.88554672386499</v>
      </c>
    </row>
    <row r="90" spans="1:7" x14ac:dyDescent="0.2">
      <c r="A90" s="41">
        <v>55</v>
      </c>
      <c r="B90" s="110">
        <v>10.119943538351199</v>
      </c>
      <c r="C90" s="110">
        <v>445.31741671660097</v>
      </c>
      <c r="D90" s="110">
        <v>49.312658045406302</v>
      </c>
      <c r="E90" s="110">
        <v>742.18005066825901</v>
      </c>
      <c r="F90" s="110">
        <v>21.072804762555499</v>
      </c>
      <c r="G90" s="110">
        <v>646.93813562028902</v>
      </c>
    </row>
    <row r="91" spans="1:7" x14ac:dyDescent="0.2">
      <c r="A91" s="41">
        <v>56</v>
      </c>
      <c r="B91" s="110">
        <v>4.6830854254511296</v>
      </c>
      <c r="C91" s="110">
        <v>433.06238736027899</v>
      </c>
      <c r="D91" s="110">
        <v>50.535368893218902</v>
      </c>
      <c r="E91" s="110">
        <v>723.00895862316895</v>
      </c>
      <c r="F91" s="110">
        <v>16.330780752420399</v>
      </c>
      <c r="G91" s="110">
        <v>593.43607877712702</v>
      </c>
    </row>
    <row r="92" spans="1:7" x14ac:dyDescent="0.2">
      <c r="A92" s="41">
        <v>57</v>
      </c>
      <c r="B92" s="110">
        <v>4.23136913609759</v>
      </c>
      <c r="C92" s="110">
        <v>442.78762637370602</v>
      </c>
      <c r="D92" s="110">
        <v>46.526332355522797</v>
      </c>
      <c r="E92" s="110">
        <v>601.16869169896199</v>
      </c>
      <c r="F92" s="110">
        <v>22.144221138277999</v>
      </c>
      <c r="G92" s="110">
        <v>663.04774955807204</v>
      </c>
    </row>
    <row r="93" spans="1:7" x14ac:dyDescent="0.2">
      <c r="A93" s="41">
        <v>58</v>
      </c>
      <c r="B93" s="110">
        <v>3.5692629468433399</v>
      </c>
      <c r="C93" s="110">
        <v>393.55025154633501</v>
      </c>
      <c r="D93" s="110">
        <v>18.177573558781699</v>
      </c>
      <c r="E93" s="110">
        <v>484.95114486201101</v>
      </c>
      <c r="F93" s="110">
        <v>24.6089289465109</v>
      </c>
      <c r="G93" s="110">
        <v>661.48915734119896</v>
      </c>
    </row>
    <row r="94" spans="1:7" x14ac:dyDescent="0.2">
      <c r="A94" s="41">
        <v>59</v>
      </c>
      <c r="B94" s="110">
        <v>4.1933147442538399</v>
      </c>
      <c r="C94" s="110">
        <v>367.05705460202603</v>
      </c>
      <c r="D94" s="110">
        <v>7.9754781025226702</v>
      </c>
      <c r="E94" s="110">
        <v>500.90774966121</v>
      </c>
      <c r="F94" s="110">
        <v>42.528963061835697</v>
      </c>
      <c r="G94" s="110">
        <v>599.14658885737799</v>
      </c>
    </row>
    <row r="95" spans="1:7" x14ac:dyDescent="0.2">
      <c r="A95" s="41">
        <v>60</v>
      </c>
      <c r="B95" s="110">
        <v>3.7066598730020299</v>
      </c>
      <c r="C95" s="110">
        <v>348.160310128079</v>
      </c>
      <c r="D95" s="110">
        <v>10.1232860165999</v>
      </c>
      <c r="E95" s="110">
        <v>474.69070735580499</v>
      </c>
      <c r="F95" s="110">
        <v>48.434215616609201</v>
      </c>
      <c r="G95" s="110">
        <v>603.14374030971703</v>
      </c>
    </row>
    <row r="96" spans="1:7" x14ac:dyDescent="0.2">
      <c r="A96" s="41">
        <v>61</v>
      </c>
      <c r="B96" s="110">
        <v>0.95991081451833404</v>
      </c>
      <c r="C96" s="110">
        <v>321.88053221370001</v>
      </c>
      <c r="D96" s="110">
        <v>7.8970150675193702</v>
      </c>
      <c r="E96" s="110">
        <v>451.94591420464201</v>
      </c>
      <c r="F96" s="110">
        <v>40.6161623504969</v>
      </c>
      <c r="G96" s="110">
        <v>574.33969922289805</v>
      </c>
    </row>
    <row r="97" spans="1:7" x14ac:dyDescent="0.2">
      <c r="A97" s="41">
        <v>62</v>
      </c>
      <c r="B97" s="110">
        <v>2.8084373878038198</v>
      </c>
      <c r="C97" s="110">
        <v>257.05703065432198</v>
      </c>
      <c r="D97" s="110">
        <v>4.1940358348643603</v>
      </c>
      <c r="E97" s="110">
        <v>302.647955603951</v>
      </c>
      <c r="F97" s="110">
        <v>33.917684330106098</v>
      </c>
      <c r="G97" s="110">
        <v>445.1526474094</v>
      </c>
    </row>
    <row r="98" spans="1:7" x14ac:dyDescent="0.2">
      <c r="A98" s="41">
        <v>63</v>
      </c>
      <c r="B98" s="110">
        <v>1.8152609580708099</v>
      </c>
      <c r="C98" s="110">
        <v>248.84790949203199</v>
      </c>
      <c r="D98" s="110">
        <v>3.86180318947007</v>
      </c>
      <c r="E98" s="110">
        <v>236.67629045182599</v>
      </c>
      <c r="F98" s="110">
        <v>23.782113104051401</v>
      </c>
      <c r="G98" s="110">
        <v>398.22287071171201</v>
      </c>
    </row>
    <row r="99" spans="1:7" x14ac:dyDescent="0.2">
      <c r="A99" s="41">
        <v>64</v>
      </c>
      <c r="B99" s="110">
        <v>3.0653120095955302</v>
      </c>
      <c r="C99" s="110">
        <v>175.59574308816099</v>
      </c>
      <c r="D99" s="110">
        <v>4.0664766847251697</v>
      </c>
      <c r="E99" s="110">
        <v>207.754205087061</v>
      </c>
      <c r="F99" s="110">
        <v>19.319798523677601</v>
      </c>
      <c r="G99" s="110">
        <v>325.420275804857</v>
      </c>
    </row>
    <row r="100" spans="1:7" x14ac:dyDescent="0.2">
      <c r="A100" s="41">
        <v>65</v>
      </c>
      <c r="B100" s="110">
        <v>1.1944615919950801</v>
      </c>
      <c r="C100" s="110">
        <v>148.262521120126</v>
      </c>
      <c r="D100" s="110">
        <v>3.2482502010732599</v>
      </c>
      <c r="E100" s="110">
        <v>141.00423220648901</v>
      </c>
      <c r="F100" s="110">
        <v>15.5539080248706</v>
      </c>
      <c r="G100" s="110">
        <v>234.61456214645099</v>
      </c>
    </row>
    <row r="101" spans="1:7" x14ac:dyDescent="0.2">
      <c r="A101" s="41">
        <v>66</v>
      </c>
      <c r="B101" s="110">
        <v>0.777560876953452</v>
      </c>
      <c r="C101" s="110">
        <v>128.24553664874099</v>
      </c>
      <c r="D101" s="110">
        <v>1.21868625694702</v>
      </c>
      <c r="E101" s="110">
        <v>114.560223039382</v>
      </c>
      <c r="F101" s="110">
        <v>13.210660081298499</v>
      </c>
      <c r="G101" s="110">
        <v>188.22692210205599</v>
      </c>
    </row>
    <row r="102" spans="1:7" x14ac:dyDescent="0.2">
      <c r="A102" s="41">
        <v>67</v>
      </c>
      <c r="B102" s="110">
        <v>1.49814705727329</v>
      </c>
      <c r="C102" s="110">
        <v>105.202705241141</v>
      </c>
      <c r="D102" s="110">
        <v>1.00557473505523</v>
      </c>
      <c r="E102" s="110">
        <v>103.520061935333</v>
      </c>
      <c r="F102" s="110">
        <v>10.4268343125885</v>
      </c>
      <c r="G102" s="110">
        <v>136.66384864373799</v>
      </c>
    </row>
    <row r="103" spans="1:7" x14ac:dyDescent="0.2">
      <c r="A103" s="41">
        <v>68</v>
      </c>
      <c r="B103" s="110">
        <v>0.64731798039878097</v>
      </c>
      <c r="C103" s="110">
        <v>96.970278541213901</v>
      </c>
      <c r="D103" s="110">
        <v>0.78060214516169502</v>
      </c>
      <c r="E103" s="110">
        <v>84.789962321783406</v>
      </c>
      <c r="F103" s="110">
        <v>3.7883490650410501</v>
      </c>
      <c r="G103" s="110">
        <v>102.81252513592599</v>
      </c>
    </row>
    <row r="104" spans="1:7" x14ac:dyDescent="0.2">
      <c r="A104" s="41">
        <v>69</v>
      </c>
      <c r="B104" s="110">
        <v>0</v>
      </c>
      <c r="C104" s="110">
        <v>80.302356830623296</v>
      </c>
      <c r="D104" s="110">
        <v>0.82992985738219505</v>
      </c>
      <c r="E104" s="110">
        <v>74.581639828845198</v>
      </c>
      <c r="F104" s="110">
        <v>1.5680520406627201</v>
      </c>
      <c r="G104" s="110">
        <v>100.273035102973</v>
      </c>
    </row>
    <row r="106" spans="1:7" x14ac:dyDescent="0.2">
      <c r="A106" s="76" t="s">
        <v>137</v>
      </c>
    </row>
    <row r="107" spans="1:7" x14ac:dyDescent="0.2">
      <c r="A107" s="41"/>
      <c r="B107" s="183">
        <v>2030</v>
      </c>
      <c r="C107" s="183"/>
      <c r="D107" s="183">
        <v>2040</v>
      </c>
      <c r="E107" s="183"/>
      <c r="F107" s="183">
        <v>2050</v>
      </c>
      <c r="G107" s="183"/>
    </row>
    <row r="108" spans="1:7" x14ac:dyDescent="0.2">
      <c r="A108" s="111" t="s">
        <v>144</v>
      </c>
      <c r="B108" s="54" t="s">
        <v>143</v>
      </c>
      <c r="C108" s="54" t="s">
        <v>142</v>
      </c>
      <c r="D108" s="54" t="s">
        <v>143</v>
      </c>
      <c r="E108" s="54" t="s">
        <v>142</v>
      </c>
      <c r="F108" s="54" t="s">
        <v>143</v>
      </c>
      <c r="G108" s="54" t="s">
        <v>142</v>
      </c>
    </row>
    <row r="109" spans="1:7" x14ac:dyDescent="0.2">
      <c r="A109" s="41">
        <v>23</v>
      </c>
      <c r="B109" s="110"/>
      <c r="C109" s="110"/>
      <c r="D109" s="110"/>
      <c r="E109" s="110">
        <v>2</v>
      </c>
      <c r="F109" s="110"/>
      <c r="G109" s="110">
        <v>1</v>
      </c>
    </row>
    <row r="110" spans="1:7" x14ac:dyDescent="0.2">
      <c r="A110" s="41">
        <v>24</v>
      </c>
      <c r="B110" s="110"/>
      <c r="C110" s="110"/>
      <c r="D110" s="110"/>
      <c r="E110" s="110">
        <v>0</v>
      </c>
      <c r="F110" s="110"/>
      <c r="G110" s="110">
        <v>0</v>
      </c>
    </row>
    <row r="111" spans="1:7" x14ac:dyDescent="0.2">
      <c r="A111" s="41">
        <v>25</v>
      </c>
      <c r="B111" s="110"/>
      <c r="C111" s="110">
        <v>1</v>
      </c>
      <c r="D111" s="110"/>
      <c r="E111" s="110">
        <v>3</v>
      </c>
      <c r="F111" s="110"/>
      <c r="G111" s="110">
        <v>3</v>
      </c>
    </row>
    <row r="112" spans="1:7" x14ac:dyDescent="0.2">
      <c r="A112" s="41">
        <v>26</v>
      </c>
      <c r="B112" s="110">
        <v>13</v>
      </c>
      <c r="C112" s="110">
        <v>31</v>
      </c>
      <c r="D112" s="110">
        <v>14</v>
      </c>
      <c r="E112" s="110">
        <v>30</v>
      </c>
      <c r="F112" s="110">
        <v>10</v>
      </c>
      <c r="G112" s="110">
        <v>30</v>
      </c>
    </row>
    <row r="113" spans="1:7" x14ac:dyDescent="0.2">
      <c r="A113" s="41">
        <v>27</v>
      </c>
      <c r="B113" s="110">
        <v>123</v>
      </c>
      <c r="C113" s="110">
        <v>258</v>
      </c>
      <c r="D113" s="110">
        <v>118</v>
      </c>
      <c r="E113" s="110">
        <v>287</v>
      </c>
      <c r="F113" s="110">
        <v>119</v>
      </c>
      <c r="G113" s="110">
        <v>281</v>
      </c>
    </row>
    <row r="114" spans="1:7" x14ac:dyDescent="0.2">
      <c r="A114" s="41">
        <v>28</v>
      </c>
      <c r="B114" s="110">
        <v>552</v>
      </c>
      <c r="C114" s="110">
        <v>1133</v>
      </c>
      <c r="D114" s="110">
        <v>583</v>
      </c>
      <c r="E114" s="110">
        <v>1157</v>
      </c>
      <c r="F114" s="110">
        <v>604</v>
      </c>
      <c r="G114" s="110">
        <v>1187</v>
      </c>
    </row>
    <row r="115" spans="1:7" x14ac:dyDescent="0.2">
      <c r="A115" s="41">
        <v>29</v>
      </c>
      <c r="B115" s="110">
        <v>1284</v>
      </c>
      <c r="C115" s="110">
        <v>2448</v>
      </c>
      <c r="D115" s="110">
        <v>1319</v>
      </c>
      <c r="E115" s="110">
        <v>2554</v>
      </c>
      <c r="F115" s="110">
        <v>1338</v>
      </c>
      <c r="G115" s="110">
        <v>2574</v>
      </c>
    </row>
    <row r="116" spans="1:7" x14ac:dyDescent="0.2">
      <c r="A116" s="41">
        <v>30</v>
      </c>
      <c r="B116" s="110">
        <v>1945</v>
      </c>
      <c r="C116" s="110">
        <v>3444</v>
      </c>
      <c r="D116" s="110">
        <v>2026</v>
      </c>
      <c r="E116" s="110">
        <v>3676</v>
      </c>
      <c r="F116" s="110">
        <v>1983</v>
      </c>
      <c r="G116" s="110">
        <v>3682</v>
      </c>
    </row>
    <row r="117" spans="1:7" x14ac:dyDescent="0.2">
      <c r="A117" s="41">
        <v>31</v>
      </c>
      <c r="B117" s="110">
        <v>2232</v>
      </c>
      <c r="C117" s="110">
        <v>4010</v>
      </c>
      <c r="D117" s="110">
        <v>2479</v>
      </c>
      <c r="E117" s="110">
        <v>4399</v>
      </c>
      <c r="F117" s="110">
        <v>2405</v>
      </c>
      <c r="G117" s="110">
        <v>4345</v>
      </c>
    </row>
    <row r="118" spans="1:7" x14ac:dyDescent="0.2">
      <c r="A118" s="41">
        <v>32</v>
      </c>
      <c r="B118" s="110">
        <v>2508</v>
      </c>
      <c r="C118" s="110">
        <v>4290</v>
      </c>
      <c r="D118" s="110">
        <v>2663</v>
      </c>
      <c r="E118" s="110">
        <v>4617</v>
      </c>
      <c r="F118" s="110">
        <v>2688</v>
      </c>
      <c r="G118" s="110">
        <v>4664</v>
      </c>
    </row>
    <row r="119" spans="1:7" x14ac:dyDescent="0.2">
      <c r="A119" s="41">
        <v>33</v>
      </c>
      <c r="B119" s="110">
        <v>2584</v>
      </c>
      <c r="C119" s="110">
        <v>4420</v>
      </c>
      <c r="D119" s="110">
        <v>2838</v>
      </c>
      <c r="E119" s="110">
        <v>4753</v>
      </c>
      <c r="F119" s="110">
        <v>2836</v>
      </c>
      <c r="G119" s="110">
        <v>4857</v>
      </c>
    </row>
    <row r="120" spans="1:7" x14ac:dyDescent="0.2">
      <c r="A120" s="41">
        <v>34</v>
      </c>
      <c r="B120" s="110">
        <v>2673</v>
      </c>
      <c r="C120" s="110">
        <v>4440</v>
      </c>
      <c r="D120" s="110">
        <v>2882</v>
      </c>
      <c r="E120" s="110">
        <v>4878</v>
      </c>
      <c r="F120" s="110">
        <v>2961</v>
      </c>
      <c r="G120" s="110">
        <v>4882</v>
      </c>
    </row>
    <row r="121" spans="1:7" x14ac:dyDescent="0.2">
      <c r="A121" s="41">
        <v>35</v>
      </c>
      <c r="B121" s="110">
        <v>2711</v>
      </c>
      <c r="C121" s="110">
        <v>4443</v>
      </c>
      <c r="D121" s="110">
        <v>2927</v>
      </c>
      <c r="E121" s="110">
        <v>5015</v>
      </c>
      <c r="F121" s="110">
        <v>2939</v>
      </c>
      <c r="G121" s="110">
        <v>4933</v>
      </c>
    </row>
    <row r="122" spans="1:7" x14ac:dyDescent="0.2">
      <c r="A122" s="41">
        <v>36</v>
      </c>
      <c r="B122" s="110">
        <v>2703</v>
      </c>
      <c r="C122" s="110">
        <v>4387</v>
      </c>
      <c r="D122" s="110">
        <v>2978</v>
      </c>
      <c r="E122" s="110">
        <v>4958</v>
      </c>
      <c r="F122" s="110">
        <v>3055</v>
      </c>
      <c r="G122" s="110">
        <v>4981</v>
      </c>
    </row>
    <row r="123" spans="1:7" x14ac:dyDescent="0.2">
      <c r="A123" s="41">
        <v>37</v>
      </c>
      <c r="B123" s="110">
        <v>2708</v>
      </c>
      <c r="C123" s="110">
        <v>4346</v>
      </c>
      <c r="D123" s="110">
        <v>3122</v>
      </c>
      <c r="E123" s="110">
        <v>5106</v>
      </c>
      <c r="F123" s="110">
        <v>3073</v>
      </c>
      <c r="G123" s="110">
        <v>5095</v>
      </c>
    </row>
    <row r="124" spans="1:7" x14ac:dyDescent="0.2">
      <c r="A124" s="41">
        <v>38</v>
      </c>
      <c r="B124" s="110">
        <v>2769</v>
      </c>
      <c r="C124" s="110">
        <v>4323</v>
      </c>
      <c r="D124" s="110">
        <v>3098</v>
      </c>
      <c r="E124" s="110">
        <v>4933</v>
      </c>
      <c r="F124" s="110">
        <v>3109</v>
      </c>
      <c r="G124" s="110">
        <v>4995</v>
      </c>
    </row>
    <row r="125" spans="1:7" x14ac:dyDescent="0.2">
      <c r="A125" s="41">
        <v>39</v>
      </c>
      <c r="B125" s="110">
        <v>2756</v>
      </c>
      <c r="C125" s="110">
        <v>4236</v>
      </c>
      <c r="D125" s="110">
        <v>3123</v>
      </c>
      <c r="E125" s="110">
        <v>5022</v>
      </c>
      <c r="F125" s="110">
        <v>3218</v>
      </c>
      <c r="G125" s="110">
        <v>5132</v>
      </c>
    </row>
    <row r="126" spans="1:7" x14ac:dyDescent="0.2">
      <c r="A126" s="41">
        <v>40</v>
      </c>
      <c r="B126" s="110">
        <v>2973</v>
      </c>
      <c r="C126" s="110">
        <v>4530</v>
      </c>
      <c r="D126" s="110">
        <v>3165</v>
      </c>
      <c r="E126" s="110">
        <v>4939</v>
      </c>
      <c r="F126" s="110">
        <v>3249</v>
      </c>
      <c r="G126" s="110">
        <v>5177</v>
      </c>
    </row>
    <row r="127" spans="1:7" x14ac:dyDescent="0.2">
      <c r="A127" s="41">
        <v>41</v>
      </c>
      <c r="B127" s="110">
        <v>3021</v>
      </c>
      <c r="C127" s="110">
        <v>4729</v>
      </c>
      <c r="D127" s="110">
        <v>3018</v>
      </c>
      <c r="E127" s="110">
        <v>4842</v>
      </c>
      <c r="F127" s="110">
        <v>3298</v>
      </c>
      <c r="G127" s="110">
        <v>5175</v>
      </c>
    </row>
    <row r="128" spans="1:7" x14ac:dyDescent="0.2">
      <c r="A128" s="41">
        <v>42</v>
      </c>
      <c r="B128" s="110">
        <v>2897</v>
      </c>
      <c r="C128" s="110">
        <v>4499</v>
      </c>
      <c r="D128" s="110">
        <v>3116</v>
      </c>
      <c r="E128" s="110">
        <v>4795</v>
      </c>
      <c r="F128" s="110">
        <v>3251</v>
      </c>
      <c r="G128" s="110">
        <v>5167</v>
      </c>
    </row>
    <row r="129" spans="1:7" x14ac:dyDescent="0.2">
      <c r="A129" s="41">
        <v>43</v>
      </c>
      <c r="B129" s="110">
        <v>2747</v>
      </c>
      <c r="C129" s="110">
        <v>4325</v>
      </c>
      <c r="D129" s="110">
        <v>3082</v>
      </c>
      <c r="E129" s="110">
        <v>4841</v>
      </c>
      <c r="F129" s="110">
        <v>3348</v>
      </c>
      <c r="G129" s="110">
        <v>5171</v>
      </c>
    </row>
    <row r="130" spans="1:7" x14ac:dyDescent="0.2">
      <c r="A130" s="41">
        <v>44</v>
      </c>
      <c r="B130" s="110">
        <v>2460</v>
      </c>
      <c r="C130" s="110">
        <v>3863</v>
      </c>
      <c r="D130" s="110">
        <v>3121</v>
      </c>
      <c r="E130" s="110">
        <v>4823</v>
      </c>
      <c r="F130" s="110">
        <v>3329</v>
      </c>
      <c r="G130" s="110">
        <v>5246</v>
      </c>
    </row>
    <row r="131" spans="1:7" x14ac:dyDescent="0.2">
      <c r="A131" s="41">
        <v>45</v>
      </c>
      <c r="B131" s="110">
        <v>2215</v>
      </c>
      <c r="C131" s="110">
        <v>3559</v>
      </c>
      <c r="D131" s="110">
        <v>3108</v>
      </c>
      <c r="E131" s="110">
        <v>4786</v>
      </c>
      <c r="F131" s="110">
        <v>3322</v>
      </c>
      <c r="G131" s="110">
        <v>5346</v>
      </c>
    </row>
    <row r="132" spans="1:7" x14ac:dyDescent="0.2">
      <c r="A132" s="41">
        <v>46</v>
      </c>
      <c r="B132" s="110">
        <v>2090</v>
      </c>
      <c r="C132" s="110">
        <v>3264</v>
      </c>
      <c r="D132" s="110">
        <v>3076</v>
      </c>
      <c r="E132" s="110">
        <v>4690</v>
      </c>
      <c r="F132" s="110">
        <v>3363</v>
      </c>
      <c r="G132" s="110">
        <v>5248</v>
      </c>
    </row>
    <row r="133" spans="1:7" x14ac:dyDescent="0.2">
      <c r="A133" s="41">
        <v>47</v>
      </c>
      <c r="B133" s="110">
        <v>2128</v>
      </c>
      <c r="C133" s="110">
        <v>3107</v>
      </c>
      <c r="D133" s="110">
        <v>3041</v>
      </c>
      <c r="E133" s="110">
        <v>4614</v>
      </c>
      <c r="F133" s="110">
        <v>3448</v>
      </c>
      <c r="G133" s="110">
        <v>5380</v>
      </c>
    </row>
    <row r="134" spans="1:7" x14ac:dyDescent="0.2">
      <c r="A134" s="41">
        <v>48</v>
      </c>
      <c r="B134" s="110">
        <v>2033</v>
      </c>
      <c r="C134" s="110">
        <v>2825</v>
      </c>
      <c r="D134" s="110">
        <v>3075</v>
      </c>
      <c r="E134" s="110">
        <v>4531</v>
      </c>
      <c r="F134" s="110">
        <v>3398</v>
      </c>
      <c r="G134" s="110">
        <v>5188</v>
      </c>
    </row>
    <row r="135" spans="1:7" x14ac:dyDescent="0.2">
      <c r="A135" s="41">
        <v>49</v>
      </c>
      <c r="B135" s="110">
        <v>2209</v>
      </c>
      <c r="C135" s="110">
        <v>2687</v>
      </c>
      <c r="D135" s="110">
        <v>3020</v>
      </c>
      <c r="E135" s="110">
        <v>4451</v>
      </c>
      <c r="F135" s="110">
        <v>3389</v>
      </c>
      <c r="G135" s="110">
        <v>5246</v>
      </c>
    </row>
    <row r="136" spans="1:7" x14ac:dyDescent="0.2">
      <c r="A136" s="41">
        <v>50</v>
      </c>
      <c r="B136" s="110">
        <v>2168</v>
      </c>
      <c r="C136" s="110">
        <v>2495</v>
      </c>
      <c r="D136" s="110">
        <v>3199</v>
      </c>
      <c r="E136" s="110">
        <v>4710</v>
      </c>
      <c r="F136" s="110">
        <v>3392</v>
      </c>
      <c r="G136" s="110">
        <v>5133</v>
      </c>
    </row>
    <row r="137" spans="1:7" x14ac:dyDescent="0.2">
      <c r="A137" s="41">
        <v>51</v>
      </c>
      <c r="B137" s="110">
        <v>2109</v>
      </c>
      <c r="C137" s="110">
        <v>2499</v>
      </c>
      <c r="D137" s="110">
        <v>3227</v>
      </c>
      <c r="E137" s="110">
        <v>4884</v>
      </c>
      <c r="F137" s="110">
        <v>3224</v>
      </c>
      <c r="G137" s="110">
        <v>5005</v>
      </c>
    </row>
    <row r="138" spans="1:7" x14ac:dyDescent="0.2">
      <c r="A138" s="41">
        <v>52</v>
      </c>
      <c r="B138" s="110">
        <v>2185</v>
      </c>
      <c r="C138" s="110">
        <v>2496</v>
      </c>
      <c r="D138" s="110">
        <v>3098</v>
      </c>
      <c r="E138" s="110">
        <v>4634</v>
      </c>
      <c r="F138" s="110">
        <v>3309</v>
      </c>
      <c r="G138" s="110">
        <v>4960</v>
      </c>
    </row>
    <row r="139" spans="1:7" x14ac:dyDescent="0.2">
      <c r="A139" s="41">
        <v>53</v>
      </c>
      <c r="B139" s="110">
        <v>2005</v>
      </c>
      <c r="C139" s="110">
        <v>2472</v>
      </c>
      <c r="D139" s="110">
        <v>2939</v>
      </c>
      <c r="E139" s="110">
        <v>4444</v>
      </c>
      <c r="F139" s="110">
        <v>3245</v>
      </c>
      <c r="G139" s="110">
        <v>4973</v>
      </c>
    </row>
    <row r="140" spans="1:7" x14ac:dyDescent="0.2">
      <c r="A140" s="41">
        <v>54</v>
      </c>
      <c r="B140" s="110">
        <v>1962</v>
      </c>
      <c r="C140" s="110">
        <v>2266</v>
      </c>
      <c r="D140" s="110">
        <v>2613</v>
      </c>
      <c r="E140" s="110">
        <v>3966</v>
      </c>
      <c r="F140" s="110">
        <v>3283</v>
      </c>
      <c r="G140" s="110">
        <v>4944</v>
      </c>
    </row>
    <row r="141" spans="1:7" x14ac:dyDescent="0.2">
      <c r="A141" s="41">
        <v>55</v>
      </c>
      <c r="B141" s="110">
        <v>1893</v>
      </c>
      <c r="C141" s="110">
        <v>2214</v>
      </c>
      <c r="D141" s="110">
        <v>2336</v>
      </c>
      <c r="E141" s="110">
        <v>3651</v>
      </c>
      <c r="F141" s="110">
        <v>3237</v>
      </c>
      <c r="G141" s="110">
        <v>4897</v>
      </c>
    </row>
    <row r="142" spans="1:7" x14ac:dyDescent="0.2">
      <c r="A142" s="41">
        <v>56</v>
      </c>
      <c r="B142" s="110">
        <v>1929</v>
      </c>
      <c r="C142" s="110">
        <v>2175</v>
      </c>
      <c r="D142" s="110">
        <v>2187</v>
      </c>
      <c r="E142" s="110">
        <v>3320</v>
      </c>
      <c r="F142" s="110">
        <v>3184</v>
      </c>
      <c r="G142" s="110">
        <v>4754</v>
      </c>
    </row>
    <row r="143" spans="1:7" x14ac:dyDescent="0.2">
      <c r="A143" s="41">
        <v>57</v>
      </c>
      <c r="B143" s="110">
        <v>1890</v>
      </c>
      <c r="C143" s="110">
        <v>2274</v>
      </c>
      <c r="D143" s="110">
        <v>2217</v>
      </c>
      <c r="E143" s="110">
        <v>3151</v>
      </c>
      <c r="F143" s="110">
        <v>3132</v>
      </c>
      <c r="G143" s="110">
        <v>4613</v>
      </c>
    </row>
    <row r="144" spans="1:7" x14ac:dyDescent="0.2">
      <c r="A144" s="41">
        <v>58</v>
      </c>
      <c r="B144" s="110">
        <v>2150</v>
      </c>
      <c r="C144" s="110">
        <v>2465</v>
      </c>
      <c r="D144" s="110">
        <v>2109</v>
      </c>
      <c r="E144" s="110">
        <v>2847</v>
      </c>
      <c r="F144" s="110">
        <v>3142</v>
      </c>
      <c r="G144" s="110">
        <v>4534</v>
      </c>
    </row>
    <row r="145" spans="1:7" x14ac:dyDescent="0.2">
      <c r="A145" s="41">
        <v>59</v>
      </c>
      <c r="B145" s="110">
        <v>2238</v>
      </c>
      <c r="C145" s="110">
        <v>2352</v>
      </c>
      <c r="D145" s="110">
        <v>2270</v>
      </c>
      <c r="E145" s="110">
        <v>2691</v>
      </c>
      <c r="F145" s="110">
        <v>3060</v>
      </c>
      <c r="G145" s="110">
        <v>4421</v>
      </c>
    </row>
    <row r="146" spans="1:7" x14ac:dyDescent="0.2">
      <c r="A146" s="41">
        <v>60</v>
      </c>
      <c r="B146" s="110">
        <v>2186</v>
      </c>
      <c r="C146" s="110">
        <v>2286</v>
      </c>
      <c r="D146" s="110">
        <v>2218</v>
      </c>
      <c r="E146" s="110">
        <v>2503</v>
      </c>
      <c r="F146" s="110">
        <v>3226</v>
      </c>
      <c r="G146" s="110">
        <v>4639</v>
      </c>
    </row>
    <row r="147" spans="1:7" x14ac:dyDescent="0.2">
      <c r="A147" s="41">
        <v>61</v>
      </c>
      <c r="B147" s="110">
        <v>2216</v>
      </c>
      <c r="C147" s="110">
        <v>2114</v>
      </c>
      <c r="D147" s="110">
        <v>2059</v>
      </c>
      <c r="E147" s="110">
        <v>2273</v>
      </c>
      <c r="F147" s="110">
        <v>3097</v>
      </c>
      <c r="G147" s="110">
        <v>4393</v>
      </c>
    </row>
    <row r="148" spans="1:7" x14ac:dyDescent="0.2">
      <c r="A148" s="41">
        <v>62</v>
      </c>
      <c r="B148" s="110">
        <v>2173</v>
      </c>
      <c r="C148" s="110">
        <v>1967</v>
      </c>
      <c r="D148" s="110">
        <v>2038</v>
      </c>
      <c r="E148" s="110">
        <v>2032</v>
      </c>
      <c r="F148" s="110">
        <v>2841</v>
      </c>
      <c r="G148" s="110">
        <v>3710</v>
      </c>
    </row>
    <row r="149" spans="1:7" x14ac:dyDescent="0.2">
      <c r="A149" s="41">
        <v>63</v>
      </c>
      <c r="B149" s="110">
        <v>2235</v>
      </c>
      <c r="C149" s="110">
        <v>1839</v>
      </c>
      <c r="D149" s="110">
        <v>1731</v>
      </c>
      <c r="E149" s="110">
        <v>1804</v>
      </c>
      <c r="F149" s="110">
        <v>2527</v>
      </c>
      <c r="G149" s="110">
        <v>3197</v>
      </c>
    </row>
    <row r="150" spans="1:7" x14ac:dyDescent="0.2">
      <c r="A150" s="41">
        <v>64</v>
      </c>
      <c r="B150" s="110">
        <v>2043</v>
      </c>
      <c r="C150" s="110">
        <v>1472</v>
      </c>
      <c r="D150" s="110">
        <v>1472</v>
      </c>
      <c r="E150" s="110">
        <v>1340</v>
      </c>
      <c r="F150" s="110">
        <v>1931</v>
      </c>
      <c r="G150" s="110">
        <v>2309</v>
      </c>
    </row>
    <row r="151" spans="1:7" x14ac:dyDescent="0.2">
      <c r="A151" s="41">
        <v>65</v>
      </c>
      <c r="B151" s="110">
        <v>1949</v>
      </c>
      <c r="C151" s="110">
        <v>1343</v>
      </c>
      <c r="D151" s="110">
        <v>1239</v>
      </c>
      <c r="E151" s="110">
        <v>1047</v>
      </c>
      <c r="F151" s="110">
        <v>1506</v>
      </c>
      <c r="G151" s="110">
        <v>1691</v>
      </c>
    </row>
    <row r="152" spans="1:7" x14ac:dyDescent="0.2">
      <c r="A152" s="41">
        <v>66</v>
      </c>
      <c r="B152" s="110">
        <v>1946</v>
      </c>
      <c r="C152" s="110">
        <v>1101</v>
      </c>
      <c r="D152" s="110">
        <v>1130</v>
      </c>
      <c r="E152" s="110">
        <v>886</v>
      </c>
      <c r="F152" s="110">
        <v>1249</v>
      </c>
      <c r="G152" s="110">
        <v>1369</v>
      </c>
    </row>
    <row r="153" spans="1:7" x14ac:dyDescent="0.2">
      <c r="A153" s="41">
        <v>67</v>
      </c>
      <c r="B153" s="110">
        <v>1762</v>
      </c>
      <c r="C153" s="110">
        <v>972</v>
      </c>
      <c r="D153" s="110">
        <v>983</v>
      </c>
      <c r="E153" s="110">
        <v>809</v>
      </c>
      <c r="F153" s="110">
        <v>1149</v>
      </c>
      <c r="G153" s="110">
        <v>1144</v>
      </c>
    </row>
    <row r="154" spans="1:7" x14ac:dyDescent="0.2">
      <c r="A154" s="41">
        <v>68</v>
      </c>
      <c r="B154" s="110">
        <v>1769</v>
      </c>
      <c r="C154" s="110">
        <v>888</v>
      </c>
      <c r="D154" s="110">
        <v>1032</v>
      </c>
      <c r="E154" s="110">
        <v>790</v>
      </c>
      <c r="F154" s="110">
        <v>1004</v>
      </c>
      <c r="G154" s="110">
        <v>900</v>
      </c>
    </row>
    <row r="155" spans="1:7" x14ac:dyDescent="0.2">
      <c r="A155" s="41">
        <v>69</v>
      </c>
      <c r="B155" s="110">
        <v>1760</v>
      </c>
      <c r="C155" s="110">
        <v>831</v>
      </c>
      <c r="D155" s="110">
        <v>928</v>
      </c>
      <c r="E155" s="110">
        <v>676</v>
      </c>
      <c r="F155" s="110">
        <v>947</v>
      </c>
      <c r="G155" s="110">
        <v>798</v>
      </c>
    </row>
    <row r="158" spans="1:7" x14ac:dyDescent="0.2">
      <c r="A158" s="76" t="s">
        <v>136</v>
      </c>
    </row>
    <row r="159" spans="1:7" x14ac:dyDescent="0.2">
      <c r="A159" s="111"/>
      <c r="B159" s="183">
        <v>2030</v>
      </c>
      <c r="C159" s="183"/>
      <c r="D159" s="183">
        <v>2040</v>
      </c>
      <c r="E159" s="183"/>
      <c r="F159" s="183">
        <v>2050</v>
      </c>
      <c r="G159" s="183"/>
    </row>
    <row r="160" spans="1:7" x14ac:dyDescent="0.2">
      <c r="A160" s="111" t="s">
        <v>144</v>
      </c>
      <c r="B160" s="54" t="s">
        <v>143</v>
      </c>
      <c r="C160" s="54" t="s">
        <v>142</v>
      </c>
      <c r="D160" s="54" t="s">
        <v>143</v>
      </c>
      <c r="E160" s="54" t="s">
        <v>142</v>
      </c>
      <c r="F160" s="54" t="s">
        <v>143</v>
      </c>
      <c r="G160" s="54" t="s">
        <v>142</v>
      </c>
    </row>
    <row r="161" spans="1:7" x14ac:dyDescent="0.2">
      <c r="A161" s="41">
        <v>23</v>
      </c>
      <c r="B161" s="110">
        <v>4.2847126641914004</v>
      </c>
      <c r="C161" s="110">
        <v>17.925680656000399</v>
      </c>
      <c r="D161" s="110">
        <v>4.2847126641914004</v>
      </c>
      <c r="E161" s="110">
        <v>17.925680656000399</v>
      </c>
      <c r="F161" s="110">
        <v>4.2847126641914004</v>
      </c>
      <c r="G161" s="110">
        <v>17.925680656000399</v>
      </c>
    </row>
    <row r="162" spans="1:7" x14ac:dyDescent="0.2">
      <c r="A162" s="41">
        <v>24</v>
      </c>
      <c r="B162" s="110">
        <v>48.306194016835903</v>
      </c>
      <c r="C162" s="110">
        <v>192.21725273957301</v>
      </c>
      <c r="D162" s="110">
        <v>48.306160026036203</v>
      </c>
      <c r="E162" s="110">
        <v>192.21710398589499</v>
      </c>
      <c r="F162" s="110">
        <v>48.306160026036203</v>
      </c>
      <c r="G162" s="110">
        <v>192.21710398589499</v>
      </c>
    </row>
    <row r="163" spans="1:7" x14ac:dyDescent="0.2">
      <c r="A163" s="41">
        <v>25</v>
      </c>
      <c r="B163" s="110">
        <v>144.23181012074201</v>
      </c>
      <c r="C163" s="110">
        <v>537.47379121169195</v>
      </c>
      <c r="D163" s="110">
        <v>144.23234755473899</v>
      </c>
      <c r="E163" s="110">
        <v>537.47622325774898</v>
      </c>
      <c r="F163" s="110">
        <v>144.23234755473899</v>
      </c>
      <c r="G163" s="110">
        <v>537.47622325774898</v>
      </c>
    </row>
    <row r="164" spans="1:7" x14ac:dyDescent="0.2">
      <c r="A164" s="41">
        <v>26</v>
      </c>
      <c r="B164" s="110">
        <v>259.02348050718399</v>
      </c>
      <c r="C164" s="110">
        <v>878.64545596603705</v>
      </c>
      <c r="D164" s="110">
        <v>259.03369550846497</v>
      </c>
      <c r="E164" s="110">
        <v>878.69014239675505</v>
      </c>
      <c r="F164" s="110">
        <v>259.03369550846497</v>
      </c>
      <c r="G164" s="110">
        <v>878.69014239675505</v>
      </c>
    </row>
    <row r="165" spans="1:7" x14ac:dyDescent="0.2">
      <c r="A165" s="41">
        <v>27</v>
      </c>
      <c r="B165" s="110">
        <v>388.287267102192</v>
      </c>
      <c r="C165" s="110">
        <v>1145.5816891023101</v>
      </c>
      <c r="D165" s="110">
        <v>388.32980039878203</v>
      </c>
      <c r="E165" s="110">
        <v>1145.7537211695801</v>
      </c>
      <c r="F165" s="110">
        <v>388.32980039878203</v>
      </c>
      <c r="G165" s="110">
        <v>1145.7537211695801</v>
      </c>
    </row>
    <row r="166" spans="1:7" x14ac:dyDescent="0.2">
      <c r="A166" s="41">
        <v>28</v>
      </c>
      <c r="B166" s="110">
        <v>503.241057190275</v>
      </c>
      <c r="C166" s="110">
        <v>1340.69665955556</v>
      </c>
      <c r="D166" s="110">
        <v>503.36521395641</v>
      </c>
      <c r="E166" s="110">
        <v>1341.1652356059899</v>
      </c>
      <c r="F166" s="110">
        <v>503.36521395641</v>
      </c>
      <c r="G166" s="110">
        <v>1341.1652356059899</v>
      </c>
    </row>
    <row r="167" spans="1:7" x14ac:dyDescent="0.2">
      <c r="A167" s="41">
        <v>29</v>
      </c>
      <c r="B167" s="110">
        <v>586.94120295918401</v>
      </c>
      <c r="C167" s="110">
        <v>1457.54541738182</v>
      </c>
      <c r="D167" s="110">
        <v>587.33891208890498</v>
      </c>
      <c r="E167" s="110">
        <v>1459.00337339203</v>
      </c>
      <c r="F167" s="110">
        <v>587.33891208890498</v>
      </c>
      <c r="G167" s="110">
        <v>1459.00337339203</v>
      </c>
    </row>
    <row r="168" spans="1:7" x14ac:dyDescent="0.2">
      <c r="A168" s="41">
        <v>30</v>
      </c>
      <c r="B168" s="110">
        <v>634.04743840342701</v>
      </c>
      <c r="C168" s="110">
        <v>1505.3520795459599</v>
      </c>
      <c r="D168" s="110">
        <v>635.28777894174698</v>
      </c>
      <c r="E168" s="110">
        <v>1509.6231835495701</v>
      </c>
      <c r="F168" s="110">
        <v>635.28777894174698</v>
      </c>
      <c r="G168" s="110">
        <v>1509.6231835495701</v>
      </c>
    </row>
    <row r="169" spans="1:7" x14ac:dyDescent="0.2">
      <c r="A169" s="41">
        <v>31</v>
      </c>
      <c r="B169" s="110">
        <v>655.08406618783704</v>
      </c>
      <c r="C169" s="110">
        <v>1507.5538027919399</v>
      </c>
      <c r="D169" s="110">
        <v>657.75920060068597</v>
      </c>
      <c r="E169" s="110">
        <v>1516.0789352424299</v>
      </c>
      <c r="F169" s="110">
        <v>657.75920060068597</v>
      </c>
      <c r="G169" s="110">
        <v>1516.0789352424299</v>
      </c>
    </row>
    <row r="170" spans="1:7" x14ac:dyDescent="0.2">
      <c r="A170" s="41">
        <v>32</v>
      </c>
      <c r="B170" s="110">
        <v>667.68705172335501</v>
      </c>
      <c r="C170" s="110">
        <v>1502.55941679692</v>
      </c>
      <c r="D170" s="110">
        <v>671.142206548746</v>
      </c>
      <c r="E170" s="110">
        <v>1515.6379998574</v>
      </c>
      <c r="F170" s="110">
        <v>671.142206548746</v>
      </c>
      <c r="G170" s="110">
        <v>1515.6379998574</v>
      </c>
    </row>
    <row r="171" spans="1:7" x14ac:dyDescent="0.2">
      <c r="A171" s="41">
        <v>33</v>
      </c>
      <c r="B171" s="110">
        <v>671.39772172587095</v>
      </c>
      <c r="C171" s="110">
        <v>1484.13758310447</v>
      </c>
      <c r="D171" s="110">
        <v>679.59791169888604</v>
      </c>
      <c r="E171" s="110">
        <v>1508.83814223382</v>
      </c>
      <c r="F171" s="110">
        <v>679.59791169888604</v>
      </c>
      <c r="G171" s="110">
        <v>1508.83814223382</v>
      </c>
    </row>
    <row r="172" spans="1:7" x14ac:dyDescent="0.2">
      <c r="A172" s="41">
        <v>34</v>
      </c>
      <c r="B172" s="110">
        <v>653.96380057607303</v>
      </c>
      <c r="C172" s="110">
        <v>1379.3584367180099</v>
      </c>
      <c r="D172" s="110">
        <v>683.833756556921</v>
      </c>
      <c r="E172" s="110">
        <v>1502.8652262652599</v>
      </c>
      <c r="F172" s="110">
        <v>683.83372488426596</v>
      </c>
      <c r="G172" s="110">
        <v>1502.8650921445701</v>
      </c>
    </row>
    <row r="173" spans="1:7" x14ac:dyDescent="0.2">
      <c r="A173" s="41">
        <v>35</v>
      </c>
      <c r="B173" s="110">
        <v>606.09064456493797</v>
      </c>
      <c r="C173" s="110">
        <v>1209.7153249907601</v>
      </c>
      <c r="D173" s="110">
        <v>688.40002384153001</v>
      </c>
      <c r="E173" s="110">
        <v>1499.51246396592</v>
      </c>
      <c r="F173" s="110">
        <v>688.40056181493605</v>
      </c>
      <c r="G173" s="110">
        <v>1499.5147644840399</v>
      </c>
    </row>
    <row r="174" spans="1:7" x14ac:dyDescent="0.2">
      <c r="A174" s="41">
        <v>36</v>
      </c>
      <c r="B174" s="110">
        <v>592.57956456851798</v>
      </c>
      <c r="C174" s="110">
        <v>1145.13143658628</v>
      </c>
      <c r="D174" s="110">
        <v>693.86451674279897</v>
      </c>
      <c r="E174" s="110">
        <v>1496.3725021330099</v>
      </c>
      <c r="F174" s="110">
        <v>693.87450799749604</v>
      </c>
      <c r="G174" s="110">
        <v>1496.41392034299</v>
      </c>
    </row>
    <row r="175" spans="1:7" x14ac:dyDescent="0.2">
      <c r="A175" s="41">
        <v>37</v>
      </c>
      <c r="B175" s="110">
        <v>596.20928560146501</v>
      </c>
      <c r="C175" s="110">
        <v>1187.5140412471501</v>
      </c>
      <c r="D175" s="110">
        <v>697.74825396757501</v>
      </c>
      <c r="E175" s="110">
        <v>1493.22150449849</v>
      </c>
      <c r="F175" s="110">
        <v>697.79004806918101</v>
      </c>
      <c r="G175" s="110">
        <v>1493.3811519855301</v>
      </c>
    </row>
    <row r="176" spans="1:7" x14ac:dyDescent="0.2">
      <c r="A176" s="41">
        <v>38</v>
      </c>
      <c r="B176" s="110">
        <v>590.23929649059903</v>
      </c>
      <c r="C176" s="110">
        <v>1221.6916798315999</v>
      </c>
      <c r="D176" s="110">
        <v>700.17681655414697</v>
      </c>
      <c r="E176" s="110">
        <v>1490.70073014276</v>
      </c>
      <c r="F176" s="110">
        <v>700.29952246642199</v>
      </c>
      <c r="G176" s="110">
        <v>1491.1377813269</v>
      </c>
    </row>
    <row r="177" spans="1:7" x14ac:dyDescent="0.2">
      <c r="A177" s="41">
        <v>39</v>
      </c>
      <c r="B177" s="110">
        <v>549.16954651030005</v>
      </c>
      <c r="C177" s="110">
        <v>1219.9313796935501</v>
      </c>
      <c r="D177" s="110">
        <v>702.636684268978</v>
      </c>
      <c r="E177" s="110">
        <v>1488.6980297341399</v>
      </c>
      <c r="F177" s="110">
        <v>703.03045894242302</v>
      </c>
      <c r="G177" s="110">
        <v>1490.06515922171</v>
      </c>
    </row>
    <row r="178" spans="1:7" x14ac:dyDescent="0.2">
      <c r="A178" s="41">
        <v>40</v>
      </c>
      <c r="B178" s="110">
        <v>635.371392247024</v>
      </c>
      <c r="C178" s="110">
        <v>1397.39636484673</v>
      </c>
      <c r="D178" s="110">
        <v>703.34307364732899</v>
      </c>
      <c r="E178" s="110">
        <v>1483.7581859012801</v>
      </c>
      <c r="F178" s="110">
        <v>704.56755462474598</v>
      </c>
      <c r="G178" s="110">
        <v>1487.77024575372</v>
      </c>
    </row>
    <row r="179" spans="1:7" x14ac:dyDescent="0.2">
      <c r="A179" s="41">
        <v>41</v>
      </c>
      <c r="B179" s="110">
        <v>686.36697036008195</v>
      </c>
      <c r="C179" s="110">
        <v>1479.5785265786301</v>
      </c>
      <c r="D179" s="110">
        <v>705.65990926667803</v>
      </c>
      <c r="E179" s="110">
        <v>1484.3681088224901</v>
      </c>
      <c r="F179" s="110">
        <v>708.32666324643003</v>
      </c>
      <c r="G179" s="110">
        <v>1492.5165083162301</v>
      </c>
    </row>
    <row r="180" spans="1:7" x14ac:dyDescent="0.2">
      <c r="A180" s="41">
        <v>42</v>
      </c>
      <c r="B180" s="110">
        <v>694.09666086798995</v>
      </c>
      <c r="C180" s="110">
        <v>1464.5965253628799</v>
      </c>
      <c r="D180" s="110">
        <v>707.10656812948605</v>
      </c>
      <c r="E180" s="110">
        <v>1483.3594549613299</v>
      </c>
      <c r="F180" s="110">
        <v>710.59722052526195</v>
      </c>
      <c r="G180" s="110">
        <v>1496.0273710454301</v>
      </c>
    </row>
    <row r="181" spans="1:7" x14ac:dyDescent="0.2">
      <c r="A181" s="41">
        <v>43</v>
      </c>
      <c r="B181" s="110">
        <v>691.08672575115702</v>
      </c>
      <c r="C181" s="110">
        <v>1454.15773589478</v>
      </c>
      <c r="D181" s="110">
        <v>704.500271448592</v>
      </c>
      <c r="E181" s="110">
        <v>1475.0071991771999</v>
      </c>
      <c r="F181" s="110">
        <v>712.76126638068502</v>
      </c>
      <c r="G181" s="110">
        <v>1499.2097897138999</v>
      </c>
    </row>
    <row r="182" spans="1:7" x14ac:dyDescent="0.2">
      <c r="A182" s="41">
        <v>44</v>
      </c>
      <c r="B182" s="110">
        <v>626.54820466207696</v>
      </c>
      <c r="C182" s="110">
        <v>1422.05109875479</v>
      </c>
      <c r="D182" s="110">
        <v>684.04530243184502</v>
      </c>
      <c r="E182" s="110">
        <v>1379.6803044175999</v>
      </c>
      <c r="F182" s="110">
        <v>714.62437591383798</v>
      </c>
      <c r="G182" s="110">
        <v>1501.93455385894</v>
      </c>
    </row>
    <row r="183" spans="1:7" x14ac:dyDescent="0.2">
      <c r="A183" s="41">
        <v>45</v>
      </c>
      <c r="B183" s="110">
        <v>534.52847204302202</v>
      </c>
      <c r="C183" s="110">
        <v>1277.5715142285001</v>
      </c>
      <c r="D183" s="110">
        <v>631.58677464304503</v>
      </c>
      <c r="E183" s="110">
        <v>1216.5408339839801</v>
      </c>
      <c r="F183" s="110">
        <v>715.96396260582105</v>
      </c>
      <c r="G183" s="110">
        <v>1504.91590521986</v>
      </c>
    </row>
    <row r="184" spans="1:7" x14ac:dyDescent="0.2">
      <c r="A184" s="41">
        <v>46</v>
      </c>
      <c r="B184" s="110">
        <v>534.78138316151706</v>
      </c>
      <c r="C184" s="110">
        <v>1175.98732984106</v>
      </c>
      <c r="D184" s="110">
        <v>614.90413984299801</v>
      </c>
      <c r="E184" s="110">
        <v>1156.5483578635899</v>
      </c>
      <c r="F184" s="110">
        <v>718.16808510999999</v>
      </c>
      <c r="G184" s="110">
        <v>1508.5800198167001</v>
      </c>
    </row>
    <row r="185" spans="1:7" x14ac:dyDescent="0.2">
      <c r="A185" s="41">
        <v>47</v>
      </c>
      <c r="B185" s="110">
        <v>532.29797743174504</v>
      </c>
      <c r="C185" s="110">
        <v>1238.2666776846199</v>
      </c>
      <c r="D185" s="110">
        <v>617.3135503579</v>
      </c>
      <c r="E185" s="110">
        <v>1204.4027533017199</v>
      </c>
      <c r="F185" s="110">
        <v>719.41910107748402</v>
      </c>
      <c r="G185" s="110">
        <v>1511.6456940875501</v>
      </c>
    </row>
    <row r="186" spans="1:7" x14ac:dyDescent="0.2">
      <c r="A186" s="41">
        <v>48</v>
      </c>
      <c r="B186" s="110">
        <v>555.82822404511501</v>
      </c>
      <c r="C186" s="110">
        <v>1205.5345581260799</v>
      </c>
      <c r="D186" s="110">
        <v>609.55044198237294</v>
      </c>
      <c r="E186" s="110">
        <v>1242.83422833139</v>
      </c>
      <c r="F186" s="110">
        <v>720.37813267337697</v>
      </c>
      <c r="G186" s="110">
        <v>1514.4119305015099</v>
      </c>
    </row>
    <row r="187" spans="1:7" x14ac:dyDescent="0.2">
      <c r="A187" s="41">
        <v>49</v>
      </c>
      <c r="B187" s="110">
        <v>583.10214710190701</v>
      </c>
      <c r="C187" s="110">
        <v>1208.6059887674601</v>
      </c>
      <c r="D187" s="110">
        <v>565.919644395869</v>
      </c>
      <c r="E187" s="110">
        <v>1244.4997118229401</v>
      </c>
      <c r="F187" s="110">
        <v>721.27674701434705</v>
      </c>
      <c r="G187" s="110">
        <v>1515.84137758064</v>
      </c>
    </row>
    <row r="188" spans="1:7" x14ac:dyDescent="0.2">
      <c r="A188" s="41">
        <v>50</v>
      </c>
      <c r="B188" s="110">
        <v>610.60349557098198</v>
      </c>
      <c r="C188" s="110">
        <v>1168.43308060546</v>
      </c>
      <c r="D188" s="110">
        <v>652.28260777521302</v>
      </c>
      <c r="E188" s="110">
        <v>1429.3187831058599</v>
      </c>
      <c r="F188" s="110">
        <v>720.88051684867696</v>
      </c>
      <c r="G188" s="110">
        <v>1514.91666298828</v>
      </c>
    </row>
    <row r="189" spans="1:7" x14ac:dyDescent="0.2">
      <c r="A189" s="41">
        <v>51</v>
      </c>
      <c r="B189" s="110">
        <v>553.15791610677798</v>
      </c>
      <c r="C189" s="110">
        <v>1149.66172568651</v>
      </c>
      <c r="D189" s="110">
        <v>696.14012482749604</v>
      </c>
      <c r="E189" s="110">
        <v>1501.3476754804501</v>
      </c>
      <c r="F189" s="110">
        <v>714.83687214622296</v>
      </c>
      <c r="G189" s="110">
        <v>1506.4927555745401</v>
      </c>
    </row>
    <row r="190" spans="1:7" x14ac:dyDescent="0.2">
      <c r="A190" s="41">
        <v>52</v>
      </c>
      <c r="B190" s="110">
        <v>538.26179842056695</v>
      </c>
      <c r="C190" s="110">
        <v>1170.61055586877</v>
      </c>
      <c r="D190" s="110">
        <v>696.37107517043705</v>
      </c>
      <c r="E190" s="110">
        <v>1479.0477584446201</v>
      </c>
      <c r="F190" s="110">
        <v>710.44783894070895</v>
      </c>
      <c r="G190" s="110">
        <v>1498.4063629730999</v>
      </c>
    </row>
    <row r="191" spans="1:7" x14ac:dyDescent="0.2">
      <c r="A191" s="41">
        <v>53</v>
      </c>
      <c r="B191" s="110">
        <v>544.37454390539494</v>
      </c>
      <c r="C191" s="110">
        <v>1260.19112970421</v>
      </c>
      <c r="D191" s="110">
        <v>688.59834899021598</v>
      </c>
      <c r="E191" s="110">
        <v>1462.3399672405801</v>
      </c>
      <c r="F191" s="110">
        <v>702.91642493312804</v>
      </c>
      <c r="G191" s="110">
        <v>1483.91007309268</v>
      </c>
    </row>
    <row r="192" spans="1:7" x14ac:dyDescent="0.2">
      <c r="A192" s="41">
        <v>54</v>
      </c>
      <c r="B192" s="110">
        <v>523.15479446721099</v>
      </c>
      <c r="C192" s="110">
        <v>1169.1536389099001</v>
      </c>
      <c r="D192" s="110">
        <v>621.01963601913701</v>
      </c>
      <c r="E192" s="110">
        <v>1425.2025694100701</v>
      </c>
      <c r="F192" s="110">
        <v>678.66208600973698</v>
      </c>
      <c r="G192" s="110">
        <v>1383.19049154713</v>
      </c>
    </row>
    <row r="193" spans="1:7" x14ac:dyDescent="0.2">
      <c r="A193" s="41">
        <v>55</v>
      </c>
      <c r="B193" s="110">
        <v>453.70676163005999</v>
      </c>
      <c r="C193" s="110">
        <v>1097.7773618009301</v>
      </c>
      <c r="D193" s="110">
        <v>526.56332227141002</v>
      </c>
      <c r="E193" s="110">
        <v>1274.6756695809299</v>
      </c>
      <c r="F193" s="110">
        <v>624.08679244109203</v>
      </c>
      <c r="G193" s="110">
        <v>1215.17729356724</v>
      </c>
    </row>
    <row r="194" spans="1:7" x14ac:dyDescent="0.2">
      <c r="A194" s="41">
        <v>56</v>
      </c>
      <c r="B194" s="110">
        <v>417.69117003162899</v>
      </c>
      <c r="C194" s="110">
        <v>1106.7602045076801</v>
      </c>
      <c r="D194" s="110">
        <v>516.60732944362803</v>
      </c>
      <c r="E194" s="110">
        <v>1146.44036397218</v>
      </c>
      <c r="F194" s="110">
        <v>595.517287486388</v>
      </c>
      <c r="G194" s="110">
        <v>1129.74571737887</v>
      </c>
    </row>
    <row r="195" spans="1:7" x14ac:dyDescent="0.2">
      <c r="A195" s="41">
        <v>57</v>
      </c>
      <c r="B195" s="110">
        <v>449.53212482257902</v>
      </c>
      <c r="C195" s="110">
        <v>1115.9966463358101</v>
      </c>
      <c r="D195" s="110">
        <v>506.01217815909399</v>
      </c>
      <c r="E195" s="110">
        <v>1180.77672790161</v>
      </c>
      <c r="F195" s="110">
        <v>588.17301553099696</v>
      </c>
      <c r="G195" s="110">
        <v>1154.30303585417</v>
      </c>
    </row>
    <row r="196" spans="1:7" x14ac:dyDescent="0.2">
      <c r="A196" s="41">
        <v>58</v>
      </c>
      <c r="B196" s="110">
        <v>407.72881755641799</v>
      </c>
      <c r="C196" s="110">
        <v>1081.9546601852501</v>
      </c>
      <c r="D196" s="110">
        <v>521.68044497859501</v>
      </c>
      <c r="E196" s="110">
        <v>1131.1931542800901</v>
      </c>
      <c r="F196" s="110">
        <v>572.73599381691099</v>
      </c>
      <c r="G196" s="110">
        <v>1170.6048848743201</v>
      </c>
    </row>
    <row r="197" spans="1:7" x14ac:dyDescent="0.2">
      <c r="A197" s="41">
        <v>59</v>
      </c>
      <c r="B197" s="110">
        <v>523.79122226851905</v>
      </c>
      <c r="C197" s="110">
        <v>1008.36426205283</v>
      </c>
      <c r="D197" s="110">
        <v>540.49096925188599</v>
      </c>
      <c r="E197" s="110">
        <v>1118.56555946504</v>
      </c>
      <c r="F197" s="110">
        <v>525.38165138157603</v>
      </c>
      <c r="G197" s="110">
        <v>1154.4227810315399</v>
      </c>
    </row>
    <row r="198" spans="1:7" x14ac:dyDescent="0.2">
      <c r="A198" s="41">
        <v>60</v>
      </c>
      <c r="B198" s="110">
        <v>483.55954154289702</v>
      </c>
      <c r="C198" s="110">
        <v>1012.66920648343</v>
      </c>
      <c r="D198" s="110">
        <v>559.967101768985</v>
      </c>
      <c r="E198" s="110">
        <v>1067.02183478095</v>
      </c>
      <c r="F198" s="110">
        <v>599.715085889997</v>
      </c>
      <c r="G198" s="110">
        <v>1308.5486347123101</v>
      </c>
    </row>
    <row r="199" spans="1:7" x14ac:dyDescent="0.2">
      <c r="A199" s="41">
        <v>61</v>
      </c>
      <c r="B199" s="110">
        <v>495.53378340621703</v>
      </c>
      <c r="C199" s="110">
        <v>962.43479454924</v>
      </c>
      <c r="D199" s="110">
        <v>481.52389547581498</v>
      </c>
      <c r="E199" s="110">
        <v>979.653290008922</v>
      </c>
      <c r="F199" s="110">
        <v>606.70951464372502</v>
      </c>
      <c r="G199" s="110">
        <v>1281.6032118271501</v>
      </c>
    </row>
    <row r="200" spans="1:7" x14ac:dyDescent="0.2">
      <c r="A200" s="41">
        <v>62</v>
      </c>
      <c r="B200" s="110">
        <v>365.362358709315</v>
      </c>
      <c r="C200" s="110">
        <v>756.99793235289303</v>
      </c>
      <c r="D200" s="110">
        <v>415.95014302365399</v>
      </c>
      <c r="E200" s="110">
        <v>812.26039894534301</v>
      </c>
      <c r="F200" s="110">
        <v>539.48723514502797</v>
      </c>
      <c r="G200" s="110">
        <v>1024.5594560412801</v>
      </c>
    </row>
    <row r="201" spans="1:7" x14ac:dyDescent="0.2">
      <c r="A201" s="41">
        <v>63</v>
      </c>
      <c r="B201" s="110">
        <v>355.379173788125</v>
      </c>
      <c r="C201" s="110">
        <v>663.60020166603499</v>
      </c>
      <c r="D201" s="110">
        <v>371.41574166104903</v>
      </c>
      <c r="E201" s="110">
        <v>687.99302695622805</v>
      </c>
      <c r="F201" s="110">
        <v>471.18503661706802</v>
      </c>
      <c r="G201" s="110">
        <v>796.87431056025605</v>
      </c>
    </row>
    <row r="202" spans="1:7" x14ac:dyDescent="0.2">
      <c r="A202" s="41">
        <v>64</v>
      </c>
      <c r="B202" s="110">
        <v>304.10789218812198</v>
      </c>
      <c r="C202" s="110">
        <v>537.71157197115804</v>
      </c>
      <c r="D202" s="110">
        <v>311.51436904213301</v>
      </c>
      <c r="E202" s="110">
        <v>530.02935221637495</v>
      </c>
      <c r="F202" s="110">
        <v>370.24245912656301</v>
      </c>
      <c r="G202" s="110">
        <v>643.44298327720605</v>
      </c>
    </row>
    <row r="203" spans="1:7" x14ac:dyDescent="0.2">
      <c r="A203" s="41">
        <v>65</v>
      </c>
      <c r="B203" s="110">
        <v>301.55473332456398</v>
      </c>
      <c r="C203" s="110">
        <v>469.46825398687099</v>
      </c>
      <c r="D203" s="110">
        <v>223.87808738882799</v>
      </c>
      <c r="E203" s="110">
        <v>397.98798833284502</v>
      </c>
      <c r="F203" s="110">
        <v>260.26473413495199</v>
      </c>
      <c r="G203" s="110">
        <v>466.09305216702398</v>
      </c>
    </row>
    <row r="204" spans="1:7" x14ac:dyDescent="0.2">
      <c r="A204" s="41">
        <v>66</v>
      </c>
      <c r="B204" s="110">
        <v>234.96607434827899</v>
      </c>
      <c r="C204" s="110">
        <v>350.75841565192701</v>
      </c>
      <c r="D204" s="110">
        <v>163.74705869605199</v>
      </c>
      <c r="E204" s="110">
        <v>291.42466136652001</v>
      </c>
      <c r="F204" s="110">
        <v>202.941505340764</v>
      </c>
      <c r="G204" s="110">
        <v>300.80492476700499</v>
      </c>
    </row>
    <row r="205" spans="1:7" x14ac:dyDescent="0.2">
      <c r="A205" s="41">
        <v>67</v>
      </c>
      <c r="B205" s="110">
        <v>215.104655751244</v>
      </c>
      <c r="C205" s="110">
        <v>270.736055299844</v>
      </c>
      <c r="D205" s="110">
        <v>148.312799070941</v>
      </c>
      <c r="E205" s="110">
        <v>224.18025276627299</v>
      </c>
      <c r="F205" s="110">
        <v>166.823131367906</v>
      </c>
      <c r="G205" s="110">
        <v>237.681011577253</v>
      </c>
    </row>
    <row r="206" spans="1:7" x14ac:dyDescent="0.2">
      <c r="A206" s="41">
        <v>68</v>
      </c>
      <c r="B206" s="110">
        <v>206.24965553482099</v>
      </c>
      <c r="C206" s="110">
        <v>244.124276052364</v>
      </c>
      <c r="D206" s="110">
        <v>118.140275994213</v>
      </c>
      <c r="E206" s="110">
        <v>178.718524337183</v>
      </c>
      <c r="F206" s="110">
        <v>150.96419160096301</v>
      </c>
      <c r="G206" s="110">
        <v>184.64908647640399</v>
      </c>
    </row>
    <row r="207" spans="1:7" x14ac:dyDescent="0.2">
      <c r="A207" s="41">
        <v>69</v>
      </c>
      <c r="B207" s="110">
        <v>186.928934130941</v>
      </c>
      <c r="C207" s="110">
        <v>223.96169320058399</v>
      </c>
      <c r="D207" s="110">
        <v>130.07247202310199</v>
      </c>
      <c r="E207" s="110">
        <v>143.934777600384</v>
      </c>
      <c r="F207" s="110">
        <v>133.95290980603201</v>
      </c>
      <c r="G207" s="110">
        <v>159.97553588814699</v>
      </c>
    </row>
    <row r="208" spans="1:7" x14ac:dyDescent="0.2">
      <c r="A208" s="104" t="s">
        <v>141</v>
      </c>
    </row>
    <row r="209" spans="1:1" x14ac:dyDescent="0.2">
      <c r="A209" s="104" t="s">
        <v>140</v>
      </c>
    </row>
  </sheetData>
  <mergeCells count="13">
    <mergeCell ref="A1:K1"/>
    <mergeCell ref="B4:C4"/>
    <mergeCell ref="D4:E4"/>
    <mergeCell ref="F4:G4"/>
    <mergeCell ref="B55:C55"/>
    <mergeCell ref="D55:E55"/>
    <mergeCell ref="F55:G55"/>
    <mergeCell ref="B107:C107"/>
    <mergeCell ref="D107:E107"/>
    <mergeCell ref="F107:G107"/>
    <mergeCell ref="B159:C159"/>
    <mergeCell ref="D159:E159"/>
    <mergeCell ref="F159:G159"/>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zoomScaleNormal="100" workbookViewId="0">
      <selection sqref="A1:J1"/>
    </sheetView>
  </sheetViews>
  <sheetFormatPr baseColWidth="10" defaultRowHeight="11.25" x14ac:dyDescent="0.2"/>
  <cols>
    <col min="1" max="16384" width="11.42578125" style="3"/>
  </cols>
  <sheetData>
    <row r="1" spans="1:10" x14ac:dyDescent="0.2">
      <c r="A1" s="178" t="s">
        <v>273</v>
      </c>
      <c r="B1" s="178"/>
      <c r="C1" s="178"/>
      <c r="D1" s="178"/>
      <c r="E1" s="178"/>
      <c r="F1" s="178"/>
      <c r="G1" s="178"/>
      <c r="H1" s="178"/>
      <c r="I1" s="178"/>
      <c r="J1" s="178"/>
    </row>
    <row r="3" spans="1:10" x14ac:dyDescent="0.2">
      <c r="A3" s="179" t="s">
        <v>139</v>
      </c>
      <c r="B3" s="183" t="s">
        <v>138</v>
      </c>
      <c r="C3" s="183"/>
      <c r="D3" s="183"/>
      <c r="E3" s="183" t="s">
        <v>80</v>
      </c>
      <c r="F3" s="183"/>
      <c r="G3" s="183"/>
      <c r="H3" s="183" t="s">
        <v>137</v>
      </c>
      <c r="I3" s="183"/>
      <c r="J3" s="183"/>
    </row>
    <row r="4" spans="1:10" x14ac:dyDescent="0.2">
      <c r="A4" s="179"/>
      <c r="B4" s="54" t="s">
        <v>4</v>
      </c>
      <c r="C4" s="54" t="s">
        <v>148</v>
      </c>
      <c r="D4" s="54" t="s">
        <v>147</v>
      </c>
      <c r="E4" s="54" t="s">
        <v>4</v>
      </c>
      <c r="F4" s="54" t="s">
        <v>149</v>
      </c>
      <c r="G4" s="54" t="s">
        <v>367</v>
      </c>
      <c r="H4" s="54" t="s">
        <v>4</v>
      </c>
      <c r="I4" s="54" t="s">
        <v>148</v>
      </c>
      <c r="J4" s="54" t="s">
        <v>147</v>
      </c>
    </row>
    <row r="5" spans="1:10" x14ac:dyDescent="0.2">
      <c r="A5" s="152">
        <v>2012</v>
      </c>
      <c r="B5" s="151">
        <v>40102</v>
      </c>
      <c r="C5" s="151">
        <v>36362</v>
      </c>
      <c r="D5" s="151">
        <v>3740</v>
      </c>
      <c r="E5" s="151">
        <v>19535</v>
      </c>
      <c r="F5" s="151">
        <v>3878</v>
      </c>
      <c r="G5" s="151">
        <v>15657</v>
      </c>
      <c r="H5" s="151">
        <v>212630</v>
      </c>
      <c r="I5" s="151">
        <v>126295</v>
      </c>
      <c r="J5" s="151">
        <v>86335</v>
      </c>
    </row>
    <row r="6" spans="1:10" x14ac:dyDescent="0.2">
      <c r="A6" s="152">
        <v>2013</v>
      </c>
      <c r="B6" s="151">
        <v>40272</v>
      </c>
      <c r="C6" s="151">
        <v>36407</v>
      </c>
      <c r="D6" s="151">
        <v>3865</v>
      </c>
      <c r="E6" s="151">
        <v>20303</v>
      </c>
      <c r="F6" s="151">
        <v>4356</v>
      </c>
      <c r="G6" s="151">
        <v>15947</v>
      </c>
      <c r="H6" s="151">
        <v>213640</v>
      </c>
      <c r="I6" s="151">
        <v>126283</v>
      </c>
      <c r="J6" s="151">
        <v>87357</v>
      </c>
    </row>
    <row r="7" spans="1:10" x14ac:dyDescent="0.2">
      <c r="A7" s="152">
        <v>2014</v>
      </c>
      <c r="B7" s="151">
        <v>40651</v>
      </c>
      <c r="C7" s="151">
        <v>36583</v>
      </c>
      <c r="D7" s="151">
        <v>4068</v>
      </c>
      <c r="E7" s="151">
        <v>20932</v>
      </c>
      <c r="F7" s="151">
        <v>4863</v>
      </c>
      <c r="G7" s="151">
        <v>16069</v>
      </c>
      <c r="H7" s="151">
        <v>214851</v>
      </c>
      <c r="I7" s="151">
        <v>126307</v>
      </c>
      <c r="J7" s="151">
        <v>88544</v>
      </c>
    </row>
    <row r="8" spans="1:10" x14ac:dyDescent="0.2">
      <c r="A8" s="152">
        <v>2015</v>
      </c>
      <c r="B8" s="151">
        <v>40649</v>
      </c>
      <c r="C8" s="151">
        <v>36277</v>
      </c>
      <c r="D8" s="151">
        <v>4372</v>
      </c>
      <c r="E8" s="151">
        <v>21567</v>
      </c>
      <c r="F8" s="151">
        <v>5444</v>
      </c>
      <c r="G8" s="151">
        <v>16123</v>
      </c>
      <c r="H8" s="151">
        <v>215540</v>
      </c>
      <c r="I8" s="151">
        <v>125547</v>
      </c>
      <c r="J8" s="151">
        <v>89993</v>
      </c>
    </row>
    <row r="9" spans="1:10" x14ac:dyDescent="0.2">
      <c r="A9" s="152">
        <v>2016</v>
      </c>
      <c r="B9" s="151">
        <v>40859</v>
      </c>
      <c r="C9" s="151">
        <v>36401</v>
      </c>
      <c r="D9" s="151">
        <v>4458</v>
      </c>
      <c r="E9" s="151">
        <v>22247</v>
      </c>
      <c r="F9" s="151">
        <v>6062</v>
      </c>
      <c r="G9" s="151">
        <v>16185</v>
      </c>
      <c r="H9" s="151">
        <v>216196</v>
      </c>
      <c r="I9" s="151">
        <v>124619</v>
      </c>
      <c r="J9" s="151">
        <v>91577</v>
      </c>
    </row>
    <row r="10" spans="1:10" x14ac:dyDescent="0.2">
      <c r="A10" s="152">
        <v>2017</v>
      </c>
      <c r="B10" s="151">
        <v>41118</v>
      </c>
      <c r="C10" s="151">
        <v>36447</v>
      </c>
      <c r="D10" s="151">
        <v>4671</v>
      </c>
      <c r="E10" s="151">
        <v>22656</v>
      </c>
      <c r="F10" s="151">
        <v>6529</v>
      </c>
      <c r="G10" s="151">
        <v>16127</v>
      </c>
      <c r="H10" s="151">
        <v>216101</v>
      </c>
      <c r="I10" s="151">
        <v>123508</v>
      </c>
      <c r="J10" s="151">
        <v>92593</v>
      </c>
    </row>
    <row r="11" spans="1:10" x14ac:dyDescent="0.2">
      <c r="A11" s="152">
        <v>2018</v>
      </c>
      <c r="B11" s="151">
        <v>41105</v>
      </c>
      <c r="C11" s="151">
        <v>36241</v>
      </c>
      <c r="D11" s="151">
        <v>4864</v>
      </c>
      <c r="E11" s="151">
        <v>22740</v>
      </c>
      <c r="F11" s="151">
        <v>6926</v>
      </c>
      <c r="G11" s="151">
        <v>15814</v>
      </c>
      <c r="H11" s="151">
        <v>215821</v>
      </c>
      <c r="I11" s="151">
        <v>122202</v>
      </c>
      <c r="J11" s="151">
        <v>93619</v>
      </c>
    </row>
    <row r="12" spans="1:10" x14ac:dyDescent="0.2">
      <c r="A12" s="152">
        <v>2019</v>
      </c>
      <c r="B12" s="151">
        <v>41141</v>
      </c>
      <c r="C12" s="151">
        <v>36021</v>
      </c>
      <c r="D12" s="151">
        <v>5120</v>
      </c>
      <c r="E12" s="151">
        <v>22843</v>
      </c>
      <c r="F12" s="151">
        <v>7218</v>
      </c>
      <c r="G12" s="151">
        <v>15625</v>
      </c>
      <c r="H12" s="151">
        <v>214374</v>
      </c>
      <c r="I12" s="151">
        <v>120704</v>
      </c>
      <c r="J12" s="151">
        <v>93670</v>
      </c>
    </row>
    <row r="13" spans="1:10" x14ac:dyDescent="0.2">
      <c r="A13" s="152">
        <v>2020</v>
      </c>
      <c r="B13" s="151">
        <v>41758</v>
      </c>
      <c r="C13" s="151">
        <v>36213</v>
      </c>
      <c r="D13" s="151">
        <v>5545</v>
      </c>
      <c r="E13" s="151">
        <v>23048</v>
      </c>
      <c r="F13" s="151">
        <v>7608</v>
      </c>
      <c r="G13" s="151">
        <v>15440</v>
      </c>
      <c r="H13" s="151">
        <v>214906</v>
      </c>
      <c r="I13" s="151">
        <v>120629</v>
      </c>
      <c r="J13" s="151">
        <v>94277</v>
      </c>
    </row>
    <row r="14" spans="1:10" x14ac:dyDescent="0.2">
      <c r="A14" s="159">
        <v>2021</v>
      </c>
      <c r="B14" s="158">
        <v>42331.469367559897</v>
      </c>
      <c r="C14" s="158">
        <v>36577.308945805402</v>
      </c>
      <c r="D14" s="158">
        <v>5754.16042175445</v>
      </c>
      <c r="E14" s="158">
        <v>23535.677990768902</v>
      </c>
      <c r="F14" s="158">
        <v>8010.3064765299896</v>
      </c>
      <c r="G14" s="158">
        <v>15525.371514238899</v>
      </c>
      <c r="H14" s="158">
        <v>212110</v>
      </c>
      <c r="I14" s="158">
        <v>115864</v>
      </c>
      <c r="J14" s="158">
        <v>96247</v>
      </c>
    </row>
    <row r="15" spans="1:10" x14ac:dyDescent="0.2">
      <c r="A15" s="159">
        <v>2022</v>
      </c>
      <c r="B15" s="158">
        <v>42730.621236425497</v>
      </c>
      <c r="C15" s="158">
        <v>36825.301770741098</v>
      </c>
      <c r="D15" s="158">
        <v>5905.3194656843898</v>
      </c>
      <c r="E15" s="158">
        <v>23918.548211740901</v>
      </c>
      <c r="F15" s="158">
        <v>8379.6364008349501</v>
      </c>
      <c r="G15" s="158">
        <v>15538.911810906</v>
      </c>
      <c r="H15" s="158">
        <v>210429</v>
      </c>
      <c r="I15" s="158">
        <v>113248</v>
      </c>
      <c r="J15" s="158">
        <v>97181</v>
      </c>
    </row>
    <row r="16" spans="1:10" x14ac:dyDescent="0.2">
      <c r="A16" s="159">
        <v>2023</v>
      </c>
      <c r="B16" s="158">
        <v>43048.049989095598</v>
      </c>
      <c r="C16" s="158">
        <v>37021.952556881697</v>
      </c>
      <c r="D16" s="158">
        <v>6026.0974322139</v>
      </c>
      <c r="E16" s="158">
        <v>24239.330140835002</v>
      </c>
      <c r="F16" s="158">
        <v>8722.5686615390805</v>
      </c>
      <c r="G16" s="158">
        <v>15516.761479295899</v>
      </c>
      <c r="H16" s="158">
        <v>209540</v>
      </c>
      <c r="I16" s="158">
        <v>110897</v>
      </c>
      <c r="J16" s="158">
        <v>98643</v>
      </c>
    </row>
    <row r="17" spans="1:10" x14ac:dyDescent="0.2">
      <c r="A17" s="159">
        <v>2024</v>
      </c>
      <c r="B17" s="158">
        <v>43341.439236250699</v>
      </c>
      <c r="C17" s="158">
        <v>37202.698892769498</v>
      </c>
      <c r="D17" s="158">
        <v>6138.7403434811704</v>
      </c>
      <c r="E17" s="158">
        <v>24540.6063072951</v>
      </c>
      <c r="F17" s="158">
        <v>9052.3428225656498</v>
      </c>
      <c r="G17" s="158">
        <v>15488.263484729499</v>
      </c>
      <c r="H17" s="158">
        <v>209207</v>
      </c>
      <c r="I17" s="158">
        <v>108814</v>
      </c>
      <c r="J17" s="158">
        <v>100392</v>
      </c>
    </row>
    <row r="18" spans="1:10" x14ac:dyDescent="0.2">
      <c r="A18" s="159">
        <v>2025</v>
      </c>
      <c r="B18" s="158">
        <v>43651.0777435829</v>
      </c>
      <c r="C18" s="158">
        <v>37411.5291721959</v>
      </c>
      <c r="D18" s="158">
        <v>6239.5485713870703</v>
      </c>
      <c r="E18" s="158">
        <v>24831.198839220699</v>
      </c>
      <c r="F18" s="158">
        <v>9362.1737662854102</v>
      </c>
      <c r="G18" s="158">
        <v>15469.025072935299</v>
      </c>
      <c r="H18" s="158">
        <v>209338</v>
      </c>
      <c r="I18" s="158">
        <v>106951</v>
      </c>
      <c r="J18" s="158">
        <v>102388</v>
      </c>
    </row>
    <row r="19" spans="1:10" x14ac:dyDescent="0.2">
      <c r="A19" s="159">
        <v>2026</v>
      </c>
      <c r="B19" s="158">
        <v>43990.8642066295</v>
      </c>
      <c r="C19" s="158">
        <v>37645.688507772502</v>
      </c>
      <c r="D19" s="158">
        <v>6345.1756988569696</v>
      </c>
      <c r="E19" s="158">
        <v>25110.071276430299</v>
      </c>
      <c r="F19" s="158">
        <v>9658.4899649904492</v>
      </c>
      <c r="G19" s="158">
        <v>15451.581311439901</v>
      </c>
      <c r="H19" s="158">
        <v>209606</v>
      </c>
      <c r="I19" s="158">
        <v>105533</v>
      </c>
      <c r="J19" s="158">
        <v>104073</v>
      </c>
    </row>
    <row r="20" spans="1:10" x14ac:dyDescent="0.2">
      <c r="A20" s="159">
        <v>2027</v>
      </c>
      <c r="B20" s="158">
        <v>44381.257626675397</v>
      </c>
      <c r="C20" s="158">
        <v>37935.770433099897</v>
      </c>
      <c r="D20" s="158">
        <v>6445.48719357548</v>
      </c>
      <c r="E20" s="158">
        <v>25392.1378209428</v>
      </c>
      <c r="F20" s="158">
        <v>9939.4892032499301</v>
      </c>
      <c r="G20" s="158">
        <v>15452.648617692899</v>
      </c>
      <c r="H20" s="158">
        <v>210371</v>
      </c>
      <c r="I20" s="158">
        <v>104506</v>
      </c>
      <c r="J20" s="158">
        <v>105865</v>
      </c>
    </row>
    <row r="21" spans="1:10" x14ac:dyDescent="0.2">
      <c r="A21" s="159">
        <v>2028</v>
      </c>
      <c r="B21" s="158">
        <v>44819.073382308299</v>
      </c>
      <c r="C21" s="158">
        <v>38275.026827111898</v>
      </c>
      <c r="D21" s="158">
        <v>6544.0465551964198</v>
      </c>
      <c r="E21" s="158">
        <v>25658.818358680401</v>
      </c>
      <c r="F21" s="158">
        <v>10207.249549985499</v>
      </c>
      <c r="G21" s="158">
        <v>15451.568808694899</v>
      </c>
      <c r="H21" s="158">
        <v>211378</v>
      </c>
      <c r="I21" s="158">
        <v>103707</v>
      </c>
      <c r="J21" s="158">
        <v>107672</v>
      </c>
    </row>
    <row r="22" spans="1:10" x14ac:dyDescent="0.2">
      <c r="A22" s="159">
        <v>2029</v>
      </c>
      <c r="B22" s="158">
        <v>45323.551421711803</v>
      </c>
      <c r="C22" s="158">
        <v>38675.902575829998</v>
      </c>
      <c r="D22" s="158">
        <v>6647.6488458818203</v>
      </c>
      <c r="E22" s="158">
        <v>25913.906322794999</v>
      </c>
      <c r="F22" s="158">
        <v>10464.839835546099</v>
      </c>
      <c r="G22" s="158">
        <v>15449.0664872489</v>
      </c>
      <c r="H22" s="158">
        <v>212928</v>
      </c>
      <c r="I22" s="158">
        <v>103191</v>
      </c>
      <c r="J22" s="158">
        <v>109737</v>
      </c>
    </row>
    <row r="23" spans="1:10" x14ac:dyDescent="0.2">
      <c r="A23" s="159">
        <v>2030</v>
      </c>
      <c r="B23" s="158">
        <v>45868.964883382701</v>
      </c>
      <c r="C23" s="158">
        <v>39119.521313456098</v>
      </c>
      <c r="D23" s="158">
        <v>6749.4435699265796</v>
      </c>
      <c r="E23" s="158">
        <v>26178.041528367099</v>
      </c>
      <c r="F23" s="158">
        <v>10716.106818819901</v>
      </c>
      <c r="G23" s="158">
        <v>15461.9347095472</v>
      </c>
      <c r="H23" s="158">
        <v>215016</v>
      </c>
      <c r="I23" s="158">
        <v>102946</v>
      </c>
      <c r="J23" s="158">
        <v>112070</v>
      </c>
    </row>
    <row r="24" spans="1:10" x14ac:dyDescent="0.2">
      <c r="A24" s="159">
        <v>2031</v>
      </c>
      <c r="B24" s="158">
        <v>46491.6259616717</v>
      </c>
      <c r="C24" s="158">
        <v>39637.579270848597</v>
      </c>
      <c r="D24" s="158">
        <v>6854.0466908231301</v>
      </c>
      <c r="E24" s="158">
        <v>26445.5421826151</v>
      </c>
      <c r="F24" s="158">
        <v>10957.9918649959</v>
      </c>
      <c r="G24" s="158">
        <v>15487.5503176192</v>
      </c>
      <c r="H24" s="158">
        <v>217686</v>
      </c>
      <c r="I24" s="158">
        <v>103129</v>
      </c>
      <c r="J24" s="158">
        <v>114557</v>
      </c>
    </row>
    <row r="25" spans="1:10" x14ac:dyDescent="0.2">
      <c r="A25" s="159">
        <v>2032</v>
      </c>
      <c r="B25" s="158">
        <v>47169.047163448296</v>
      </c>
      <c r="C25" s="158">
        <v>40202.449094668598</v>
      </c>
      <c r="D25" s="158">
        <v>6966.59806877961</v>
      </c>
      <c r="E25" s="158">
        <v>26704.716585566701</v>
      </c>
      <c r="F25" s="158">
        <v>11192.832323750999</v>
      </c>
      <c r="G25" s="158">
        <v>15511.8842618157</v>
      </c>
      <c r="H25" s="158">
        <v>220744</v>
      </c>
      <c r="I25" s="158">
        <v>103606</v>
      </c>
      <c r="J25" s="158">
        <v>117137</v>
      </c>
    </row>
    <row r="26" spans="1:10" x14ac:dyDescent="0.2">
      <c r="A26" s="159">
        <v>2033</v>
      </c>
      <c r="B26" s="158">
        <v>47902.867601489401</v>
      </c>
      <c r="C26" s="158">
        <v>40820.886268146503</v>
      </c>
      <c r="D26" s="158">
        <v>7081.9813333428901</v>
      </c>
      <c r="E26" s="158">
        <v>26965.878017290499</v>
      </c>
      <c r="F26" s="158">
        <v>11420.3765029236</v>
      </c>
      <c r="G26" s="158">
        <v>15545.501514366901</v>
      </c>
      <c r="H26" s="158">
        <v>224280</v>
      </c>
      <c r="I26" s="158">
        <v>104480</v>
      </c>
      <c r="J26" s="158">
        <v>119800</v>
      </c>
    </row>
    <row r="27" spans="1:10" x14ac:dyDescent="0.2">
      <c r="A27" s="159">
        <v>2034</v>
      </c>
      <c r="B27" s="158">
        <v>48675.898603162001</v>
      </c>
      <c r="C27" s="158">
        <v>41476.559890447097</v>
      </c>
      <c r="D27" s="158">
        <v>7199.3387127148899</v>
      </c>
      <c r="E27" s="158">
        <v>27222.5477973097</v>
      </c>
      <c r="F27" s="158">
        <v>11640.602932195299</v>
      </c>
      <c r="G27" s="158">
        <v>15581.944865114399</v>
      </c>
      <c r="H27" s="158">
        <v>227973</v>
      </c>
      <c r="I27" s="158">
        <v>105425</v>
      </c>
      <c r="J27" s="158">
        <v>122548</v>
      </c>
    </row>
    <row r="28" spans="1:10" x14ac:dyDescent="0.2">
      <c r="A28" s="159">
        <v>2035</v>
      </c>
      <c r="B28" s="158">
        <v>49497.535346462297</v>
      </c>
      <c r="C28" s="158">
        <v>42173.490114119602</v>
      </c>
      <c r="D28" s="158">
        <v>7324.0452323427699</v>
      </c>
      <c r="E28" s="158">
        <v>27476.656763840299</v>
      </c>
      <c r="F28" s="158">
        <v>11854.461989690701</v>
      </c>
      <c r="G28" s="158">
        <v>15622.194774149601</v>
      </c>
      <c r="H28" s="158">
        <v>231807</v>
      </c>
      <c r="I28" s="158">
        <v>106570</v>
      </c>
      <c r="J28" s="158">
        <v>125237</v>
      </c>
    </row>
    <row r="29" spans="1:10" x14ac:dyDescent="0.2">
      <c r="A29" s="159">
        <v>2036</v>
      </c>
      <c r="B29" s="158">
        <v>50350.5073209127</v>
      </c>
      <c r="C29" s="158">
        <v>42897.564078306903</v>
      </c>
      <c r="D29" s="158">
        <v>7452.9432426057601</v>
      </c>
      <c r="E29" s="158">
        <v>27727.641525322899</v>
      </c>
      <c r="F29" s="158">
        <v>12062.288704149099</v>
      </c>
      <c r="G29" s="158">
        <v>15665.352821173799</v>
      </c>
      <c r="H29" s="158">
        <v>235902</v>
      </c>
      <c r="I29" s="158">
        <v>107982</v>
      </c>
      <c r="J29" s="158">
        <v>127920</v>
      </c>
    </row>
    <row r="30" spans="1:10" x14ac:dyDescent="0.2">
      <c r="A30" s="159">
        <v>2037</v>
      </c>
      <c r="B30" s="158">
        <v>51216.885849628401</v>
      </c>
      <c r="C30" s="158">
        <v>43635.217994760998</v>
      </c>
      <c r="D30" s="158">
        <v>7581.6678548673599</v>
      </c>
      <c r="E30" s="158">
        <v>27957.824201420899</v>
      </c>
      <c r="F30" s="158">
        <v>12259.570644141701</v>
      </c>
      <c r="G30" s="158">
        <v>15698.2535572792</v>
      </c>
      <c r="H30" s="158">
        <v>240108</v>
      </c>
      <c r="I30" s="158">
        <v>109505</v>
      </c>
      <c r="J30" s="158">
        <v>130603</v>
      </c>
    </row>
    <row r="31" spans="1:10" x14ac:dyDescent="0.2">
      <c r="A31" s="159">
        <v>2038</v>
      </c>
      <c r="B31" s="158">
        <v>52110.552615465502</v>
      </c>
      <c r="C31" s="158">
        <v>44398.542199841897</v>
      </c>
      <c r="D31" s="158">
        <v>7712.0104156235802</v>
      </c>
      <c r="E31" s="158">
        <v>28189.280297269001</v>
      </c>
      <c r="F31" s="158">
        <v>12447.2986837397</v>
      </c>
      <c r="G31" s="158">
        <v>15741.9816135292</v>
      </c>
      <c r="H31" s="158">
        <v>244295</v>
      </c>
      <c r="I31" s="158">
        <v>110901</v>
      </c>
      <c r="J31" s="158">
        <v>133394</v>
      </c>
    </row>
    <row r="32" spans="1:10" x14ac:dyDescent="0.2">
      <c r="A32" s="159">
        <v>2039</v>
      </c>
      <c r="B32" s="158">
        <v>53006.525145960601</v>
      </c>
      <c r="C32" s="158">
        <v>45163.890197723798</v>
      </c>
      <c r="D32" s="158">
        <v>7842.6349482368596</v>
      </c>
      <c r="E32" s="158">
        <v>28409.591227573899</v>
      </c>
      <c r="F32" s="158">
        <v>12624.4537921222</v>
      </c>
      <c r="G32" s="158">
        <v>15785.137435451699</v>
      </c>
      <c r="H32" s="158">
        <v>248776</v>
      </c>
      <c r="I32" s="158">
        <v>112583</v>
      </c>
      <c r="J32" s="158">
        <v>136193</v>
      </c>
    </row>
    <row r="33" spans="1:10" x14ac:dyDescent="0.2">
      <c r="A33" s="159">
        <v>2040</v>
      </c>
      <c r="B33" s="158">
        <v>53903.095904223301</v>
      </c>
      <c r="C33" s="158">
        <v>45929.759132439904</v>
      </c>
      <c r="D33" s="158">
        <v>7973.3367717833598</v>
      </c>
      <c r="E33" s="158">
        <v>28609.638352776001</v>
      </c>
      <c r="F33" s="158">
        <v>12789.02747116</v>
      </c>
      <c r="G33" s="158">
        <v>15820.610881615999</v>
      </c>
      <c r="H33" s="158">
        <v>253179</v>
      </c>
      <c r="I33" s="158">
        <v>114103</v>
      </c>
      <c r="J33" s="158">
        <v>139076</v>
      </c>
    </row>
    <row r="34" spans="1:10" x14ac:dyDescent="0.2">
      <c r="A34" s="159">
        <v>2041</v>
      </c>
      <c r="B34" s="158">
        <v>54788.919570796097</v>
      </c>
      <c r="C34" s="158">
        <v>46688.773029165197</v>
      </c>
      <c r="D34" s="158">
        <v>8100.1465416309002</v>
      </c>
      <c r="E34" s="158">
        <v>28782.934892224799</v>
      </c>
      <c r="F34" s="158">
        <v>12937.8807255253</v>
      </c>
      <c r="G34" s="158">
        <v>15845.0541666995</v>
      </c>
      <c r="H34" s="158">
        <v>257554</v>
      </c>
      <c r="I34" s="158">
        <v>115778</v>
      </c>
      <c r="J34" s="158">
        <v>141776</v>
      </c>
    </row>
    <row r="35" spans="1:10" x14ac:dyDescent="0.2">
      <c r="A35" s="159">
        <v>2042</v>
      </c>
      <c r="B35" s="158">
        <v>55667.558627451297</v>
      </c>
      <c r="C35" s="158">
        <v>47440.024315805298</v>
      </c>
      <c r="D35" s="158">
        <v>8227.5343116460408</v>
      </c>
      <c r="E35" s="158">
        <v>28932.816694421701</v>
      </c>
      <c r="F35" s="158">
        <v>13073.9391540038</v>
      </c>
      <c r="G35" s="158">
        <v>15858.8775404179</v>
      </c>
      <c r="H35" s="158">
        <v>261998</v>
      </c>
      <c r="I35" s="158">
        <v>117522</v>
      </c>
      <c r="J35" s="158">
        <v>144476</v>
      </c>
    </row>
    <row r="36" spans="1:10" x14ac:dyDescent="0.2">
      <c r="A36" s="159">
        <v>2043</v>
      </c>
      <c r="B36" s="158">
        <v>56526.1488488627</v>
      </c>
      <c r="C36" s="158">
        <v>48172.805654984899</v>
      </c>
      <c r="D36" s="158">
        <v>8353.3431938778795</v>
      </c>
      <c r="E36" s="158">
        <v>29058.871371994399</v>
      </c>
      <c r="F36" s="158">
        <v>13198.412521339</v>
      </c>
      <c r="G36" s="158">
        <v>15860.458850655399</v>
      </c>
      <c r="H36" s="158">
        <v>266332</v>
      </c>
      <c r="I36" s="158">
        <v>119320</v>
      </c>
      <c r="J36" s="158">
        <v>147012</v>
      </c>
    </row>
    <row r="37" spans="1:10" x14ac:dyDescent="0.2">
      <c r="A37" s="159">
        <v>2044</v>
      </c>
      <c r="B37" s="158">
        <v>57363.051693585898</v>
      </c>
      <c r="C37" s="158">
        <v>48888.210880463099</v>
      </c>
      <c r="D37" s="158">
        <v>8474.8408131228407</v>
      </c>
      <c r="E37" s="158">
        <v>29178.0117159082</v>
      </c>
      <c r="F37" s="158">
        <v>13312.529797733399</v>
      </c>
      <c r="G37" s="158">
        <v>15865.481918174801</v>
      </c>
      <c r="H37" s="158">
        <v>270792</v>
      </c>
      <c r="I37" s="158">
        <v>121128</v>
      </c>
      <c r="J37" s="158">
        <v>149664</v>
      </c>
    </row>
    <row r="38" spans="1:10" x14ac:dyDescent="0.2">
      <c r="A38" s="159">
        <v>2045</v>
      </c>
      <c r="B38" s="158">
        <v>58182.964871878801</v>
      </c>
      <c r="C38" s="158">
        <v>49589.787012344103</v>
      </c>
      <c r="D38" s="158">
        <v>8593.1778595346495</v>
      </c>
      <c r="E38" s="158">
        <v>29268.697651748302</v>
      </c>
      <c r="F38" s="158">
        <v>13407.531711083901</v>
      </c>
      <c r="G38" s="158">
        <v>15861.165940664399</v>
      </c>
      <c r="H38" s="158">
        <v>274902</v>
      </c>
      <c r="I38" s="158">
        <v>122756</v>
      </c>
      <c r="J38" s="158">
        <v>152145</v>
      </c>
    </row>
    <row r="39" spans="1:10" x14ac:dyDescent="0.2">
      <c r="A39" s="159">
        <v>2046</v>
      </c>
      <c r="B39" s="158">
        <v>58977.658743735599</v>
      </c>
      <c r="C39" s="158">
        <v>50269.836575513</v>
      </c>
      <c r="D39" s="158">
        <v>8707.8221682225503</v>
      </c>
      <c r="E39" s="158">
        <v>29316.398314584501</v>
      </c>
      <c r="F39" s="158">
        <v>13480.267694050201</v>
      </c>
      <c r="G39" s="158">
        <v>15836.130620534201</v>
      </c>
      <c r="H39" s="158">
        <v>278727</v>
      </c>
      <c r="I39" s="158">
        <v>124327</v>
      </c>
      <c r="J39" s="158">
        <v>154400</v>
      </c>
    </row>
    <row r="40" spans="1:10" x14ac:dyDescent="0.2">
      <c r="A40" s="159">
        <v>2047</v>
      </c>
      <c r="B40" s="158">
        <v>59734.3930433192</v>
      </c>
      <c r="C40" s="158">
        <v>50916.562402694202</v>
      </c>
      <c r="D40" s="158">
        <v>8817.8306406249794</v>
      </c>
      <c r="E40" s="158">
        <v>29349.992125725799</v>
      </c>
      <c r="F40" s="158">
        <v>13540.4048638893</v>
      </c>
      <c r="G40" s="158">
        <v>15809.587261836499</v>
      </c>
      <c r="H40" s="158">
        <v>282435</v>
      </c>
      <c r="I40" s="158">
        <v>125883</v>
      </c>
      <c r="J40" s="158">
        <v>156552</v>
      </c>
    </row>
    <row r="41" spans="1:10" x14ac:dyDescent="0.2">
      <c r="A41" s="159">
        <v>2048</v>
      </c>
      <c r="B41" s="158">
        <v>60450.769143484402</v>
      </c>
      <c r="C41" s="158">
        <v>51528.959565570403</v>
      </c>
      <c r="D41" s="158">
        <v>8921.8095779140494</v>
      </c>
      <c r="E41" s="158">
        <v>29355.3177331714</v>
      </c>
      <c r="F41" s="158">
        <v>13580.1734326601</v>
      </c>
      <c r="G41" s="158">
        <v>15775.1443005113</v>
      </c>
      <c r="H41" s="158">
        <v>285757</v>
      </c>
      <c r="I41" s="158">
        <v>127238</v>
      </c>
      <c r="J41" s="158">
        <v>158519</v>
      </c>
    </row>
    <row r="42" spans="1:10" x14ac:dyDescent="0.2">
      <c r="A42" s="159">
        <v>2049</v>
      </c>
      <c r="B42" s="158">
        <v>61135.795772842401</v>
      </c>
      <c r="C42" s="158">
        <v>52115.6638981699</v>
      </c>
      <c r="D42" s="158">
        <v>9020.1318746725392</v>
      </c>
      <c r="E42" s="158">
        <v>29325.2285224603</v>
      </c>
      <c r="F42" s="158">
        <v>13601.324194725001</v>
      </c>
      <c r="G42" s="158">
        <v>15723.904327735299</v>
      </c>
      <c r="H42" s="158">
        <v>288862</v>
      </c>
      <c r="I42" s="158">
        <v>128651</v>
      </c>
      <c r="J42" s="158">
        <v>160211</v>
      </c>
    </row>
    <row r="43" spans="1:10" x14ac:dyDescent="0.2">
      <c r="A43" s="159">
        <v>2050</v>
      </c>
      <c r="B43" s="158">
        <v>61766.064381459502</v>
      </c>
      <c r="C43" s="158">
        <v>52654.270176796199</v>
      </c>
      <c r="D43" s="158">
        <v>9111.7942046633598</v>
      </c>
      <c r="E43" s="158">
        <v>29297.498680730401</v>
      </c>
      <c r="F43" s="158">
        <v>13615.2117151559</v>
      </c>
      <c r="G43" s="158">
        <v>15682.2869655745</v>
      </c>
      <c r="H43" s="158">
        <v>291790</v>
      </c>
      <c r="I43" s="158">
        <v>129977</v>
      </c>
      <c r="J43" s="158">
        <v>161813</v>
      </c>
    </row>
    <row r="44" spans="1:10" x14ac:dyDescent="0.2">
      <c r="A44" s="104" t="s">
        <v>274</v>
      </c>
    </row>
    <row r="45" spans="1:10" x14ac:dyDescent="0.2">
      <c r="A45" s="104" t="s">
        <v>146</v>
      </c>
    </row>
    <row r="46" spans="1:10" x14ac:dyDescent="0.2">
      <c r="A46" s="104" t="s">
        <v>145</v>
      </c>
    </row>
  </sheetData>
  <mergeCells count="5">
    <mergeCell ref="A3:A4"/>
    <mergeCell ref="B3:D3"/>
    <mergeCell ref="E3:G3"/>
    <mergeCell ref="H3:J3"/>
    <mergeCell ref="A1:J1"/>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topLeftCell="A25" workbookViewId="0">
      <selection sqref="A1:E1"/>
    </sheetView>
  </sheetViews>
  <sheetFormatPr baseColWidth="10" defaultRowHeight="11.25" x14ac:dyDescent="0.2"/>
  <cols>
    <col min="1" max="1" width="11.42578125" style="3"/>
    <col min="2" max="4" width="18.7109375" style="3" customWidth="1"/>
    <col min="5" max="16384" width="11.42578125" style="3"/>
  </cols>
  <sheetData>
    <row r="1" spans="1:5" ht="12" customHeight="1" x14ac:dyDescent="0.2">
      <c r="A1" s="178" t="s">
        <v>275</v>
      </c>
      <c r="B1" s="178"/>
      <c r="C1" s="178"/>
      <c r="D1" s="178"/>
      <c r="E1" s="178"/>
    </row>
    <row r="2" spans="1:5" ht="15" customHeight="1" x14ac:dyDescent="0.2"/>
    <row r="3" spans="1:5" x14ac:dyDescent="0.2">
      <c r="A3" s="179" t="s">
        <v>139</v>
      </c>
      <c r="B3" s="183" t="s">
        <v>137</v>
      </c>
      <c r="C3" s="183"/>
      <c r="D3" s="183"/>
    </row>
    <row r="4" spans="1:5" ht="12" customHeight="1" x14ac:dyDescent="0.2">
      <c r="A4" s="179"/>
      <c r="B4" s="54" t="s">
        <v>4</v>
      </c>
      <c r="C4" s="54" t="s">
        <v>153</v>
      </c>
      <c r="D4" s="54" t="s">
        <v>152</v>
      </c>
    </row>
    <row r="5" spans="1:5" ht="12" customHeight="1" x14ac:dyDescent="0.2">
      <c r="A5" s="41">
        <v>2012</v>
      </c>
      <c r="B5" s="151">
        <v>212630</v>
      </c>
      <c r="C5" s="151">
        <v>100121</v>
      </c>
      <c r="D5" s="151">
        <v>112509</v>
      </c>
    </row>
    <row r="6" spans="1:5" ht="12" customHeight="1" x14ac:dyDescent="0.2">
      <c r="A6" s="41">
        <v>2013</v>
      </c>
      <c r="B6" s="151">
        <v>213640</v>
      </c>
      <c r="C6" s="151">
        <v>99823</v>
      </c>
      <c r="D6" s="151">
        <v>113817</v>
      </c>
    </row>
    <row r="7" spans="1:5" ht="12" customHeight="1" x14ac:dyDescent="0.2">
      <c r="A7" s="41">
        <v>2014</v>
      </c>
      <c r="B7" s="151">
        <v>214851</v>
      </c>
      <c r="C7" s="151">
        <v>100020</v>
      </c>
      <c r="D7" s="151">
        <v>114831</v>
      </c>
    </row>
    <row r="8" spans="1:5" ht="12" customHeight="1" x14ac:dyDescent="0.2">
      <c r="A8" s="41">
        <v>2015</v>
      </c>
      <c r="B8" s="151">
        <v>215540</v>
      </c>
      <c r="C8" s="151">
        <v>99753</v>
      </c>
      <c r="D8" s="151">
        <v>115787</v>
      </c>
    </row>
    <row r="9" spans="1:5" ht="12" customHeight="1" x14ac:dyDescent="0.2">
      <c r="A9" s="41">
        <v>2016</v>
      </c>
      <c r="B9" s="151">
        <v>216196</v>
      </c>
      <c r="C9" s="151">
        <v>99280</v>
      </c>
      <c r="D9" s="151">
        <v>116916</v>
      </c>
    </row>
    <row r="10" spans="1:5" ht="12" customHeight="1" x14ac:dyDescent="0.2">
      <c r="A10" s="41">
        <v>2017</v>
      </c>
      <c r="B10" s="151">
        <v>216101</v>
      </c>
      <c r="C10" s="151">
        <v>98605</v>
      </c>
      <c r="D10" s="151">
        <v>117496</v>
      </c>
    </row>
    <row r="11" spans="1:5" ht="12" customHeight="1" x14ac:dyDescent="0.2">
      <c r="A11" s="41">
        <v>2018</v>
      </c>
      <c r="B11" s="151">
        <v>215821</v>
      </c>
      <c r="C11" s="151">
        <v>98052</v>
      </c>
      <c r="D11" s="151">
        <v>117769</v>
      </c>
    </row>
    <row r="12" spans="1:5" x14ac:dyDescent="0.2">
      <c r="A12" s="41">
        <v>2019</v>
      </c>
      <c r="B12" s="151">
        <v>214374</v>
      </c>
      <c r="C12" s="151">
        <v>96756</v>
      </c>
      <c r="D12" s="151">
        <v>117618</v>
      </c>
    </row>
    <row r="13" spans="1:5" x14ac:dyDescent="0.2">
      <c r="A13" s="41">
        <v>2020</v>
      </c>
      <c r="B13" s="151">
        <v>214906</v>
      </c>
      <c r="C13" s="151">
        <v>95924</v>
      </c>
      <c r="D13" s="151">
        <v>118982</v>
      </c>
    </row>
    <row r="14" spans="1:5" x14ac:dyDescent="0.2">
      <c r="A14" s="157">
        <v>2021</v>
      </c>
      <c r="B14" s="158">
        <v>212110</v>
      </c>
      <c r="C14" s="158">
        <v>95433</v>
      </c>
      <c r="D14" s="158">
        <v>116677</v>
      </c>
    </row>
    <row r="15" spans="1:5" x14ac:dyDescent="0.2">
      <c r="A15" s="157">
        <v>2022</v>
      </c>
      <c r="B15" s="158">
        <v>210429</v>
      </c>
      <c r="C15" s="158">
        <v>94350</v>
      </c>
      <c r="D15" s="158">
        <v>116078</v>
      </c>
    </row>
    <row r="16" spans="1:5" x14ac:dyDescent="0.2">
      <c r="A16" s="157">
        <v>2023</v>
      </c>
      <c r="B16" s="158">
        <v>209540</v>
      </c>
      <c r="C16" s="158">
        <v>93584</v>
      </c>
      <c r="D16" s="158">
        <v>115956</v>
      </c>
    </row>
    <row r="17" spans="1:4" x14ac:dyDescent="0.2">
      <c r="A17" s="157">
        <v>2024</v>
      </c>
      <c r="B17" s="158">
        <v>209207</v>
      </c>
      <c r="C17" s="158">
        <v>93047</v>
      </c>
      <c r="D17" s="158">
        <v>116160</v>
      </c>
    </row>
    <row r="18" spans="1:4" x14ac:dyDescent="0.2">
      <c r="A18" s="157">
        <v>2025</v>
      </c>
      <c r="B18" s="158">
        <v>209338</v>
      </c>
      <c r="C18" s="158">
        <v>92547</v>
      </c>
      <c r="D18" s="158">
        <v>116791</v>
      </c>
    </row>
    <row r="19" spans="1:4" x14ac:dyDescent="0.2">
      <c r="A19" s="157">
        <v>2026</v>
      </c>
      <c r="B19" s="158">
        <v>209606</v>
      </c>
      <c r="C19" s="158">
        <v>92298</v>
      </c>
      <c r="D19" s="158">
        <v>117309</v>
      </c>
    </row>
    <row r="20" spans="1:4" x14ac:dyDescent="0.2">
      <c r="A20" s="157">
        <v>2027</v>
      </c>
      <c r="B20" s="158">
        <v>210371</v>
      </c>
      <c r="C20" s="158">
        <v>92427</v>
      </c>
      <c r="D20" s="158">
        <v>117944</v>
      </c>
    </row>
    <row r="21" spans="1:4" x14ac:dyDescent="0.2">
      <c r="A21" s="157">
        <v>2028</v>
      </c>
      <c r="B21" s="158">
        <v>211378</v>
      </c>
      <c r="C21" s="158">
        <v>92765</v>
      </c>
      <c r="D21" s="158">
        <v>118613</v>
      </c>
    </row>
    <row r="22" spans="1:4" x14ac:dyDescent="0.2">
      <c r="A22" s="157">
        <v>2029</v>
      </c>
      <c r="B22" s="158">
        <v>212928</v>
      </c>
      <c r="C22" s="158">
        <v>93225</v>
      </c>
      <c r="D22" s="158">
        <v>119703</v>
      </c>
    </row>
    <row r="23" spans="1:4" x14ac:dyDescent="0.2">
      <c r="A23" s="157">
        <v>2030</v>
      </c>
      <c r="B23" s="158">
        <v>215016</v>
      </c>
      <c r="C23" s="158">
        <v>93881</v>
      </c>
      <c r="D23" s="158">
        <v>121135</v>
      </c>
    </row>
    <row r="24" spans="1:4" x14ac:dyDescent="0.2">
      <c r="A24" s="157">
        <v>2031</v>
      </c>
      <c r="B24" s="158">
        <v>217686</v>
      </c>
      <c r="C24" s="158">
        <v>94735</v>
      </c>
      <c r="D24" s="158">
        <v>122950</v>
      </c>
    </row>
    <row r="25" spans="1:4" x14ac:dyDescent="0.2">
      <c r="A25" s="157">
        <v>2032</v>
      </c>
      <c r="B25" s="158">
        <v>220744</v>
      </c>
      <c r="C25" s="158">
        <v>95912</v>
      </c>
      <c r="D25" s="158">
        <v>124832</v>
      </c>
    </row>
    <row r="26" spans="1:4" x14ac:dyDescent="0.2">
      <c r="A26" s="157">
        <v>2033</v>
      </c>
      <c r="B26" s="158">
        <v>224280</v>
      </c>
      <c r="C26" s="158">
        <v>97416</v>
      </c>
      <c r="D26" s="158">
        <v>126864</v>
      </c>
    </row>
    <row r="27" spans="1:4" x14ac:dyDescent="0.2">
      <c r="A27" s="157">
        <v>2034</v>
      </c>
      <c r="B27" s="158">
        <v>227973</v>
      </c>
      <c r="C27" s="158">
        <v>98978</v>
      </c>
      <c r="D27" s="158">
        <v>128995</v>
      </c>
    </row>
    <row r="28" spans="1:4" x14ac:dyDescent="0.2">
      <c r="A28" s="157">
        <v>2035</v>
      </c>
      <c r="B28" s="158">
        <v>231807</v>
      </c>
      <c r="C28" s="158">
        <v>100677</v>
      </c>
      <c r="D28" s="158">
        <v>131130</v>
      </c>
    </row>
    <row r="29" spans="1:4" x14ac:dyDescent="0.2">
      <c r="A29" s="157">
        <v>2036</v>
      </c>
      <c r="B29" s="158">
        <v>235902</v>
      </c>
      <c r="C29" s="158">
        <v>102477</v>
      </c>
      <c r="D29" s="158">
        <v>133425</v>
      </c>
    </row>
    <row r="30" spans="1:4" x14ac:dyDescent="0.2">
      <c r="A30" s="157">
        <v>2037</v>
      </c>
      <c r="B30" s="158">
        <v>240108</v>
      </c>
      <c r="C30" s="158">
        <v>104429</v>
      </c>
      <c r="D30" s="158">
        <v>135679</v>
      </c>
    </row>
    <row r="31" spans="1:4" x14ac:dyDescent="0.2">
      <c r="A31" s="157">
        <v>2038</v>
      </c>
      <c r="B31" s="158">
        <v>244295</v>
      </c>
      <c r="C31" s="158">
        <v>106275</v>
      </c>
      <c r="D31" s="158">
        <v>138020</v>
      </c>
    </row>
    <row r="32" spans="1:4" x14ac:dyDescent="0.2">
      <c r="A32" s="157">
        <v>2039</v>
      </c>
      <c r="B32" s="158">
        <v>248776</v>
      </c>
      <c r="C32" s="158">
        <v>108389</v>
      </c>
      <c r="D32" s="158">
        <v>140387</v>
      </c>
    </row>
    <row r="33" spans="1:4" x14ac:dyDescent="0.2">
      <c r="A33" s="157">
        <v>2040</v>
      </c>
      <c r="B33" s="158">
        <v>253179</v>
      </c>
      <c r="C33" s="158">
        <v>110422</v>
      </c>
      <c r="D33" s="158">
        <v>142757</v>
      </c>
    </row>
    <row r="34" spans="1:4" x14ac:dyDescent="0.2">
      <c r="A34" s="157">
        <v>2041</v>
      </c>
      <c r="B34" s="158">
        <v>257554</v>
      </c>
      <c r="C34" s="158">
        <v>112479</v>
      </c>
      <c r="D34" s="158">
        <v>145075</v>
      </c>
    </row>
    <row r="35" spans="1:4" x14ac:dyDescent="0.2">
      <c r="A35" s="157">
        <v>2042</v>
      </c>
      <c r="B35" s="158">
        <v>261998</v>
      </c>
      <c r="C35" s="158">
        <v>114596</v>
      </c>
      <c r="D35" s="158">
        <v>147402</v>
      </c>
    </row>
    <row r="36" spans="1:4" x14ac:dyDescent="0.2">
      <c r="A36" s="157">
        <v>2043</v>
      </c>
      <c r="B36" s="158">
        <v>266332</v>
      </c>
      <c r="C36" s="158">
        <v>116588</v>
      </c>
      <c r="D36" s="158">
        <v>149743</v>
      </c>
    </row>
    <row r="37" spans="1:4" x14ac:dyDescent="0.2">
      <c r="A37" s="157">
        <v>2044</v>
      </c>
      <c r="B37" s="158">
        <v>270792</v>
      </c>
      <c r="C37" s="158">
        <v>118772</v>
      </c>
      <c r="D37" s="158">
        <v>152020</v>
      </c>
    </row>
    <row r="38" spans="1:4" x14ac:dyDescent="0.2">
      <c r="A38" s="157">
        <v>2045</v>
      </c>
      <c r="B38" s="158">
        <v>274902</v>
      </c>
      <c r="C38" s="158">
        <v>120757</v>
      </c>
      <c r="D38" s="158">
        <v>154145</v>
      </c>
    </row>
    <row r="39" spans="1:4" x14ac:dyDescent="0.2">
      <c r="A39" s="157">
        <v>2046</v>
      </c>
      <c r="B39" s="158">
        <v>278727</v>
      </c>
      <c r="C39" s="158">
        <v>122632</v>
      </c>
      <c r="D39" s="158">
        <v>156095</v>
      </c>
    </row>
    <row r="40" spans="1:4" x14ac:dyDescent="0.2">
      <c r="A40" s="157">
        <v>2047</v>
      </c>
      <c r="B40" s="158">
        <v>282435</v>
      </c>
      <c r="C40" s="158">
        <v>124473</v>
      </c>
      <c r="D40" s="158">
        <v>157962</v>
      </c>
    </row>
    <row r="41" spans="1:4" x14ac:dyDescent="0.2">
      <c r="A41" s="157">
        <v>2048</v>
      </c>
      <c r="B41" s="158">
        <v>285757</v>
      </c>
      <c r="C41" s="158">
        <v>126060</v>
      </c>
      <c r="D41" s="158">
        <v>159697</v>
      </c>
    </row>
    <row r="42" spans="1:4" x14ac:dyDescent="0.2">
      <c r="A42" s="157">
        <v>2049</v>
      </c>
      <c r="B42" s="158">
        <v>288862</v>
      </c>
      <c r="C42" s="158">
        <v>127637</v>
      </c>
      <c r="D42" s="158">
        <v>161225</v>
      </c>
    </row>
    <row r="43" spans="1:4" x14ac:dyDescent="0.2">
      <c r="A43" s="157">
        <v>2050</v>
      </c>
      <c r="B43" s="158">
        <v>291790</v>
      </c>
      <c r="C43" s="158">
        <v>129152</v>
      </c>
      <c r="D43" s="158">
        <v>162639</v>
      </c>
    </row>
    <row r="44" spans="1:4" x14ac:dyDescent="0.2">
      <c r="A44" s="104" t="s">
        <v>151</v>
      </c>
    </row>
    <row r="45" spans="1:4" x14ac:dyDescent="0.2">
      <c r="A45" s="104" t="s">
        <v>150</v>
      </c>
    </row>
  </sheetData>
  <mergeCells count="3">
    <mergeCell ref="A3:A4"/>
    <mergeCell ref="B3:D3"/>
    <mergeCell ref="A1:E1"/>
  </mergeCells>
  <pageMargins left="0.7" right="0.7" top="0.75" bottom="0.75" header="0.3" footer="0.3"/>
  <pageSetup paperSize="9"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zoomScaleNormal="100" workbookViewId="0">
      <selection sqref="A1:H1"/>
    </sheetView>
  </sheetViews>
  <sheetFormatPr baseColWidth="10" defaultRowHeight="11.25" x14ac:dyDescent="0.2"/>
  <cols>
    <col min="1" max="1" width="11.42578125" style="3"/>
    <col min="2" max="9" width="15.28515625" style="3" customWidth="1"/>
    <col min="10" max="16384" width="11.42578125" style="3"/>
  </cols>
  <sheetData>
    <row r="1" spans="1:9" x14ac:dyDescent="0.2">
      <c r="A1" s="178" t="s">
        <v>276</v>
      </c>
      <c r="B1" s="178"/>
      <c r="C1" s="178"/>
      <c r="D1" s="178"/>
      <c r="E1" s="178"/>
      <c r="F1" s="178"/>
      <c r="G1" s="178"/>
      <c r="H1" s="178"/>
    </row>
    <row r="3" spans="1:9" x14ac:dyDescent="0.2">
      <c r="A3" s="179" t="s">
        <v>139</v>
      </c>
      <c r="B3" s="179" t="s">
        <v>136</v>
      </c>
      <c r="C3" s="179"/>
      <c r="D3" s="179"/>
      <c r="E3" s="179"/>
      <c r="F3" s="179"/>
      <c r="G3" s="179"/>
      <c r="H3" s="179"/>
      <c r="I3" s="179"/>
    </row>
    <row r="4" spans="1:9" ht="33.75" x14ac:dyDescent="0.2">
      <c r="A4" s="179"/>
      <c r="B4" s="9" t="s">
        <v>160</v>
      </c>
      <c r="C4" s="9" t="s">
        <v>159</v>
      </c>
      <c r="D4" s="9" t="s">
        <v>33</v>
      </c>
      <c r="E4" s="9" t="s">
        <v>34</v>
      </c>
      <c r="F4" s="9" t="s">
        <v>158</v>
      </c>
      <c r="G4" s="9" t="s">
        <v>157</v>
      </c>
      <c r="H4" s="9" t="s">
        <v>156</v>
      </c>
      <c r="I4" s="9" t="s">
        <v>38</v>
      </c>
    </row>
    <row r="5" spans="1:9" x14ac:dyDescent="0.2">
      <c r="A5" s="41">
        <v>2021</v>
      </c>
      <c r="B5" s="151">
        <v>72323.811246129393</v>
      </c>
      <c r="C5" s="151">
        <v>49956.604825415197</v>
      </c>
      <c r="D5" s="151">
        <v>25342.886280551302</v>
      </c>
      <c r="E5" s="151">
        <v>24613.718544864001</v>
      </c>
      <c r="F5" s="151">
        <v>6856.8948804922202</v>
      </c>
      <c r="G5" s="151">
        <v>6811.72031892615</v>
      </c>
      <c r="H5" s="151">
        <v>4677.2418104091203</v>
      </c>
      <c r="I5" s="151">
        <v>4021.3494108867299</v>
      </c>
    </row>
    <row r="6" spans="1:9" x14ac:dyDescent="0.2">
      <c r="A6" s="41">
        <v>2022</v>
      </c>
      <c r="B6" s="151">
        <v>72020.087464353201</v>
      </c>
      <c r="C6" s="151">
        <v>49719.437554407697</v>
      </c>
      <c r="D6" s="151">
        <v>24965.3056386567</v>
      </c>
      <c r="E6" s="151">
        <v>24754.131915751001</v>
      </c>
      <c r="F6" s="151">
        <v>6935.0900077517299</v>
      </c>
      <c r="G6" s="151">
        <v>6672.1022212161797</v>
      </c>
      <c r="H6" s="151">
        <v>4719.28469059697</v>
      </c>
      <c r="I6" s="151">
        <v>3974.1729903806599</v>
      </c>
    </row>
    <row r="7" spans="1:9" x14ac:dyDescent="0.2">
      <c r="A7" s="41">
        <v>2023</v>
      </c>
      <c r="B7" s="151">
        <v>71680.349343074195</v>
      </c>
      <c r="C7" s="151">
        <v>49458.9540856405</v>
      </c>
      <c r="D7" s="151">
        <v>24600.656475666201</v>
      </c>
      <c r="E7" s="151">
        <v>24858.297609974401</v>
      </c>
      <c r="F7" s="151">
        <v>7000.9752030195896</v>
      </c>
      <c r="G7" s="151">
        <v>6525.5096338596504</v>
      </c>
      <c r="H7" s="151">
        <v>4752.7193306731197</v>
      </c>
      <c r="I7" s="151">
        <v>3942.1910898813198</v>
      </c>
    </row>
    <row r="8" spans="1:9" x14ac:dyDescent="0.2">
      <c r="A8" s="41">
        <v>2024</v>
      </c>
      <c r="B8" s="151">
        <v>71368.291866494503</v>
      </c>
      <c r="C8" s="151">
        <v>49219.130361276999</v>
      </c>
      <c r="D8" s="151">
        <v>24270.714333658299</v>
      </c>
      <c r="E8" s="151">
        <v>24948.416027618699</v>
      </c>
      <c r="F8" s="151">
        <v>7061.8798436530096</v>
      </c>
      <c r="G8" s="151">
        <v>6376.8357151906202</v>
      </c>
      <c r="H8" s="151">
        <v>4790.07977996506</v>
      </c>
      <c r="I8" s="151">
        <v>3920.3661664089</v>
      </c>
    </row>
    <row r="9" spans="1:9" x14ac:dyDescent="0.2">
      <c r="A9" s="41">
        <v>2025</v>
      </c>
      <c r="B9" s="151">
        <v>71154.349905702795</v>
      </c>
      <c r="C9" s="151">
        <v>49043.196205714303</v>
      </c>
      <c r="D9" s="151">
        <v>23981.667708432298</v>
      </c>
      <c r="E9" s="151">
        <v>25061.528497281899</v>
      </c>
      <c r="F9" s="151">
        <v>7128.4541858319199</v>
      </c>
      <c r="G9" s="151">
        <v>6239.47077163214</v>
      </c>
      <c r="H9" s="151">
        <v>4834.3897601052504</v>
      </c>
      <c r="I9" s="151">
        <v>3908.8389824192</v>
      </c>
    </row>
    <row r="10" spans="1:9" x14ac:dyDescent="0.2">
      <c r="A10" s="41">
        <v>2026</v>
      </c>
      <c r="B10" s="151">
        <v>71041.546036865198</v>
      </c>
      <c r="C10" s="151">
        <v>48943.8834187541</v>
      </c>
      <c r="D10" s="151">
        <v>23759.464827353899</v>
      </c>
      <c r="E10" s="151">
        <v>25184.418591400201</v>
      </c>
      <c r="F10" s="151">
        <v>7191.6933360909497</v>
      </c>
      <c r="G10" s="151">
        <v>6129.0828961526604</v>
      </c>
      <c r="H10" s="151">
        <v>4874.5415903369903</v>
      </c>
      <c r="I10" s="151">
        <v>3902.34479553045</v>
      </c>
    </row>
    <row r="11" spans="1:9" x14ac:dyDescent="0.2">
      <c r="A11" s="41">
        <v>2027</v>
      </c>
      <c r="B11" s="151">
        <v>70979.476989439601</v>
      </c>
      <c r="C11" s="151">
        <v>48890.882236488898</v>
      </c>
      <c r="D11" s="151">
        <v>23584.2106389197</v>
      </c>
      <c r="E11" s="151">
        <v>25306.671597569199</v>
      </c>
      <c r="F11" s="151">
        <v>7252.6283838547897</v>
      </c>
      <c r="G11" s="151">
        <v>6026.6213186370696</v>
      </c>
      <c r="H11" s="151">
        <v>4915.2716315146699</v>
      </c>
      <c r="I11" s="151">
        <v>3894.0734189442001</v>
      </c>
    </row>
    <row r="12" spans="1:9" x14ac:dyDescent="0.2">
      <c r="A12" s="41">
        <v>2028</v>
      </c>
      <c r="B12" s="151">
        <v>71036.738262047103</v>
      </c>
      <c r="C12" s="151">
        <v>48924.428492469196</v>
      </c>
      <c r="D12" s="151">
        <v>23476.372776655498</v>
      </c>
      <c r="E12" s="151">
        <v>25448.0557158136</v>
      </c>
      <c r="F12" s="151">
        <v>7323.5712977252097</v>
      </c>
      <c r="G12" s="151">
        <v>5942.4440096177104</v>
      </c>
      <c r="H12" s="151">
        <v>4956.0407499104704</v>
      </c>
      <c r="I12" s="151">
        <v>3890.2537123245802</v>
      </c>
    </row>
    <row r="13" spans="1:9" x14ac:dyDescent="0.2">
      <c r="A13" s="41">
        <v>2029</v>
      </c>
      <c r="B13" s="151">
        <v>71216.059809645798</v>
      </c>
      <c r="C13" s="151">
        <v>49049.163356086101</v>
      </c>
      <c r="D13" s="151">
        <v>23431.589916193199</v>
      </c>
      <c r="E13" s="151">
        <v>25617.573439892902</v>
      </c>
      <c r="F13" s="151">
        <v>7396.1592567773496</v>
      </c>
      <c r="G13" s="151">
        <v>5875.6655531589104</v>
      </c>
      <c r="H13" s="151">
        <v>4999.7756787322296</v>
      </c>
      <c r="I13" s="151">
        <v>3895.2959648912401</v>
      </c>
    </row>
    <row r="14" spans="1:9" x14ac:dyDescent="0.2">
      <c r="A14" s="41">
        <v>2030</v>
      </c>
      <c r="B14" s="151">
        <v>71473.684860966197</v>
      </c>
      <c r="C14" s="151">
        <v>49233.120369588003</v>
      </c>
      <c r="D14" s="151">
        <v>23435.792864044899</v>
      </c>
      <c r="E14" s="151">
        <v>25797.3275055431</v>
      </c>
      <c r="F14" s="151">
        <v>7472.0918616054696</v>
      </c>
      <c r="G14" s="151">
        <v>5828.53340896183</v>
      </c>
      <c r="H14" s="151">
        <v>5039.6068370427802</v>
      </c>
      <c r="I14" s="151">
        <v>3900.33238376809</v>
      </c>
    </row>
    <row r="15" spans="1:9" x14ac:dyDescent="0.2">
      <c r="A15" s="41">
        <v>2031</v>
      </c>
      <c r="B15" s="151">
        <v>71806.948364016804</v>
      </c>
      <c r="C15" s="151">
        <v>49481.529522505902</v>
      </c>
      <c r="D15" s="151">
        <v>23496.5706611325</v>
      </c>
      <c r="E15" s="151">
        <v>25984.958861373401</v>
      </c>
      <c r="F15" s="151">
        <v>7548.0481175954101</v>
      </c>
      <c r="G15" s="151">
        <v>5790.3739796841501</v>
      </c>
      <c r="H15" s="151">
        <v>5078.4952959635502</v>
      </c>
      <c r="I15" s="151">
        <v>3908.5014482678198</v>
      </c>
    </row>
    <row r="16" spans="1:9" x14ac:dyDescent="0.2">
      <c r="A16" s="41">
        <v>2032</v>
      </c>
      <c r="B16" s="151">
        <v>72212.116652545999</v>
      </c>
      <c r="C16" s="151">
        <v>49775.944337195899</v>
      </c>
      <c r="D16" s="151">
        <v>23593.673692968801</v>
      </c>
      <c r="E16" s="151">
        <v>26182.270644227101</v>
      </c>
      <c r="F16" s="151">
        <v>7626.9923611854201</v>
      </c>
      <c r="G16" s="151">
        <v>5768.1515084272096</v>
      </c>
      <c r="H16" s="151">
        <v>5117.7231109067498</v>
      </c>
      <c r="I16" s="151">
        <v>3923.3053348306498</v>
      </c>
    </row>
    <row r="17" spans="1:9" x14ac:dyDescent="0.2">
      <c r="A17" s="41">
        <v>2033</v>
      </c>
      <c r="B17" s="151">
        <v>72686.983597151295</v>
      </c>
      <c r="C17" s="151">
        <v>50120.988225936897</v>
      </c>
      <c r="D17" s="151">
        <v>23732.221509626899</v>
      </c>
      <c r="E17" s="151">
        <v>26388.7667163101</v>
      </c>
      <c r="F17" s="151">
        <v>7703.03457724291</v>
      </c>
      <c r="G17" s="151">
        <v>5760.1697512084702</v>
      </c>
      <c r="H17" s="151">
        <v>5158.7046219621998</v>
      </c>
      <c r="I17" s="151">
        <v>3944.0864208008302</v>
      </c>
    </row>
    <row r="18" spans="1:9" x14ac:dyDescent="0.2">
      <c r="A18" s="41">
        <v>2034</v>
      </c>
      <c r="B18" s="151">
        <v>73205.302581626194</v>
      </c>
      <c r="C18" s="151">
        <v>50492.754187901803</v>
      </c>
      <c r="D18" s="151">
        <v>23899.584082450699</v>
      </c>
      <c r="E18" s="151">
        <v>26593.1701054511</v>
      </c>
      <c r="F18" s="151">
        <v>7778.8641060977097</v>
      </c>
      <c r="G18" s="151">
        <v>5765.7658037049096</v>
      </c>
      <c r="H18" s="151">
        <v>5200.7717621081001</v>
      </c>
      <c r="I18" s="151">
        <v>3967.14672181373</v>
      </c>
    </row>
    <row r="19" spans="1:9" x14ac:dyDescent="0.2">
      <c r="A19" s="41">
        <v>2035</v>
      </c>
      <c r="B19" s="151">
        <v>73742.001143169298</v>
      </c>
      <c r="C19" s="151">
        <v>50880.062899557503</v>
      </c>
      <c r="D19" s="151">
        <v>24091.4094063636</v>
      </c>
      <c r="E19" s="151">
        <v>26788.653493193899</v>
      </c>
      <c r="F19" s="151">
        <v>7852.64989816863</v>
      </c>
      <c r="G19" s="151">
        <v>5777.31883608507</v>
      </c>
      <c r="H19" s="151">
        <v>5241.2552801814099</v>
      </c>
      <c r="I19" s="151">
        <v>3990.7142291766299</v>
      </c>
    </row>
    <row r="20" spans="1:9" x14ac:dyDescent="0.2">
      <c r="A20" s="41">
        <v>2036</v>
      </c>
      <c r="B20" s="151">
        <v>74322.380022142694</v>
      </c>
      <c r="C20" s="151">
        <v>51292.941455736101</v>
      </c>
      <c r="D20" s="151">
        <v>24305.596291882001</v>
      </c>
      <c r="E20" s="151">
        <v>26987.345163854101</v>
      </c>
      <c r="F20" s="151">
        <v>7924.3579947694197</v>
      </c>
      <c r="G20" s="151">
        <v>5801.8834344219204</v>
      </c>
      <c r="H20" s="151">
        <v>5283.6377371697599</v>
      </c>
      <c r="I20" s="151">
        <v>4019.5594000455098</v>
      </c>
    </row>
    <row r="21" spans="1:9" x14ac:dyDescent="0.2">
      <c r="A21" s="41">
        <v>2037</v>
      </c>
      <c r="B21" s="151">
        <v>74905.315290988496</v>
      </c>
      <c r="C21" s="151">
        <v>51703.566957053998</v>
      </c>
      <c r="D21" s="151">
        <v>24519.792629625601</v>
      </c>
      <c r="E21" s="151">
        <v>27183.7743274284</v>
      </c>
      <c r="F21" s="151">
        <v>7994.6341643495098</v>
      </c>
      <c r="G21" s="151">
        <v>5833.3322354352904</v>
      </c>
      <c r="H21" s="151">
        <v>5325.7743563215699</v>
      </c>
      <c r="I21" s="151">
        <v>4048.0075778280302</v>
      </c>
    </row>
    <row r="22" spans="1:9" x14ac:dyDescent="0.2">
      <c r="A22" s="41">
        <v>2038</v>
      </c>
      <c r="B22" s="151">
        <v>75500.831528458206</v>
      </c>
      <c r="C22" s="151">
        <v>52120.190265479803</v>
      </c>
      <c r="D22" s="151">
        <v>24740.642530808502</v>
      </c>
      <c r="E22" s="151">
        <v>27379.547734671301</v>
      </c>
      <c r="F22" s="151">
        <v>8065.1833628389504</v>
      </c>
      <c r="G22" s="151">
        <v>5869.3225457271101</v>
      </c>
      <c r="H22" s="151">
        <v>5365.4459232336803</v>
      </c>
      <c r="I22" s="151">
        <v>4080.68943117866</v>
      </c>
    </row>
    <row r="23" spans="1:9" x14ac:dyDescent="0.2">
      <c r="A23" s="41">
        <v>2039</v>
      </c>
      <c r="B23" s="151">
        <v>76050.116457485099</v>
      </c>
      <c r="C23" s="151">
        <v>52507.630163678303</v>
      </c>
      <c r="D23" s="151">
        <v>24949.849820081399</v>
      </c>
      <c r="E23" s="151">
        <v>27557.7803435969</v>
      </c>
      <c r="F23" s="151">
        <v>8129.0990407138997</v>
      </c>
      <c r="G23" s="151">
        <v>5902.1242558304602</v>
      </c>
      <c r="H23" s="151">
        <v>5401.7180541062298</v>
      </c>
      <c r="I23" s="151">
        <v>4109.5449431561301</v>
      </c>
    </row>
    <row r="24" spans="1:9" x14ac:dyDescent="0.2">
      <c r="A24" s="41">
        <v>2040</v>
      </c>
      <c r="B24" s="151">
        <v>76606.447321960295</v>
      </c>
      <c r="C24" s="151">
        <v>52902.670628213898</v>
      </c>
      <c r="D24" s="151">
        <v>25167.2110424491</v>
      </c>
      <c r="E24" s="151">
        <v>27735.459585764798</v>
      </c>
      <c r="F24" s="151">
        <v>8192.34843248385</v>
      </c>
      <c r="G24" s="151">
        <v>5933.16797335301</v>
      </c>
      <c r="H24" s="151">
        <v>5437.0721177514797</v>
      </c>
      <c r="I24" s="151">
        <v>4141.1881701580996</v>
      </c>
    </row>
    <row r="25" spans="1:9" x14ac:dyDescent="0.2">
      <c r="A25" s="41">
        <v>2041</v>
      </c>
      <c r="B25" s="151">
        <v>77147.994931094698</v>
      </c>
      <c r="C25" s="151">
        <v>53290.016369204197</v>
      </c>
      <c r="D25" s="151">
        <v>25376.258035523901</v>
      </c>
      <c r="E25" s="151">
        <v>27913.7583336803</v>
      </c>
      <c r="F25" s="151">
        <v>8253.6325853028902</v>
      </c>
      <c r="G25" s="151">
        <v>5960.0544958895298</v>
      </c>
      <c r="H25" s="151">
        <v>5471.3353184799298</v>
      </c>
      <c r="I25" s="151">
        <v>4172.95616221817</v>
      </c>
    </row>
    <row r="26" spans="1:9" x14ac:dyDescent="0.2">
      <c r="A26" s="41">
        <v>2042</v>
      </c>
      <c r="B26" s="151">
        <v>77685.972478057505</v>
      </c>
      <c r="C26" s="151">
        <v>53675.699843957103</v>
      </c>
      <c r="D26" s="151">
        <v>25586.0025173584</v>
      </c>
      <c r="E26" s="151">
        <v>28089.6973265987</v>
      </c>
      <c r="F26" s="151">
        <v>8314.3725848885206</v>
      </c>
      <c r="G26" s="151">
        <v>5982.5598147824803</v>
      </c>
      <c r="H26" s="151">
        <v>5505.9886028005003</v>
      </c>
      <c r="I26" s="151">
        <v>4207.3516316288697</v>
      </c>
    </row>
    <row r="27" spans="1:9" x14ac:dyDescent="0.2">
      <c r="A27" s="41">
        <v>2043</v>
      </c>
      <c r="B27" s="151">
        <v>78190.753731436605</v>
      </c>
      <c r="C27" s="151">
        <v>54041.247942744703</v>
      </c>
      <c r="D27" s="151">
        <v>25786.249696792001</v>
      </c>
      <c r="E27" s="151">
        <v>28254.9982459526</v>
      </c>
      <c r="F27" s="151">
        <v>8373.1623334381693</v>
      </c>
      <c r="G27" s="151">
        <v>5998.2975622593003</v>
      </c>
      <c r="H27" s="151">
        <v>5537.42758359855</v>
      </c>
      <c r="I27" s="151">
        <v>4240.6183093959498</v>
      </c>
    </row>
    <row r="28" spans="1:9" x14ac:dyDescent="0.2">
      <c r="A28" s="41">
        <v>2044</v>
      </c>
      <c r="B28" s="151">
        <v>78692.455857439694</v>
      </c>
      <c r="C28" s="151">
        <v>54403.436986915498</v>
      </c>
      <c r="D28" s="151">
        <v>25988.291421050799</v>
      </c>
      <c r="E28" s="151">
        <v>28415.145565864699</v>
      </c>
      <c r="F28" s="151">
        <v>8431.2374657321197</v>
      </c>
      <c r="G28" s="151">
        <v>6013.4390435554396</v>
      </c>
      <c r="H28" s="151">
        <v>5568.8856819782304</v>
      </c>
      <c r="I28" s="151">
        <v>4275.45667925833</v>
      </c>
    </row>
    <row r="29" spans="1:9" x14ac:dyDescent="0.2">
      <c r="A29" s="41">
        <v>2045</v>
      </c>
      <c r="B29" s="151">
        <v>79182.3855756212</v>
      </c>
      <c r="C29" s="151">
        <v>54758.508222122102</v>
      </c>
      <c r="D29" s="151">
        <v>26188.2616843086</v>
      </c>
      <c r="E29" s="151">
        <v>28570.246537813498</v>
      </c>
      <c r="F29" s="151">
        <v>8488.4011035041804</v>
      </c>
      <c r="G29" s="151">
        <v>6025.4840730763399</v>
      </c>
      <c r="H29" s="151">
        <v>5599.2155668014002</v>
      </c>
      <c r="I29" s="151">
        <v>4310.7766101171501</v>
      </c>
    </row>
    <row r="30" spans="1:9" x14ac:dyDescent="0.2">
      <c r="A30" s="41">
        <v>2046</v>
      </c>
      <c r="B30" s="151">
        <v>79639.020183412402</v>
      </c>
      <c r="C30" s="151">
        <v>55091.113073944201</v>
      </c>
      <c r="D30" s="151">
        <v>26371.645196898098</v>
      </c>
      <c r="E30" s="151">
        <v>28719.467877046001</v>
      </c>
      <c r="F30" s="151">
        <v>8544.9605229295994</v>
      </c>
      <c r="G30" s="151">
        <v>6034.0121186300503</v>
      </c>
      <c r="H30" s="151">
        <v>5627.1205994689899</v>
      </c>
      <c r="I30" s="151">
        <v>4341.8138684396199</v>
      </c>
    </row>
    <row r="31" spans="1:9" x14ac:dyDescent="0.2">
      <c r="A31" s="41">
        <v>2047</v>
      </c>
      <c r="B31" s="151">
        <v>80060.289886109793</v>
      </c>
      <c r="C31" s="151">
        <v>55399.864126213499</v>
      </c>
      <c r="D31" s="151">
        <v>26544.811437325799</v>
      </c>
      <c r="E31" s="151">
        <v>28855.052688887699</v>
      </c>
      <c r="F31" s="151">
        <v>8597.9115452210808</v>
      </c>
      <c r="G31" s="151">
        <v>6041.6655370993703</v>
      </c>
      <c r="H31" s="151">
        <v>5652.4075342934502</v>
      </c>
      <c r="I31" s="151">
        <v>4368.4411432823599</v>
      </c>
    </row>
    <row r="32" spans="1:9" x14ac:dyDescent="0.2">
      <c r="A32" s="41">
        <v>2048</v>
      </c>
      <c r="B32" s="151">
        <v>80446.850595014606</v>
      </c>
      <c r="C32" s="151">
        <v>55682.292450164598</v>
      </c>
      <c r="D32" s="151">
        <v>26711.616530498501</v>
      </c>
      <c r="E32" s="151">
        <v>28970.675919665999</v>
      </c>
      <c r="F32" s="151">
        <v>8643.9266137698196</v>
      </c>
      <c r="G32" s="151">
        <v>6050.93259037814</v>
      </c>
      <c r="H32" s="151">
        <v>5674.7402629574399</v>
      </c>
      <c r="I32" s="151">
        <v>4394.9586777446302</v>
      </c>
    </row>
    <row r="33" spans="1:9" x14ac:dyDescent="0.2">
      <c r="A33" s="41">
        <v>2049</v>
      </c>
      <c r="B33" s="151">
        <v>80783.989790523599</v>
      </c>
      <c r="C33" s="151">
        <v>55929.679802125502</v>
      </c>
      <c r="D33" s="151">
        <v>26864.674718504601</v>
      </c>
      <c r="E33" s="151">
        <v>29065.005083620799</v>
      </c>
      <c r="F33" s="151">
        <v>8682.3871138487902</v>
      </c>
      <c r="G33" s="151">
        <v>6059.0522908737803</v>
      </c>
      <c r="H33" s="151">
        <v>5694.0604585023602</v>
      </c>
      <c r="I33" s="151">
        <v>4418.8101251731996</v>
      </c>
    </row>
    <row r="34" spans="1:9" x14ac:dyDescent="0.2">
      <c r="A34" s="41">
        <v>2050</v>
      </c>
      <c r="B34" s="151">
        <v>81071.9574294661</v>
      </c>
      <c r="C34" s="151">
        <v>56140.889551052802</v>
      </c>
      <c r="D34" s="151">
        <v>26996.202733346901</v>
      </c>
      <c r="E34" s="151">
        <v>29144.6868177059</v>
      </c>
      <c r="F34" s="151">
        <v>8715.1424592735802</v>
      </c>
      <c r="G34" s="151">
        <v>6065.4245612372497</v>
      </c>
      <c r="H34" s="151">
        <v>5711.6757564151303</v>
      </c>
      <c r="I34" s="151">
        <v>4438.8251014873304</v>
      </c>
    </row>
    <row r="35" spans="1:9" x14ac:dyDescent="0.2">
      <c r="A35" s="104" t="s">
        <v>155</v>
      </c>
    </row>
    <row r="36" spans="1:9" x14ac:dyDescent="0.2">
      <c r="A36" s="104" t="s">
        <v>154</v>
      </c>
    </row>
  </sheetData>
  <mergeCells count="3">
    <mergeCell ref="A3:A4"/>
    <mergeCell ref="B3:I3"/>
    <mergeCell ref="A1:H1"/>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Normal="100" workbookViewId="0">
      <selection activeCell="G46" sqref="G46"/>
    </sheetView>
  </sheetViews>
  <sheetFormatPr baseColWidth="10" defaultRowHeight="11.25" x14ac:dyDescent="0.2"/>
  <cols>
    <col min="1" max="16384" width="11.42578125" style="3"/>
  </cols>
  <sheetData>
    <row r="1" spans="1:15" x14ac:dyDescent="0.2">
      <c r="A1" s="178" t="s">
        <v>277</v>
      </c>
      <c r="B1" s="178"/>
      <c r="C1" s="178"/>
      <c r="D1" s="178"/>
      <c r="E1" s="178"/>
      <c r="F1" s="178"/>
      <c r="G1" s="178"/>
      <c r="H1" s="178"/>
      <c r="I1" s="178"/>
      <c r="J1" s="178"/>
      <c r="K1" s="178"/>
      <c r="L1" s="178"/>
      <c r="M1" s="178"/>
      <c r="N1" s="178"/>
      <c r="O1" s="178"/>
    </row>
    <row r="3" spans="1:15" ht="11.25" customHeight="1" x14ac:dyDescent="0.2">
      <c r="A3" s="185" t="s">
        <v>139</v>
      </c>
      <c r="B3" s="184" t="s">
        <v>138</v>
      </c>
      <c r="C3" s="184"/>
      <c r="D3" s="184"/>
      <c r="E3" s="184" t="s">
        <v>80</v>
      </c>
      <c r="F3" s="184"/>
      <c r="G3" s="184"/>
      <c r="H3" s="184" t="s">
        <v>137</v>
      </c>
      <c r="I3" s="184"/>
      <c r="J3" s="184"/>
      <c r="K3" s="184" t="s">
        <v>164</v>
      </c>
      <c r="L3" s="184"/>
      <c r="M3" s="184"/>
    </row>
    <row r="4" spans="1:15" ht="22.5" x14ac:dyDescent="0.2">
      <c r="A4" s="185"/>
      <c r="B4" s="9" t="s">
        <v>52</v>
      </c>
      <c r="C4" s="9" t="s">
        <v>163</v>
      </c>
      <c r="D4" s="9" t="s">
        <v>162</v>
      </c>
      <c r="E4" s="9" t="s">
        <v>52</v>
      </c>
      <c r="F4" s="9" t="s">
        <v>163</v>
      </c>
      <c r="G4" s="9" t="s">
        <v>162</v>
      </c>
      <c r="H4" s="9" t="s">
        <v>52</v>
      </c>
      <c r="I4" s="9" t="s">
        <v>163</v>
      </c>
      <c r="J4" s="9" t="s">
        <v>162</v>
      </c>
      <c r="K4" s="9" t="s">
        <v>52</v>
      </c>
      <c r="L4" s="9" t="s">
        <v>163</v>
      </c>
      <c r="M4" s="9" t="s">
        <v>162</v>
      </c>
    </row>
    <row r="5" spans="1:15" x14ac:dyDescent="0.2">
      <c r="A5" s="41">
        <v>2021</v>
      </c>
      <c r="B5" s="110">
        <v>100</v>
      </c>
      <c r="C5" s="110">
        <v>100</v>
      </c>
      <c r="D5" s="110">
        <v>100</v>
      </c>
      <c r="E5" s="110">
        <v>100</v>
      </c>
      <c r="F5" s="110">
        <v>100</v>
      </c>
      <c r="G5" s="110">
        <v>100</v>
      </c>
      <c r="H5" s="110">
        <v>100</v>
      </c>
      <c r="I5" s="110">
        <v>100</v>
      </c>
      <c r="J5" s="110">
        <v>100</v>
      </c>
      <c r="K5" s="110">
        <v>100.00000000000001</v>
      </c>
      <c r="L5" s="110">
        <v>100</v>
      </c>
      <c r="M5" s="110">
        <v>100</v>
      </c>
    </row>
    <row r="6" spans="1:15" x14ac:dyDescent="0.2">
      <c r="A6" s="41">
        <v>2022</v>
      </c>
      <c r="B6" s="110">
        <v>100.9429199478048</v>
      </c>
      <c r="C6" s="110">
        <v>100.68573362996759</v>
      </c>
      <c r="D6" s="110">
        <v>100.50260723613162</v>
      </c>
      <c r="E6" s="110">
        <v>101.6267652077929</v>
      </c>
      <c r="F6" s="110">
        <v>101.38299600730463</v>
      </c>
      <c r="G6" s="110">
        <v>101.71248490880187</v>
      </c>
      <c r="H6" s="110">
        <v>99.207173625047304</v>
      </c>
      <c r="I6" s="110">
        <v>98.954409709550802</v>
      </c>
      <c r="J6" s="110">
        <v>98.528040440472793</v>
      </c>
      <c r="K6" s="110">
        <v>99.525253423773819</v>
      </c>
      <c r="L6" s="110">
        <v>99.271679092130626</v>
      </c>
      <c r="M6" s="110">
        <v>98.843942790343874</v>
      </c>
    </row>
    <row r="7" spans="1:15" x14ac:dyDescent="0.2">
      <c r="A7" s="41">
        <v>2023</v>
      </c>
      <c r="B7" s="110">
        <v>101.69278466408456</v>
      </c>
      <c r="C7" s="110">
        <v>101.18546875973898</v>
      </c>
      <c r="D7" s="110">
        <v>100.84392142183003</v>
      </c>
      <c r="E7" s="110">
        <v>102.9897254302259</v>
      </c>
      <c r="F7" s="110">
        <v>102.50544785790052</v>
      </c>
      <c r="G7" s="110">
        <v>103.20373076400111</v>
      </c>
      <c r="H7" s="110">
        <v>98.788209281018794</v>
      </c>
      <c r="I7" s="110">
        <v>98.295383463576201</v>
      </c>
      <c r="J7" s="110">
        <v>97.444421528914305</v>
      </c>
      <c r="K7" s="110">
        <v>99.00383394445268</v>
      </c>
      <c r="L7" s="110">
        <v>98.509932437899025</v>
      </c>
      <c r="M7" s="110">
        <v>97.657113111731704</v>
      </c>
    </row>
    <row r="8" spans="1:15" x14ac:dyDescent="0.2">
      <c r="A8" s="41">
        <v>2024</v>
      </c>
      <c r="B8" s="110">
        <v>102.38586064641729</v>
      </c>
      <c r="C8" s="110">
        <v>101.63518444442529</v>
      </c>
      <c r="D8" s="110">
        <v>101.15071497497632</v>
      </c>
      <c r="E8" s="110">
        <v>104.26980823293192</v>
      </c>
      <c r="F8" s="110">
        <v>103.54795537177144</v>
      </c>
      <c r="G8" s="110">
        <v>104.53274602367881</v>
      </c>
      <c r="H8" s="110">
        <v>98.631058364278999</v>
      </c>
      <c r="I8" s="110">
        <v>97.9079117518083</v>
      </c>
      <c r="J8" s="110">
        <v>96.639882481750405</v>
      </c>
      <c r="K8" s="110">
        <v>98.523769846418759</v>
      </c>
      <c r="L8" s="110">
        <v>97.80140985562214</v>
      </c>
      <c r="M8" s="110">
        <v>96.534759917625053</v>
      </c>
    </row>
    <row r="9" spans="1:15" x14ac:dyDescent="0.2">
      <c r="A9" s="41">
        <v>2025</v>
      </c>
      <c r="B9" s="110">
        <v>103.11732239806037</v>
      </c>
      <c r="C9" s="110">
        <v>102.12852658708616</v>
      </c>
      <c r="D9" s="110">
        <v>101.51490049789315</v>
      </c>
      <c r="E9" s="110">
        <v>105.50449767778061</v>
      </c>
      <c r="F9" s="110">
        <v>104.54706462417933</v>
      </c>
      <c r="G9" s="110">
        <v>105.81434326800338</v>
      </c>
      <c r="H9" s="110">
        <v>98.693132976391198</v>
      </c>
      <c r="I9" s="110">
        <v>97.746760881096804</v>
      </c>
      <c r="J9" s="110">
        <v>96.064423833198802</v>
      </c>
      <c r="K9" s="110">
        <v>98.171595882280201</v>
      </c>
      <c r="L9" s="110">
        <v>97.230224825433382</v>
      </c>
      <c r="M9" s="110">
        <v>95.556777972312034</v>
      </c>
    </row>
    <row r="10" spans="1:15" x14ac:dyDescent="0.2">
      <c r="A10" s="41">
        <v>2026</v>
      </c>
      <c r="B10" s="110">
        <v>103.92000292893508</v>
      </c>
      <c r="C10" s="110">
        <v>102.69648013813875</v>
      </c>
      <c r="D10" s="110">
        <v>101.93911231436222</v>
      </c>
      <c r="E10" s="110">
        <v>106.68938998179232</v>
      </c>
      <c r="F10" s="110">
        <v>105.49747014574369</v>
      </c>
      <c r="G10" s="110">
        <v>106.91630227545244</v>
      </c>
      <c r="H10" s="110">
        <v>98.819482313450095</v>
      </c>
      <c r="I10" s="110">
        <v>97.656011514975503</v>
      </c>
      <c r="J10" s="110">
        <v>95.543731680573003</v>
      </c>
      <c r="K10" s="110">
        <v>97.972797770784695</v>
      </c>
      <c r="L10" s="110">
        <v>96.819295580906768</v>
      </c>
      <c r="M10" s="110">
        <v>94.725113743414482</v>
      </c>
    </row>
    <row r="11" spans="1:15" x14ac:dyDescent="0.2">
      <c r="A11" s="41">
        <v>2027</v>
      </c>
      <c r="B11" s="110">
        <v>104.84223271655749</v>
      </c>
      <c r="C11" s="110">
        <v>103.38518833045735</v>
      </c>
      <c r="D11" s="110">
        <v>102.5210050653443</v>
      </c>
      <c r="E11" s="110">
        <v>107.88785362759482</v>
      </c>
      <c r="F11" s="110">
        <v>106.46099006224976</v>
      </c>
      <c r="G11" s="110">
        <v>108.02526366154007</v>
      </c>
      <c r="H11" s="110">
        <v>99.1801436673681</v>
      </c>
      <c r="I11" s="110">
        <v>97.801788134499503</v>
      </c>
      <c r="J11" s="110">
        <v>95.278000517050998</v>
      </c>
      <c r="K11" s="110">
        <v>97.866703326515662</v>
      </c>
      <c r="L11" s="110">
        <v>96.506601323980519</v>
      </c>
      <c r="M11" s="110">
        <v>94.016236167378807</v>
      </c>
    </row>
    <row r="12" spans="1:15" x14ac:dyDescent="0.2">
      <c r="A12" s="41">
        <v>2028</v>
      </c>
      <c r="B12" s="110">
        <v>105.87648870193658</v>
      </c>
      <c r="C12" s="110">
        <v>104.18587236393401</v>
      </c>
      <c r="D12" s="110">
        <v>103.24325727010957</v>
      </c>
      <c r="E12" s="110">
        <v>109.0209441544205</v>
      </c>
      <c r="F12" s="110">
        <v>107.35927255284253</v>
      </c>
      <c r="G12" s="110">
        <v>109.08097443343867</v>
      </c>
      <c r="H12" s="110">
        <v>99.6548965868392</v>
      </c>
      <c r="I12" s="110">
        <v>98.063625489759502</v>
      </c>
      <c r="J12" s="110">
        <v>95.146155380087606</v>
      </c>
      <c r="K12" s="110">
        <v>97.933854118883431</v>
      </c>
      <c r="L12" s="110">
        <v>96.370064312035311</v>
      </c>
      <c r="M12" s="110">
        <v>93.502978981533417</v>
      </c>
    </row>
    <row r="13" spans="1:15" x14ac:dyDescent="0.2">
      <c r="A13" s="41">
        <v>2029</v>
      </c>
      <c r="B13" s="110">
        <v>107.06822158279448</v>
      </c>
      <c r="C13" s="110">
        <v>105.1423519997232</v>
      </c>
      <c r="D13" s="110">
        <v>104.15638243776027</v>
      </c>
      <c r="E13" s="110">
        <v>110.10477936075978</v>
      </c>
      <c r="F13" s="110">
        <v>108.20852573369586</v>
      </c>
      <c r="G13" s="110">
        <v>109.95029879826852</v>
      </c>
      <c r="H13" s="110">
        <v>100.385334047846</v>
      </c>
      <c r="I13" s="110">
        <v>98.579671652681398</v>
      </c>
      <c r="J13" s="110">
        <v>95.283011335684904</v>
      </c>
      <c r="K13" s="110">
        <v>98.18354054984249</v>
      </c>
      <c r="L13" s="110">
        <v>96.417482502852408</v>
      </c>
      <c r="M13" s="110">
        <v>93.193129214765463</v>
      </c>
    </row>
    <row r="14" spans="1:15" x14ac:dyDescent="0.2">
      <c r="A14" s="41">
        <v>2030</v>
      </c>
      <c r="B14" s="110">
        <v>108.35665656938833</v>
      </c>
      <c r="C14" s="110">
        <v>106.19402988708232</v>
      </c>
      <c r="D14" s="110">
        <v>105.17297146820628</v>
      </c>
      <c r="E14" s="110">
        <v>111.22705510601639</v>
      </c>
      <c r="F14" s="110">
        <v>109.09520479453599</v>
      </c>
      <c r="G14" s="110">
        <v>110.83039670716406</v>
      </c>
      <c r="H14" s="110">
        <v>101.369884541221</v>
      </c>
      <c r="I14" s="110">
        <v>99.346702726353101</v>
      </c>
      <c r="J14" s="110">
        <v>95.662265737964404</v>
      </c>
      <c r="K14" s="110">
        <v>98.551774168089338</v>
      </c>
      <c r="L14" s="110">
        <v>96.584837358184842</v>
      </c>
      <c r="M14" s="110">
        <v>93.002828720613806</v>
      </c>
    </row>
    <row r="15" spans="1:15" x14ac:dyDescent="0.2">
      <c r="A15" s="41">
        <v>2031</v>
      </c>
      <c r="B15" s="110">
        <v>109.82757427574643</v>
      </c>
      <c r="C15" s="110">
        <v>107.42426725606529</v>
      </c>
      <c r="D15" s="110">
        <v>106.35060549413677</v>
      </c>
      <c r="E15" s="110">
        <v>112.36363020002015</v>
      </c>
      <c r="F15" s="110">
        <v>109.99581251776824</v>
      </c>
      <c r="G15" s="110">
        <v>111.69174512600549</v>
      </c>
      <c r="H15" s="110">
        <v>102.62850623339099</v>
      </c>
      <c r="I15" s="110">
        <v>100.382733156123</v>
      </c>
      <c r="J15" s="110">
        <v>96.293525702249795</v>
      </c>
      <c r="K15" s="110">
        <v>99.049024038824186</v>
      </c>
      <c r="L15" s="110">
        <v>96.881579147731358</v>
      </c>
      <c r="M15" s="110">
        <v>92.934995276800336</v>
      </c>
    </row>
    <row r="16" spans="1:15" x14ac:dyDescent="0.2">
      <c r="A16" s="41">
        <v>2032</v>
      </c>
      <c r="B16" s="110">
        <v>111.42785230033996</v>
      </c>
      <c r="C16" s="110">
        <v>108.78070539426102</v>
      </c>
      <c r="D16" s="110">
        <v>107.68538404587977</v>
      </c>
      <c r="E16" s="110">
        <v>113.4648281474651</v>
      </c>
      <c r="F16" s="110">
        <v>110.8626745785578</v>
      </c>
      <c r="G16" s="110">
        <v>112.49826397306495</v>
      </c>
      <c r="H16" s="110">
        <v>104.070208743563</v>
      </c>
      <c r="I16" s="110">
        <v>101.597854431752</v>
      </c>
      <c r="J16" s="110">
        <v>97.1370155886259</v>
      </c>
      <c r="K16" s="110">
        <v>99.638365159420559</v>
      </c>
      <c r="L16" s="110">
        <v>97.271296382508282</v>
      </c>
      <c r="M16" s="110">
        <v>93.000422950669872</v>
      </c>
    </row>
    <row r="17" spans="1:13" x14ac:dyDescent="0.2">
      <c r="A17" s="41">
        <v>2033</v>
      </c>
      <c r="B17" s="110">
        <v>113.16136273360513</v>
      </c>
      <c r="C17" s="110">
        <v>110.26757172938495</v>
      </c>
      <c r="D17" s="110">
        <v>109.18090988017052</v>
      </c>
      <c r="E17" s="110">
        <v>114.57446871879783</v>
      </c>
      <c r="F17" s="110">
        <v>111.74032380465688</v>
      </c>
      <c r="G17" s="110">
        <v>113.3468087381714</v>
      </c>
      <c r="H17" s="110">
        <v>105.737422819256</v>
      </c>
      <c r="I17" s="110">
        <v>103.033478685213</v>
      </c>
      <c r="J17" s="110">
        <v>98.230476849601203</v>
      </c>
      <c r="K17" s="110">
        <v>100.32905238675882</v>
      </c>
      <c r="L17" s="110">
        <v>97.763412470047768</v>
      </c>
      <c r="M17" s="110">
        <v>93.206079692961438</v>
      </c>
    </row>
    <row r="18" spans="1:13" x14ac:dyDescent="0.2">
      <c r="A18" s="41">
        <v>2034</v>
      </c>
      <c r="B18" s="110">
        <v>114.98750062397802</v>
      </c>
      <c r="C18" s="110">
        <v>111.84618467405164</v>
      </c>
      <c r="D18" s="110">
        <v>110.78630814807396</v>
      </c>
      <c r="E18" s="110">
        <v>115.66502485285044</v>
      </c>
      <c r="F18" s="110">
        <v>112.60390819953197</v>
      </c>
      <c r="G18" s="110">
        <v>114.12042684850998</v>
      </c>
      <c r="H18" s="110">
        <v>107.47865497673401</v>
      </c>
      <c r="I18" s="110">
        <v>104.542471380056</v>
      </c>
      <c r="J18" s="110">
        <v>99.419271430793003</v>
      </c>
      <c r="K18" s="110">
        <v>101.07323018519834</v>
      </c>
      <c r="L18" s="110">
        <v>98.312034852067043</v>
      </c>
      <c r="M18" s="110">
        <v>93.494163174488079</v>
      </c>
    </row>
    <row r="19" spans="1:13" x14ac:dyDescent="0.2">
      <c r="A19" s="41">
        <v>2035</v>
      </c>
      <c r="B19" s="110">
        <v>116.92846028253867</v>
      </c>
      <c r="C19" s="110">
        <v>113.5390552935786</v>
      </c>
      <c r="D19" s="110">
        <v>112.51012148536448</v>
      </c>
      <c r="E19" s="110">
        <v>116.74470042722847</v>
      </c>
      <c r="F19" s="110">
        <v>113.46343813656097</v>
      </c>
      <c r="G19" s="110">
        <v>114.89310498521162</v>
      </c>
      <c r="H19" s="110">
        <v>109.28604767015899</v>
      </c>
      <c r="I19" s="110">
        <v>106.11817327668901</v>
      </c>
      <c r="J19" s="110">
        <v>100.67700235397901</v>
      </c>
      <c r="K19" s="110">
        <v>101.84852048566859</v>
      </c>
      <c r="L19" s="110">
        <v>98.896237674296415</v>
      </c>
      <c r="M19" s="110">
        <v>93.825368885444831</v>
      </c>
    </row>
    <row r="20" spans="1:13" x14ac:dyDescent="0.2">
      <c r="A20" s="41">
        <v>2036</v>
      </c>
      <c r="B20" s="110">
        <v>118.94344343146774</v>
      </c>
      <c r="C20" s="110">
        <v>115.30728413887874</v>
      </c>
      <c r="D20" s="110">
        <v>114.29214260899698</v>
      </c>
      <c r="E20" s="110">
        <v>117.81110166530217</v>
      </c>
      <c r="F20" s="110">
        <v>114.318391860345</v>
      </c>
      <c r="G20" s="110">
        <v>115.80131099242651</v>
      </c>
      <c r="H20" s="110">
        <v>111.216646682308</v>
      </c>
      <c r="I20" s="110">
        <v>107.816699348873</v>
      </c>
      <c r="J20" s="110">
        <v>102.053424090706</v>
      </c>
      <c r="K20" s="110">
        <v>102.67499489805411</v>
      </c>
      <c r="L20" s="110">
        <v>99.536170041094238</v>
      </c>
      <c r="M20" s="110">
        <v>94.215525377002663</v>
      </c>
    </row>
    <row r="21" spans="1:13" x14ac:dyDescent="0.2">
      <c r="A21" s="41">
        <v>2037</v>
      </c>
      <c r="B21" s="110">
        <v>120.99009700069072</v>
      </c>
      <c r="C21" s="110">
        <v>117.11088294831745</v>
      </c>
      <c r="D21" s="110">
        <v>116.15830771340995</v>
      </c>
      <c r="E21" s="110">
        <v>118.78911757879438</v>
      </c>
      <c r="F21" s="110">
        <v>115.0978056181481</v>
      </c>
      <c r="G21" s="110">
        <v>116.63557591936785</v>
      </c>
      <c r="H21" s="110">
        <v>113.19957694973201</v>
      </c>
      <c r="I21" s="110">
        <v>109.570144454744</v>
      </c>
      <c r="J21" s="110">
        <v>103.53846355104299</v>
      </c>
      <c r="K21" s="110">
        <v>103.49695928645264</v>
      </c>
      <c r="L21" s="110">
        <v>100.178614489691</v>
      </c>
      <c r="M21" s="110">
        <v>94.663923978114539</v>
      </c>
    </row>
    <row r="22" spans="1:13" x14ac:dyDescent="0.2">
      <c r="A22" s="41">
        <v>2038</v>
      </c>
      <c r="B22" s="110">
        <v>123.10121381092353</v>
      </c>
      <c r="C22" s="110">
        <v>118.98306142320634</v>
      </c>
      <c r="D22" s="110">
        <v>118.11096023658794</v>
      </c>
      <c r="E22" s="110">
        <v>119.77254408530455</v>
      </c>
      <c r="F22" s="110">
        <v>115.89479326532776</v>
      </c>
      <c r="G22" s="110">
        <v>117.51902268845012</v>
      </c>
      <c r="H22" s="110">
        <v>115.173549614902</v>
      </c>
      <c r="I22" s="110">
        <v>111.32060443536</v>
      </c>
      <c r="J22" s="110">
        <v>105.04493955234</v>
      </c>
      <c r="K22" s="110">
        <v>104.33092970914608</v>
      </c>
      <c r="L22" s="110">
        <v>100.84070687548335</v>
      </c>
      <c r="M22" s="110">
        <v>95.155842998510124</v>
      </c>
    </row>
    <row r="23" spans="1:13" x14ac:dyDescent="0.2">
      <c r="A23" s="41">
        <v>2039</v>
      </c>
      <c r="B23" s="110">
        <v>125.21777754915679</v>
      </c>
      <c r="C23" s="110">
        <v>120.86822208934348</v>
      </c>
      <c r="D23" s="110">
        <v>120.07284900603635</v>
      </c>
      <c r="E23" s="110">
        <v>120.70861624940923</v>
      </c>
      <c r="F23" s="110">
        <v>116.66014757597559</v>
      </c>
      <c r="G23" s="110">
        <v>118.37170490600079</v>
      </c>
      <c r="H23" s="110">
        <v>117.286129388636</v>
      </c>
      <c r="I23" s="110">
        <v>113.2120870727</v>
      </c>
      <c r="J23" s="110">
        <v>106.69421082122</v>
      </c>
      <c r="K23" s="110">
        <v>105.10648261061425</v>
      </c>
      <c r="L23" s="110">
        <v>101.45551160435014</v>
      </c>
      <c r="M23" s="110">
        <v>95.614488028457387</v>
      </c>
    </row>
    <row r="24" spans="1:13" x14ac:dyDescent="0.2">
      <c r="A24" s="41">
        <v>2040</v>
      </c>
      <c r="B24" s="110">
        <v>127.33575448607309</v>
      </c>
      <c r="C24" s="110">
        <v>122.76373657821961</v>
      </c>
      <c r="D24" s="110">
        <v>122.02903448955402</v>
      </c>
      <c r="E24" s="110">
        <v>121.55859017104667</v>
      </c>
      <c r="F24" s="110">
        <v>117.35799454360469</v>
      </c>
      <c r="G24" s="110">
        <v>119.1935141092949</v>
      </c>
      <c r="H24" s="110">
        <v>119.361935847853</v>
      </c>
      <c r="I24" s="110">
        <v>115.076219629223</v>
      </c>
      <c r="J24" s="110">
        <v>108.325563506687</v>
      </c>
      <c r="K24" s="110">
        <v>105.89724984933305</v>
      </c>
      <c r="L24" s="110">
        <v>102.09498610449812</v>
      </c>
      <c r="M24" s="110">
        <v>96.10584129901946</v>
      </c>
    </row>
    <row r="25" spans="1:13" x14ac:dyDescent="0.2">
      <c r="A25" s="41">
        <v>2041</v>
      </c>
      <c r="B25" s="110">
        <v>129.42834347437699</v>
      </c>
      <c r="C25" s="110">
        <v>124.64486787271591</v>
      </c>
      <c r="D25" s="110">
        <v>123.94233309003631</v>
      </c>
      <c r="E25" s="110">
        <v>122.29490437247638</v>
      </c>
      <c r="F25" s="110">
        <v>117.96291173365879</v>
      </c>
      <c r="G25" s="110">
        <v>120.10043685357834</v>
      </c>
      <c r="H25" s="110">
        <v>121.42438447914699</v>
      </c>
      <c r="I25" s="110">
        <v>116.936723082803</v>
      </c>
      <c r="J25" s="110">
        <v>109.949281081018</v>
      </c>
      <c r="K25" s="110">
        <v>106.6726142728041</v>
      </c>
      <c r="L25" s="110">
        <v>102.73015596698176</v>
      </c>
      <c r="M25" s="110">
        <v>96.591613790241553</v>
      </c>
    </row>
    <row r="26" spans="1:13" x14ac:dyDescent="0.2">
      <c r="A26" s="41">
        <v>2042</v>
      </c>
      <c r="B26" s="110">
        <v>131.5039601958899</v>
      </c>
      <c r="C26" s="110">
        <v>126.52164324489783</v>
      </c>
      <c r="D26" s="110">
        <v>125.83212485763248</v>
      </c>
      <c r="E26" s="110">
        <v>122.93173243519755</v>
      </c>
      <c r="F26" s="110">
        <v>118.49024766216559</v>
      </c>
      <c r="G26" s="110">
        <v>120.99614368545693</v>
      </c>
      <c r="H26" s="110">
        <v>123.519520501123</v>
      </c>
      <c r="I26" s="110">
        <v>118.839711620429</v>
      </c>
      <c r="J26" s="110">
        <v>111.60996401570701</v>
      </c>
      <c r="K26" s="110">
        <v>107.44465127592065</v>
      </c>
      <c r="L26" s="110">
        <v>103.37387419401338</v>
      </c>
      <c r="M26" s="110">
        <v>97.085008215172309</v>
      </c>
    </row>
    <row r="27" spans="1:13" x14ac:dyDescent="0.2">
      <c r="A27" s="41">
        <v>2043</v>
      </c>
      <c r="B27" s="110">
        <v>133.53221537870994</v>
      </c>
      <c r="C27" s="110">
        <v>128.36634472203832</v>
      </c>
      <c r="D27" s="110">
        <v>127.70028715431569</v>
      </c>
      <c r="E27" s="110">
        <v>123.46732217950887</v>
      </c>
      <c r="F27" s="110">
        <v>118.93932120034334</v>
      </c>
      <c r="G27" s="110">
        <v>121.81327278498608</v>
      </c>
      <c r="H27" s="110">
        <v>125.56279672057499</v>
      </c>
      <c r="I27" s="110">
        <v>120.705233582654</v>
      </c>
      <c r="J27" s="110">
        <v>113.248259369615</v>
      </c>
      <c r="K27" s="110">
        <v>108.1763825456198</v>
      </c>
      <c r="L27" s="110">
        <v>103.99143587374408</v>
      </c>
      <c r="M27" s="110">
        <v>97.567013065627336</v>
      </c>
    </row>
    <row r="28" spans="1:13" x14ac:dyDescent="0.2">
      <c r="A28" s="41">
        <v>2044</v>
      </c>
      <c r="B28" s="110">
        <v>135.50923828206453</v>
      </c>
      <c r="C28" s="110">
        <v>130.17643238394393</v>
      </c>
      <c r="D28" s="110">
        <v>129.52570979373505</v>
      </c>
      <c r="E28" s="110">
        <v>123.97353382958553</v>
      </c>
      <c r="F28" s="110">
        <v>119.37966590458051</v>
      </c>
      <c r="G28" s="110">
        <v>122.67304758707047</v>
      </c>
      <c r="H28" s="110">
        <v>127.665633137471</v>
      </c>
      <c r="I28" s="110">
        <v>122.641503048527</v>
      </c>
      <c r="J28" s="110">
        <v>114.97075451387801</v>
      </c>
      <c r="K28" s="110">
        <v>108.90138987035003</v>
      </c>
      <c r="L28" s="110">
        <v>104.61570439549465</v>
      </c>
      <c r="M28" s="110">
        <v>98.072399386622919</v>
      </c>
    </row>
    <row r="29" spans="1:13" x14ac:dyDescent="0.2">
      <c r="A29" s="41">
        <v>2045</v>
      </c>
      <c r="B29" s="110">
        <v>137.44612634794686</v>
      </c>
      <c r="C29" s="110">
        <v>131.96321797432233</v>
      </c>
      <c r="D29" s="110">
        <v>131.32493120219556</v>
      </c>
      <c r="E29" s="110">
        <v>124.35884644252862</v>
      </c>
      <c r="F29" s="110">
        <v>119.7227344225724</v>
      </c>
      <c r="G29" s="110">
        <v>123.47530451405997</v>
      </c>
      <c r="H29" s="110">
        <v>129.60314678995701</v>
      </c>
      <c r="I29" s="110">
        <v>124.43310527868201</v>
      </c>
      <c r="J29" s="110">
        <v>116.569287471343</v>
      </c>
      <c r="K29" s="110">
        <v>109.61214921127697</v>
      </c>
      <c r="L29" s="110">
        <v>105.23957512184739</v>
      </c>
      <c r="M29" s="110">
        <v>98.588733747869497</v>
      </c>
    </row>
    <row r="30" spans="1:13" x14ac:dyDescent="0.2">
      <c r="A30" s="41">
        <v>2046</v>
      </c>
      <c r="B30" s="110">
        <v>139.3234386258566</v>
      </c>
      <c r="C30" s="110">
        <v>133.70839089464422</v>
      </c>
      <c r="D30" s="110">
        <v>133.06253310282545</v>
      </c>
      <c r="E30" s="110">
        <v>124.56152028457774</v>
      </c>
      <c r="F30" s="110">
        <v>119.9082900596202</v>
      </c>
      <c r="G30" s="110">
        <v>124.24572990210926</v>
      </c>
      <c r="H30" s="110">
        <v>131.40661071046401</v>
      </c>
      <c r="I30" s="110">
        <v>126.110628938742</v>
      </c>
      <c r="J30" s="110">
        <v>118.038138095997</v>
      </c>
      <c r="K30" s="110">
        <v>110.27793675425445</v>
      </c>
      <c r="L30" s="110">
        <v>105.83348803347877</v>
      </c>
      <c r="M30" s="110">
        <v>99.058961015450976</v>
      </c>
    </row>
    <row r="31" spans="1:13" x14ac:dyDescent="0.2">
      <c r="A31" s="41">
        <v>2047</v>
      </c>
      <c r="B31" s="110">
        <v>141.11107867447612</v>
      </c>
      <c r="C31" s="110">
        <v>135.38357165188211</v>
      </c>
      <c r="D31" s="110">
        <v>134.72330154448917</v>
      </c>
      <c r="E31" s="110">
        <v>124.70425596933035</v>
      </c>
      <c r="F31" s="110">
        <v>120.05357204528376</v>
      </c>
      <c r="G31" s="110">
        <v>124.99118416793723</v>
      </c>
      <c r="H31" s="110">
        <v>133.15475750827801</v>
      </c>
      <c r="I31" s="110">
        <v>127.750186755334</v>
      </c>
      <c r="J31" s="110">
        <v>119.476867201251</v>
      </c>
      <c r="K31" s="110">
        <v>110.89597525656721</v>
      </c>
      <c r="L31" s="110">
        <v>106.39485824275259</v>
      </c>
      <c r="M31" s="110">
        <v>99.504546114760132</v>
      </c>
    </row>
    <row r="32" spans="1:13" x14ac:dyDescent="0.2">
      <c r="A32" s="41">
        <v>2048</v>
      </c>
      <c r="B32" s="110">
        <v>142.80338019593992</v>
      </c>
      <c r="C32" s="110">
        <v>136.9837666353317</v>
      </c>
      <c r="D32" s="110">
        <v>136.30966527553829</v>
      </c>
      <c r="E32" s="110">
        <v>124.72688377485902</v>
      </c>
      <c r="F32" s="110">
        <v>120.09965108951737</v>
      </c>
      <c r="G32" s="110">
        <v>125.56217716645597</v>
      </c>
      <c r="H32" s="110">
        <v>134.72108069542401</v>
      </c>
      <c r="I32" s="110">
        <v>129.230842109761</v>
      </c>
      <c r="J32" s="110">
        <v>120.76650083414501</v>
      </c>
      <c r="K32" s="110">
        <v>111.46132257137795</v>
      </c>
      <c r="L32" s="110">
        <v>106.91898034229548</v>
      </c>
      <c r="M32" s="110">
        <v>99.916017863033431</v>
      </c>
    </row>
    <row r="33" spans="1:13" x14ac:dyDescent="0.2">
      <c r="A33" s="41">
        <v>2049</v>
      </c>
      <c r="B33" s="110">
        <v>144.4216245885689</v>
      </c>
      <c r="C33" s="110">
        <v>138.52968658096805</v>
      </c>
      <c r="D33" s="110">
        <v>137.8355322188774</v>
      </c>
      <c r="E33" s="110">
        <v>124.5990386763541</v>
      </c>
      <c r="F33" s="110">
        <v>120.01618775875977</v>
      </c>
      <c r="G33" s="110">
        <v>126.01878542359412</v>
      </c>
      <c r="H33" s="110">
        <v>136.18478433393901</v>
      </c>
      <c r="I33" s="110">
        <v>130.628882929562</v>
      </c>
      <c r="J33" s="110">
        <v>122.010699061617</v>
      </c>
      <c r="K33" s="110">
        <v>111.9565270650089</v>
      </c>
      <c r="L33" s="110">
        <v>107.3890606700522</v>
      </c>
      <c r="M33" s="110">
        <v>100.30411399130411</v>
      </c>
    </row>
    <row r="34" spans="1:13" x14ac:dyDescent="0.2">
      <c r="A34" s="41">
        <v>2050</v>
      </c>
      <c r="B34" s="110">
        <v>145.91051363029942</v>
      </c>
      <c r="C34" s="110">
        <v>139.96820652130071</v>
      </c>
      <c r="D34" s="110">
        <v>139.25308315620441</v>
      </c>
      <c r="E34" s="110">
        <v>124.48121822630895</v>
      </c>
      <c r="F34" s="110">
        <v>119.95649475994779</v>
      </c>
      <c r="G34" s="110">
        <v>126.52121303143754</v>
      </c>
      <c r="H34" s="110">
        <v>137.56535513749901</v>
      </c>
      <c r="I34" s="110">
        <v>131.962910409926</v>
      </c>
      <c r="J34" s="110">
        <v>123.197969227041</v>
      </c>
      <c r="K34" s="110">
        <v>112.37931350068726</v>
      </c>
      <c r="L34" s="110">
        <v>107.80258782887195</v>
      </c>
      <c r="M34" s="110">
        <v>100.64236880408863</v>
      </c>
    </row>
    <row r="35" spans="1:13" x14ac:dyDescent="0.2">
      <c r="A35" s="104" t="s">
        <v>161</v>
      </c>
    </row>
    <row r="36" spans="1:13" x14ac:dyDescent="0.2">
      <c r="A36" s="104" t="s">
        <v>278</v>
      </c>
    </row>
  </sheetData>
  <mergeCells count="6">
    <mergeCell ref="A1:O1"/>
    <mergeCell ref="K3:M3"/>
    <mergeCell ref="A3:A4"/>
    <mergeCell ref="B3:D3"/>
    <mergeCell ref="E3:G3"/>
    <mergeCell ref="H3:J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heetViews>
  <sheetFormatPr baseColWidth="10" defaultRowHeight="11.25" x14ac:dyDescent="0.2"/>
  <cols>
    <col min="1" max="16384" width="11.42578125" style="3"/>
  </cols>
  <sheetData>
    <row r="1" spans="1:5" x14ac:dyDescent="0.2">
      <c r="A1" s="53" t="s">
        <v>107</v>
      </c>
    </row>
    <row r="3" spans="1:5" x14ac:dyDescent="0.2">
      <c r="A3" s="106">
        <v>2012</v>
      </c>
    </row>
    <row r="4" spans="1:5" x14ac:dyDescent="0.2">
      <c r="A4" s="48"/>
      <c r="B4" s="108" t="s">
        <v>5</v>
      </c>
      <c r="C4" s="108" t="s">
        <v>6</v>
      </c>
      <c r="D4" s="108" t="s">
        <v>7</v>
      </c>
      <c r="E4" s="5"/>
    </row>
    <row r="5" spans="1:5" x14ac:dyDescent="0.2">
      <c r="A5" s="48" t="s">
        <v>18</v>
      </c>
      <c r="B5" s="124">
        <v>44</v>
      </c>
      <c r="C5" s="124">
        <v>30</v>
      </c>
      <c r="D5" s="124">
        <v>74</v>
      </c>
      <c r="E5" s="6"/>
    </row>
    <row r="6" spans="1:5" x14ac:dyDescent="0.2">
      <c r="A6" s="48" t="s">
        <v>10</v>
      </c>
      <c r="B6" s="124">
        <v>1598</v>
      </c>
      <c r="C6" s="124">
        <v>1011</v>
      </c>
      <c r="D6" s="124">
        <v>2609</v>
      </c>
      <c r="E6" s="6"/>
    </row>
    <row r="7" spans="1:5" x14ac:dyDescent="0.2">
      <c r="A7" s="48" t="s">
        <v>11</v>
      </c>
      <c r="B7" s="124">
        <v>2018</v>
      </c>
      <c r="C7" s="124">
        <v>1704</v>
      </c>
      <c r="D7" s="124">
        <v>3722</v>
      </c>
      <c r="E7" s="6"/>
    </row>
    <row r="8" spans="1:5" x14ac:dyDescent="0.2">
      <c r="A8" s="48" t="s">
        <v>12</v>
      </c>
      <c r="B8" s="124">
        <v>1779</v>
      </c>
      <c r="C8" s="124">
        <v>1818</v>
      </c>
      <c r="D8" s="124">
        <v>3597</v>
      </c>
      <c r="E8" s="5"/>
    </row>
    <row r="9" spans="1:5" x14ac:dyDescent="0.2">
      <c r="A9" s="48" t="s">
        <v>13</v>
      </c>
      <c r="B9" s="124">
        <v>1920</v>
      </c>
      <c r="C9" s="124">
        <v>2215</v>
      </c>
      <c r="D9" s="124">
        <v>4135</v>
      </c>
      <c r="E9" s="6"/>
    </row>
    <row r="10" spans="1:5" x14ac:dyDescent="0.2">
      <c r="A10" s="48" t="s">
        <v>14</v>
      </c>
      <c r="B10" s="124">
        <v>2387</v>
      </c>
      <c r="C10" s="124">
        <v>3012</v>
      </c>
      <c r="D10" s="124">
        <v>5399</v>
      </c>
      <c r="E10" s="6"/>
    </row>
    <row r="11" spans="1:5" x14ac:dyDescent="0.2">
      <c r="A11" s="48" t="s">
        <v>15</v>
      </c>
      <c r="B11" s="124">
        <v>2700</v>
      </c>
      <c r="C11" s="124">
        <v>4387</v>
      </c>
      <c r="D11" s="124">
        <v>7087</v>
      </c>
      <c r="E11" s="6"/>
    </row>
    <row r="12" spans="1:5" x14ac:dyDescent="0.2">
      <c r="A12" s="48" t="s">
        <v>16</v>
      </c>
      <c r="B12" s="124">
        <v>2105</v>
      </c>
      <c r="C12" s="124">
        <v>4666</v>
      </c>
      <c r="D12" s="124">
        <v>6771</v>
      </c>
      <c r="E12" s="5"/>
    </row>
    <row r="13" spans="1:5" x14ac:dyDescent="0.2">
      <c r="A13" s="48" t="s">
        <v>17</v>
      </c>
      <c r="B13" s="124">
        <v>1151</v>
      </c>
      <c r="C13" s="124">
        <v>3956</v>
      </c>
      <c r="D13" s="124">
        <v>5107</v>
      </c>
      <c r="E13" s="6"/>
    </row>
    <row r="14" spans="1:5" x14ac:dyDescent="0.2">
      <c r="A14" s="48">
        <v>65</v>
      </c>
      <c r="B14" s="124">
        <v>219</v>
      </c>
      <c r="C14" s="124">
        <v>1382</v>
      </c>
      <c r="D14" s="124">
        <v>1601</v>
      </c>
      <c r="E14" s="6"/>
    </row>
    <row r="15" spans="1:5" x14ac:dyDescent="0.2">
      <c r="A15" s="48" t="s">
        <v>4</v>
      </c>
      <c r="B15" s="124">
        <v>15921</v>
      </c>
      <c r="C15" s="124">
        <v>24181</v>
      </c>
      <c r="D15" s="124">
        <v>40102</v>
      </c>
      <c r="E15" s="6"/>
    </row>
    <row r="17" spans="1:5" x14ac:dyDescent="0.2">
      <c r="A17" s="106">
        <v>2021</v>
      </c>
    </row>
    <row r="18" spans="1:5" x14ac:dyDescent="0.2">
      <c r="A18" s="48" t="s">
        <v>19</v>
      </c>
      <c r="B18" s="108" t="s">
        <v>5</v>
      </c>
      <c r="C18" s="108" t="s">
        <v>6</v>
      </c>
      <c r="D18" s="108" t="s">
        <v>7</v>
      </c>
    </row>
    <row r="19" spans="1:5" x14ac:dyDescent="0.2">
      <c r="A19" s="48">
        <v>24</v>
      </c>
      <c r="B19" s="124">
        <v>138</v>
      </c>
      <c r="C19" s="124">
        <v>83</v>
      </c>
      <c r="D19" s="124">
        <v>221</v>
      </c>
      <c r="E19" s="7"/>
    </row>
    <row r="20" spans="1:5" x14ac:dyDescent="0.2">
      <c r="A20" s="48" t="s">
        <v>10</v>
      </c>
      <c r="B20" s="124">
        <v>2904</v>
      </c>
      <c r="C20" s="124">
        <v>2094</v>
      </c>
      <c r="D20" s="124">
        <v>4998</v>
      </c>
      <c r="E20" s="7"/>
    </row>
    <row r="21" spans="1:5" x14ac:dyDescent="0.2">
      <c r="A21" s="48" t="s">
        <v>11</v>
      </c>
      <c r="B21" s="124">
        <v>3291</v>
      </c>
      <c r="C21" s="124">
        <v>2722</v>
      </c>
      <c r="D21" s="124">
        <v>6013</v>
      </c>
      <c r="E21" s="7"/>
    </row>
    <row r="22" spans="1:5" x14ac:dyDescent="0.2">
      <c r="A22" s="48" t="s">
        <v>12</v>
      </c>
      <c r="B22" s="124">
        <v>2631</v>
      </c>
      <c r="C22" s="124">
        <v>1996</v>
      </c>
      <c r="D22" s="124">
        <v>4627</v>
      </c>
      <c r="E22" s="7"/>
    </row>
    <row r="23" spans="1:5" x14ac:dyDescent="0.2">
      <c r="A23" s="48" t="s">
        <v>13</v>
      </c>
      <c r="B23" s="124">
        <v>2201</v>
      </c>
      <c r="C23" s="124">
        <v>2009</v>
      </c>
      <c r="D23" s="124">
        <v>4210</v>
      </c>
      <c r="E23" s="7"/>
    </row>
    <row r="24" spans="1:5" x14ac:dyDescent="0.2">
      <c r="A24" s="48" t="s">
        <v>14</v>
      </c>
      <c r="B24" s="124">
        <v>1920</v>
      </c>
      <c r="C24" s="124">
        <v>1928</v>
      </c>
      <c r="D24" s="124">
        <v>3848</v>
      </c>
      <c r="E24" s="7"/>
    </row>
    <row r="25" spans="1:5" x14ac:dyDescent="0.2">
      <c r="A25" s="48" t="s">
        <v>15</v>
      </c>
      <c r="B25" s="124">
        <v>2022</v>
      </c>
      <c r="C25" s="124">
        <v>2347</v>
      </c>
      <c r="D25" s="124">
        <v>4369</v>
      </c>
      <c r="E25" s="7"/>
    </row>
    <row r="26" spans="1:5" x14ac:dyDescent="0.2">
      <c r="A26" s="48" t="s">
        <v>16</v>
      </c>
      <c r="B26" s="124">
        <v>2411</v>
      </c>
      <c r="C26" s="124">
        <v>3175</v>
      </c>
      <c r="D26" s="124">
        <v>5586</v>
      </c>
      <c r="E26" s="7"/>
    </row>
    <row r="27" spans="1:5" x14ac:dyDescent="0.2">
      <c r="A27" s="48" t="s">
        <v>17</v>
      </c>
      <c r="B27" s="124">
        <v>2072</v>
      </c>
      <c r="C27" s="124">
        <v>3810</v>
      </c>
      <c r="D27" s="124">
        <v>5882</v>
      </c>
      <c r="E27" s="7"/>
    </row>
    <row r="28" spans="1:5" x14ac:dyDescent="0.2">
      <c r="A28" s="48">
        <v>65</v>
      </c>
      <c r="B28" s="124">
        <v>517</v>
      </c>
      <c r="C28" s="124">
        <v>1760</v>
      </c>
      <c r="D28" s="124">
        <v>2277</v>
      </c>
      <c r="E28" s="7"/>
    </row>
    <row r="29" spans="1:5" x14ac:dyDescent="0.2">
      <c r="A29" s="48" t="s">
        <v>4</v>
      </c>
      <c r="B29" s="124">
        <v>20107</v>
      </c>
      <c r="C29" s="124">
        <v>21924</v>
      </c>
      <c r="D29" s="124">
        <v>42031</v>
      </c>
    </row>
    <row r="30" spans="1:5" ht="33" customHeight="1" x14ac:dyDescent="0.2">
      <c r="A30" s="160" t="s">
        <v>100</v>
      </c>
      <c r="B30" s="160"/>
      <c r="C30" s="160"/>
      <c r="D30" s="160"/>
    </row>
    <row r="31" spans="1:5" x14ac:dyDescent="0.2">
      <c r="A31" s="164" t="s">
        <v>108</v>
      </c>
      <c r="B31" s="164"/>
      <c r="C31" s="164"/>
      <c r="D31" s="164"/>
    </row>
  </sheetData>
  <mergeCells count="2">
    <mergeCell ref="A30:D30"/>
    <mergeCell ref="A31:D31"/>
  </mergeCells>
  <pageMargins left="0.7" right="0.7" top="0.75" bottom="0.75" header="0.3" footer="0.3"/>
  <pageSetup paperSize="9" orientation="portrait" horizontalDpi="1200" verticalDpi="12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Normal="100" workbookViewId="0">
      <selection sqref="A1:O1"/>
    </sheetView>
  </sheetViews>
  <sheetFormatPr baseColWidth="10" defaultRowHeight="11.25" x14ac:dyDescent="0.2"/>
  <cols>
    <col min="1" max="16384" width="11.42578125" style="3"/>
  </cols>
  <sheetData>
    <row r="1" spans="1:15" x14ac:dyDescent="0.2">
      <c r="A1" s="178" t="s">
        <v>279</v>
      </c>
      <c r="B1" s="178"/>
      <c r="C1" s="178"/>
      <c r="D1" s="178"/>
      <c r="E1" s="178"/>
      <c r="F1" s="178"/>
      <c r="G1" s="178"/>
      <c r="H1" s="178"/>
      <c r="I1" s="178"/>
      <c r="J1" s="178"/>
      <c r="K1" s="178"/>
      <c r="L1" s="178"/>
      <c r="M1" s="178"/>
      <c r="N1" s="178"/>
      <c r="O1" s="178"/>
    </row>
    <row r="3" spans="1:15" ht="11.25" customHeight="1" x14ac:dyDescent="0.2">
      <c r="A3" s="185" t="s">
        <v>139</v>
      </c>
      <c r="B3" s="184" t="s">
        <v>166</v>
      </c>
      <c r="C3" s="184"/>
      <c r="D3" s="184"/>
      <c r="E3" s="184" t="s">
        <v>165</v>
      </c>
      <c r="F3" s="184"/>
      <c r="G3" s="184"/>
    </row>
    <row r="4" spans="1:15" ht="22.5" x14ac:dyDescent="0.2">
      <c r="A4" s="185"/>
      <c r="B4" s="116" t="s">
        <v>52</v>
      </c>
      <c r="C4" s="116" t="s">
        <v>163</v>
      </c>
      <c r="D4" s="116" t="s">
        <v>162</v>
      </c>
      <c r="E4" s="116" t="s">
        <v>52</v>
      </c>
      <c r="F4" s="116" t="s">
        <v>163</v>
      </c>
      <c r="G4" s="116" t="s">
        <v>162</v>
      </c>
    </row>
    <row r="5" spans="1:15" x14ac:dyDescent="0.2">
      <c r="A5" s="41">
        <v>2021</v>
      </c>
      <c r="B5" s="110">
        <v>100</v>
      </c>
      <c r="C5" s="110">
        <v>100</v>
      </c>
      <c r="D5" s="110">
        <v>100</v>
      </c>
      <c r="E5" s="110">
        <v>100</v>
      </c>
      <c r="F5" s="110">
        <v>100</v>
      </c>
      <c r="G5" s="110">
        <v>100</v>
      </c>
    </row>
    <row r="6" spans="1:15" x14ac:dyDescent="0.2">
      <c r="A6" s="41">
        <v>2022</v>
      </c>
      <c r="B6" s="110">
        <v>98.865521709820797</v>
      </c>
      <c r="C6" s="110">
        <v>98.613628268430901</v>
      </c>
      <c r="D6" s="110">
        <v>98.421405731792404</v>
      </c>
      <c r="E6" s="110">
        <v>99.486618366320798</v>
      </c>
      <c r="F6" s="110">
        <v>99.233142470587495</v>
      </c>
      <c r="G6" s="110">
        <v>98.679133258835193</v>
      </c>
    </row>
    <row r="7" spans="1:15" x14ac:dyDescent="0.2">
      <c r="A7" s="41">
        <v>2023</v>
      </c>
      <c r="B7" s="110">
        <v>98.062165777735899</v>
      </c>
      <c r="C7" s="110">
        <v>97.572961981439306</v>
      </c>
      <c r="D7" s="110">
        <v>97.169530764816997</v>
      </c>
      <c r="E7" s="110">
        <v>99.382056497691707</v>
      </c>
      <c r="F7" s="110">
        <v>98.886268148160198</v>
      </c>
      <c r="G7" s="110">
        <v>97.789498582983001</v>
      </c>
    </row>
    <row r="8" spans="1:15" x14ac:dyDescent="0.2">
      <c r="A8" s="41">
        <v>2024</v>
      </c>
      <c r="B8" s="110">
        <v>97.499467340088501</v>
      </c>
      <c r="C8" s="110">
        <v>96.784617365912297</v>
      </c>
      <c r="D8" s="110">
        <v>96.167001959228998</v>
      </c>
      <c r="E8" s="110">
        <v>99.556611966905905</v>
      </c>
      <c r="F8" s="110">
        <v>98.8266793484499</v>
      </c>
      <c r="G8" s="110">
        <v>97.198423451504297</v>
      </c>
    </row>
    <row r="9" spans="1:15" x14ac:dyDescent="0.2">
      <c r="A9" s="41">
        <v>2025</v>
      </c>
      <c r="B9" s="110">
        <v>96.976238128669706</v>
      </c>
      <c r="C9" s="110">
        <v>96.046329401447906</v>
      </c>
      <c r="D9" s="110">
        <v>95.211942204425696</v>
      </c>
      <c r="E9" s="110">
        <v>100.097419664488</v>
      </c>
      <c r="F9" s="110">
        <v>99.137581812303097</v>
      </c>
      <c r="G9" s="110">
        <v>96.979354444539794</v>
      </c>
    </row>
    <row r="10" spans="1:15" x14ac:dyDescent="0.2">
      <c r="A10" s="41">
        <v>2026</v>
      </c>
      <c r="B10" s="110">
        <v>96.714623522960295</v>
      </c>
      <c r="C10" s="110">
        <v>95.575934697435898</v>
      </c>
      <c r="D10" s="110">
        <v>94.512648834846601</v>
      </c>
      <c r="E10" s="110">
        <v>100.541093385748</v>
      </c>
      <c r="F10" s="110">
        <v>99.357352857437803</v>
      </c>
      <c r="G10" s="110">
        <v>96.651800715508898</v>
      </c>
    </row>
    <row r="11" spans="1:15" x14ac:dyDescent="0.2">
      <c r="A11" s="41">
        <v>2027</v>
      </c>
      <c r="B11" s="110">
        <v>96.850146175851094</v>
      </c>
      <c r="C11" s="110">
        <v>95.504171771051602</v>
      </c>
      <c r="D11" s="110">
        <v>94.186496881289401</v>
      </c>
      <c r="E11" s="110">
        <v>101.085900717649</v>
      </c>
      <c r="F11" s="110">
        <v>99.6810599360456</v>
      </c>
      <c r="G11" s="110">
        <v>96.472130774300695</v>
      </c>
    </row>
    <row r="12" spans="1:15" x14ac:dyDescent="0.2">
      <c r="A12" s="41">
        <v>2028</v>
      </c>
      <c r="B12" s="110">
        <v>97.204321356344195</v>
      </c>
      <c r="C12" s="110">
        <v>95.652180594742902</v>
      </c>
      <c r="D12" s="110">
        <v>94.065913459591201</v>
      </c>
      <c r="E12" s="110">
        <v>101.65927686611499</v>
      </c>
      <c r="F12" s="110">
        <v>100.03600019263899</v>
      </c>
      <c r="G12" s="110">
        <v>96.360586944637603</v>
      </c>
    </row>
    <row r="13" spans="1:15" x14ac:dyDescent="0.2">
      <c r="A13" s="41">
        <v>2029</v>
      </c>
      <c r="B13" s="110">
        <v>97.685985630407401</v>
      </c>
      <c r="C13" s="110">
        <v>95.928877259344304</v>
      </c>
      <c r="D13" s="110">
        <v>94.078343200597104</v>
      </c>
      <c r="E13" s="110">
        <v>102.593191479636</v>
      </c>
      <c r="F13" s="110">
        <v>100.74781566242299</v>
      </c>
      <c r="G13" s="110">
        <v>96.623012082999097</v>
      </c>
    </row>
    <row r="14" spans="1:15" x14ac:dyDescent="0.2">
      <c r="A14" s="41">
        <v>2030</v>
      </c>
      <c r="B14" s="110">
        <v>98.3737281653097</v>
      </c>
      <c r="C14" s="110">
        <v>96.410344870698907</v>
      </c>
      <c r="D14" s="110">
        <v>94.288971157248895</v>
      </c>
      <c r="E14" s="110">
        <v>103.820507839283</v>
      </c>
      <c r="F14" s="110">
        <v>101.748415477519</v>
      </c>
      <c r="G14" s="110">
        <v>97.162747672499293</v>
      </c>
    </row>
    <row r="15" spans="1:15" x14ac:dyDescent="0.2">
      <c r="A15" s="41">
        <v>2031</v>
      </c>
      <c r="B15" s="110">
        <v>99.268946101802698</v>
      </c>
      <c r="C15" s="110">
        <v>97.096688755903102</v>
      </c>
      <c r="D15" s="110">
        <v>94.692734429248404</v>
      </c>
      <c r="E15" s="110">
        <v>105.376365589432</v>
      </c>
      <c r="F15" s="110">
        <v>103.070462351564</v>
      </c>
      <c r="G15" s="110">
        <v>98.001551252479004</v>
      </c>
    </row>
    <row r="16" spans="1:15" x14ac:dyDescent="0.2">
      <c r="A16" s="41">
        <v>2032</v>
      </c>
      <c r="B16" s="110">
        <v>100.501922814959</v>
      </c>
      <c r="C16" s="110">
        <v>98.114338844323896</v>
      </c>
      <c r="D16" s="110">
        <v>95.414213381944094</v>
      </c>
      <c r="E16" s="110">
        <v>106.98878959638</v>
      </c>
      <c r="F16" s="110">
        <v>104.44709972694</v>
      </c>
      <c r="G16" s="110">
        <v>98.957413458029905</v>
      </c>
    </row>
    <row r="17" spans="1:7" x14ac:dyDescent="0.2">
      <c r="A17" s="41">
        <v>2033</v>
      </c>
      <c r="B17" s="110">
        <v>102.077897582597</v>
      </c>
      <c r="C17" s="110">
        <v>99.467535753978794</v>
      </c>
      <c r="D17" s="110">
        <v>96.468047017315698</v>
      </c>
      <c r="E17" s="110">
        <v>108.730630342369</v>
      </c>
      <c r="F17" s="110">
        <v>105.95014314809001</v>
      </c>
      <c r="G17" s="110">
        <v>100.090469753547</v>
      </c>
    </row>
    <row r="18" spans="1:7" x14ac:dyDescent="0.2">
      <c r="A18" s="41">
        <v>2034</v>
      </c>
      <c r="B18" s="110">
        <v>103.714647972923</v>
      </c>
      <c r="C18" s="110">
        <v>100.88129238079</v>
      </c>
      <c r="D18" s="110">
        <v>97.594888649832995</v>
      </c>
      <c r="E18" s="110">
        <v>110.557320473557</v>
      </c>
      <c r="F18" s="110">
        <v>107.537031552586</v>
      </c>
      <c r="G18" s="110">
        <v>101.334384483401</v>
      </c>
    </row>
    <row r="19" spans="1:7" x14ac:dyDescent="0.2">
      <c r="A19" s="41">
        <v>2035</v>
      </c>
      <c r="B19" s="110">
        <v>105.494605290273</v>
      </c>
      <c r="C19" s="110">
        <v>102.43663342769</v>
      </c>
      <c r="D19" s="110">
        <v>98.856671472474105</v>
      </c>
      <c r="E19" s="110">
        <v>112.387153174567</v>
      </c>
      <c r="F19" s="110">
        <v>109.129387043511</v>
      </c>
      <c r="G19" s="110">
        <v>102.593116038086</v>
      </c>
    </row>
    <row r="20" spans="1:7" x14ac:dyDescent="0.2">
      <c r="A20" s="41">
        <v>2036</v>
      </c>
      <c r="B20" s="110">
        <v>107.381094589922</v>
      </c>
      <c r="C20" s="110">
        <v>104.098401961584</v>
      </c>
      <c r="D20" s="110">
        <v>100.220217242144</v>
      </c>
      <c r="E20" s="110">
        <v>114.35383050692499</v>
      </c>
      <c r="F20" s="110">
        <v>110.85797792821199</v>
      </c>
      <c r="G20" s="110">
        <v>103.983840144231</v>
      </c>
    </row>
    <row r="21" spans="1:7" x14ac:dyDescent="0.2">
      <c r="A21" s="41">
        <v>2037</v>
      </c>
      <c r="B21" s="110">
        <v>109.42650865004801</v>
      </c>
      <c r="C21" s="110">
        <v>105.918049192783</v>
      </c>
      <c r="D21" s="110">
        <v>101.760892144986</v>
      </c>
      <c r="E21" s="110">
        <v>116.285653883074</v>
      </c>
      <c r="F21" s="110">
        <v>112.55727483540601</v>
      </c>
      <c r="G21" s="110">
        <v>105.4215235636</v>
      </c>
    </row>
    <row r="22" spans="1:7" x14ac:dyDescent="0.2">
      <c r="A22" s="41">
        <v>2038</v>
      </c>
      <c r="B22" s="110">
        <v>111.36085002043301</v>
      </c>
      <c r="C22" s="110">
        <v>107.63545255104501</v>
      </c>
      <c r="D22" s="110">
        <v>103.21813560808999</v>
      </c>
      <c r="E22" s="110">
        <v>118.29204187045799</v>
      </c>
      <c r="F22" s="110">
        <v>114.334772566639</v>
      </c>
      <c r="G22" s="110">
        <v>106.96213180312</v>
      </c>
    </row>
    <row r="23" spans="1:7" x14ac:dyDescent="0.2">
      <c r="A23" s="41">
        <v>2039</v>
      </c>
      <c r="B23" s="110">
        <v>113.57636596704801</v>
      </c>
      <c r="C23" s="110">
        <v>109.63118571894999</v>
      </c>
      <c r="D23" s="110">
        <v>104.955367208338</v>
      </c>
      <c r="E23" s="110">
        <v>120.320427846597</v>
      </c>
      <c r="F23" s="110">
        <v>116.140986363842</v>
      </c>
      <c r="G23" s="110">
        <v>108.537589661038</v>
      </c>
    </row>
    <row r="24" spans="1:7" x14ac:dyDescent="0.2">
      <c r="A24" s="41">
        <v>2040</v>
      </c>
      <c r="B24" s="110">
        <v>115.706656327825</v>
      </c>
      <c r="C24" s="110">
        <v>111.55218371387799</v>
      </c>
      <c r="D24" s="110">
        <v>106.622313104098</v>
      </c>
      <c r="E24" s="110">
        <v>122.351670704393</v>
      </c>
      <c r="F24" s="110">
        <v>117.958607406704</v>
      </c>
      <c r="G24" s="110">
        <v>110.13524269226301</v>
      </c>
    </row>
    <row r="25" spans="1:7" x14ac:dyDescent="0.2">
      <c r="A25" s="41">
        <v>2041</v>
      </c>
      <c r="B25" s="110">
        <v>117.86174593694</v>
      </c>
      <c r="C25" s="110">
        <v>113.50575426676799</v>
      </c>
      <c r="D25" s="110">
        <v>108.323454294185</v>
      </c>
      <c r="E25" s="110">
        <v>124.33834620834701</v>
      </c>
      <c r="F25" s="110">
        <v>119.742989198649</v>
      </c>
      <c r="G25" s="110">
        <v>111.693630599747</v>
      </c>
    </row>
    <row r="26" spans="1:7" x14ac:dyDescent="0.2">
      <c r="A26" s="41">
        <v>2042</v>
      </c>
      <c r="B26" s="110">
        <v>120.080056165058</v>
      </c>
      <c r="C26" s="110">
        <v>115.530558960441</v>
      </c>
      <c r="D26" s="110">
        <v>110.097527811229</v>
      </c>
      <c r="E26" s="110">
        <v>126.33273529277299</v>
      </c>
      <c r="F26" s="110">
        <v>121.546341578266</v>
      </c>
      <c r="G26" s="110">
        <v>113.26239011058399</v>
      </c>
    </row>
    <row r="27" spans="1:7" x14ac:dyDescent="0.2">
      <c r="A27" s="41">
        <v>2043</v>
      </c>
      <c r="B27" s="110">
        <v>122.16773373291601</v>
      </c>
      <c r="C27" s="110">
        <v>117.441513104484</v>
      </c>
      <c r="D27" s="110">
        <v>111.779193933096</v>
      </c>
      <c r="E27" s="110">
        <v>128.339694656489</v>
      </c>
      <c r="F27" s="110">
        <v>123.374703543057</v>
      </c>
      <c r="G27" s="110">
        <v>114.865573391735</v>
      </c>
    </row>
    <row r="28" spans="1:7" x14ac:dyDescent="0.2">
      <c r="A28" s="41">
        <v>2044</v>
      </c>
      <c r="B28" s="110">
        <v>124.455551713419</v>
      </c>
      <c r="C28" s="110">
        <v>119.557750584541</v>
      </c>
      <c r="D28" s="110">
        <v>113.664619108662</v>
      </c>
      <c r="E28" s="110">
        <v>130.291230516067</v>
      </c>
      <c r="F28" s="110">
        <v>125.163773145794</v>
      </c>
      <c r="G28" s="110">
        <v>116.45526974564901</v>
      </c>
    </row>
    <row r="29" spans="1:7" x14ac:dyDescent="0.2">
      <c r="A29" s="41">
        <v>2045</v>
      </c>
      <c r="B29" s="110">
        <v>126.53589429233099</v>
      </c>
      <c r="C29" s="110">
        <v>121.488209553489</v>
      </c>
      <c r="D29" s="110">
        <v>115.38069153055</v>
      </c>
      <c r="E29" s="110">
        <v>132.11192119577601</v>
      </c>
      <c r="F29" s="110">
        <v>126.841801344263</v>
      </c>
      <c r="G29" s="110">
        <v>117.955744374742</v>
      </c>
    </row>
    <row r="30" spans="1:7" x14ac:dyDescent="0.2">
      <c r="A30" s="41">
        <v>2046</v>
      </c>
      <c r="B30" s="110">
        <v>128.50062347406001</v>
      </c>
      <c r="C30" s="110">
        <v>123.321759519697</v>
      </c>
      <c r="D30" s="110">
        <v>117.003374263476</v>
      </c>
      <c r="E30" s="110">
        <v>133.783482653015</v>
      </c>
      <c r="F30" s="110">
        <v>128.391707599559</v>
      </c>
      <c r="G30" s="110">
        <v>119.30247430267301</v>
      </c>
    </row>
    <row r="31" spans="1:7" x14ac:dyDescent="0.2">
      <c r="A31" s="41">
        <v>2047</v>
      </c>
      <c r="B31" s="110">
        <v>130.43007485181599</v>
      </c>
      <c r="C31" s="110">
        <v>125.136095267161</v>
      </c>
      <c r="D31" s="110">
        <v>118.614668023082</v>
      </c>
      <c r="E31" s="110">
        <v>135.383336380674</v>
      </c>
      <c r="F31" s="110">
        <v>129.88831063821399</v>
      </c>
      <c r="G31" s="110">
        <v>120.604385466087</v>
      </c>
    </row>
    <row r="32" spans="1:7" x14ac:dyDescent="0.2">
      <c r="A32" s="41">
        <v>2048</v>
      </c>
      <c r="B32" s="110">
        <v>132.09302163123201</v>
      </c>
      <c r="C32" s="110">
        <v>126.709883368733</v>
      </c>
      <c r="D32" s="110">
        <v>120.006604297362</v>
      </c>
      <c r="E32" s="110">
        <v>136.870628971066</v>
      </c>
      <c r="F32" s="110">
        <v>131.292790636174</v>
      </c>
      <c r="G32" s="110">
        <v>121.815377159893</v>
      </c>
    </row>
    <row r="33" spans="1:7" x14ac:dyDescent="0.2">
      <c r="A33" s="41">
        <v>2049</v>
      </c>
      <c r="B33" s="110">
        <v>133.74548985501201</v>
      </c>
      <c r="C33" s="110">
        <v>128.289103823717</v>
      </c>
      <c r="D33" s="110">
        <v>121.413638576241</v>
      </c>
      <c r="E33" s="110">
        <v>138.17993783425501</v>
      </c>
      <c r="F33" s="110">
        <v>132.54264058093199</v>
      </c>
      <c r="G33" s="110">
        <v>122.926602979047</v>
      </c>
    </row>
    <row r="34" spans="1:7" x14ac:dyDescent="0.2">
      <c r="A34" s="41">
        <v>2050</v>
      </c>
      <c r="B34" s="110">
        <v>135.332292463474</v>
      </c>
      <c r="C34" s="110">
        <v>129.82079076579299</v>
      </c>
      <c r="D34" s="110">
        <v>122.77887973802299</v>
      </c>
      <c r="E34" s="110">
        <v>139.391827032957</v>
      </c>
      <c r="F34" s="110">
        <v>133.71499796762299</v>
      </c>
      <c r="G34" s="110">
        <v>123.96863454656</v>
      </c>
    </row>
    <row r="35" spans="1:7" x14ac:dyDescent="0.2">
      <c r="A35" s="113" t="s">
        <v>161</v>
      </c>
    </row>
    <row r="36" spans="1:7" x14ac:dyDescent="0.2">
      <c r="A36" s="113" t="s">
        <v>278</v>
      </c>
    </row>
  </sheetData>
  <mergeCells count="4">
    <mergeCell ref="A1:O1"/>
    <mergeCell ref="A3:A4"/>
    <mergeCell ref="B3:D3"/>
    <mergeCell ref="E3:G3"/>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sqref="A1:I1"/>
    </sheetView>
  </sheetViews>
  <sheetFormatPr baseColWidth="10" defaultRowHeight="11.25" x14ac:dyDescent="0.2"/>
  <cols>
    <col min="1" max="1" width="24.42578125" style="3" customWidth="1"/>
    <col min="2" max="2" width="12.5703125" style="3" customWidth="1"/>
    <col min="3" max="3" width="13" style="3" customWidth="1"/>
    <col min="4" max="4" width="14.7109375" style="3" customWidth="1"/>
    <col min="5" max="16384" width="11.42578125" style="3"/>
  </cols>
  <sheetData>
    <row r="1" spans="1:9" x14ac:dyDescent="0.2">
      <c r="A1" s="161" t="s">
        <v>280</v>
      </c>
      <c r="B1" s="161"/>
      <c r="C1" s="161"/>
      <c r="D1" s="161"/>
      <c r="E1" s="161"/>
      <c r="F1" s="161"/>
      <c r="G1" s="161"/>
      <c r="H1" s="161"/>
      <c r="I1" s="161"/>
    </row>
    <row r="3" spans="1:9" ht="33.75" x14ac:dyDescent="0.2">
      <c r="A3" s="9" t="s">
        <v>193</v>
      </c>
      <c r="B3" s="8" t="s">
        <v>192</v>
      </c>
      <c r="C3" s="8" t="s">
        <v>191</v>
      </c>
      <c r="D3" s="8" t="s">
        <v>190</v>
      </c>
    </row>
    <row r="4" spans="1:9" x14ac:dyDescent="0.2">
      <c r="A4" s="41" t="s">
        <v>189</v>
      </c>
      <c r="B4" s="110">
        <v>319.8</v>
      </c>
      <c r="C4" s="110">
        <v>358.3</v>
      </c>
      <c r="D4" s="110">
        <v>409.5</v>
      </c>
    </row>
    <row r="5" spans="1:9" x14ac:dyDescent="0.2">
      <c r="A5" s="41" t="s">
        <v>188</v>
      </c>
      <c r="B5" s="110">
        <v>283.5</v>
      </c>
      <c r="C5" s="110">
        <v>304.10000000000002</v>
      </c>
      <c r="D5" s="110">
        <v>333.8</v>
      </c>
    </row>
    <row r="6" spans="1:9" x14ac:dyDescent="0.2">
      <c r="A6" s="41" t="s">
        <v>187</v>
      </c>
      <c r="B6" s="110">
        <v>265.2</v>
      </c>
      <c r="C6" s="110">
        <v>303.8</v>
      </c>
      <c r="D6" s="110">
        <v>338.6</v>
      </c>
    </row>
    <row r="7" spans="1:9" x14ac:dyDescent="0.2">
      <c r="A7" s="41" t="s">
        <v>186</v>
      </c>
      <c r="B7" s="110">
        <v>271.7</v>
      </c>
      <c r="C7" s="110">
        <v>325.3</v>
      </c>
      <c r="D7" s="110">
        <v>388.4</v>
      </c>
    </row>
    <row r="8" spans="1:9" x14ac:dyDescent="0.2">
      <c r="A8" s="41" t="s">
        <v>185</v>
      </c>
      <c r="B8" s="110">
        <v>250.6</v>
      </c>
      <c r="C8" s="110">
        <v>289.5</v>
      </c>
      <c r="D8" s="110">
        <v>335.9</v>
      </c>
    </row>
    <row r="9" spans="1:9" x14ac:dyDescent="0.2">
      <c r="A9" s="41" t="s">
        <v>184</v>
      </c>
      <c r="B9" s="110">
        <v>286.89999999999998</v>
      </c>
      <c r="C9" s="110">
        <v>317.2</v>
      </c>
      <c r="D9" s="110">
        <v>355.9</v>
      </c>
    </row>
    <row r="10" spans="1:9" x14ac:dyDescent="0.2">
      <c r="A10" s="41" t="s">
        <v>183</v>
      </c>
      <c r="B10" s="110">
        <v>209.6</v>
      </c>
      <c r="C10" s="110">
        <v>239.7</v>
      </c>
      <c r="D10" s="110">
        <v>278.8</v>
      </c>
    </row>
    <row r="11" spans="1:9" x14ac:dyDescent="0.2">
      <c r="A11" s="41" t="s">
        <v>182</v>
      </c>
      <c r="B11" s="110">
        <v>261.39999999999998</v>
      </c>
      <c r="C11" s="110">
        <v>311.8</v>
      </c>
      <c r="D11" s="110">
        <v>369.4</v>
      </c>
    </row>
    <row r="12" spans="1:9" x14ac:dyDescent="0.2">
      <c r="A12" s="41" t="s">
        <v>181</v>
      </c>
      <c r="B12" s="110">
        <v>222.5</v>
      </c>
      <c r="C12" s="110">
        <v>247</v>
      </c>
      <c r="D12" s="110">
        <v>280.8</v>
      </c>
    </row>
    <row r="13" spans="1:9" x14ac:dyDescent="0.2">
      <c r="A13" s="41" t="s">
        <v>180</v>
      </c>
      <c r="B13" s="110">
        <v>276.3</v>
      </c>
      <c r="C13" s="110">
        <v>319.60000000000002</v>
      </c>
      <c r="D13" s="110">
        <v>366.9</v>
      </c>
    </row>
    <row r="14" spans="1:9" x14ac:dyDescent="0.2">
      <c r="A14" s="41" t="s">
        <v>179</v>
      </c>
      <c r="B14" s="110">
        <v>258.39999999999998</v>
      </c>
      <c r="C14" s="110">
        <v>302.5</v>
      </c>
      <c r="D14" s="110">
        <v>353.4</v>
      </c>
    </row>
    <row r="15" spans="1:9" x14ac:dyDescent="0.2">
      <c r="A15" s="41" t="s">
        <v>178</v>
      </c>
      <c r="B15" s="110">
        <v>363.7</v>
      </c>
      <c r="C15" s="110">
        <v>421.4</v>
      </c>
      <c r="D15" s="110">
        <v>483.6</v>
      </c>
    </row>
    <row r="16" spans="1:9" x14ac:dyDescent="0.2">
      <c r="A16" s="41" t="s">
        <v>177</v>
      </c>
      <c r="B16" s="110">
        <v>296.60000000000002</v>
      </c>
      <c r="C16" s="110">
        <v>328.6</v>
      </c>
      <c r="D16" s="110">
        <v>370.1</v>
      </c>
    </row>
    <row r="17" spans="1:4" x14ac:dyDescent="0.2">
      <c r="A17" s="41" t="s">
        <v>176</v>
      </c>
      <c r="B17" s="110">
        <v>276</v>
      </c>
      <c r="C17" s="110">
        <v>323.89999999999998</v>
      </c>
      <c r="D17" s="110">
        <v>387.3</v>
      </c>
    </row>
    <row r="18" spans="1:4" x14ac:dyDescent="0.2">
      <c r="A18" s="41" t="s">
        <v>175</v>
      </c>
      <c r="B18" s="110">
        <v>265.7</v>
      </c>
      <c r="C18" s="110">
        <v>303</v>
      </c>
      <c r="D18" s="110">
        <v>357.2</v>
      </c>
    </row>
    <row r="19" spans="1:4" x14ac:dyDescent="0.2">
      <c r="A19" s="41" t="s">
        <v>174</v>
      </c>
      <c r="B19" s="110">
        <v>287.3</v>
      </c>
      <c r="C19" s="110">
        <v>320.60000000000002</v>
      </c>
      <c r="D19" s="110">
        <v>359.3</v>
      </c>
    </row>
    <row r="20" spans="1:4" x14ac:dyDescent="0.2">
      <c r="A20" s="41" t="s">
        <v>173</v>
      </c>
      <c r="B20" s="110">
        <v>308.5</v>
      </c>
      <c r="C20" s="110">
        <v>354.1</v>
      </c>
      <c r="D20" s="110">
        <v>406.4</v>
      </c>
    </row>
    <row r="21" spans="1:4" x14ac:dyDescent="0.2">
      <c r="A21" s="41" t="s">
        <v>172</v>
      </c>
      <c r="B21" s="110">
        <v>256.3</v>
      </c>
      <c r="C21" s="110">
        <v>279.7</v>
      </c>
      <c r="D21" s="110">
        <v>308.39999999999998</v>
      </c>
    </row>
    <row r="22" spans="1:4" x14ac:dyDescent="0.2">
      <c r="A22" s="41" t="s">
        <v>171</v>
      </c>
      <c r="B22" s="110">
        <v>217.1</v>
      </c>
      <c r="C22" s="110">
        <v>241.1</v>
      </c>
      <c r="D22" s="110">
        <v>269.5</v>
      </c>
    </row>
    <row r="23" spans="1:4" x14ac:dyDescent="0.2">
      <c r="A23" s="41" t="s">
        <v>170</v>
      </c>
      <c r="B23" s="110">
        <v>236.5</v>
      </c>
      <c r="C23" s="110">
        <v>268.10000000000002</v>
      </c>
      <c r="D23" s="110">
        <v>306</v>
      </c>
    </row>
    <row r="24" spans="1:4" x14ac:dyDescent="0.2">
      <c r="A24" s="41" t="s">
        <v>169</v>
      </c>
      <c r="B24" s="110">
        <v>323.60000000000002</v>
      </c>
      <c r="C24" s="110">
        <v>367.1</v>
      </c>
      <c r="D24" s="110">
        <v>422.8</v>
      </c>
    </row>
    <row r="25" spans="1:4" x14ac:dyDescent="0.2">
      <c r="A25" s="41" t="s">
        <v>168</v>
      </c>
      <c r="B25" s="110">
        <v>306</v>
      </c>
      <c r="C25" s="110">
        <v>332.8</v>
      </c>
      <c r="D25" s="110">
        <v>363.9</v>
      </c>
    </row>
    <row r="26" spans="1:4" ht="11.25" customHeight="1" x14ac:dyDescent="0.2">
      <c r="A26" s="162" t="s">
        <v>151</v>
      </c>
      <c r="B26" s="162"/>
      <c r="C26" s="162"/>
      <c r="D26" s="162"/>
    </row>
    <row r="27" spans="1:4" ht="48" customHeight="1" x14ac:dyDescent="0.2">
      <c r="A27" s="178" t="s">
        <v>167</v>
      </c>
      <c r="B27" s="178"/>
      <c r="C27" s="178"/>
      <c r="D27" s="178"/>
    </row>
  </sheetData>
  <mergeCells count="3">
    <mergeCell ref="A1:I1"/>
    <mergeCell ref="A26:D26"/>
    <mergeCell ref="A27:D27"/>
  </mergeCells>
  <pageMargins left="0.7" right="0.7" top="0.75" bottom="0.75" header="0.3" footer="0.3"/>
  <pageSetup paperSize="9" orientation="portrait" horizontalDpi="90" verticalDpi="9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zoomScaleNormal="100" workbookViewId="0">
      <selection sqref="A1:M1"/>
    </sheetView>
  </sheetViews>
  <sheetFormatPr baseColWidth="10" defaultRowHeight="11.25" x14ac:dyDescent="0.2"/>
  <cols>
    <col min="1" max="16384" width="11.42578125" style="3"/>
  </cols>
  <sheetData>
    <row r="1" spans="1:16" x14ac:dyDescent="0.2">
      <c r="A1" s="161" t="s">
        <v>281</v>
      </c>
      <c r="B1" s="161"/>
      <c r="C1" s="161"/>
      <c r="D1" s="161"/>
      <c r="E1" s="161"/>
      <c r="F1" s="161"/>
      <c r="G1" s="161"/>
      <c r="H1" s="161"/>
      <c r="I1" s="161"/>
      <c r="J1" s="161"/>
      <c r="K1" s="161"/>
      <c r="L1" s="161"/>
      <c r="M1" s="161"/>
    </row>
    <row r="2" spans="1:16" x14ac:dyDescent="0.2">
      <c r="A2" s="109"/>
    </row>
    <row r="3" spans="1:16" x14ac:dyDescent="0.2">
      <c r="A3" s="179" t="s">
        <v>139</v>
      </c>
      <c r="B3" s="183" t="s">
        <v>138</v>
      </c>
      <c r="C3" s="183"/>
      <c r="D3" s="183"/>
      <c r="E3" s="183" t="s">
        <v>80</v>
      </c>
      <c r="F3" s="183"/>
      <c r="G3" s="183"/>
      <c r="H3" s="183" t="s">
        <v>137</v>
      </c>
      <c r="I3" s="183"/>
      <c r="J3" s="183"/>
      <c r="K3" s="183" t="s">
        <v>136</v>
      </c>
      <c r="L3" s="183"/>
      <c r="M3" s="183"/>
      <c r="N3" s="183" t="s">
        <v>164</v>
      </c>
      <c r="O3" s="183"/>
      <c r="P3" s="183"/>
    </row>
    <row r="4" spans="1:16" ht="22.5" x14ac:dyDescent="0.2">
      <c r="A4" s="179"/>
      <c r="B4" s="8" t="s">
        <v>197</v>
      </c>
      <c r="C4" s="8" t="s">
        <v>196</v>
      </c>
      <c r="D4" s="8" t="s">
        <v>195</v>
      </c>
      <c r="E4" s="8" t="s">
        <v>197</v>
      </c>
      <c r="F4" s="8" t="s">
        <v>196</v>
      </c>
      <c r="G4" s="8" t="s">
        <v>195</v>
      </c>
      <c r="H4" s="8" t="s">
        <v>197</v>
      </c>
      <c r="I4" s="8" t="s">
        <v>196</v>
      </c>
      <c r="J4" s="8" t="s">
        <v>195</v>
      </c>
      <c r="K4" s="8" t="s">
        <v>197</v>
      </c>
      <c r="L4" s="8" t="s">
        <v>196</v>
      </c>
      <c r="M4" s="8" t="s">
        <v>195</v>
      </c>
      <c r="N4" s="8" t="s">
        <v>197</v>
      </c>
      <c r="O4" s="8" t="s">
        <v>196</v>
      </c>
      <c r="P4" s="8" t="s">
        <v>195</v>
      </c>
    </row>
    <row r="5" spans="1:16" x14ac:dyDescent="0.2">
      <c r="A5" s="41">
        <v>2021</v>
      </c>
      <c r="B5" s="151">
        <v>42331.469367559897</v>
      </c>
      <c r="C5" s="151">
        <v>42331.469367559897</v>
      </c>
      <c r="D5" s="151">
        <v>42331.469367559897</v>
      </c>
      <c r="E5" s="151">
        <v>23535.677990768902</v>
      </c>
      <c r="F5" s="151">
        <v>23535.677990768902</v>
      </c>
      <c r="G5" s="151">
        <v>23535.677990768902</v>
      </c>
      <c r="H5" s="151">
        <v>212110</v>
      </c>
      <c r="I5" s="151">
        <v>211986</v>
      </c>
      <c r="J5" s="151">
        <v>211986</v>
      </c>
      <c r="K5" s="151">
        <v>72323.811246129393</v>
      </c>
      <c r="L5" s="151">
        <v>72323.811246129393</v>
      </c>
      <c r="M5" s="151">
        <v>72323.811246129393</v>
      </c>
      <c r="N5" s="151">
        <v>49956.604825415197</v>
      </c>
      <c r="O5" s="151">
        <v>49956.604825415197</v>
      </c>
      <c r="P5" s="151">
        <v>49956.604825415197</v>
      </c>
    </row>
    <row r="6" spans="1:16" x14ac:dyDescent="0.2">
      <c r="A6" s="41">
        <v>2022</v>
      </c>
      <c r="B6" s="151">
        <v>42730.621236425497</v>
      </c>
      <c r="C6" s="151">
        <v>42730.621236425497</v>
      </c>
      <c r="D6" s="151">
        <v>42730.621236425497</v>
      </c>
      <c r="E6" s="151">
        <v>23918.548211740901</v>
      </c>
      <c r="F6" s="151">
        <v>23918.548211740901</v>
      </c>
      <c r="G6" s="151">
        <v>23918.548211740901</v>
      </c>
      <c r="H6" s="151">
        <v>210429</v>
      </c>
      <c r="I6" s="151">
        <v>210251</v>
      </c>
      <c r="J6" s="151">
        <v>210260</v>
      </c>
      <c r="K6" s="151">
        <v>72020.087464353201</v>
      </c>
      <c r="L6" s="151">
        <v>72020.087464353201</v>
      </c>
      <c r="M6" s="151">
        <v>72020.087464353201</v>
      </c>
      <c r="N6" s="151">
        <v>49719.437554407697</v>
      </c>
      <c r="O6" s="151">
        <v>49719.437554407697</v>
      </c>
      <c r="P6" s="151">
        <v>49719.437554407697</v>
      </c>
    </row>
    <row r="7" spans="1:16" x14ac:dyDescent="0.2">
      <c r="A7" s="41">
        <v>2023</v>
      </c>
      <c r="B7" s="151">
        <v>43048.049989095598</v>
      </c>
      <c r="C7" s="151">
        <v>43048.049989095598</v>
      </c>
      <c r="D7" s="151">
        <v>43048.049989095598</v>
      </c>
      <c r="E7" s="151">
        <v>24239.330140835002</v>
      </c>
      <c r="F7" s="151">
        <v>24239.330140835002</v>
      </c>
      <c r="G7" s="151">
        <v>24239.330140835002</v>
      </c>
      <c r="H7" s="151">
        <v>209540</v>
      </c>
      <c r="I7" s="151">
        <v>209464</v>
      </c>
      <c r="J7" s="151">
        <v>209375</v>
      </c>
      <c r="K7" s="151">
        <v>71680.349343074195</v>
      </c>
      <c r="L7" s="151">
        <v>71680.349343074195</v>
      </c>
      <c r="M7" s="151">
        <v>71680.349343074195</v>
      </c>
      <c r="N7" s="151">
        <v>49458.9540856405</v>
      </c>
      <c r="O7" s="151">
        <v>49458.9540856405</v>
      </c>
      <c r="P7" s="151">
        <v>49458.9540856405</v>
      </c>
    </row>
    <row r="8" spans="1:16" x14ac:dyDescent="0.2">
      <c r="A8" s="41">
        <v>2024</v>
      </c>
      <c r="B8" s="151">
        <v>43341.439236250699</v>
      </c>
      <c r="C8" s="151">
        <v>43341.439236250699</v>
      </c>
      <c r="D8" s="151">
        <v>43341.439236250699</v>
      </c>
      <c r="E8" s="151">
        <v>24540.6063072951</v>
      </c>
      <c r="F8" s="151">
        <v>24538.429919608101</v>
      </c>
      <c r="G8" s="151">
        <v>24538.429919608101</v>
      </c>
      <c r="H8" s="151">
        <v>209207</v>
      </c>
      <c r="I8" s="151">
        <v>209036</v>
      </c>
      <c r="J8" s="151">
        <v>209015</v>
      </c>
      <c r="K8" s="151">
        <v>71368.291866494503</v>
      </c>
      <c r="L8" s="151">
        <v>71364.769535086394</v>
      </c>
      <c r="M8" s="151">
        <v>71371.814197902699</v>
      </c>
      <c r="N8" s="151">
        <v>49219.130361276999</v>
      </c>
      <c r="O8" s="151">
        <v>49216.732093039704</v>
      </c>
      <c r="P8" s="151">
        <v>49221.528629514301</v>
      </c>
    </row>
    <row r="9" spans="1:16" x14ac:dyDescent="0.2">
      <c r="A9" s="41">
        <v>2025</v>
      </c>
      <c r="B9" s="151">
        <v>43651.0777435829</v>
      </c>
      <c r="C9" s="151">
        <v>43653.084717646401</v>
      </c>
      <c r="D9" s="151">
        <v>43653.084717646401</v>
      </c>
      <c r="E9" s="151">
        <v>24831.198839220699</v>
      </c>
      <c r="F9" s="151">
        <v>24683.960835358001</v>
      </c>
      <c r="G9" s="151">
        <v>24974.145860300599</v>
      </c>
      <c r="H9" s="151">
        <v>209338</v>
      </c>
      <c r="I9" s="151">
        <v>209017</v>
      </c>
      <c r="J9" s="151">
        <v>208931</v>
      </c>
      <c r="K9" s="151">
        <v>71154.349905702795</v>
      </c>
      <c r="L9" s="151">
        <v>71145.478677859996</v>
      </c>
      <c r="M9" s="151">
        <v>71163.221133545594</v>
      </c>
      <c r="N9" s="151">
        <v>49043.196205714303</v>
      </c>
      <c r="O9" s="151">
        <v>49036.908259786498</v>
      </c>
      <c r="P9" s="151">
        <v>49049.484151641998</v>
      </c>
    </row>
    <row r="10" spans="1:16" x14ac:dyDescent="0.2">
      <c r="A10" s="41">
        <v>2026</v>
      </c>
      <c r="B10" s="151">
        <v>43990.8642066295</v>
      </c>
      <c r="C10" s="151">
        <v>43819.5429230425</v>
      </c>
      <c r="D10" s="151">
        <v>44167.418427365301</v>
      </c>
      <c r="E10" s="151">
        <v>25110.071276430299</v>
      </c>
      <c r="F10" s="151">
        <v>24819.839318660499</v>
      </c>
      <c r="G10" s="151">
        <v>25396.089862454901</v>
      </c>
      <c r="H10" s="151">
        <v>209606</v>
      </c>
      <c r="I10" s="151">
        <v>209295</v>
      </c>
      <c r="J10" s="151">
        <v>209285</v>
      </c>
      <c r="K10" s="151">
        <v>71041.546036865198</v>
      </c>
      <c r="L10" s="151">
        <v>70796.100825001093</v>
      </c>
      <c r="M10" s="151">
        <v>71286.991248729304</v>
      </c>
      <c r="N10" s="151">
        <v>48943.8834187541</v>
      </c>
      <c r="O10" s="151">
        <v>48776.037888679901</v>
      </c>
      <c r="P10" s="151">
        <v>49111.728948828299</v>
      </c>
    </row>
    <row r="11" spans="1:16" x14ac:dyDescent="0.2">
      <c r="A11" s="41">
        <v>2027</v>
      </c>
      <c r="B11" s="151">
        <v>44381.257626675397</v>
      </c>
      <c r="C11" s="151">
        <v>43983.122952534803</v>
      </c>
      <c r="D11" s="151">
        <v>44784.519676423399</v>
      </c>
      <c r="E11" s="151">
        <v>25392.1378209428</v>
      </c>
      <c r="F11" s="151">
        <v>24961.4985426524</v>
      </c>
      <c r="G11" s="151">
        <v>25818.640536128001</v>
      </c>
      <c r="H11" s="151">
        <v>210371</v>
      </c>
      <c r="I11" s="151">
        <v>210095</v>
      </c>
      <c r="J11" s="151">
        <v>210040</v>
      </c>
      <c r="K11" s="151">
        <v>70979.476989439601</v>
      </c>
      <c r="L11" s="151">
        <v>70377.615869494693</v>
      </c>
      <c r="M11" s="151">
        <v>71581.338109384495</v>
      </c>
      <c r="N11" s="151">
        <v>48890.882236488898</v>
      </c>
      <c r="O11" s="151">
        <v>48463.514174258496</v>
      </c>
      <c r="P11" s="151">
        <v>49318.250298719198</v>
      </c>
    </row>
    <row r="12" spans="1:16" x14ac:dyDescent="0.2">
      <c r="A12" s="41">
        <v>2028</v>
      </c>
      <c r="B12" s="151">
        <v>44819.073382308299</v>
      </c>
      <c r="C12" s="151">
        <v>44198.719015244402</v>
      </c>
      <c r="D12" s="151">
        <v>45444.488291768903</v>
      </c>
      <c r="E12" s="151">
        <v>25658.818358680401</v>
      </c>
      <c r="F12" s="151">
        <v>25090.314758042499</v>
      </c>
      <c r="G12" s="151">
        <v>26223.2276251984</v>
      </c>
      <c r="H12" s="151">
        <v>211378</v>
      </c>
      <c r="I12" s="151">
        <v>210878</v>
      </c>
      <c r="J12" s="151">
        <v>211154</v>
      </c>
      <c r="K12" s="151">
        <v>71036.738262047103</v>
      </c>
      <c r="L12" s="151">
        <v>70073.642276500002</v>
      </c>
      <c r="M12" s="151">
        <v>71999.834247594306</v>
      </c>
      <c r="N12" s="151">
        <v>48924.428492469196</v>
      </c>
      <c r="O12" s="151">
        <v>48218.9464085074</v>
      </c>
      <c r="P12" s="151">
        <v>49629.910576430899</v>
      </c>
    </row>
    <row r="13" spans="1:16" x14ac:dyDescent="0.2">
      <c r="A13" s="41">
        <v>2029</v>
      </c>
      <c r="B13" s="151">
        <v>45323.551421711803</v>
      </c>
      <c r="C13" s="151">
        <v>44483.895001313002</v>
      </c>
      <c r="D13" s="151">
        <v>46168.2446188838</v>
      </c>
      <c r="E13" s="151">
        <v>25913.906322794999</v>
      </c>
      <c r="F13" s="151">
        <v>25208.940836528898</v>
      </c>
      <c r="G13" s="151">
        <v>26614.809311672801</v>
      </c>
      <c r="H13" s="151">
        <v>212928</v>
      </c>
      <c r="I13" s="151">
        <v>212061</v>
      </c>
      <c r="J13" s="151">
        <v>213445</v>
      </c>
      <c r="K13" s="151">
        <v>71216.059809645798</v>
      </c>
      <c r="L13" s="151">
        <v>69824.867932736306</v>
      </c>
      <c r="M13" s="151">
        <v>72607.251686555406</v>
      </c>
      <c r="N13" s="151">
        <v>49049.163356086101</v>
      </c>
      <c r="O13" s="151">
        <v>48059.595348675903</v>
      </c>
      <c r="P13" s="151">
        <v>50038.731363496299</v>
      </c>
    </row>
    <row r="14" spans="1:16" x14ac:dyDescent="0.2">
      <c r="A14" s="41">
        <v>2030</v>
      </c>
      <c r="B14" s="151">
        <v>45868.964883382701</v>
      </c>
      <c r="C14" s="151">
        <v>44811.046084916299</v>
      </c>
      <c r="D14" s="151">
        <v>46931.916356154703</v>
      </c>
      <c r="E14" s="151">
        <v>26178.041528367099</v>
      </c>
      <c r="F14" s="151">
        <v>25337.6719868402</v>
      </c>
      <c r="G14" s="151">
        <v>27014.373621212999</v>
      </c>
      <c r="H14" s="151">
        <v>215016</v>
      </c>
      <c r="I14" s="151">
        <v>213101</v>
      </c>
      <c r="J14" s="151">
        <v>216680</v>
      </c>
      <c r="K14" s="151">
        <v>71473.684860966197</v>
      </c>
      <c r="L14" s="151">
        <v>69638.141705948801</v>
      </c>
      <c r="M14" s="151">
        <v>73309.228015983594</v>
      </c>
      <c r="N14" s="151">
        <v>49233.120369588003</v>
      </c>
      <c r="O14" s="151">
        <v>47951.523854775303</v>
      </c>
      <c r="P14" s="151">
        <v>50514.716884400703</v>
      </c>
    </row>
    <row r="15" spans="1:16" x14ac:dyDescent="0.2">
      <c r="A15" s="41">
        <v>2031</v>
      </c>
      <c r="B15" s="151">
        <v>46491.6259616717</v>
      </c>
      <c r="C15" s="151">
        <v>45215.626673052902</v>
      </c>
      <c r="D15" s="151">
        <v>47772.6620507849</v>
      </c>
      <c r="E15" s="151">
        <v>26445.5421826151</v>
      </c>
      <c r="F15" s="151">
        <v>25470.6010195991</v>
      </c>
      <c r="G15" s="151">
        <v>27416.465899371298</v>
      </c>
      <c r="H15" s="151">
        <v>217686</v>
      </c>
      <c r="I15" s="151">
        <v>214570</v>
      </c>
      <c r="J15" s="151">
        <v>220718</v>
      </c>
      <c r="K15" s="151">
        <v>71806.948364016804</v>
      </c>
      <c r="L15" s="151">
        <v>69532.105825871593</v>
      </c>
      <c r="M15" s="151">
        <v>74081.790902162</v>
      </c>
      <c r="N15" s="151">
        <v>49481.529522505902</v>
      </c>
      <c r="O15" s="151">
        <v>47907.928981687197</v>
      </c>
      <c r="P15" s="151">
        <v>51055.130063324497</v>
      </c>
    </row>
    <row r="16" spans="1:16" x14ac:dyDescent="0.2">
      <c r="A16" s="41">
        <v>2032</v>
      </c>
      <c r="B16" s="151">
        <v>47169.047163448296</v>
      </c>
      <c r="C16" s="151">
        <v>45674.789604237303</v>
      </c>
      <c r="D16" s="151">
        <v>48668.347691483599</v>
      </c>
      <c r="E16" s="151">
        <v>26704.716585566701</v>
      </c>
      <c r="F16" s="151">
        <v>25595.869625499799</v>
      </c>
      <c r="G16" s="151">
        <v>27809.564255922502</v>
      </c>
      <c r="H16" s="151">
        <v>220744</v>
      </c>
      <c r="I16" s="151">
        <v>216224</v>
      </c>
      <c r="J16" s="151">
        <v>225453</v>
      </c>
      <c r="K16" s="151">
        <v>72212.116652545999</v>
      </c>
      <c r="L16" s="151">
        <v>69503.21818584</v>
      </c>
      <c r="M16" s="151">
        <v>74921.015119251999</v>
      </c>
      <c r="N16" s="151">
        <v>49775.944337195899</v>
      </c>
      <c r="O16" s="151">
        <v>47910.675870555198</v>
      </c>
      <c r="P16" s="151">
        <v>51641.212803836599</v>
      </c>
    </row>
    <row r="17" spans="1:18" x14ac:dyDescent="0.2">
      <c r="A17" s="41">
        <v>2033</v>
      </c>
      <c r="B17" s="151">
        <v>47902.867601489401</v>
      </c>
      <c r="C17" s="151">
        <v>46190.084703798602</v>
      </c>
      <c r="D17" s="151">
        <v>49620.700089161197</v>
      </c>
      <c r="E17" s="151">
        <v>26965.878017290499</v>
      </c>
      <c r="F17" s="151">
        <v>25723.729522985501</v>
      </c>
      <c r="G17" s="151">
        <v>28204.043467474701</v>
      </c>
      <c r="H17" s="151">
        <v>224280</v>
      </c>
      <c r="I17" s="151">
        <v>218258</v>
      </c>
      <c r="J17" s="151">
        <v>230493</v>
      </c>
      <c r="K17" s="151">
        <v>72686.983597151295</v>
      </c>
      <c r="L17" s="151">
        <v>69548.251752664393</v>
      </c>
      <c r="M17" s="151">
        <v>75825.715441638298</v>
      </c>
      <c r="N17" s="151">
        <v>50120.988225936897</v>
      </c>
      <c r="O17" s="151">
        <v>47964.396922359403</v>
      </c>
      <c r="P17" s="151">
        <v>52277.579529514398</v>
      </c>
    </row>
    <row r="18" spans="1:18" x14ac:dyDescent="0.2">
      <c r="A18" s="41">
        <v>2034</v>
      </c>
      <c r="B18" s="151">
        <v>48675.898603162001</v>
      </c>
      <c r="C18" s="151">
        <v>46744.304525326901</v>
      </c>
      <c r="D18" s="151">
        <v>50612.551042380597</v>
      </c>
      <c r="E18" s="151">
        <v>27222.5477973097</v>
      </c>
      <c r="F18" s="151">
        <v>25847.638158438898</v>
      </c>
      <c r="G18" s="151">
        <v>28593.4883776479</v>
      </c>
      <c r="H18" s="151">
        <v>227973</v>
      </c>
      <c r="I18" s="151">
        <v>220379</v>
      </c>
      <c r="J18" s="151">
        <v>235611</v>
      </c>
      <c r="K18" s="151">
        <v>73205.302581626194</v>
      </c>
      <c r="L18" s="151">
        <v>69639.880841156497</v>
      </c>
      <c r="M18" s="151">
        <v>76770.724322095906</v>
      </c>
      <c r="N18" s="151">
        <v>50492.754187901803</v>
      </c>
      <c r="O18" s="151">
        <v>48044.916275936303</v>
      </c>
      <c r="P18" s="151">
        <v>52940.592099867201</v>
      </c>
    </row>
    <row r="19" spans="1:18" x14ac:dyDescent="0.2">
      <c r="A19" s="41">
        <v>2035</v>
      </c>
      <c r="B19" s="151">
        <v>49497.535346462297</v>
      </c>
      <c r="C19" s="151">
        <v>47346.752578212203</v>
      </c>
      <c r="D19" s="151">
        <v>51653.390415169801</v>
      </c>
      <c r="E19" s="151">
        <v>27476.656763840299</v>
      </c>
      <c r="F19" s="151">
        <v>25969.450286143499</v>
      </c>
      <c r="G19" s="151">
        <v>28979.904407532598</v>
      </c>
      <c r="H19" s="151">
        <v>231807</v>
      </c>
      <c r="I19" s="151">
        <v>222637</v>
      </c>
      <c r="J19" s="151">
        <v>241002</v>
      </c>
      <c r="K19" s="151">
        <v>73742.001143169298</v>
      </c>
      <c r="L19" s="151">
        <v>69752.113783933193</v>
      </c>
      <c r="M19" s="151">
        <v>77731.888502405302</v>
      </c>
      <c r="N19" s="151">
        <v>50880.062899557503</v>
      </c>
      <c r="O19" s="151">
        <v>48140.840863309502</v>
      </c>
      <c r="P19" s="151">
        <v>53619.284935805597</v>
      </c>
    </row>
    <row r="20" spans="1:18" x14ac:dyDescent="0.2">
      <c r="A20" s="41">
        <v>2036</v>
      </c>
      <c r="B20" s="151">
        <v>50350.5073209127</v>
      </c>
      <c r="C20" s="151">
        <v>47979.933771422096</v>
      </c>
      <c r="D20" s="151">
        <v>52726.170981351497</v>
      </c>
      <c r="E20" s="151">
        <v>27727.641525322899</v>
      </c>
      <c r="F20" s="151">
        <v>26088.473993227799</v>
      </c>
      <c r="G20" s="151">
        <v>29362.850381591001</v>
      </c>
      <c r="H20" s="151">
        <v>235902</v>
      </c>
      <c r="I20" s="151">
        <v>225196</v>
      </c>
      <c r="J20" s="151">
        <v>246817</v>
      </c>
      <c r="K20" s="151">
        <v>74322.380022142694</v>
      </c>
      <c r="L20" s="151">
        <v>69909.615235653197</v>
      </c>
      <c r="M20" s="151">
        <v>78735.144808632205</v>
      </c>
      <c r="N20" s="151">
        <v>51292.941455736101</v>
      </c>
      <c r="O20" s="151">
        <v>48262.208424220298</v>
      </c>
      <c r="P20" s="151">
        <v>54323.674487251898</v>
      </c>
    </row>
    <row r="21" spans="1:18" x14ac:dyDescent="0.2">
      <c r="A21" s="41">
        <v>2037</v>
      </c>
      <c r="B21" s="151">
        <v>51216.885849628401</v>
      </c>
      <c r="C21" s="151">
        <v>48625.7495003453</v>
      </c>
      <c r="D21" s="151">
        <v>53813.129659127997</v>
      </c>
      <c r="E21" s="151">
        <v>27957.824201420899</v>
      </c>
      <c r="F21" s="151">
        <v>26186.699280147299</v>
      </c>
      <c r="G21" s="151">
        <v>29724.9873903035</v>
      </c>
      <c r="H21" s="151">
        <v>240108</v>
      </c>
      <c r="I21" s="151">
        <v>227984</v>
      </c>
      <c r="J21" s="151">
        <v>252601</v>
      </c>
      <c r="K21" s="151">
        <v>74905.315290988496</v>
      </c>
      <c r="L21" s="151">
        <v>70070.820296468795</v>
      </c>
      <c r="M21" s="151">
        <v>79739.810285508094</v>
      </c>
      <c r="N21" s="151">
        <v>51703.566957053998</v>
      </c>
      <c r="O21" s="151">
        <v>48381.338452657597</v>
      </c>
      <c r="P21" s="151">
        <v>55025.7954614505</v>
      </c>
    </row>
    <row r="22" spans="1:18" x14ac:dyDescent="0.2">
      <c r="A22" s="41">
        <v>2038</v>
      </c>
      <c r="B22" s="151">
        <v>52110.552615465502</v>
      </c>
      <c r="C22" s="151">
        <v>49298.100151083199</v>
      </c>
      <c r="D22" s="151">
        <v>54928.126861968303</v>
      </c>
      <c r="E22" s="151">
        <v>28189.280297269001</v>
      </c>
      <c r="F22" s="151">
        <v>26286.096125946598</v>
      </c>
      <c r="G22" s="151">
        <v>30088.499728837</v>
      </c>
      <c r="H22" s="151">
        <v>244295</v>
      </c>
      <c r="I22" s="151">
        <v>230843</v>
      </c>
      <c r="J22" s="151">
        <v>258460</v>
      </c>
      <c r="K22" s="151">
        <v>75500.831528458206</v>
      </c>
      <c r="L22" s="151">
        <v>70245.391887677906</v>
      </c>
      <c r="M22" s="151">
        <v>80756.271169238506</v>
      </c>
      <c r="N22" s="151">
        <v>52120.190265479803</v>
      </c>
      <c r="O22" s="151">
        <v>48506.531884098098</v>
      </c>
      <c r="P22" s="151">
        <v>55733.848646861603</v>
      </c>
    </row>
    <row r="23" spans="1:18" x14ac:dyDescent="0.2">
      <c r="A23" s="41">
        <v>2039</v>
      </c>
      <c r="B23" s="151">
        <v>53006.525145960601</v>
      </c>
      <c r="C23" s="151">
        <v>49972.134228269199</v>
      </c>
      <c r="D23" s="151">
        <v>56046.048722928797</v>
      </c>
      <c r="E23" s="151">
        <v>28409.591227573899</v>
      </c>
      <c r="F23" s="151">
        <v>26374.247780557998</v>
      </c>
      <c r="G23" s="151">
        <v>30440.9673670708</v>
      </c>
      <c r="H23" s="151">
        <v>248776</v>
      </c>
      <c r="I23" s="151">
        <v>233739</v>
      </c>
      <c r="J23" s="151">
        <v>264471</v>
      </c>
      <c r="K23" s="151">
        <v>76050.116457485099</v>
      </c>
      <c r="L23" s="151">
        <v>70374.177328531703</v>
      </c>
      <c r="M23" s="151">
        <v>81726.055586438393</v>
      </c>
      <c r="N23" s="151">
        <v>52507.630163678303</v>
      </c>
      <c r="O23" s="151">
        <v>48602.475977588401</v>
      </c>
      <c r="P23" s="151">
        <v>56412.784349768197</v>
      </c>
    </row>
    <row r="24" spans="1:18" x14ac:dyDescent="0.2">
      <c r="A24" s="41">
        <v>2040</v>
      </c>
      <c r="B24" s="151">
        <v>53903.095904223301</v>
      </c>
      <c r="C24" s="151">
        <v>50646.293444918098</v>
      </c>
      <c r="D24" s="151">
        <v>57165.038410229798</v>
      </c>
      <c r="E24" s="151">
        <v>28609.638352776001</v>
      </c>
      <c r="F24" s="151">
        <v>26442.050118161002</v>
      </c>
      <c r="G24" s="151">
        <v>30773.256872610302</v>
      </c>
      <c r="H24" s="151">
        <v>253179</v>
      </c>
      <c r="I24" s="151">
        <v>236596</v>
      </c>
      <c r="J24" s="151">
        <v>270556</v>
      </c>
      <c r="K24" s="151">
        <v>76606.447321960295</v>
      </c>
      <c r="L24" s="151">
        <v>70510.087798690103</v>
      </c>
      <c r="M24" s="151">
        <v>82702.806845230603</v>
      </c>
      <c r="N24" s="151">
        <v>52902.670628213898</v>
      </c>
      <c r="O24" s="151">
        <v>48705.814022126899</v>
      </c>
      <c r="P24" s="151">
        <v>57099.527234300796</v>
      </c>
      <c r="R24" s="112"/>
    </row>
    <row r="25" spans="1:18" x14ac:dyDescent="0.2">
      <c r="A25" s="41">
        <v>2041</v>
      </c>
      <c r="B25" s="151">
        <v>54788.919570796097</v>
      </c>
      <c r="C25" s="151">
        <v>51309.384012052898</v>
      </c>
      <c r="D25" s="151">
        <v>58273.599691482399</v>
      </c>
      <c r="E25" s="151">
        <v>28782.934892224799</v>
      </c>
      <c r="F25" s="151">
        <v>26483.021338747702</v>
      </c>
      <c r="G25" s="151">
        <v>31078.8757452512</v>
      </c>
      <c r="H25" s="151">
        <v>257554</v>
      </c>
      <c r="I25" s="151">
        <v>239503</v>
      </c>
      <c r="J25" s="151">
        <v>276459</v>
      </c>
      <c r="K25" s="151">
        <v>77147.994931094698</v>
      </c>
      <c r="L25" s="151">
        <v>70630.899320153199</v>
      </c>
      <c r="M25" s="151">
        <v>83665.090542036196</v>
      </c>
      <c r="N25" s="151">
        <v>53290.016369204197</v>
      </c>
      <c r="O25" s="151">
        <v>48801.167781173703</v>
      </c>
      <c r="P25" s="151">
        <v>57778.864957234699</v>
      </c>
    </row>
    <row r="26" spans="1:18" x14ac:dyDescent="0.2">
      <c r="A26" s="41">
        <v>2042</v>
      </c>
      <c r="B26" s="151">
        <v>55667.558627451297</v>
      </c>
      <c r="C26" s="151">
        <v>51965.093357612801</v>
      </c>
      <c r="D26" s="151">
        <v>59375.171072105702</v>
      </c>
      <c r="E26" s="151">
        <v>28932.816694421701</v>
      </c>
      <c r="F26" s="151">
        <v>26500.478339272599</v>
      </c>
      <c r="G26" s="151">
        <v>31361.179442496599</v>
      </c>
      <c r="H26" s="151">
        <v>261998</v>
      </c>
      <c r="I26" s="151">
        <v>242271</v>
      </c>
      <c r="J26" s="151">
        <v>282497</v>
      </c>
      <c r="K26" s="151">
        <v>77685.972478057505</v>
      </c>
      <c r="L26" s="151">
        <v>70747.472656600206</v>
      </c>
      <c r="M26" s="151">
        <v>84624.472299514804</v>
      </c>
      <c r="N26" s="151">
        <v>53675.699843957103</v>
      </c>
      <c r="O26" s="151">
        <v>48894.517255140003</v>
      </c>
      <c r="P26" s="151">
        <v>58456.882432774299</v>
      </c>
    </row>
    <row r="27" spans="1:18" x14ac:dyDescent="0.2">
      <c r="A27" s="41">
        <v>2043</v>
      </c>
      <c r="B27" s="151">
        <v>56526.1488488627</v>
      </c>
      <c r="C27" s="151">
        <v>52600.6398708579</v>
      </c>
      <c r="D27" s="151">
        <v>60456.806069397702</v>
      </c>
      <c r="E27" s="151">
        <v>29058.871371994399</v>
      </c>
      <c r="F27" s="151">
        <v>26494.011447475201</v>
      </c>
      <c r="G27" s="151">
        <v>31619.7530223086</v>
      </c>
      <c r="H27" s="151">
        <v>266332</v>
      </c>
      <c r="I27" s="151">
        <v>245018</v>
      </c>
      <c r="J27" s="151">
        <v>288445</v>
      </c>
      <c r="K27" s="151">
        <v>78190.753731436605</v>
      </c>
      <c r="L27" s="151">
        <v>70830.019710208304</v>
      </c>
      <c r="M27" s="151">
        <v>85551.487752664907</v>
      </c>
      <c r="N27" s="151">
        <v>54041.247942744703</v>
      </c>
      <c r="O27" s="151">
        <v>48967.322551199301</v>
      </c>
      <c r="P27" s="151">
        <v>59115.173334289997</v>
      </c>
    </row>
    <row r="28" spans="1:18" x14ac:dyDescent="0.2">
      <c r="A28" s="41">
        <v>2044</v>
      </c>
      <c r="B28" s="151">
        <v>57363.051693585898</v>
      </c>
      <c r="C28" s="151">
        <v>53214.451701984297</v>
      </c>
      <c r="D28" s="151">
        <v>61516.7989198016</v>
      </c>
      <c r="E28" s="151">
        <v>29178.0117159082</v>
      </c>
      <c r="F28" s="151">
        <v>26480.541469260901</v>
      </c>
      <c r="G28" s="151">
        <v>31871.501324427001</v>
      </c>
      <c r="H28" s="151">
        <v>270792</v>
      </c>
      <c r="I28" s="151">
        <v>247840</v>
      </c>
      <c r="J28" s="151">
        <v>294161</v>
      </c>
      <c r="K28" s="151">
        <v>78692.455857439694</v>
      </c>
      <c r="L28" s="151">
        <v>70908.706772189194</v>
      </c>
      <c r="M28" s="151">
        <v>86476.204942690107</v>
      </c>
      <c r="N28" s="151">
        <v>54403.436986915498</v>
      </c>
      <c r="O28" s="151">
        <v>49036.267395810799</v>
      </c>
      <c r="P28" s="151">
        <v>59770.606578020299</v>
      </c>
    </row>
    <row r="29" spans="1:18" x14ac:dyDescent="0.2">
      <c r="A29" s="41">
        <v>2045</v>
      </c>
      <c r="B29" s="151">
        <v>58182.964871878801</v>
      </c>
      <c r="C29" s="151">
        <v>53811.316045119704</v>
      </c>
      <c r="D29" s="151">
        <v>62559.756929497496</v>
      </c>
      <c r="E29" s="151">
        <v>29268.697651748302</v>
      </c>
      <c r="F29" s="151">
        <v>26438.538169927298</v>
      </c>
      <c r="G29" s="151">
        <v>32094.873900323098</v>
      </c>
      <c r="H29" s="151">
        <v>274902</v>
      </c>
      <c r="I29" s="151">
        <v>250502</v>
      </c>
      <c r="J29" s="151">
        <v>300004</v>
      </c>
      <c r="K29" s="151">
        <v>79182.3855756212</v>
      </c>
      <c r="L29" s="151">
        <v>70974.940857030102</v>
      </c>
      <c r="M29" s="151">
        <v>87389.830294212195</v>
      </c>
      <c r="N29" s="151">
        <v>54758.508222122102</v>
      </c>
      <c r="O29" s="151">
        <v>49097.515775175503</v>
      </c>
      <c r="P29" s="151">
        <v>60419.500669068701</v>
      </c>
    </row>
    <row r="30" spans="1:18" x14ac:dyDescent="0.2">
      <c r="A30" s="41">
        <v>2046</v>
      </c>
      <c r="B30" s="151">
        <v>58977.658743735599</v>
      </c>
      <c r="C30" s="151">
        <v>54383.133380066101</v>
      </c>
      <c r="D30" s="151">
        <v>63577.320938948098</v>
      </c>
      <c r="E30" s="151">
        <v>29316.398314584501</v>
      </c>
      <c r="F30" s="151">
        <v>26353.462030803501</v>
      </c>
      <c r="G30" s="151">
        <v>32275.346644283101</v>
      </c>
      <c r="H30" s="151">
        <v>278727</v>
      </c>
      <c r="I30" s="151">
        <v>252889</v>
      </c>
      <c r="J30" s="151">
        <v>305680</v>
      </c>
      <c r="K30" s="151">
        <v>79639.020183412402</v>
      </c>
      <c r="L30" s="151">
        <v>71007.275479054297</v>
      </c>
      <c r="M30" s="151">
        <v>88270.764887770507</v>
      </c>
      <c r="N30" s="151">
        <v>55091.113073944201</v>
      </c>
      <c r="O30" s="151">
        <v>49135.654114294601</v>
      </c>
      <c r="P30" s="151">
        <v>61046.572033593802</v>
      </c>
    </row>
    <row r="31" spans="1:18" x14ac:dyDescent="0.2">
      <c r="A31" s="41">
        <v>2047</v>
      </c>
      <c r="B31" s="151">
        <v>59734.3930433192</v>
      </c>
      <c r="C31" s="151">
        <v>54917.268004447797</v>
      </c>
      <c r="D31" s="151">
        <v>64556.647630400701</v>
      </c>
      <c r="E31" s="151">
        <v>29349.992125725799</v>
      </c>
      <c r="F31" s="151">
        <v>26254.121815267601</v>
      </c>
      <c r="G31" s="151">
        <v>32441.870034240499</v>
      </c>
      <c r="H31" s="151">
        <v>282435</v>
      </c>
      <c r="I31" s="151">
        <v>255208</v>
      </c>
      <c r="J31" s="151">
        <v>310846</v>
      </c>
      <c r="K31" s="151">
        <v>80060.289886109793</v>
      </c>
      <c r="L31" s="151">
        <v>71003.722118829901</v>
      </c>
      <c r="M31" s="151">
        <v>89116.857653389598</v>
      </c>
      <c r="N31" s="151">
        <v>55399.864126213499</v>
      </c>
      <c r="O31" s="151">
        <v>49149.264903407602</v>
      </c>
      <c r="P31" s="151">
        <v>61650.463349019497</v>
      </c>
    </row>
    <row r="32" spans="1:18" x14ac:dyDescent="0.2">
      <c r="A32" s="41">
        <v>2048</v>
      </c>
      <c r="B32" s="151">
        <v>60450.769143484402</v>
      </c>
      <c r="C32" s="151">
        <v>55411.359709091499</v>
      </c>
      <c r="D32" s="151">
        <v>65495.300179919301</v>
      </c>
      <c r="E32" s="151">
        <v>29355.3177331714</v>
      </c>
      <c r="F32" s="151">
        <v>26126.365815770001</v>
      </c>
      <c r="G32" s="151">
        <v>32580.274164311701</v>
      </c>
      <c r="H32" s="151">
        <v>285757</v>
      </c>
      <c r="I32" s="151">
        <v>257038</v>
      </c>
      <c r="J32" s="151">
        <v>316022</v>
      </c>
      <c r="K32" s="151">
        <v>80446.850595014606</v>
      </c>
      <c r="L32" s="151">
        <v>70965.110427848005</v>
      </c>
      <c r="M32" s="151">
        <v>89928.590762181193</v>
      </c>
      <c r="N32" s="151">
        <v>55682.292450164598</v>
      </c>
      <c r="O32" s="151">
        <v>49135.9448226971</v>
      </c>
      <c r="P32" s="151">
        <v>62228.640077632102</v>
      </c>
    </row>
    <row r="33" spans="1:16" x14ac:dyDescent="0.2">
      <c r="A33" s="41">
        <v>2049</v>
      </c>
      <c r="B33" s="151">
        <v>61135.795772842401</v>
      </c>
      <c r="C33" s="151">
        <v>55874.445315881901</v>
      </c>
      <c r="D33" s="151">
        <v>66402.257963683296</v>
      </c>
      <c r="E33" s="151">
        <v>29325.2285224603</v>
      </c>
      <c r="F33" s="151">
        <v>25963.092979342899</v>
      </c>
      <c r="G33" s="151">
        <v>32683.367078623</v>
      </c>
      <c r="H33" s="151">
        <v>288862</v>
      </c>
      <c r="I33" s="151">
        <v>258679</v>
      </c>
      <c r="J33" s="151">
        <v>320906</v>
      </c>
      <c r="K33" s="151">
        <v>80783.989790523599</v>
      </c>
      <c r="L33" s="151">
        <v>70877.036055515506</v>
      </c>
      <c r="M33" s="151">
        <v>90690.943525531693</v>
      </c>
      <c r="N33" s="151">
        <v>55929.679802125502</v>
      </c>
      <c r="O33" s="151">
        <v>49087.169780291297</v>
      </c>
      <c r="P33" s="151">
        <v>62772.189823959598</v>
      </c>
    </row>
    <row r="34" spans="1:16" x14ac:dyDescent="0.2">
      <c r="A34" s="41">
        <v>2050</v>
      </c>
      <c r="B34" s="151">
        <v>61766.064381459502</v>
      </c>
      <c r="C34" s="151">
        <v>56283.198760942403</v>
      </c>
      <c r="D34" s="151">
        <v>67254.028345040599</v>
      </c>
      <c r="E34" s="151">
        <v>29297.498680730401</v>
      </c>
      <c r="F34" s="151">
        <v>25802.132061811499</v>
      </c>
      <c r="G34" s="151">
        <v>32788.871958080803</v>
      </c>
      <c r="H34" s="151">
        <v>291790</v>
      </c>
      <c r="I34" s="151">
        <v>260091</v>
      </c>
      <c r="J34" s="151">
        <v>325376</v>
      </c>
      <c r="K34" s="151">
        <v>81071.9574294661</v>
      </c>
      <c r="L34" s="151">
        <v>70740.187328449698</v>
      </c>
      <c r="M34" s="151">
        <v>91403.727530482502</v>
      </c>
      <c r="N34" s="151">
        <v>56140.889551052802</v>
      </c>
      <c r="O34" s="151">
        <v>49002.110869820703</v>
      </c>
      <c r="P34" s="151">
        <v>63279.668232284901</v>
      </c>
    </row>
    <row r="35" spans="1:16" x14ac:dyDescent="0.2">
      <c r="A35" s="162" t="s">
        <v>146</v>
      </c>
      <c r="B35" s="162"/>
      <c r="C35" s="162"/>
      <c r="D35" s="162"/>
      <c r="E35" s="162"/>
      <c r="F35" s="162"/>
      <c r="G35" s="162"/>
      <c r="H35" s="162"/>
      <c r="I35" s="162"/>
      <c r="J35" s="162"/>
      <c r="K35" s="162"/>
      <c r="L35" s="162"/>
      <c r="M35" s="162"/>
      <c r="N35" s="162"/>
      <c r="O35" s="162"/>
      <c r="P35" s="162"/>
    </row>
    <row r="36" spans="1:16" x14ac:dyDescent="0.2">
      <c r="A36" s="3" t="s">
        <v>194</v>
      </c>
    </row>
    <row r="46" spans="1:16" x14ac:dyDescent="0.2">
      <c r="A46" s="186"/>
      <c r="B46" s="186"/>
      <c r="C46" s="186"/>
      <c r="D46" s="186"/>
      <c r="E46" s="186"/>
      <c r="F46" s="186"/>
      <c r="G46" s="186"/>
      <c r="H46" s="186"/>
      <c r="I46" s="186"/>
      <c r="J46" s="186"/>
      <c r="K46" s="186"/>
      <c r="L46" s="186"/>
      <c r="M46" s="186"/>
      <c r="N46" s="186"/>
    </row>
    <row r="47" spans="1:16" x14ac:dyDescent="0.2">
      <c r="A47" s="88"/>
    </row>
  </sheetData>
  <mergeCells count="9">
    <mergeCell ref="A46:N46"/>
    <mergeCell ref="A1:M1"/>
    <mergeCell ref="A35:P35"/>
    <mergeCell ref="N3:P3"/>
    <mergeCell ref="A3:A4"/>
    <mergeCell ref="B3:D3"/>
    <mergeCell ref="E3:G3"/>
    <mergeCell ref="H3:J3"/>
    <mergeCell ref="K3:M3"/>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Normal="100" workbookViewId="0">
      <selection sqref="A1:M1"/>
    </sheetView>
  </sheetViews>
  <sheetFormatPr baseColWidth="10" defaultRowHeight="11.25" x14ac:dyDescent="0.2"/>
  <cols>
    <col min="1" max="16384" width="11.42578125" style="3"/>
  </cols>
  <sheetData>
    <row r="1" spans="1:13" ht="27" customHeight="1" x14ac:dyDescent="0.2">
      <c r="A1" s="178" t="s">
        <v>282</v>
      </c>
      <c r="B1" s="178"/>
      <c r="C1" s="178"/>
      <c r="D1" s="178"/>
      <c r="E1" s="178"/>
      <c r="F1" s="178"/>
      <c r="G1" s="178"/>
      <c r="H1" s="178"/>
      <c r="I1" s="178"/>
      <c r="J1" s="178"/>
      <c r="K1" s="178"/>
      <c r="L1" s="178"/>
      <c r="M1" s="178"/>
    </row>
    <row r="2" spans="1:13" x14ac:dyDescent="0.2">
      <c r="A2" s="109"/>
    </row>
    <row r="3" spans="1:13" x14ac:dyDescent="0.2">
      <c r="A3" s="185" t="s">
        <v>139</v>
      </c>
      <c r="B3" s="184" t="s">
        <v>138</v>
      </c>
      <c r="C3" s="184"/>
      <c r="D3" s="184"/>
      <c r="E3" s="184" t="s">
        <v>80</v>
      </c>
      <c r="F3" s="184"/>
      <c r="G3" s="184"/>
      <c r="H3" s="184" t="s">
        <v>137</v>
      </c>
      <c r="I3" s="184"/>
      <c r="J3" s="184"/>
      <c r="K3" s="184" t="s">
        <v>164</v>
      </c>
      <c r="L3" s="184"/>
      <c r="M3" s="184"/>
    </row>
    <row r="4" spans="1:13" ht="22.5" x14ac:dyDescent="0.2">
      <c r="A4" s="185"/>
      <c r="B4" s="8" t="s">
        <v>197</v>
      </c>
      <c r="C4" s="8" t="s">
        <v>196</v>
      </c>
      <c r="D4" s="8" t="s">
        <v>195</v>
      </c>
      <c r="E4" s="8" t="s">
        <v>197</v>
      </c>
      <c r="F4" s="8" t="s">
        <v>196</v>
      </c>
      <c r="G4" s="8" t="s">
        <v>195</v>
      </c>
      <c r="H4" s="8" t="s">
        <v>197</v>
      </c>
      <c r="I4" s="8" t="s">
        <v>196</v>
      </c>
      <c r="J4" s="8" t="s">
        <v>195</v>
      </c>
      <c r="K4" s="8" t="s">
        <v>197</v>
      </c>
      <c r="L4" s="8" t="s">
        <v>196</v>
      </c>
      <c r="M4" s="8" t="s">
        <v>195</v>
      </c>
    </row>
    <row r="5" spans="1:13" x14ac:dyDescent="0.2">
      <c r="A5" s="41">
        <v>2021</v>
      </c>
      <c r="B5" s="110">
        <v>100</v>
      </c>
      <c r="C5" s="110">
        <v>100</v>
      </c>
      <c r="D5" s="110">
        <v>100</v>
      </c>
      <c r="E5" s="110">
        <v>100</v>
      </c>
      <c r="F5" s="110">
        <v>100</v>
      </c>
      <c r="G5" s="110">
        <v>100</v>
      </c>
      <c r="H5" s="110">
        <v>100</v>
      </c>
      <c r="I5" s="110">
        <v>99.941225557139305</v>
      </c>
      <c r="J5" s="110">
        <v>99.941382708055997</v>
      </c>
      <c r="K5" s="110">
        <v>100</v>
      </c>
      <c r="L5" s="110">
        <v>100</v>
      </c>
      <c r="M5" s="110">
        <v>100</v>
      </c>
    </row>
    <row r="6" spans="1:13" x14ac:dyDescent="0.2">
      <c r="A6" s="41">
        <v>2022</v>
      </c>
      <c r="B6" s="110">
        <v>100.50260723613162</v>
      </c>
      <c r="C6" s="110">
        <v>100.50260723613162</v>
      </c>
      <c r="D6" s="110">
        <v>100.50260723613162</v>
      </c>
      <c r="E6" s="110">
        <v>101.71248490880187</v>
      </c>
      <c r="F6" s="110">
        <v>101.71248490880187</v>
      </c>
      <c r="G6" s="110">
        <v>101.71248490880187</v>
      </c>
      <c r="H6" s="110">
        <v>98.528040440472793</v>
      </c>
      <c r="I6" s="110">
        <v>98.445008474748306</v>
      </c>
      <c r="J6" s="110">
        <v>98.448910352836904</v>
      </c>
      <c r="K6" s="110">
        <v>98.843942790343874</v>
      </c>
      <c r="L6" s="110">
        <v>98.843942790343874</v>
      </c>
      <c r="M6" s="110">
        <v>98.843942790343874</v>
      </c>
    </row>
    <row r="7" spans="1:13" x14ac:dyDescent="0.2">
      <c r="A7" s="41">
        <v>2023</v>
      </c>
      <c r="B7" s="110">
        <v>100.84392142183003</v>
      </c>
      <c r="C7" s="110">
        <v>100.84392142183003</v>
      </c>
      <c r="D7" s="110">
        <v>100.84392142183003</v>
      </c>
      <c r="E7" s="110">
        <v>103.20373076400111</v>
      </c>
      <c r="F7" s="110">
        <v>103.20373076400111</v>
      </c>
      <c r="G7" s="110">
        <v>103.20373076400111</v>
      </c>
      <c r="H7" s="110">
        <v>97.444421528914305</v>
      </c>
      <c r="I7" s="110">
        <v>97.408923497464301</v>
      </c>
      <c r="J7" s="110">
        <v>97.367844989454397</v>
      </c>
      <c r="K7" s="110">
        <v>97.657113111731704</v>
      </c>
      <c r="L7" s="110">
        <v>97.657113111731718</v>
      </c>
      <c r="M7" s="110">
        <v>97.657113111731718</v>
      </c>
    </row>
    <row r="8" spans="1:13" x14ac:dyDescent="0.2">
      <c r="A8" s="41">
        <v>2024</v>
      </c>
      <c r="B8" s="110">
        <v>101.15071497497632</v>
      </c>
      <c r="C8" s="110">
        <v>101.15071497497632</v>
      </c>
      <c r="D8" s="110">
        <v>101.15071497497632</v>
      </c>
      <c r="E8" s="110">
        <v>104.53274602367881</v>
      </c>
      <c r="F8" s="110">
        <v>104.52347551998807</v>
      </c>
      <c r="G8" s="110">
        <v>104.52347551998807</v>
      </c>
      <c r="H8" s="110">
        <v>96.639882481750405</v>
      </c>
      <c r="I8" s="110">
        <v>96.5610455743373</v>
      </c>
      <c r="J8" s="110">
        <v>96.551498917580204</v>
      </c>
      <c r="K8" s="110">
        <v>96.534759917625053</v>
      </c>
      <c r="L8" s="110">
        <v>96.530056131783923</v>
      </c>
      <c r="M8" s="110">
        <v>96.539463703466168</v>
      </c>
    </row>
    <row r="9" spans="1:13" x14ac:dyDescent="0.2">
      <c r="A9" s="41">
        <v>2025</v>
      </c>
      <c r="B9" s="110">
        <v>101.51490049789315</v>
      </c>
      <c r="C9" s="110">
        <v>101.51956791466463</v>
      </c>
      <c r="D9" s="110">
        <v>101.51956791466463</v>
      </c>
      <c r="E9" s="110">
        <v>105.81434326800338</v>
      </c>
      <c r="F9" s="110">
        <v>105.18691110962455</v>
      </c>
      <c r="G9" s="110">
        <v>106.42349006174574</v>
      </c>
      <c r="H9" s="110">
        <v>96.064423833198802</v>
      </c>
      <c r="I9" s="110">
        <v>95.916812440160399</v>
      </c>
      <c r="J9" s="110">
        <v>95.877653355582297</v>
      </c>
      <c r="K9" s="110">
        <v>95.556777972312034</v>
      </c>
      <c r="L9" s="110">
        <v>95.54452640839672</v>
      </c>
      <c r="M9" s="110">
        <v>95.56902953622712</v>
      </c>
    </row>
    <row r="10" spans="1:13" x14ac:dyDescent="0.2">
      <c r="A10" s="41">
        <v>2026</v>
      </c>
      <c r="B10" s="110">
        <v>101.93911231436222</v>
      </c>
      <c r="C10" s="110">
        <v>101.54211307635263</v>
      </c>
      <c r="D10" s="110">
        <v>102.34823772850777</v>
      </c>
      <c r="E10" s="110">
        <v>106.91630227545244</v>
      </c>
      <c r="F10" s="110">
        <v>105.68052212232952</v>
      </c>
      <c r="G10" s="110">
        <v>108.13414229124348</v>
      </c>
      <c r="H10" s="110">
        <v>95.543731680573003</v>
      </c>
      <c r="I10" s="110">
        <v>95.401818275619206</v>
      </c>
      <c r="J10" s="110">
        <v>95.3971080876603</v>
      </c>
      <c r="K10" s="110">
        <v>94.725113743414482</v>
      </c>
      <c r="L10" s="110">
        <v>94.400268516247436</v>
      </c>
      <c r="M10" s="110">
        <v>95.049958970581528</v>
      </c>
    </row>
    <row r="11" spans="1:13" x14ac:dyDescent="0.2">
      <c r="A11" s="41">
        <v>2027</v>
      </c>
      <c r="B11" s="110">
        <v>102.5210050653443</v>
      </c>
      <c r="C11" s="110">
        <v>101.60131127731321</v>
      </c>
      <c r="D11" s="110">
        <v>103.45254312568134</v>
      </c>
      <c r="E11" s="110">
        <v>108.02526366154007</v>
      </c>
      <c r="F11" s="110">
        <v>106.19320359994239</v>
      </c>
      <c r="G11" s="110">
        <v>109.8397256255203</v>
      </c>
      <c r="H11" s="110">
        <v>95.278000517050998</v>
      </c>
      <c r="I11" s="110">
        <v>95.152848068478093</v>
      </c>
      <c r="J11" s="110">
        <v>95.127787385169199</v>
      </c>
      <c r="K11" s="110">
        <v>94.016236167378807</v>
      </c>
      <c r="L11" s="110">
        <v>93.194415516348272</v>
      </c>
      <c r="M11" s="110">
        <v>94.838056818409129</v>
      </c>
    </row>
    <row r="12" spans="1:13" x14ac:dyDescent="0.2">
      <c r="A12" s="41">
        <v>2028</v>
      </c>
      <c r="B12" s="110">
        <v>103.24325727010957</v>
      </c>
      <c r="C12" s="110">
        <v>101.81423608149451</v>
      </c>
      <c r="D12" s="110">
        <v>104.68393570286561</v>
      </c>
      <c r="E12" s="110">
        <v>109.08097443343867</v>
      </c>
      <c r="F12" s="110">
        <v>106.66414736604894</v>
      </c>
      <c r="G12" s="110">
        <v>111.48039563477475</v>
      </c>
      <c r="H12" s="110">
        <v>95.146155380087606</v>
      </c>
      <c r="I12" s="110">
        <v>94.921094102804204</v>
      </c>
      <c r="J12" s="110">
        <v>95.045027846161602</v>
      </c>
      <c r="K12" s="110">
        <v>93.502978981533417</v>
      </c>
      <c r="L12" s="110">
        <v>92.154681648255803</v>
      </c>
      <c r="M12" s="110">
        <v>94.85127631481086</v>
      </c>
    </row>
    <row r="13" spans="1:13" x14ac:dyDescent="0.2">
      <c r="A13" s="41">
        <v>2029</v>
      </c>
      <c r="B13" s="110">
        <v>104.15638243776027</v>
      </c>
      <c r="C13" s="110">
        <v>102.22679897626901</v>
      </c>
      <c r="D13" s="110">
        <v>106.09754073024716</v>
      </c>
      <c r="E13" s="110">
        <v>109.95029879826852</v>
      </c>
      <c r="F13" s="110">
        <v>106.95919568583464</v>
      </c>
      <c r="G13" s="110">
        <v>112.92416511142704</v>
      </c>
      <c r="H13" s="110">
        <v>95.283011335684904</v>
      </c>
      <c r="I13" s="110">
        <v>94.895186629215303</v>
      </c>
      <c r="J13" s="110">
        <v>95.514363689428905</v>
      </c>
      <c r="K13" s="110">
        <v>93.193129214765463</v>
      </c>
      <c r="L13" s="110">
        <v>91.312955673131867</v>
      </c>
      <c r="M13" s="110">
        <v>95.07330275639903</v>
      </c>
    </row>
    <row r="14" spans="1:13" x14ac:dyDescent="0.2">
      <c r="A14" s="41">
        <v>2030</v>
      </c>
      <c r="B14" s="110">
        <v>105.17297146820628</v>
      </c>
      <c r="C14" s="110">
        <v>102.74726895040023</v>
      </c>
      <c r="D14" s="110">
        <v>107.61021340732935</v>
      </c>
      <c r="E14" s="110">
        <v>110.83039670716406</v>
      </c>
      <c r="F14" s="110">
        <v>107.27251062286241</v>
      </c>
      <c r="G14" s="110">
        <v>114.37118937985528</v>
      </c>
      <c r="H14" s="110">
        <v>95.662265737964404</v>
      </c>
      <c r="I14" s="110">
        <v>94.810415868809102</v>
      </c>
      <c r="J14" s="110">
        <v>96.402443784091503</v>
      </c>
      <c r="K14" s="110">
        <v>93.002828720613806</v>
      </c>
      <c r="L14" s="110">
        <v>90.581854785561575</v>
      </c>
      <c r="M14" s="110">
        <v>95.423802655666009</v>
      </c>
    </row>
    <row r="15" spans="1:13" x14ac:dyDescent="0.2">
      <c r="A15" s="41">
        <v>2031</v>
      </c>
      <c r="B15" s="110">
        <v>106.35060549413677</v>
      </c>
      <c r="C15" s="110">
        <v>103.43172937079859</v>
      </c>
      <c r="D15" s="110">
        <v>109.28100340814709</v>
      </c>
      <c r="E15" s="110">
        <v>111.69174512600549</v>
      </c>
      <c r="F15" s="110">
        <v>107.57411807413817</v>
      </c>
      <c r="G15" s="110">
        <v>115.79240464585543</v>
      </c>
      <c r="H15" s="110">
        <v>96.293525702249795</v>
      </c>
      <c r="I15" s="110">
        <v>94.915159222348905</v>
      </c>
      <c r="J15" s="110">
        <v>97.635029578387801</v>
      </c>
      <c r="K15" s="110">
        <v>92.934995276800336</v>
      </c>
      <c r="L15" s="110">
        <v>89.979497331611711</v>
      </c>
      <c r="M15" s="110">
        <v>95.890493221988748</v>
      </c>
    </row>
    <row r="16" spans="1:13" x14ac:dyDescent="0.2">
      <c r="A16" s="41">
        <v>2032</v>
      </c>
      <c r="B16" s="110">
        <v>107.68538404587977</v>
      </c>
      <c r="C16" s="110">
        <v>104.27404316020305</v>
      </c>
      <c r="D16" s="110">
        <v>111.10823786360102</v>
      </c>
      <c r="E16" s="110">
        <v>112.49826397306495</v>
      </c>
      <c r="F16" s="110">
        <v>107.82705326691008</v>
      </c>
      <c r="G16" s="110">
        <v>117.15262697562521</v>
      </c>
      <c r="H16" s="110">
        <v>97.1370155886259</v>
      </c>
      <c r="I16" s="110">
        <v>95.148161556775705</v>
      </c>
      <c r="J16" s="110">
        <v>99.209478057540395</v>
      </c>
      <c r="K16" s="110">
        <v>93.000422950669872</v>
      </c>
      <c r="L16" s="110">
        <v>89.515391001522033</v>
      </c>
      <c r="M16" s="110">
        <v>96.485454899817711</v>
      </c>
    </row>
    <row r="17" spans="1:13" x14ac:dyDescent="0.2">
      <c r="A17" s="41">
        <v>2033</v>
      </c>
      <c r="B17" s="110">
        <v>109.18090988017052</v>
      </c>
      <c r="C17" s="110">
        <v>105.2771102840214</v>
      </c>
      <c r="D17" s="110">
        <v>113.09621857496559</v>
      </c>
      <c r="E17" s="110">
        <v>113.3468087381714</v>
      </c>
      <c r="F17" s="110">
        <v>108.12563375109629</v>
      </c>
      <c r="G17" s="110">
        <v>118.55124162844319</v>
      </c>
      <c r="H17" s="110">
        <v>98.230476849601203</v>
      </c>
      <c r="I17" s="110">
        <v>95.592806637898903</v>
      </c>
      <c r="J17" s="110">
        <v>100.95165552209301</v>
      </c>
      <c r="K17" s="110">
        <v>93.206079692961438</v>
      </c>
      <c r="L17" s="110">
        <v>89.195635605141703</v>
      </c>
      <c r="M17" s="110">
        <v>97.216523780781216</v>
      </c>
    </row>
    <row r="18" spans="1:13" x14ac:dyDescent="0.2">
      <c r="A18" s="41">
        <v>2034</v>
      </c>
      <c r="B18" s="110">
        <v>110.78630814807396</v>
      </c>
      <c r="C18" s="110">
        <v>106.39000149806941</v>
      </c>
      <c r="D18" s="110">
        <v>115.19412762473483</v>
      </c>
      <c r="E18" s="110">
        <v>114.12042684850998</v>
      </c>
      <c r="F18" s="110">
        <v>108.35662854298991</v>
      </c>
      <c r="G18" s="110">
        <v>119.86758634941454</v>
      </c>
      <c r="H18" s="110">
        <v>99.419271430793003</v>
      </c>
      <c r="I18" s="110">
        <v>96.107233940619906</v>
      </c>
      <c r="J18" s="110">
        <v>102.75020660678599</v>
      </c>
      <c r="K18" s="110">
        <v>93.494163174488079</v>
      </c>
      <c r="L18" s="110">
        <v>88.961660227345718</v>
      </c>
      <c r="M18" s="110">
        <v>98.026666121630285</v>
      </c>
    </row>
    <row r="19" spans="1:13" x14ac:dyDescent="0.2">
      <c r="A19" s="41">
        <v>2035</v>
      </c>
      <c r="B19" s="110">
        <v>112.51012148536448</v>
      </c>
      <c r="C19" s="110">
        <v>107.62129563068999</v>
      </c>
      <c r="D19" s="110">
        <v>117.41047690684815</v>
      </c>
      <c r="E19" s="110">
        <v>114.89310498521162</v>
      </c>
      <c r="F19" s="110">
        <v>108.59075046061341</v>
      </c>
      <c r="G19" s="110">
        <v>121.17890572254147</v>
      </c>
      <c r="H19" s="110">
        <v>100.67700235397901</v>
      </c>
      <c r="I19" s="110">
        <v>96.694488656872807</v>
      </c>
      <c r="J19" s="110">
        <v>104.670373898601</v>
      </c>
      <c r="K19" s="110">
        <v>93.825368885444831</v>
      </c>
      <c r="L19" s="110">
        <v>88.774107087332098</v>
      </c>
      <c r="M19" s="110">
        <v>98.876630683557735</v>
      </c>
    </row>
    <row r="20" spans="1:13" x14ac:dyDescent="0.2">
      <c r="A20" s="41">
        <v>2036</v>
      </c>
      <c r="B20" s="110">
        <v>114.29214260899698</v>
      </c>
      <c r="C20" s="110">
        <v>108.91110586081388</v>
      </c>
      <c r="D20" s="110">
        <v>119.68473355429441</v>
      </c>
      <c r="E20" s="110">
        <v>115.80131099242651</v>
      </c>
      <c r="F20" s="110">
        <v>108.95551601273203</v>
      </c>
      <c r="G20" s="110">
        <v>122.63057301708677</v>
      </c>
      <c r="H20" s="110">
        <v>102.053424090706</v>
      </c>
      <c r="I20" s="110">
        <v>97.4219077902289</v>
      </c>
      <c r="J20" s="110">
        <v>106.775499960169</v>
      </c>
      <c r="K20" s="110">
        <v>94.215525377002663</v>
      </c>
      <c r="L20" s="110">
        <v>88.648636508129542</v>
      </c>
      <c r="M20" s="110">
        <v>99.782414245875742</v>
      </c>
    </row>
    <row r="21" spans="1:13" x14ac:dyDescent="0.2">
      <c r="A21" s="41">
        <v>2037</v>
      </c>
      <c r="B21" s="110">
        <v>116.15830771340995</v>
      </c>
      <c r="C21" s="110">
        <v>110.28169088295489</v>
      </c>
      <c r="D21" s="110">
        <v>122.04650810513839</v>
      </c>
      <c r="E21" s="110">
        <v>116.63557591936785</v>
      </c>
      <c r="F21" s="110">
        <v>109.2467257095079</v>
      </c>
      <c r="G21" s="110">
        <v>124.00789841463404</v>
      </c>
      <c r="H21" s="110">
        <v>103.53846355104299</v>
      </c>
      <c r="I21" s="110">
        <v>98.310254391356494</v>
      </c>
      <c r="J21" s="110">
        <v>108.925791494987</v>
      </c>
      <c r="K21" s="110">
        <v>94.663923978114539</v>
      </c>
      <c r="L21" s="110">
        <v>88.581264597199237</v>
      </c>
      <c r="M21" s="110">
        <v>100.74658335903001</v>
      </c>
    </row>
    <row r="22" spans="1:13" x14ac:dyDescent="0.2">
      <c r="A22" s="41">
        <v>2038</v>
      </c>
      <c r="B22" s="110">
        <v>118.11096023658794</v>
      </c>
      <c r="C22" s="110">
        <v>111.73640758812162</v>
      </c>
      <c r="D22" s="110">
        <v>124.49712163940438</v>
      </c>
      <c r="E22" s="110">
        <v>117.51902268845012</v>
      </c>
      <c r="F22" s="110">
        <v>109.58478877217655</v>
      </c>
      <c r="G22" s="110">
        <v>125.43672789820009</v>
      </c>
      <c r="H22" s="110">
        <v>105.04493955234</v>
      </c>
      <c r="I22" s="110">
        <v>99.260684750325893</v>
      </c>
      <c r="J22" s="110">
        <v>111.135635447791</v>
      </c>
      <c r="K22" s="110">
        <v>95.155842998510124</v>
      </c>
      <c r="L22" s="110">
        <v>88.55838608521961</v>
      </c>
      <c r="M22" s="110">
        <v>101.75329991180087</v>
      </c>
    </row>
    <row r="23" spans="1:13" x14ac:dyDescent="0.2">
      <c r="A23" s="41">
        <v>2039</v>
      </c>
      <c r="B23" s="110">
        <v>120.07284900603635</v>
      </c>
      <c r="C23" s="110">
        <v>113.19920540306538</v>
      </c>
      <c r="D23" s="110">
        <v>126.95811934780291</v>
      </c>
      <c r="E23" s="110">
        <v>118.37170490600079</v>
      </c>
      <c r="F23" s="110">
        <v>109.89122125656725</v>
      </c>
      <c r="G23" s="110">
        <v>126.83565832973866</v>
      </c>
      <c r="H23" s="110">
        <v>106.69421082122</v>
      </c>
      <c r="I23" s="110">
        <v>100.245335996552</v>
      </c>
      <c r="J23" s="110">
        <v>113.42528646397599</v>
      </c>
      <c r="K23" s="110">
        <v>95.614488028457387</v>
      </c>
      <c r="L23" s="110">
        <v>88.50334404783527</v>
      </c>
      <c r="M23" s="110">
        <v>102.72563200907949</v>
      </c>
    </row>
    <row r="24" spans="1:13" x14ac:dyDescent="0.2">
      <c r="A24" s="41">
        <v>2040</v>
      </c>
      <c r="B24" s="110">
        <v>122.02903448955402</v>
      </c>
      <c r="C24" s="110">
        <v>114.65609137811606</v>
      </c>
      <c r="D24" s="110">
        <v>129.41361394442771</v>
      </c>
      <c r="E24" s="110">
        <v>119.1935141092949</v>
      </c>
      <c r="F24" s="110">
        <v>110.16290506628798</v>
      </c>
      <c r="G24" s="110">
        <v>128.2075845211977</v>
      </c>
      <c r="H24" s="110">
        <v>108.325563506687</v>
      </c>
      <c r="I24" s="110">
        <v>101.230477772443</v>
      </c>
      <c r="J24" s="110">
        <v>115.760371324613</v>
      </c>
      <c r="K24" s="110">
        <v>96.10584129901946</v>
      </c>
      <c r="L24" s="110">
        <v>88.481605506200538</v>
      </c>
      <c r="M24" s="110">
        <v>103.73007709183817</v>
      </c>
    </row>
    <row r="25" spans="1:13" x14ac:dyDescent="0.2">
      <c r="A25" s="41">
        <v>2041</v>
      </c>
      <c r="B25" s="110">
        <v>123.94233309003631</v>
      </c>
      <c r="C25" s="110">
        <v>116.07100146680334</v>
      </c>
      <c r="D25" s="110">
        <v>131.8253026323037</v>
      </c>
      <c r="E25" s="110">
        <v>120.10043685357834</v>
      </c>
      <c r="F25" s="110">
        <v>110.50375661466755</v>
      </c>
      <c r="G25" s="110">
        <v>129.68054049731506</v>
      </c>
      <c r="H25" s="110">
        <v>109.949281081018</v>
      </c>
      <c r="I25" s="110">
        <v>102.243620358116</v>
      </c>
      <c r="J25" s="110">
        <v>118.01994004502799</v>
      </c>
      <c r="K25" s="110">
        <v>96.591613790241553</v>
      </c>
      <c r="L25" s="110">
        <v>88.455284347706822</v>
      </c>
      <c r="M25" s="110">
        <v>104.72794323277627</v>
      </c>
    </row>
    <row r="26" spans="1:13" x14ac:dyDescent="0.2">
      <c r="A26" s="41">
        <v>2042</v>
      </c>
      <c r="B26" s="110">
        <v>125.83212485763248</v>
      </c>
      <c r="C26" s="110">
        <v>117.462994189746</v>
      </c>
      <c r="D26" s="110">
        <v>134.21289030814742</v>
      </c>
      <c r="E26" s="110">
        <v>120.99614368545693</v>
      </c>
      <c r="F26" s="110">
        <v>110.82417998694832</v>
      </c>
      <c r="G26" s="110">
        <v>131.15148151826241</v>
      </c>
      <c r="H26" s="110">
        <v>111.60996401570701</v>
      </c>
      <c r="I26" s="110">
        <v>103.20648247013401</v>
      </c>
      <c r="J26" s="110">
        <v>120.34245648965199</v>
      </c>
      <c r="K26" s="110">
        <v>97.085008215172309</v>
      </c>
      <c r="L26" s="110">
        <v>88.437125611629398</v>
      </c>
      <c r="M26" s="110">
        <v>105.73289081871538</v>
      </c>
    </row>
    <row r="27" spans="1:13" x14ac:dyDescent="0.2">
      <c r="A27" s="41">
        <v>2043</v>
      </c>
      <c r="B27" s="110">
        <v>127.70028715431569</v>
      </c>
      <c r="C27" s="110">
        <v>118.83202646564952</v>
      </c>
      <c r="D27" s="110">
        <v>136.58017842569123</v>
      </c>
      <c r="E27" s="110">
        <v>121.81327278498608</v>
      </c>
      <c r="F27" s="110">
        <v>111.06151379059375</v>
      </c>
      <c r="G27" s="110">
        <v>132.54835506145841</v>
      </c>
      <c r="H27" s="110">
        <v>113.248259369615</v>
      </c>
      <c r="I27" s="110">
        <v>104.185223680265</v>
      </c>
      <c r="J27" s="110">
        <v>122.651325439915</v>
      </c>
      <c r="K27" s="110">
        <v>97.567013065627336</v>
      </c>
      <c r="L27" s="110">
        <v>88.406459528902587</v>
      </c>
      <c r="M27" s="110">
        <v>106.72756660235186</v>
      </c>
    </row>
    <row r="28" spans="1:13" x14ac:dyDescent="0.2">
      <c r="A28" s="41">
        <v>2044</v>
      </c>
      <c r="B28" s="110">
        <v>129.52570979373505</v>
      </c>
      <c r="C28" s="110">
        <v>120.15817541929428</v>
      </c>
      <c r="D28" s="110">
        <v>138.90486661846691</v>
      </c>
      <c r="E28" s="110">
        <v>122.67304758707047</v>
      </c>
      <c r="F28" s="110">
        <v>111.33207962963911</v>
      </c>
      <c r="G28" s="110">
        <v>133.99727975676862</v>
      </c>
      <c r="H28" s="110">
        <v>114.97075451387801</v>
      </c>
      <c r="I28" s="110">
        <v>105.22583191207499</v>
      </c>
      <c r="J28" s="110">
        <v>124.89244067392001</v>
      </c>
      <c r="K28" s="110">
        <v>98.072399386622919</v>
      </c>
      <c r="L28" s="110">
        <v>88.397069501837265</v>
      </c>
      <c r="M28" s="110">
        <v>107.74772927140879</v>
      </c>
    </row>
    <row r="29" spans="1:13" x14ac:dyDescent="0.2">
      <c r="A29" s="41">
        <v>2045</v>
      </c>
      <c r="B29" s="110">
        <v>131.32493120219556</v>
      </c>
      <c r="C29" s="110">
        <v>121.45767052411746</v>
      </c>
      <c r="D29" s="110">
        <v>141.20380068089577</v>
      </c>
      <c r="E29" s="110">
        <v>123.47530451405997</v>
      </c>
      <c r="F29" s="110">
        <v>111.53576391682641</v>
      </c>
      <c r="G29" s="110">
        <v>135.39804112008491</v>
      </c>
      <c r="H29" s="110">
        <v>116.569287471343</v>
      </c>
      <c r="I29" s="110">
        <v>106.222995519279</v>
      </c>
      <c r="J29" s="110">
        <v>127.21367950437801</v>
      </c>
      <c r="K29" s="110">
        <v>98.588733747869497</v>
      </c>
      <c r="L29" s="110">
        <v>88.396526267767868</v>
      </c>
      <c r="M29" s="110">
        <v>108.7809412279711</v>
      </c>
    </row>
    <row r="30" spans="1:13" x14ac:dyDescent="0.2">
      <c r="A30" s="41">
        <v>2046</v>
      </c>
      <c r="B30" s="110">
        <v>133.06253310282545</v>
      </c>
      <c r="C30" s="110">
        <v>122.69658782257193</v>
      </c>
      <c r="D30" s="110">
        <v>143.44006785325828</v>
      </c>
      <c r="E30" s="110">
        <v>124.24572990210926</v>
      </c>
      <c r="F30" s="110">
        <v>111.68851952171022</v>
      </c>
      <c r="G30" s="110">
        <v>136.78603894761494</v>
      </c>
      <c r="H30" s="110">
        <v>118.038138095997</v>
      </c>
      <c r="I30" s="110">
        <v>107.09599968771801</v>
      </c>
      <c r="J30" s="110">
        <v>129.45232685437199</v>
      </c>
      <c r="K30" s="110">
        <v>99.058961015450976</v>
      </c>
      <c r="L30" s="110">
        <v>88.350490193283733</v>
      </c>
      <c r="M30" s="110">
        <v>109.76743183761823</v>
      </c>
    </row>
    <row r="31" spans="1:13" x14ac:dyDescent="0.2">
      <c r="A31" s="41">
        <v>2047</v>
      </c>
      <c r="B31" s="110">
        <v>134.72330154448917</v>
      </c>
      <c r="C31" s="110">
        <v>123.85889067287054</v>
      </c>
      <c r="D31" s="110">
        <v>145.59928145757783</v>
      </c>
      <c r="E31" s="110">
        <v>124.99118416793723</v>
      </c>
      <c r="F31" s="110">
        <v>111.80697292600797</v>
      </c>
      <c r="G31" s="110">
        <v>138.1583931890666</v>
      </c>
      <c r="H31" s="110">
        <v>119.476867201251</v>
      </c>
      <c r="I31" s="110">
        <v>107.959043670489</v>
      </c>
      <c r="J31" s="110">
        <v>131.49526948295301</v>
      </c>
      <c r="K31" s="110">
        <v>99.504546114760132</v>
      </c>
      <c r="L31" s="110">
        <v>88.277748929958378</v>
      </c>
      <c r="M31" s="110">
        <v>110.73134329956206</v>
      </c>
    </row>
    <row r="32" spans="1:13" x14ac:dyDescent="0.2">
      <c r="A32" s="41">
        <v>2048</v>
      </c>
      <c r="B32" s="110">
        <v>136.30966527553829</v>
      </c>
      <c r="C32" s="110">
        <v>124.9463654710639</v>
      </c>
      <c r="D32" s="110">
        <v>147.68451371487572</v>
      </c>
      <c r="E32" s="110">
        <v>125.56217716645597</v>
      </c>
      <c r="F32" s="110">
        <v>111.75090670432162</v>
      </c>
      <c r="G32" s="110">
        <v>139.35635764311172</v>
      </c>
      <c r="H32" s="110">
        <v>120.76650083414501</v>
      </c>
      <c r="I32" s="110">
        <v>108.62930352411099</v>
      </c>
      <c r="J32" s="110">
        <v>133.557067239248</v>
      </c>
      <c r="K32" s="110">
        <v>99.916017863033431</v>
      </c>
      <c r="L32" s="110">
        <v>88.169285505182458</v>
      </c>
      <c r="M32" s="110">
        <v>111.66275022088439</v>
      </c>
    </row>
    <row r="33" spans="1:13" x14ac:dyDescent="0.2">
      <c r="A33" s="41">
        <v>2049</v>
      </c>
      <c r="B33" s="110">
        <v>137.8355322188774</v>
      </c>
      <c r="C33" s="110">
        <v>125.97339758469739</v>
      </c>
      <c r="D33" s="110">
        <v>149.70919166517535</v>
      </c>
      <c r="E33" s="110">
        <v>126.01878542359412</v>
      </c>
      <c r="F33" s="110">
        <v>111.57073986962173</v>
      </c>
      <c r="G33" s="110">
        <v>140.44965479627899</v>
      </c>
      <c r="H33" s="110">
        <v>122.010699061617</v>
      </c>
      <c r="I33" s="110">
        <v>109.26202232482299</v>
      </c>
      <c r="J33" s="110">
        <v>135.54557329474801</v>
      </c>
      <c r="K33" s="110">
        <v>100.30411399130411</v>
      </c>
      <c r="L33" s="110">
        <v>88.032777776884785</v>
      </c>
      <c r="M33" s="110">
        <v>112.57545020572321</v>
      </c>
    </row>
    <row r="34" spans="1:13" x14ac:dyDescent="0.2">
      <c r="A34" s="41">
        <v>2050</v>
      </c>
      <c r="B34" s="110">
        <v>139.25308315620441</v>
      </c>
      <c r="C34" s="110">
        <v>126.89183026055542</v>
      </c>
      <c r="D34" s="110">
        <v>151.62583038936319</v>
      </c>
      <c r="E34" s="110">
        <v>126.52121303143754</v>
      </c>
      <c r="F34" s="110">
        <v>111.42647646588607</v>
      </c>
      <c r="G34" s="110">
        <v>141.59870435619891</v>
      </c>
      <c r="H34" s="110">
        <v>123.197969227041</v>
      </c>
      <c r="I34" s="110">
        <v>109.814066313244</v>
      </c>
      <c r="J34" s="110">
        <v>137.37816777992799</v>
      </c>
      <c r="K34" s="110">
        <v>100.64236880408863</v>
      </c>
      <c r="L34" s="110">
        <v>87.844858778994038</v>
      </c>
      <c r="M34" s="110">
        <v>113.43987882918321</v>
      </c>
    </row>
    <row r="35" spans="1:13" x14ac:dyDescent="0.2">
      <c r="A35" s="104" t="s">
        <v>198</v>
      </c>
      <c r="C35" s="112"/>
      <c r="D35" s="112"/>
      <c r="E35" s="112"/>
      <c r="F35" s="112"/>
      <c r="G35" s="112"/>
      <c r="H35" s="112"/>
      <c r="I35" s="112"/>
      <c r="J35" s="112"/>
      <c r="K35" s="112"/>
      <c r="L35" s="112"/>
      <c r="M35" s="112"/>
    </row>
    <row r="36" spans="1:13" x14ac:dyDescent="0.2">
      <c r="A36" s="104" t="s">
        <v>146</v>
      </c>
    </row>
  </sheetData>
  <mergeCells count="6">
    <mergeCell ref="A1:M1"/>
    <mergeCell ref="A3:A4"/>
    <mergeCell ref="B3:D3"/>
    <mergeCell ref="E3:G3"/>
    <mergeCell ref="H3:J3"/>
    <mergeCell ref="K3:M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zoomScaleNormal="100" workbookViewId="0">
      <selection sqref="A1:L1"/>
    </sheetView>
  </sheetViews>
  <sheetFormatPr baseColWidth="10" defaultRowHeight="11.25" x14ac:dyDescent="0.2"/>
  <cols>
    <col min="1" max="1" width="11.42578125" style="3"/>
    <col min="2" max="11" width="15.85546875" style="3" customWidth="1"/>
    <col min="12" max="16384" width="11.42578125" style="3"/>
  </cols>
  <sheetData>
    <row r="1" spans="1:12" x14ac:dyDescent="0.2">
      <c r="A1" s="178" t="s">
        <v>283</v>
      </c>
      <c r="B1" s="178"/>
      <c r="C1" s="178"/>
      <c r="D1" s="178"/>
      <c r="E1" s="178"/>
      <c r="F1" s="178"/>
      <c r="G1" s="178"/>
      <c r="H1" s="178"/>
      <c r="I1" s="178"/>
      <c r="J1" s="178"/>
      <c r="K1" s="178"/>
      <c r="L1" s="178"/>
    </row>
    <row r="2" spans="1:12" x14ac:dyDescent="0.2">
      <c r="A2" s="88"/>
    </row>
    <row r="3" spans="1:12" x14ac:dyDescent="0.2">
      <c r="A3" s="185" t="s">
        <v>139</v>
      </c>
      <c r="B3" s="185" t="s">
        <v>138</v>
      </c>
      <c r="C3" s="185"/>
      <c r="D3" s="185" t="s">
        <v>80</v>
      </c>
      <c r="E3" s="185"/>
      <c r="F3" s="185" t="s">
        <v>137</v>
      </c>
      <c r="G3" s="185"/>
      <c r="H3" s="185" t="s">
        <v>136</v>
      </c>
      <c r="I3" s="185"/>
      <c r="J3" s="185" t="s">
        <v>164</v>
      </c>
      <c r="K3" s="185"/>
    </row>
    <row r="4" spans="1:12" ht="33.75" x14ac:dyDescent="0.2">
      <c r="A4" s="185"/>
      <c r="B4" s="9" t="s">
        <v>197</v>
      </c>
      <c r="C4" s="9" t="s">
        <v>200</v>
      </c>
      <c r="D4" s="9" t="s">
        <v>197</v>
      </c>
      <c r="E4" s="9" t="s">
        <v>200</v>
      </c>
      <c r="F4" s="9" t="s">
        <v>197</v>
      </c>
      <c r="G4" s="9" t="s">
        <v>200</v>
      </c>
      <c r="H4" s="9" t="s">
        <v>197</v>
      </c>
      <c r="I4" s="9" t="s">
        <v>200</v>
      </c>
      <c r="J4" s="9" t="s">
        <v>197</v>
      </c>
      <c r="K4" s="9" t="s">
        <v>200</v>
      </c>
    </row>
    <row r="5" spans="1:12" x14ac:dyDescent="0.2">
      <c r="A5" s="41">
        <v>2021</v>
      </c>
      <c r="B5" s="151">
        <v>42331.469367559897</v>
      </c>
      <c r="C5" s="151">
        <v>41666.469367559897</v>
      </c>
      <c r="D5" s="151">
        <v>23535.677990768902</v>
      </c>
      <c r="E5" s="151">
        <v>23465.677990768902</v>
      </c>
      <c r="F5" s="151">
        <v>212110</v>
      </c>
      <c r="G5" s="151">
        <v>209658</v>
      </c>
      <c r="H5" s="151">
        <v>72323.811246129393</v>
      </c>
      <c r="I5" s="151">
        <v>72163.811246129393</v>
      </c>
      <c r="J5" s="151">
        <v>49956.604825415197</v>
      </c>
      <c r="K5" s="151">
        <v>49848.448400834197</v>
      </c>
    </row>
    <row r="6" spans="1:12" x14ac:dyDescent="0.2">
      <c r="A6" s="41">
        <v>2022</v>
      </c>
      <c r="B6" s="151">
        <v>42730.621236425497</v>
      </c>
      <c r="C6" s="151">
        <v>41432.763397487201</v>
      </c>
      <c r="D6" s="151">
        <v>23918.548211740901</v>
      </c>
      <c r="E6" s="151">
        <v>23781.492144084299</v>
      </c>
      <c r="F6" s="151">
        <v>210429</v>
      </c>
      <c r="G6" s="151">
        <v>206691</v>
      </c>
      <c r="H6" s="151">
        <v>72020.087464353201</v>
      </c>
      <c r="I6" s="151">
        <v>71708.920213916601</v>
      </c>
      <c r="J6" s="151">
        <v>49719.437554407697</v>
      </c>
      <c r="K6" s="151">
        <v>49499.384357792602</v>
      </c>
    </row>
    <row r="7" spans="1:12" x14ac:dyDescent="0.2">
      <c r="A7" s="41">
        <v>2023</v>
      </c>
      <c r="B7" s="151">
        <v>43048.049989095598</v>
      </c>
      <c r="C7" s="151">
        <v>41130.5099883738</v>
      </c>
      <c r="D7" s="151">
        <v>24239.330140835002</v>
      </c>
      <c r="E7" s="151">
        <v>24037.178224824798</v>
      </c>
      <c r="F7" s="151">
        <v>209540</v>
      </c>
      <c r="G7" s="151">
        <v>204743</v>
      </c>
      <c r="H7" s="151">
        <v>71680.349343074195</v>
      </c>
      <c r="I7" s="151">
        <v>71223.112635946803</v>
      </c>
      <c r="J7" s="151">
        <v>49458.9540856405</v>
      </c>
      <c r="K7" s="151">
        <v>49126.657308836897</v>
      </c>
    </row>
    <row r="8" spans="1:12" x14ac:dyDescent="0.2">
      <c r="A8" s="41">
        <v>2024</v>
      </c>
      <c r="B8" s="151">
        <v>43341.439236250699</v>
      </c>
      <c r="C8" s="151">
        <v>40809.686081694599</v>
      </c>
      <c r="D8" s="151">
        <v>24540.6063072951</v>
      </c>
      <c r="E8" s="151">
        <v>24274.651732708098</v>
      </c>
      <c r="F8" s="151">
        <v>209207</v>
      </c>
      <c r="G8" s="151">
        <v>203262</v>
      </c>
      <c r="H8" s="151">
        <v>71368.291866494503</v>
      </c>
      <c r="I8" s="151">
        <v>70768.170916824994</v>
      </c>
      <c r="J8" s="151">
        <v>49219.130361276999</v>
      </c>
      <c r="K8" s="151">
        <v>48775.168850046197</v>
      </c>
    </row>
    <row r="9" spans="1:12" x14ac:dyDescent="0.2">
      <c r="A9" s="41">
        <v>2025</v>
      </c>
      <c r="B9" s="151">
        <v>43651.0777435829</v>
      </c>
      <c r="C9" s="151">
        <v>40507.192001689902</v>
      </c>
      <c r="D9" s="151">
        <v>24831.198839220699</v>
      </c>
      <c r="E9" s="151">
        <v>24502.3482320322</v>
      </c>
      <c r="F9" s="151">
        <v>209338</v>
      </c>
      <c r="G9" s="151">
        <v>202132</v>
      </c>
      <c r="H9" s="151">
        <v>71154.349905702795</v>
      </c>
      <c r="I9" s="151">
        <v>70413.473126290701</v>
      </c>
      <c r="J9" s="151">
        <v>49043.196205714303</v>
      </c>
      <c r="K9" s="151">
        <v>48488.329098407703</v>
      </c>
    </row>
    <row r="10" spans="1:12" x14ac:dyDescent="0.2">
      <c r="A10" s="41">
        <v>2026</v>
      </c>
      <c r="B10" s="151">
        <v>43990.8642066295</v>
      </c>
      <c r="C10" s="151">
        <v>40235.429422888898</v>
      </c>
      <c r="D10" s="151">
        <v>25110.071276430299</v>
      </c>
      <c r="E10" s="151">
        <v>24719.049621724898</v>
      </c>
      <c r="F10" s="151">
        <v>209606</v>
      </c>
      <c r="G10" s="151">
        <v>201360</v>
      </c>
      <c r="H10" s="151">
        <v>71041.546036865198</v>
      </c>
      <c r="I10" s="151">
        <v>70161.436427311899</v>
      </c>
      <c r="J10" s="151">
        <v>48943.8834187541</v>
      </c>
      <c r="K10" s="151">
        <v>48278.870096059203</v>
      </c>
    </row>
    <row r="11" spans="1:12" x14ac:dyDescent="0.2">
      <c r="A11" s="41">
        <v>2027</v>
      </c>
      <c r="B11" s="151">
        <v>44381.257626675397</v>
      </c>
      <c r="C11" s="151">
        <v>40014.165780789801</v>
      </c>
      <c r="D11" s="151">
        <v>25392.1378209428</v>
      </c>
      <c r="E11" s="151">
        <v>24939.556851764301</v>
      </c>
      <c r="F11" s="151">
        <v>210371</v>
      </c>
      <c r="G11" s="151">
        <v>201057</v>
      </c>
      <c r="H11" s="151">
        <v>70979.476989439601</v>
      </c>
      <c r="I11" s="151">
        <v>69961.247443490996</v>
      </c>
      <c r="J11" s="151">
        <v>48890.882236488898</v>
      </c>
      <c r="K11" s="151">
        <v>48116.385132513104</v>
      </c>
    </row>
    <row r="12" spans="1:12" x14ac:dyDescent="0.2">
      <c r="A12" s="41">
        <v>2028</v>
      </c>
      <c r="B12" s="151">
        <v>44819.073382308299</v>
      </c>
      <c r="C12" s="151">
        <v>39839.997288983497</v>
      </c>
      <c r="D12" s="151">
        <v>25658.818358680401</v>
      </c>
      <c r="E12" s="151">
        <v>25145.193331832001</v>
      </c>
      <c r="F12" s="151">
        <v>211378</v>
      </c>
      <c r="G12" s="151">
        <v>200952</v>
      </c>
      <c r="H12" s="151">
        <v>71036.738262047103</v>
      </c>
      <c r="I12" s="151">
        <v>69881.199179044605</v>
      </c>
      <c r="J12" s="151">
        <v>48924.428492469196</v>
      </c>
      <c r="K12" s="151">
        <v>48041.042440908299</v>
      </c>
    </row>
    <row r="13" spans="1:12" x14ac:dyDescent="0.2">
      <c r="A13" s="41">
        <v>2029</v>
      </c>
      <c r="B13" s="151">
        <v>45323.551421711803</v>
      </c>
      <c r="C13" s="151">
        <v>39731.954928791703</v>
      </c>
      <c r="D13" s="151">
        <v>25913.906322794999</v>
      </c>
      <c r="E13" s="151">
        <v>25339.683585970699</v>
      </c>
      <c r="F13" s="151">
        <v>212928</v>
      </c>
      <c r="G13" s="151">
        <v>201590</v>
      </c>
      <c r="H13" s="151">
        <v>71216.059809645798</v>
      </c>
      <c r="I13" s="151">
        <v>69923.772570072295</v>
      </c>
      <c r="J13" s="151">
        <v>49049.163356086101</v>
      </c>
      <c r="K13" s="151">
        <v>48057.420089222098</v>
      </c>
    </row>
    <row r="14" spans="1:12" x14ac:dyDescent="0.2">
      <c r="A14" s="41">
        <v>2030</v>
      </c>
      <c r="B14" s="151">
        <v>45868.964883382701</v>
      </c>
      <c r="C14" s="151">
        <v>39664.139404405498</v>
      </c>
      <c r="D14" s="151">
        <v>26178.041528367099</v>
      </c>
      <c r="E14" s="151">
        <v>25543.590550340399</v>
      </c>
      <c r="F14" s="151">
        <v>215016</v>
      </c>
      <c r="G14" s="151">
        <v>202641</v>
      </c>
      <c r="H14" s="151">
        <v>71473.684860966197</v>
      </c>
      <c r="I14" s="151">
        <v>70045.006462592806</v>
      </c>
      <c r="J14" s="151">
        <v>49233.120369588003</v>
      </c>
      <c r="K14" s="151">
        <v>48133.481320322899</v>
      </c>
      <c r="L14" s="112"/>
    </row>
    <row r="15" spans="1:12" x14ac:dyDescent="0.2">
      <c r="A15" s="41">
        <v>2031</v>
      </c>
      <c r="B15" s="151">
        <v>46491.6259616717</v>
      </c>
      <c r="C15" s="151">
        <v>39672.673873025298</v>
      </c>
      <c r="D15" s="151">
        <v>26445.5421826151</v>
      </c>
      <c r="E15" s="151">
        <v>25751.160859842799</v>
      </c>
      <c r="F15" s="151">
        <v>217686</v>
      </c>
      <c r="G15" s="151">
        <v>204306</v>
      </c>
      <c r="H15" s="151">
        <v>71806.948364016804</v>
      </c>
      <c r="I15" s="151">
        <v>70242.113296687894</v>
      </c>
      <c r="J15" s="151">
        <v>49481.529522505902</v>
      </c>
      <c r="K15" s="151">
        <v>48274.4241421958</v>
      </c>
    </row>
    <row r="16" spans="1:12" x14ac:dyDescent="0.2">
      <c r="A16" s="41">
        <v>2032</v>
      </c>
      <c r="B16" s="151">
        <v>47169.047163448296</v>
      </c>
      <c r="C16" s="151">
        <v>39734.969825731197</v>
      </c>
      <c r="D16" s="151">
        <v>26704.716585566701</v>
      </c>
      <c r="E16" s="151">
        <v>25950.6246209167</v>
      </c>
      <c r="F16" s="151">
        <v>220744</v>
      </c>
      <c r="G16" s="151">
        <v>206496</v>
      </c>
      <c r="H16" s="151">
        <v>72212.116652545999</v>
      </c>
      <c r="I16" s="151">
        <v>70511.2956144606</v>
      </c>
      <c r="J16" s="151">
        <v>49775.944337195899</v>
      </c>
      <c r="K16" s="151">
        <v>48461.772159378299</v>
      </c>
    </row>
    <row r="17" spans="1:12" x14ac:dyDescent="0.2">
      <c r="A17" s="41">
        <v>2033</v>
      </c>
      <c r="B17" s="151">
        <v>47902.867601489401</v>
      </c>
      <c r="C17" s="151">
        <v>39852.789238705998</v>
      </c>
      <c r="D17" s="151">
        <v>26965.878017290499</v>
      </c>
      <c r="E17" s="151">
        <v>26152.219248010799</v>
      </c>
      <c r="F17" s="151">
        <v>224280</v>
      </c>
      <c r="G17" s="151">
        <v>208946</v>
      </c>
      <c r="H17" s="151">
        <v>72686.983597151295</v>
      </c>
      <c r="I17" s="151">
        <v>70850.295033143004</v>
      </c>
      <c r="J17" s="151">
        <v>50120.988225936897</v>
      </c>
      <c r="K17" s="151">
        <v>48700.131096538702</v>
      </c>
    </row>
    <row r="18" spans="1:12" x14ac:dyDescent="0.2">
      <c r="A18" s="41">
        <v>2034</v>
      </c>
      <c r="B18" s="151">
        <v>48675.898603162001</v>
      </c>
      <c r="C18" s="151">
        <v>40009.504421397403</v>
      </c>
      <c r="D18" s="151">
        <v>27222.5477973097</v>
      </c>
      <c r="E18" s="151">
        <v>26349.417452748799</v>
      </c>
      <c r="F18" s="151">
        <v>227973</v>
      </c>
      <c r="G18" s="151">
        <v>211461</v>
      </c>
      <c r="H18" s="151">
        <v>73205.302581626194</v>
      </c>
      <c r="I18" s="151">
        <v>71232.897739645094</v>
      </c>
      <c r="J18" s="151">
        <v>50492.754187901803</v>
      </c>
      <c r="K18" s="151">
        <v>48965.640859548999</v>
      </c>
    </row>
    <row r="19" spans="1:12" x14ac:dyDescent="0.2">
      <c r="A19" s="41">
        <v>2035</v>
      </c>
      <c r="B19" s="151">
        <v>49497.535346462297</v>
      </c>
      <c r="C19" s="151">
        <v>40215.083200113899</v>
      </c>
      <c r="D19" s="151">
        <v>27476.656763840299</v>
      </c>
      <c r="E19" s="151">
        <v>26544.1382155541</v>
      </c>
      <c r="F19" s="151">
        <v>231807</v>
      </c>
      <c r="G19" s="151">
        <v>214349</v>
      </c>
      <c r="H19" s="151">
        <v>73742.001143169298</v>
      </c>
      <c r="I19" s="151">
        <v>71634.071271425099</v>
      </c>
      <c r="J19" s="151">
        <v>50880.062899557503</v>
      </c>
      <c r="K19" s="151">
        <v>49247.153197827698</v>
      </c>
    </row>
    <row r="20" spans="1:12" x14ac:dyDescent="0.2">
      <c r="A20" s="41">
        <v>2036</v>
      </c>
      <c r="B20" s="151">
        <v>50350.5073209127</v>
      </c>
      <c r="C20" s="151">
        <v>40452.982087001503</v>
      </c>
      <c r="D20" s="151">
        <v>27727.641525322899</v>
      </c>
      <c r="E20" s="151">
        <v>26735.8563600175</v>
      </c>
      <c r="F20" s="151">
        <v>235902</v>
      </c>
      <c r="G20" s="151">
        <v>217477</v>
      </c>
      <c r="H20" s="151">
        <v>74322.380022142694</v>
      </c>
      <c r="I20" s="151">
        <v>72079.150735427407</v>
      </c>
      <c r="J20" s="151">
        <v>51292.941455736101</v>
      </c>
      <c r="K20" s="151">
        <v>49554.692369866898</v>
      </c>
    </row>
    <row r="21" spans="1:12" x14ac:dyDescent="0.2">
      <c r="A21" s="41">
        <v>2037</v>
      </c>
      <c r="B21" s="151">
        <v>51216.885849628401</v>
      </c>
      <c r="C21" s="151">
        <v>40706.036946054002</v>
      </c>
      <c r="D21" s="151">
        <v>27957.824201420899</v>
      </c>
      <c r="E21" s="151">
        <v>26906.959416004502</v>
      </c>
      <c r="F21" s="151">
        <v>240108</v>
      </c>
      <c r="G21" s="151">
        <v>220771</v>
      </c>
      <c r="H21" s="151">
        <v>74905.315290988496</v>
      </c>
      <c r="I21" s="151">
        <v>72527.126757964099</v>
      </c>
      <c r="J21" s="151">
        <v>51703.566957053998</v>
      </c>
      <c r="K21" s="151">
        <v>49860.478106121402</v>
      </c>
    </row>
    <row r="22" spans="1:12" x14ac:dyDescent="0.2">
      <c r="A22" s="41">
        <v>2038</v>
      </c>
      <c r="B22" s="151">
        <v>52110.552615465502</v>
      </c>
      <c r="C22" s="151">
        <v>40989.051857870501</v>
      </c>
      <c r="D22" s="151">
        <v>28189.280297269001</v>
      </c>
      <c r="E22" s="151">
        <v>27079.485121833</v>
      </c>
      <c r="F22" s="151">
        <v>244295</v>
      </c>
      <c r="G22" s="151">
        <v>224306</v>
      </c>
      <c r="H22" s="151">
        <v>75500.831528458206</v>
      </c>
      <c r="I22" s="151">
        <v>72988.229172998006</v>
      </c>
      <c r="J22" s="151">
        <v>52120.190265479803</v>
      </c>
      <c r="K22" s="151">
        <v>50172.8704011995</v>
      </c>
    </row>
    <row r="23" spans="1:12" x14ac:dyDescent="0.2">
      <c r="A23" s="41">
        <v>2039</v>
      </c>
      <c r="B23" s="151">
        <v>53006.525145960601</v>
      </c>
      <c r="C23" s="151">
        <v>41277.596643104604</v>
      </c>
      <c r="D23" s="151">
        <v>28409.591227573899</v>
      </c>
      <c r="E23" s="151">
        <v>27241.0079329375</v>
      </c>
      <c r="F23" s="151">
        <v>248776</v>
      </c>
      <c r="G23" s="151">
        <v>227899</v>
      </c>
      <c r="H23" s="151">
        <v>76050.116457485099</v>
      </c>
      <c r="I23" s="151">
        <v>73403.801354338604</v>
      </c>
      <c r="J23" s="151">
        <v>52507.630163678303</v>
      </c>
      <c r="K23" s="151">
        <v>50456.8043845215</v>
      </c>
    </row>
    <row r="24" spans="1:12" x14ac:dyDescent="0.2">
      <c r="A24" s="41">
        <v>2040</v>
      </c>
      <c r="B24" s="151">
        <v>53903.095904223301</v>
      </c>
      <c r="C24" s="151">
        <v>41570.772663267802</v>
      </c>
      <c r="D24" s="151">
        <v>28609.638352776001</v>
      </c>
      <c r="E24" s="151">
        <v>27382.425059934001</v>
      </c>
      <c r="F24" s="151">
        <v>253179</v>
      </c>
      <c r="G24" s="151">
        <v>231443</v>
      </c>
      <c r="H24" s="151">
        <v>76606.447321960295</v>
      </c>
      <c r="I24" s="151">
        <v>73827.189376483497</v>
      </c>
      <c r="J24" s="151">
        <v>52902.670628213898</v>
      </c>
      <c r="K24" s="151">
        <v>50749.066730259903</v>
      </c>
      <c r="L24" s="112"/>
    </row>
    <row r="25" spans="1:12" x14ac:dyDescent="0.2">
      <c r="A25" s="41">
        <v>2041</v>
      </c>
      <c r="B25" s="151">
        <v>54788.919570796097</v>
      </c>
      <c r="C25" s="151">
        <v>41857.861243128398</v>
      </c>
      <c r="D25" s="151">
        <v>28782.934892224799</v>
      </c>
      <c r="E25" s="151">
        <v>27497.321925624899</v>
      </c>
      <c r="F25" s="151">
        <v>257554</v>
      </c>
      <c r="G25" s="151">
        <v>234908</v>
      </c>
      <c r="H25" s="151">
        <v>77147.994931094698</v>
      </c>
      <c r="I25" s="151">
        <v>74236.676204713498</v>
      </c>
      <c r="J25" s="151">
        <v>53290.016369204197</v>
      </c>
      <c r="K25" s="151">
        <v>51034.440318694004</v>
      </c>
    </row>
    <row r="26" spans="1:12" x14ac:dyDescent="0.2">
      <c r="A26" s="41">
        <v>2042</v>
      </c>
      <c r="B26" s="151">
        <v>55667.558627451297</v>
      </c>
      <c r="C26" s="151">
        <v>42143.732910450701</v>
      </c>
      <c r="D26" s="151">
        <v>28932.816694421701</v>
      </c>
      <c r="E26" s="151">
        <v>27589.0958323825</v>
      </c>
      <c r="F26" s="151">
        <v>261998</v>
      </c>
      <c r="G26" s="151">
        <v>238412</v>
      </c>
      <c r="H26" s="151">
        <v>77685.972478057505</v>
      </c>
      <c r="I26" s="151">
        <v>74643.778640326505</v>
      </c>
      <c r="J26" s="151">
        <v>53675.699843957103</v>
      </c>
      <c r="K26" s="151">
        <v>51319.186449061999</v>
      </c>
    </row>
    <row r="27" spans="1:12" x14ac:dyDescent="0.2">
      <c r="A27" s="41">
        <v>2043</v>
      </c>
      <c r="B27" s="151">
        <v>56526.1488488627</v>
      </c>
      <c r="C27" s="151">
        <v>42415.759209580698</v>
      </c>
      <c r="D27" s="151">
        <v>29058.871371994399</v>
      </c>
      <c r="E27" s="151">
        <v>27657.380290547699</v>
      </c>
      <c r="F27" s="151">
        <v>266332</v>
      </c>
      <c r="G27" s="151">
        <v>242129</v>
      </c>
      <c r="H27" s="151">
        <v>78190.753731436605</v>
      </c>
      <c r="I27" s="151">
        <v>75019.087100899298</v>
      </c>
      <c r="J27" s="151">
        <v>54041.247942744703</v>
      </c>
      <c r="K27" s="151">
        <v>51585.007358857103</v>
      </c>
    </row>
    <row r="28" spans="1:12" x14ac:dyDescent="0.2">
      <c r="A28" s="41">
        <v>2044</v>
      </c>
      <c r="B28" s="151">
        <v>57363.051693585898</v>
      </c>
      <c r="C28" s="151">
        <v>42673.183052602202</v>
      </c>
      <c r="D28" s="151">
        <v>29178.0117159082</v>
      </c>
      <c r="E28" s="151">
        <v>27719.160600652202</v>
      </c>
      <c r="F28" s="151">
        <v>270792</v>
      </c>
      <c r="G28" s="151">
        <v>245772</v>
      </c>
      <c r="H28" s="151">
        <v>78692.455857439694</v>
      </c>
      <c r="I28" s="151">
        <v>75393.0087189326</v>
      </c>
      <c r="J28" s="151">
        <v>54403.436986915498</v>
      </c>
      <c r="K28" s="151">
        <v>51848.884379973199</v>
      </c>
    </row>
    <row r="29" spans="1:12" x14ac:dyDescent="0.2">
      <c r="A29" s="41">
        <v>2045</v>
      </c>
      <c r="B29" s="151">
        <v>58182.964871878801</v>
      </c>
      <c r="C29" s="151">
        <v>42921.304603289602</v>
      </c>
      <c r="D29" s="151">
        <v>29268.697651748302</v>
      </c>
      <c r="E29" s="151">
        <v>27753.036045295499</v>
      </c>
      <c r="F29" s="151">
        <v>274902</v>
      </c>
      <c r="G29" s="151">
        <v>249298</v>
      </c>
      <c r="H29" s="151">
        <v>79182.3855756212</v>
      </c>
      <c r="I29" s="151">
        <v>75757.315394303296</v>
      </c>
      <c r="J29" s="151">
        <v>54758.508222122102</v>
      </c>
      <c r="K29" s="151">
        <v>52107.431794884003</v>
      </c>
    </row>
    <row r="30" spans="1:12" x14ac:dyDescent="0.2">
      <c r="A30" s="41">
        <v>2046</v>
      </c>
      <c r="B30" s="151">
        <v>58977.658743735599</v>
      </c>
      <c r="C30" s="151">
        <v>43152.860926213398</v>
      </c>
      <c r="D30" s="151">
        <v>29316.398314584501</v>
      </c>
      <c r="E30" s="151">
        <v>27744.526735482999</v>
      </c>
      <c r="F30" s="151">
        <v>278727</v>
      </c>
      <c r="G30" s="151">
        <v>252599</v>
      </c>
      <c r="H30" s="151">
        <v>79639.020183412402</v>
      </c>
      <c r="I30" s="151">
        <v>76090.940426882793</v>
      </c>
      <c r="J30" s="151">
        <v>55091.113073944201</v>
      </c>
      <c r="K30" s="151">
        <v>52345.684918522398</v>
      </c>
    </row>
    <row r="31" spans="1:12" x14ac:dyDescent="0.2">
      <c r="A31" s="41">
        <v>2047</v>
      </c>
      <c r="B31" s="151">
        <v>59734.3930433192</v>
      </c>
      <c r="C31" s="151">
        <v>43355.557462958102</v>
      </c>
      <c r="D31" s="151">
        <v>29349.992125725799</v>
      </c>
      <c r="E31" s="151">
        <v>27722.699748396299</v>
      </c>
      <c r="F31" s="151">
        <v>282435</v>
      </c>
      <c r="G31" s="151">
        <v>255809</v>
      </c>
      <c r="H31" s="151">
        <v>80060.289886109793</v>
      </c>
      <c r="I31" s="151">
        <v>76392.202536956596</v>
      </c>
      <c r="J31" s="151">
        <v>55399.864126213499</v>
      </c>
      <c r="K31" s="151">
        <v>52562.572394000497</v>
      </c>
    </row>
    <row r="32" spans="1:12" x14ac:dyDescent="0.2">
      <c r="A32" s="41">
        <v>2048</v>
      </c>
      <c r="B32" s="151">
        <v>60450.769143484402</v>
      </c>
      <c r="C32" s="151">
        <v>43527.851576235502</v>
      </c>
      <c r="D32" s="151">
        <v>29355.3177331714</v>
      </c>
      <c r="E32" s="151">
        <v>27673.768885592999</v>
      </c>
      <c r="F32" s="151">
        <v>285757</v>
      </c>
      <c r="G32" s="151">
        <v>258654</v>
      </c>
      <c r="H32" s="151">
        <v>80446.850595014606</v>
      </c>
      <c r="I32" s="151">
        <v>76661.962621098704</v>
      </c>
      <c r="J32" s="151">
        <v>55682.292450164598</v>
      </c>
      <c r="K32" s="151">
        <v>52755.813576389097</v>
      </c>
    </row>
    <row r="33" spans="1:12" x14ac:dyDescent="0.2">
      <c r="A33" s="41">
        <v>2049</v>
      </c>
      <c r="B33" s="151">
        <v>61135.795772842401</v>
      </c>
      <c r="C33" s="151">
        <v>43679.763994489796</v>
      </c>
      <c r="D33" s="151">
        <v>29325.2285224603</v>
      </c>
      <c r="E33" s="151">
        <v>27590.721841923001</v>
      </c>
      <c r="F33" s="151">
        <v>288862</v>
      </c>
      <c r="G33" s="151">
        <v>261543</v>
      </c>
      <c r="H33" s="151">
        <v>80783.989790523599</v>
      </c>
      <c r="I33" s="151">
        <v>76885.738990147802</v>
      </c>
      <c r="J33" s="151">
        <v>55929.679802125502</v>
      </c>
      <c r="K33" s="151">
        <v>52916.896117140299</v>
      </c>
    </row>
    <row r="34" spans="1:12" x14ac:dyDescent="0.2">
      <c r="A34" s="41">
        <v>2050</v>
      </c>
      <c r="B34" s="151">
        <v>61766.064381459502</v>
      </c>
      <c r="C34" s="151">
        <v>43789.4672762505</v>
      </c>
      <c r="D34" s="151">
        <v>29297.498680730401</v>
      </c>
      <c r="E34" s="151">
        <v>27511.433626960799</v>
      </c>
      <c r="F34" s="151">
        <v>291790</v>
      </c>
      <c r="G34" s="151">
        <v>264174</v>
      </c>
      <c r="H34" s="151">
        <v>81071.9574294661</v>
      </c>
      <c r="I34" s="151">
        <v>77064.733534775107</v>
      </c>
      <c r="J34" s="151">
        <v>56140.889551052802</v>
      </c>
      <c r="K34" s="151">
        <v>53045.339433984896</v>
      </c>
      <c r="L34" s="112"/>
    </row>
    <row r="35" spans="1:12" x14ac:dyDescent="0.2">
      <c r="A35" s="104" t="s">
        <v>146</v>
      </c>
    </row>
    <row r="36" spans="1:12" x14ac:dyDescent="0.2">
      <c r="A36" s="104" t="s">
        <v>199</v>
      </c>
    </row>
  </sheetData>
  <mergeCells count="7">
    <mergeCell ref="A1:L1"/>
    <mergeCell ref="J3:K3"/>
    <mergeCell ref="A3:A4"/>
    <mergeCell ref="B3:C3"/>
    <mergeCell ref="D3:E3"/>
    <mergeCell ref="F3:G3"/>
    <mergeCell ref="H3:I3"/>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zoomScaleNormal="100" workbookViewId="0"/>
  </sheetViews>
  <sheetFormatPr baseColWidth="10" defaultRowHeight="11.25" x14ac:dyDescent="0.2"/>
  <cols>
    <col min="1" max="1" width="11.42578125" style="3"/>
    <col min="2" max="9" width="12" style="3" customWidth="1"/>
    <col min="10" max="16384" width="11.42578125" style="3"/>
  </cols>
  <sheetData>
    <row r="1" spans="1:9" x14ac:dyDescent="0.2">
      <c r="A1" s="53" t="s">
        <v>284</v>
      </c>
    </row>
    <row r="3" spans="1:9" x14ac:dyDescent="0.2">
      <c r="A3" s="179" t="s">
        <v>139</v>
      </c>
      <c r="B3" s="185" t="s">
        <v>138</v>
      </c>
      <c r="C3" s="185"/>
      <c r="D3" s="185" t="s">
        <v>80</v>
      </c>
      <c r="E3" s="185"/>
      <c r="F3" s="185" t="s">
        <v>137</v>
      </c>
      <c r="G3" s="185"/>
      <c r="H3" s="185" t="s">
        <v>164</v>
      </c>
      <c r="I3" s="185"/>
    </row>
    <row r="4" spans="1:9" ht="33.75" x14ac:dyDescent="0.2">
      <c r="A4" s="179"/>
      <c r="B4" s="9" t="s">
        <v>197</v>
      </c>
      <c r="C4" s="9" t="s">
        <v>200</v>
      </c>
      <c r="D4" s="9" t="s">
        <v>197</v>
      </c>
      <c r="E4" s="9" t="s">
        <v>200</v>
      </c>
      <c r="F4" s="9" t="s">
        <v>197</v>
      </c>
      <c r="G4" s="9" t="s">
        <v>200</v>
      </c>
      <c r="H4" s="9" t="s">
        <v>197</v>
      </c>
      <c r="I4" s="9" t="s">
        <v>200</v>
      </c>
    </row>
    <row r="5" spans="1:9" x14ac:dyDescent="0.2">
      <c r="A5" s="41">
        <v>2021</v>
      </c>
      <c r="B5" s="110">
        <v>100</v>
      </c>
      <c r="C5" s="110">
        <v>98.429064688905939</v>
      </c>
      <c r="D5" s="110">
        <v>100</v>
      </c>
      <c r="E5" s="110">
        <v>99.702579207501714</v>
      </c>
      <c r="F5" s="110">
        <v>100</v>
      </c>
      <c r="G5" s="110">
        <v>98.843683554628001</v>
      </c>
      <c r="H5" s="110">
        <v>100</v>
      </c>
      <c r="I5" s="110">
        <v>99.783499249080307</v>
      </c>
    </row>
    <row r="6" spans="1:9" x14ac:dyDescent="0.2">
      <c r="A6" s="41">
        <v>2022</v>
      </c>
      <c r="B6" s="110">
        <v>100.50260723613162</v>
      </c>
      <c r="C6" s="110">
        <v>97.450039946893256</v>
      </c>
      <c r="D6" s="110">
        <v>101.71248490880187</v>
      </c>
      <c r="E6" s="110">
        <v>101.12966052122722</v>
      </c>
      <c r="F6" s="110">
        <v>98.528040440472793</v>
      </c>
      <c r="G6" s="110">
        <v>96.777814005070397</v>
      </c>
      <c r="H6" s="110">
        <v>98.843942790343874</v>
      </c>
      <c r="I6" s="110">
        <v>98.406469507319443</v>
      </c>
    </row>
    <row r="7" spans="1:9" x14ac:dyDescent="0.2">
      <c r="A7" s="41">
        <v>2023</v>
      </c>
      <c r="B7" s="110">
        <v>100.84392142183003</v>
      </c>
      <c r="C7" s="110">
        <v>96.351911837075534</v>
      </c>
      <c r="D7" s="110">
        <v>103.20373076400111</v>
      </c>
      <c r="E7" s="110">
        <v>102.34302909476639</v>
      </c>
      <c r="F7" s="110">
        <v>97.444421528914305</v>
      </c>
      <c r="G7" s="110">
        <v>95.213471010884106</v>
      </c>
      <c r="H7" s="110">
        <v>97.657113111731704</v>
      </c>
      <c r="I7" s="110">
        <v>97.000990382917379</v>
      </c>
    </row>
    <row r="8" spans="1:9" x14ac:dyDescent="0.2">
      <c r="A8" s="41">
        <v>2024</v>
      </c>
      <c r="B8" s="110">
        <v>101.15071497497632</v>
      </c>
      <c r="C8" s="110">
        <v>95.242082353720164</v>
      </c>
      <c r="D8" s="110">
        <v>104.53274602367881</v>
      </c>
      <c r="E8" s="110">
        <v>103.39989047597864</v>
      </c>
      <c r="F8" s="110">
        <v>96.639882481750405</v>
      </c>
      <c r="G8" s="110">
        <v>93.893678880746606</v>
      </c>
      <c r="H8" s="110">
        <v>96.534759917625053</v>
      </c>
      <c r="I8" s="110">
        <v>95.664006664067969</v>
      </c>
    </row>
    <row r="9" spans="1:9" x14ac:dyDescent="0.2">
      <c r="A9" s="41">
        <v>2025</v>
      </c>
      <c r="B9" s="110">
        <v>101.51490049789315</v>
      </c>
      <c r="C9" s="110">
        <v>94.203483122592786</v>
      </c>
      <c r="D9" s="110">
        <v>105.81434326800338</v>
      </c>
      <c r="E9" s="110">
        <v>104.41299687074545</v>
      </c>
      <c r="F9" s="110">
        <v>96.064423833198802</v>
      </c>
      <c r="G9" s="110">
        <v>92.757469733615295</v>
      </c>
      <c r="H9" s="110">
        <v>95.556777972312034</v>
      </c>
      <c r="I9" s="110">
        <v>94.475663422708948</v>
      </c>
    </row>
    <row r="10" spans="1:9" x14ac:dyDescent="0.2">
      <c r="A10" s="41">
        <v>2026</v>
      </c>
      <c r="B10" s="110">
        <v>101.93911231436222</v>
      </c>
      <c r="C10" s="110">
        <v>93.236721599535102</v>
      </c>
      <c r="D10" s="110">
        <v>106.91630227545244</v>
      </c>
      <c r="E10" s="110">
        <v>105.25136915079116</v>
      </c>
      <c r="F10" s="110">
        <v>95.543731680573003</v>
      </c>
      <c r="G10" s="110">
        <v>91.785001689408602</v>
      </c>
      <c r="H10" s="110">
        <v>94.725113743414482</v>
      </c>
      <c r="I10" s="110">
        <v>93.438058891346429</v>
      </c>
    </row>
    <row r="11" spans="1:9" x14ac:dyDescent="0.2">
      <c r="A11" s="41">
        <v>2027</v>
      </c>
      <c r="B11" s="110">
        <v>102.5210050653443</v>
      </c>
      <c r="C11" s="110">
        <v>92.432993386654061</v>
      </c>
      <c r="D11" s="110">
        <v>108.02526366154007</v>
      </c>
      <c r="E11" s="110">
        <v>106.09985750359996</v>
      </c>
      <c r="F11" s="110">
        <v>95.278000517050998</v>
      </c>
      <c r="G11" s="110">
        <v>91.059653450677203</v>
      </c>
      <c r="H11" s="110">
        <v>94.016236167378807</v>
      </c>
      <c r="I11" s="110">
        <v>92.526892974794805</v>
      </c>
    </row>
    <row r="12" spans="1:9" x14ac:dyDescent="0.2">
      <c r="A12" s="41">
        <v>2028</v>
      </c>
      <c r="B12" s="110">
        <v>103.24325727010957</v>
      </c>
      <c r="C12" s="110">
        <v>91.77367534266395</v>
      </c>
      <c r="D12" s="110">
        <v>109.08097443343867</v>
      </c>
      <c r="E12" s="110">
        <v>106.89744759916167</v>
      </c>
      <c r="F12" s="110">
        <v>95.146155380087606</v>
      </c>
      <c r="G12" s="110">
        <v>90.4531776261734</v>
      </c>
      <c r="H12" s="110">
        <v>93.502978981533417</v>
      </c>
      <c r="I12" s="110">
        <v>91.81467663530583</v>
      </c>
    </row>
    <row r="13" spans="1:9" x14ac:dyDescent="0.2">
      <c r="A13" s="41">
        <v>2029</v>
      </c>
      <c r="B13" s="110">
        <v>104.15638243776027</v>
      </c>
      <c r="C13" s="110">
        <v>91.306540700176527</v>
      </c>
      <c r="D13" s="110">
        <v>109.95029879826852</v>
      </c>
      <c r="E13" s="110">
        <v>107.51392503415333</v>
      </c>
      <c r="F13" s="110">
        <v>95.283011335684904</v>
      </c>
      <c r="G13" s="110">
        <v>90.209369194970506</v>
      </c>
      <c r="H13" s="110">
        <v>93.193129214765463</v>
      </c>
      <c r="I13" s="110">
        <v>91.308822692638756</v>
      </c>
    </row>
    <row r="14" spans="1:9" x14ac:dyDescent="0.2">
      <c r="A14" s="41">
        <v>2030</v>
      </c>
      <c r="B14" s="110">
        <v>105.17297146820628</v>
      </c>
      <c r="C14" s="110">
        <v>90.945924166729569</v>
      </c>
      <c r="D14" s="110">
        <v>110.83039670716406</v>
      </c>
      <c r="E14" s="110">
        <v>108.14431136690851</v>
      </c>
      <c r="F14" s="110">
        <v>95.662265737964404</v>
      </c>
      <c r="G14" s="110">
        <v>90.156681729865497</v>
      </c>
      <c r="H14" s="110">
        <v>93.002828720613806</v>
      </c>
      <c r="I14" s="110">
        <v>90.925577849948368</v>
      </c>
    </row>
    <row r="15" spans="1:9" x14ac:dyDescent="0.2">
      <c r="A15" s="41">
        <v>2031</v>
      </c>
      <c r="B15" s="110">
        <v>106.35060549413677</v>
      </c>
      <c r="C15" s="110">
        <v>90.752104291771559</v>
      </c>
      <c r="D15" s="110">
        <v>111.69174512600549</v>
      </c>
      <c r="E15" s="110">
        <v>108.75905192622983</v>
      </c>
      <c r="F15" s="110">
        <v>96.293525702249795</v>
      </c>
      <c r="G15" s="110">
        <v>90.375160942915002</v>
      </c>
      <c r="H15" s="110">
        <v>92.934995276800336</v>
      </c>
      <c r="I15" s="110">
        <v>90.66783955424539</v>
      </c>
    </row>
    <row r="16" spans="1:9" x14ac:dyDescent="0.2">
      <c r="A16" s="41">
        <v>2032</v>
      </c>
      <c r="B16" s="110">
        <v>107.68538404587977</v>
      </c>
      <c r="C16" s="110">
        <v>90.713629870629461</v>
      </c>
      <c r="D16" s="110">
        <v>112.49826397306495</v>
      </c>
      <c r="E16" s="110">
        <v>109.32152039567715</v>
      </c>
      <c r="F16" s="110">
        <v>97.1370155886259</v>
      </c>
      <c r="G16" s="110">
        <v>90.867556260553002</v>
      </c>
      <c r="H16" s="110">
        <v>93.000422950669872</v>
      </c>
      <c r="I16" s="110">
        <v>90.545048773555351</v>
      </c>
    </row>
    <row r="17" spans="1:9" x14ac:dyDescent="0.2">
      <c r="A17" s="41">
        <v>2033</v>
      </c>
      <c r="B17" s="110">
        <v>109.18090988017052</v>
      </c>
      <c r="C17" s="110">
        <v>90.833054641791421</v>
      </c>
      <c r="D17" s="110">
        <v>113.3468087381714</v>
      </c>
      <c r="E17" s="110">
        <v>109.92672262636184</v>
      </c>
      <c r="F17" s="110">
        <v>98.230476849601203</v>
      </c>
      <c r="G17" s="110">
        <v>91.514469483755903</v>
      </c>
      <c r="H17" s="110">
        <v>93.206079692961438</v>
      </c>
      <c r="I17" s="110">
        <v>90.563822875557591</v>
      </c>
    </row>
    <row r="18" spans="1:9" x14ac:dyDescent="0.2">
      <c r="A18" s="41">
        <v>2034</v>
      </c>
      <c r="B18" s="110">
        <v>110.78630814807396</v>
      </c>
      <c r="C18" s="110">
        <v>91.061601590909746</v>
      </c>
      <c r="D18" s="110">
        <v>114.12042684850998</v>
      </c>
      <c r="E18" s="110">
        <v>110.46015197792885</v>
      </c>
      <c r="F18" s="110">
        <v>99.419271430793003</v>
      </c>
      <c r="G18" s="110">
        <v>92.218090198867301</v>
      </c>
      <c r="H18" s="110">
        <v>93.494163174488079</v>
      </c>
      <c r="I18" s="110">
        <v>90.666506315532999</v>
      </c>
    </row>
    <row r="19" spans="1:9" x14ac:dyDescent="0.2">
      <c r="A19" s="41">
        <v>2035</v>
      </c>
      <c r="B19" s="110">
        <v>112.51012148536448</v>
      </c>
      <c r="C19" s="110">
        <v>91.410690748913069</v>
      </c>
      <c r="D19" s="110">
        <v>114.89310498521162</v>
      </c>
      <c r="E19" s="110">
        <v>110.99379684194793</v>
      </c>
      <c r="F19" s="110">
        <v>100.67700235397901</v>
      </c>
      <c r="G19" s="110">
        <v>93.094605506185601</v>
      </c>
      <c r="H19" s="110">
        <v>93.825368885444831</v>
      </c>
      <c r="I19" s="110">
        <v>90.814202106349654</v>
      </c>
    </row>
    <row r="20" spans="1:9" x14ac:dyDescent="0.2">
      <c r="A20" s="41">
        <v>2036</v>
      </c>
      <c r="B20" s="110">
        <v>114.29214260899698</v>
      </c>
      <c r="C20" s="110">
        <v>91.825450102792871</v>
      </c>
      <c r="D20" s="110">
        <v>115.80131099242651</v>
      </c>
      <c r="E20" s="110">
        <v>111.65923413167697</v>
      </c>
      <c r="F20" s="110">
        <v>102.053424090706</v>
      </c>
      <c r="G20" s="110">
        <v>94.082595785429604</v>
      </c>
      <c r="H20" s="110">
        <v>94.215525377002663</v>
      </c>
      <c r="I20" s="110">
        <v>91.022687411127947</v>
      </c>
    </row>
    <row r="21" spans="1:9" x14ac:dyDescent="0.2">
      <c r="A21" s="41">
        <v>2037</v>
      </c>
      <c r="B21" s="110">
        <v>116.15830771340995</v>
      </c>
      <c r="C21" s="110">
        <v>92.320028579158219</v>
      </c>
      <c r="D21" s="110">
        <v>116.63557591936785</v>
      </c>
      <c r="E21" s="110">
        <v>112.25153592478938</v>
      </c>
      <c r="F21" s="110">
        <v>103.53846355104299</v>
      </c>
      <c r="G21" s="110">
        <v>95.200179292020707</v>
      </c>
      <c r="H21" s="110">
        <v>94.663923978114539</v>
      </c>
      <c r="I21" s="110">
        <v>91.289417476183701</v>
      </c>
    </row>
    <row r="22" spans="1:9" x14ac:dyDescent="0.2">
      <c r="A22" s="41">
        <v>2038</v>
      </c>
      <c r="B22" s="110">
        <v>118.11096023658794</v>
      </c>
      <c r="C22" s="110">
        <v>92.903568109227479</v>
      </c>
      <c r="D22" s="110">
        <v>117.51902268845012</v>
      </c>
      <c r="E22" s="110">
        <v>112.8923687609205</v>
      </c>
      <c r="F22" s="110">
        <v>105.04493955234</v>
      </c>
      <c r="G22" s="110">
        <v>96.449969202018295</v>
      </c>
      <c r="H22" s="110">
        <v>95.155842998510124</v>
      </c>
      <c r="I22" s="110">
        <v>91.600620687741554</v>
      </c>
    </row>
    <row r="23" spans="1:9" x14ac:dyDescent="0.2">
      <c r="A23" s="41">
        <v>2039</v>
      </c>
      <c r="B23" s="110">
        <v>120.07284900603635</v>
      </c>
      <c r="C23" s="110">
        <v>93.503934004571605</v>
      </c>
      <c r="D23" s="110">
        <v>118.37170490600079</v>
      </c>
      <c r="E23" s="110">
        <v>113.50267332428179</v>
      </c>
      <c r="F23" s="110">
        <v>106.69421082122</v>
      </c>
      <c r="G23" s="110">
        <v>97.740553558001295</v>
      </c>
      <c r="H23" s="110">
        <v>95.614488028457387</v>
      </c>
      <c r="I23" s="110">
        <v>91.880008748048283</v>
      </c>
    </row>
    <row r="24" spans="1:9" x14ac:dyDescent="0.2">
      <c r="A24" s="41">
        <v>2040</v>
      </c>
      <c r="B24" s="110">
        <v>122.02903448955402</v>
      </c>
      <c r="C24" s="110">
        <v>94.11038765003228</v>
      </c>
      <c r="D24" s="110">
        <v>119.1935141092949</v>
      </c>
      <c r="E24" s="110">
        <v>114.08069642415683</v>
      </c>
      <c r="F24" s="110">
        <v>108.325563506687</v>
      </c>
      <c r="G24" s="110">
        <v>99.025707121046494</v>
      </c>
      <c r="H24" s="110">
        <v>96.10584129901946</v>
      </c>
      <c r="I24" s="110">
        <v>92.193488444618666</v>
      </c>
    </row>
    <row r="25" spans="1:9" x14ac:dyDescent="0.2">
      <c r="A25" s="41">
        <v>2041</v>
      </c>
      <c r="B25" s="110">
        <v>123.94233309003631</v>
      </c>
      <c r="C25" s="110">
        <v>94.689966899760748</v>
      </c>
      <c r="D25" s="110">
        <v>120.10043685357834</v>
      </c>
      <c r="E25" s="110">
        <v>114.73605412153873</v>
      </c>
      <c r="F25" s="110">
        <v>109.949281081018</v>
      </c>
      <c r="G25" s="110">
        <v>100.281737024721</v>
      </c>
      <c r="H25" s="110">
        <v>96.591613790241553</v>
      </c>
      <c r="I25" s="110">
        <v>92.50323578645272</v>
      </c>
    </row>
    <row r="26" spans="1:9" x14ac:dyDescent="0.2">
      <c r="A26" s="41">
        <v>2042</v>
      </c>
      <c r="B26" s="110">
        <v>125.83212485763248</v>
      </c>
      <c r="C26" s="110">
        <v>95.262583671838343</v>
      </c>
      <c r="D26" s="110">
        <v>120.99614368545693</v>
      </c>
      <c r="E26" s="110">
        <v>115.37674464064231</v>
      </c>
      <c r="F26" s="110">
        <v>111.60996401570701</v>
      </c>
      <c r="G26" s="110">
        <v>101.562421818991</v>
      </c>
      <c r="H26" s="110">
        <v>97.085008215172309</v>
      </c>
      <c r="I26" s="110">
        <v>92.822704733938565</v>
      </c>
    </row>
    <row r="27" spans="1:9" x14ac:dyDescent="0.2">
      <c r="A27" s="41">
        <v>2043</v>
      </c>
      <c r="B27" s="110">
        <v>127.70028715431569</v>
      </c>
      <c r="C27" s="110">
        <v>95.822990620043768</v>
      </c>
      <c r="D27" s="110">
        <v>121.81327278498608</v>
      </c>
      <c r="E27" s="110">
        <v>115.93829528759682</v>
      </c>
      <c r="F27" s="110">
        <v>113.248259369615</v>
      </c>
      <c r="G27" s="110">
        <v>102.956777114321</v>
      </c>
      <c r="H27" s="110">
        <v>97.567013065627336</v>
      </c>
      <c r="I27" s="110">
        <v>93.132473408171833</v>
      </c>
    </row>
    <row r="28" spans="1:9" x14ac:dyDescent="0.2">
      <c r="A28" s="41">
        <v>2044</v>
      </c>
      <c r="B28" s="110">
        <v>129.52570979373505</v>
      </c>
      <c r="C28" s="110">
        <v>96.356002005805408</v>
      </c>
      <c r="D28" s="110">
        <v>122.67304758707047</v>
      </c>
      <c r="E28" s="110">
        <v>116.53960319659228</v>
      </c>
      <c r="F28" s="110">
        <v>114.97075451387801</v>
      </c>
      <c r="G28" s="110">
        <v>104.34809965571201</v>
      </c>
      <c r="H28" s="110">
        <v>98.072399386622919</v>
      </c>
      <c r="I28" s="110">
        <v>93.467339166210039</v>
      </c>
    </row>
    <row r="29" spans="1:9" x14ac:dyDescent="0.2">
      <c r="A29" s="41">
        <v>2045</v>
      </c>
      <c r="B29" s="110">
        <v>131.32493120219556</v>
      </c>
      <c r="C29" s="110">
        <v>96.877795529113826</v>
      </c>
      <c r="D29" s="110">
        <v>123.47530451405997</v>
      </c>
      <c r="E29" s="110">
        <v>117.08121139028012</v>
      </c>
      <c r="F29" s="110">
        <v>116.569287471343</v>
      </c>
      <c r="G29" s="110">
        <v>105.712168732826</v>
      </c>
      <c r="H29" s="110">
        <v>98.588733747869497</v>
      </c>
      <c r="I29" s="110">
        <v>93.815662374741024</v>
      </c>
    </row>
    <row r="30" spans="1:9" x14ac:dyDescent="0.2">
      <c r="A30" s="41">
        <v>2046</v>
      </c>
      <c r="B30" s="110">
        <v>133.06253310282545</v>
      </c>
      <c r="C30" s="110">
        <v>97.359391806745805</v>
      </c>
      <c r="D30" s="110">
        <v>124.24572990210926</v>
      </c>
      <c r="E30" s="110">
        <v>117.58398620623757</v>
      </c>
      <c r="F30" s="110">
        <v>118.038138095997</v>
      </c>
      <c r="G30" s="110">
        <v>106.97318754520001</v>
      </c>
      <c r="H30" s="110">
        <v>99.058961015450976</v>
      </c>
      <c r="I30" s="110">
        <v>94.122425058124747</v>
      </c>
    </row>
    <row r="31" spans="1:9" x14ac:dyDescent="0.2">
      <c r="A31" s="41">
        <v>2047</v>
      </c>
      <c r="B31" s="110">
        <v>134.72330154448917</v>
      </c>
      <c r="C31" s="110">
        <v>97.782927792966078</v>
      </c>
      <c r="D31" s="110">
        <v>124.99118416793723</v>
      </c>
      <c r="E31" s="110">
        <v>118.06112434514121</v>
      </c>
      <c r="F31" s="110">
        <v>119.476867201251</v>
      </c>
      <c r="G31" s="110">
        <v>108.213281272727</v>
      </c>
      <c r="H31" s="110">
        <v>99.504546114760132</v>
      </c>
      <c r="I31" s="110">
        <v>94.408442893896265</v>
      </c>
    </row>
    <row r="32" spans="1:9" x14ac:dyDescent="0.2">
      <c r="A32" s="41">
        <v>2048</v>
      </c>
      <c r="B32" s="110">
        <v>136.30966527553829</v>
      </c>
      <c r="C32" s="110">
        <v>98.150395149430096</v>
      </c>
      <c r="D32" s="110">
        <v>125.56217716645597</v>
      </c>
      <c r="E32" s="110">
        <v>118.36964952179324</v>
      </c>
      <c r="F32" s="110">
        <v>120.76650083414501</v>
      </c>
      <c r="G32" s="110">
        <v>109.31197420861</v>
      </c>
      <c r="H32" s="110">
        <v>99.916017863033431</v>
      </c>
      <c r="I32" s="110">
        <v>94.664759293001609</v>
      </c>
    </row>
    <row r="33" spans="1:11" x14ac:dyDescent="0.2">
      <c r="A33" s="41">
        <v>2049</v>
      </c>
      <c r="B33" s="110">
        <v>137.8355322188774</v>
      </c>
      <c r="C33" s="110">
        <v>98.479515008618392</v>
      </c>
      <c r="D33" s="110">
        <v>126.01878542359412</v>
      </c>
      <c r="E33" s="110">
        <v>118.56512056901272</v>
      </c>
      <c r="F33" s="110">
        <v>122.010699061617</v>
      </c>
      <c r="G33" s="110">
        <v>110.47173022033201</v>
      </c>
      <c r="H33" s="110">
        <v>100.30411399130411</v>
      </c>
      <c r="I33" s="110">
        <v>94.900997090956437</v>
      </c>
    </row>
    <row r="34" spans="1:11" x14ac:dyDescent="0.2">
      <c r="A34" s="41">
        <v>2050</v>
      </c>
      <c r="B34" s="110">
        <v>139.25308315620441</v>
      </c>
      <c r="C34" s="110">
        <v>98.724411034613411</v>
      </c>
      <c r="D34" s="110">
        <v>126.52121303143754</v>
      </c>
      <c r="E34" s="110">
        <v>118.80809323173875</v>
      </c>
      <c r="F34" s="110">
        <v>123.197969227041</v>
      </c>
      <c r="G34" s="110">
        <v>111.537966151212</v>
      </c>
      <c r="H34" s="110">
        <v>100.64236880408863</v>
      </c>
      <c r="I34" s="110">
        <v>95.093053518477049</v>
      </c>
    </row>
    <row r="35" spans="1:11" x14ac:dyDescent="0.2">
      <c r="A35" s="178" t="s">
        <v>201</v>
      </c>
      <c r="B35" s="178"/>
      <c r="C35" s="178"/>
      <c r="D35" s="178"/>
      <c r="E35" s="178"/>
      <c r="F35" s="178"/>
      <c r="G35" s="178"/>
      <c r="H35" s="178"/>
      <c r="I35" s="178"/>
      <c r="J35" s="178"/>
      <c r="K35" s="178"/>
    </row>
    <row r="36" spans="1:11" ht="24.75" customHeight="1" x14ac:dyDescent="0.2">
      <c r="A36" s="178" t="s">
        <v>285</v>
      </c>
      <c r="B36" s="178"/>
      <c r="C36" s="178"/>
      <c r="D36" s="178"/>
      <c r="E36" s="178"/>
      <c r="F36" s="178"/>
      <c r="G36" s="178"/>
      <c r="H36" s="178"/>
      <c r="I36" s="178"/>
    </row>
  </sheetData>
  <mergeCells count="7">
    <mergeCell ref="A35:K35"/>
    <mergeCell ref="A36:I36"/>
    <mergeCell ref="A3:A4"/>
    <mergeCell ref="B3:C3"/>
    <mergeCell ref="D3:E3"/>
    <mergeCell ref="F3:G3"/>
    <mergeCell ref="H3:I3"/>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heetViews>
  <sheetFormatPr baseColWidth="10" defaultRowHeight="11.25" x14ac:dyDescent="0.2"/>
  <cols>
    <col min="1" max="16384" width="11.42578125" style="128"/>
  </cols>
  <sheetData>
    <row r="1" spans="1:9" x14ac:dyDescent="0.2">
      <c r="A1" s="53" t="s">
        <v>369</v>
      </c>
    </row>
    <row r="3" spans="1:9" x14ac:dyDescent="0.2">
      <c r="A3" s="187" t="s">
        <v>139</v>
      </c>
      <c r="B3" s="188" t="s">
        <v>138</v>
      </c>
      <c r="C3" s="188"/>
      <c r="D3" s="188" t="s">
        <v>80</v>
      </c>
      <c r="E3" s="188"/>
      <c r="F3" s="188" t="s">
        <v>137</v>
      </c>
      <c r="G3" s="188"/>
      <c r="H3" s="188" t="s">
        <v>136</v>
      </c>
      <c r="I3" s="188"/>
    </row>
    <row r="4" spans="1:9" x14ac:dyDescent="0.2">
      <c r="A4" s="187"/>
      <c r="B4" s="156" t="s">
        <v>135</v>
      </c>
      <c r="C4" s="156" t="s">
        <v>134</v>
      </c>
      <c r="D4" s="156" t="s">
        <v>135</v>
      </c>
      <c r="E4" s="156" t="s">
        <v>134</v>
      </c>
      <c r="F4" s="156" t="s">
        <v>135</v>
      </c>
      <c r="G4" s="156" t="s">
        <v>134</v>
      </c>
      <c r="H4" s="156" t="s">
        <v>135</v>
      </c>
      <c r="I4" s="156" t="s">
        <v>134</v>
      </c>
    </row>
    <row r="5" spans="1:9" x14ac:dyDescent="0.2">
      <c r="A5" s="153">
        <v>2012</v>
      </c>
      <c r="B5" s="154">
        <v>100</v>
      </c>
      <c r="C5" s="154"/>
      <c r="D5" s="154">
        <v>100</v>
      </c>
      <c r="E5" s="154"/>
      <c r="F5" s="154">
        <v>100</v>
      </c>
      <c r="G5" s="154"/>
      <c r="H5" s="154">
        <v>100</v>
      </c>
      <c r="I5" s="154"/>
    </row>
    <row r="6" spans="1:9" x14ac:dyDescent="0.2">
      <c r="A6" s="153">
        <v>2013</v>
      </c>
      <c r="B6" s="154">
        <v>100.42391900653334</v>
      </c>
      <c r="C6" s="154"/>
      <c r="D6" s="154">
        <v>103.93140517020731</v>
      </c>
      <c r="E6" s="154"/>
      <c r="F6" s="154">
        <v>100.47500352725392</v>
      </c>
      <c r="G6" s="154"/>
      <c r="H6" s="154">
        <v>101.23347161905289</v>
      </c>
      <c r="I6" s="154"/>
    </row>
    <row r="7" spans="1:9" x14ac:dyDescent="0.2">
      <c r="A7" s="153">
        <v>2014</v>
      </c>
      <c r="B7" s="154">
        <v>101.3690090269812</v>
      </c>
      <c r="C7" s="154"/>
      <c r="D7" s="154">
        <v>107.15126695674431</v>
      </c>
      <c r="E7" s="154"/>
      <c r="F7" s="154">
        <v>101.04453745943658</v>
      </c>
      <c r="G7" s="154"/>
      <c r="H7" s="154">
        <v>101.41384429675469</v>
      </c>
      <c r="I7" s="154"/>
    </row>
    <row r="8" spans="1:9" x14ac:dyDescent="0.2">
      <c r="A8" s="153">
        <v>2015</v>
      </c>
      <c r="B8" s="154">
        <v>101.36402174455139</v>
      </c>
      <c r="C8" s="154"/>
      <c r="D8" s="154">
        <v>110.40184284617354</v>
      </c>
      <c r="E8" s="154"/>
      <c r="F8" s="154">
        <v>101.36857451911771</v>
      </c>
      <c r="G8" s="154"/>
      <c r="H8" s="154">
        <v>102.07151082929806</v>
      </c>
      <c r="I8" s="154"/>
    </row>
    <row r="9" spans="1:9" x14ac:dyDescent="0.2">
      <c r="A9" s="153">
        <v>2016</v>
      </c>
      <c r="B9" s="154">
        <v>101.88768639968082</v>
      </c>
      <c r="C9" s="154"/>
      <c r="D9" s="154">
        <v>113.8827745072946</v>
      </c>
      <c r="E9" s="154"/>
      <c r="F9" s="154">
        <v>101.67709166157175</v>
      </c>
      <c r="G9" s="154"/>
      <c r="H9" s="154">
        <v>102.23523372136584</v>
      </c>
      <c r="I9" s="154"/>
    </row>
    <row r="10" spans="1:9" x14ac:dyDescent="0.2">
      <c r="A10" s="153">
        <v>2017</v>
      </c>
      <c r="B10" s="154">
        <v>102.53353947434043</v>
      </c>
      <c r="C10" s="154"/>
      <c r="D10" s="154">
        <v>115.97645252111595</v>
      </c>
      <c r="E10" s="154"/>
      <c r="F10" s="154">
        <v>101.63241311197855</v>
      </c>
      <c r="G10" s="154"/>
      <c r="H10" s="154">
        <v>101.78152706283907</v>
      </c>
      <c r="I10" s="154"/>
    </row>
    <row r="11" spans="1:9" x14ac:dyDescent="0.2">
      <c r="A11" s="153">
        <v>2018</v>
      </c>
      <c r="B11" s="154">
        <v>102.50112213854669</v>
      </c>
      <c r="C11" s="154"/>
      <c r="D11" s="154">
        <v>116.40644996160736</v>
      </c>
      <c r="E11" s="154"/>
      <c r="F11" s="154">
        <v>101.50072896580915</v>
      </c>
      <c r="G11" s="154"/>
      <c r="H11" s="154">
        <v>100.97539994172575</v>
      </c>
      <c r="I11" s="154"/>
    </row>
    <row r="12" spans="1:9" x14ac:dyDescent="0.2">
      <c r="A12" s="153">
        <v>2019</v>
      </c>
      <c r="B12" s="154">
        <v>102.59089322228319</v>
      </c>
      <c r="C12" s="154"/>
      <c r="D12" s="154">
        <v>116.93370872792424</v>
      </c>
      <c r="E12" s="154"/>
      <c r="F12" s="154">
        <v>100.82020411042656</v>
      </c>
      <c r="G12" s="154"/>
      <c r="H12" s="154">
        <v>100.69235358594759</v>
      </c>
      <c r="I12" s="154"/>
    </row>
    <row r="13" spans="1:9" x14ac:dyDescent="0.2">
      <c r="A13" s="153">
        <v>2020</v>
      </c>
      <c r="B13" s="154">
        <v>104.12946985187772</v>
      </c>
      <c r="C13" s="154">
        <v>104.31649294299537</v>
      </c>
      <c r="D13" s="154">
        <v>117.98310724340925</v>
      </c>
      <c r="E13" s="154">
        <v>118.04965446634246</v>
      </c>
      <c r="F13" s="154">
        <v>101.07040398814841</v>
      </c>
      <c r="G13" s="154">
        <v>100.70262897991817</v>
      </c>
      <c r="H13" s="154">
        <v>100.7811524426623</v>
      </c>
      <c r="I13" s="154">
        <v>100.80890208538564</v>
      </c>
    </row>
    <row r="14" spans="1:9" x14ac:dyDescent="0.2">
      <c r="A14" s="153">
        <v>2021</v>
      </c>
      <c r="B14" s="154"/>
      <c r="C14" s="154">
        <v>105.55949670230886</v>
      </c>
      <c r="D14" s="154"/>
      <c r="E14" s="154">
        <v>120.47953924120247</v>
      </c>
      <c r="F14" s="154"/>
      <c r="G14" s="154">
        <v>99.755443728542531</v>
      </c>
      <c r="H14" s="154"/>
      <c r="I14" s="154">
        <v>100.34799612355445</v>
      </c>
    </row>
    <row r="15" spans="1:9" x14ac:dyDescent="0.2">
      <c r="A15" s="153">
        <v>2022</v>
      </c>
      <c r="B15" s="154"/>
      <c r="C15" s="154">
        <v>106.55483825351727</v>
      </c>
      <c r="D15" s="154"/>
      <c r="E15" s="154">
        <v>122.43945846808755</v>
      </c>
      <c r="F15" s="154"/>
      <c r="G15" s="154">
        <v>98.964868551004088</v>
      </c>
      <c r="H15" s="154"/>
      <c r="I15" s="154">
        <v>99.926584802010737</v>
      </c>
    </row>
    <row r="16" spans="1:9" x14ac:dyDescent="0.2">
      <c r="A16" s="153">
        <v>2023</v>
      </c>
      <c r="B16" s="154"/>
      <c r="C16" s="154">
        <v>107.34639167397037</v>
      </c>
      <c r="D16" s="154"/>
      <c r="E16" s="154">
        <v>124.08154666411571</v>
      </c>
      <c r="F16" s="154"/>
      <c r="G16" s="154">
        <v>98.546771386916248</v>
      </c>
      <c r="H16" s="154"/>
      <c r="I16" s="154">
        <v>99.455204227761001</v>
      </c>
    </row>
    <row r="17" spans="1:9" x14ac:dyDescent="0.2">
      <c r="A17" s="153">
        <v>2024</v>
      </c>
      <c r="B17" s="154"/>
      <c r="C17" s="154">
        <v>108.0779991926854</v>
      </c>
      <c r="D17" s="154"/>
      <c r="E17" s="154">
        <v>125.62378452672178</v>
      </c>
      <c r="F17" s="154"/>
      <c r="G17" s="154">
        <v>98.390161313079062</v>
      </c>
      <c r="H17" s="154"/>
      <c r="I17" s="154">
        <v>99.022230053549194</v>
      </c>
    </row>
    <row r="18" spans="1:9" x14ac:dyDescent="0.2">
      <c r="A18" s="153">
        <v>2025</v>
      </c>
      <c r="B18" s="154"/>
      <c r="C18" s="154">
        <v>108.85012653628972</v>
      </c>
      <c r="D18" s="154"/>
      <c r="E18" s="154">
        <v>127.11133268093523</v>
      </c>
      <c r="F18" s="154"/>
      <c r="G18" s="154">
        <v>98.451770681465462</v>
      </c>
      <c r="H18" s="154"/>
      <c r="I18" s="154">
        <v>98.725389404774049</v>
      </c>
    </row>
    <row r="19" spans="1:9" x14ac:dyDescent="0.2">
      <c r="A19" s="153">
        <v>2026</v>
      </c>
      <c r="B19" s="154"/>
      <c r="C19" s="154">
        <v>109.69743206480848</v>
      </c>
      <c r="D19" s="154"/>
      <c r="E19" s="154">
        <v>128.53888546931302</v>
      </c>
      <c r="F19" s="154"/>
      <c r="G19" s="154">
        <v>98.577811221370453</v>
      </c>
      <c r="H19" s="154"/>
      <c r="I19" s="154">
        <v>98.568876051871285</v>
      </c>
    </row>
    <row r="20" spans="1:9" x14ac:dyDescent="0.2">
      <c r="A20" s="153">
        <v>2027</v>
      </c>
      <c r="B20" s="154"/>
      <c r="C20" s="154">
        <v>110.67093318706149</v>
      </c>
      <c r="D20" s="154"/>
      <c r="E20" s="154">
        <v>129.98278894774919</v>
      </c>
      <c r="F20" s="154"/>
      <c r="G20" s="154">
        <v>98.93759112072614</v>
      </c>
      <c r="H20" s="154"/>
      <c r="I20" s="154">
        <v>98.482756357359349</v>
      </c>
    </row>
    <row r="21" spans="1:9" x14ac:dyDescent="0.2">
      <c r="A21" s="153">
        <v>2028</v>
      </c>
      <c r="B21" s="154"/>
      <c r="C21" s="154">
        <v>111.76268859984116</v>
      </c>
      <c r="D21" s="154"/>
      <c r="E21" s="154">
        <v>131.34793119365446</v>
      </c>
      <c r="F21" s="154"/>
      <c r="G21" s="154">
        <v>99.411183746413954</v>
      </c>
      <c r="H21" s="154"/>
      <c r="I21" s="154">
        <v>98.562205350196479</v>
      </c>
    </row>
    <row r="22" spans="1:9" x14ac:dyDescent="0.2">
      <c r="A22" s="153">
        <v>2029</v>
      </c>
      <c r="B22" s="154"/>
      <c r="C22" s="154">
        <v>113.02067583091069</v>
      </c>
      <c r="D22" s="154"/>
      <c r="E22" s="154">
        <v>132.65373085638598</v>
      </c>
      <c r="F22" s="154"/>
      <c r="G22" s="154">
        <v>100.14014955556601</v>
      </c>
      <c r="H22" s="154"/>
      <c r="I22" s="154">
        <v>98.811010794119568</v>
      </c>
    </row>
    <row r="23" spans="1:9" x14ac:dyDescent="0.2">
      <c r="A23" s="153">
        <v>2030</v>
      </c>
      <c r="B23" s="154"/>
      <c r="C23" s="154">
        <v>114.38074131809562</v>
      </c>
      <c r="D23" s="154"/>
      <c r="E23" s="154">
        <v>134.00584350328694</v>
      </c>
      <c r="F23" s="154"/>
      <c r="G23" s="154">
        <v>101.12213704557212</v>
      </c>
      <c r="H23" s="154"/>
      <c r="I23" s="154">
        <v>99.168460950655856</v>
      </c>
    </row>
    <row r="24" spans="1:9" x14ac:dyDescent="0.2">
      <c r="A24" s="153">
        <v>2031</v>
      </c>
      <c r="B24" s="154"/>
      <c r="C24" s="154">
        <v>115.93343464583236</v>
      </c>
      <c r="D24" s="154"/>
      <c r="E24" s="154">
        <v>135.37518393967289</v>
      </c>
      <c r="F24" s="154"/>
      <c r="G24" s="154">
        <v>102.37783943940177</v>
      </c>
      <c r="H24" s="154"/>
      <c r="I24" s="154">
        <v>99.630858107775182</v>
      </c>
    </row>
    <row r="25" spans="1:9" x14ac:dyDescent="0.2">
      <c r="A25" s="153">
        <v>2032</v>
      </c>
      <c r="B25" s="154"/>
      <c r="C25" s="154">
        <v>117.62268007443095</v>
      </c>
      <c r="D25" s="154"/>
      <c r="E25" s="154">
        <v>136.70190215288815</v>
      </c>
      <c r="F25" s="154"/>
      <c r="G25" s="154">
        <v>103.81601843578045</v>
      </c>
      <c r="H25" s="154"/>
      <c r="I25" s="154">
        <v>100.19302187025099</v>
      </c>
    </row>
    <row r="26" spans="1:9" x14ac:dyDescent="0.2">
      <c r="A26" s="153">
        <v>2033</v>
      </c>
      <c r="B26" s="154"/>
      <c r="C26" s="154">
        <v>119.45256496306769</v>
      </c>
      <c r="D26" s="154"/>
      <c r="E26" s="154">
        <v>138.03879200046327</v>
      </c>
      <c r="F26" s="154"/>
      <c r="G26" s="154">
        <v>105.47900108169119</v>
      </c>
      <c r="H26" s="154"/>
      <c r="I26" s="154">
        <v>100.85189127294728</v>
      </c>
    </row>
    <row r="27" spans="1:9" x14ac:dyDescent="0.2">
      <c r="A27" s="153">
        <v>2034</v>
      </c>
      <c r="B27" s="154"/>
      <c r="C27" s="154">
        <v>121.38022692923545</v>
      </c>
      <c r="D27" s="154"/>
      <c r="E27" s="154">
        <v>139.35268900593653</v>
      </c>
      <c r="F27" s="154"/>
      <c r="G27" s="154">
        <v>107.21582090956122</v>
      </c>
      <c r="H27" s="154"/>
      <c r="I27" s="154">
        <v>101.57104960474268</v>
      </c>
    </row>
    <row r="28" spans="1:9" x14ac:dyDescent="0.2">
      <c r="A28" s="153">
        <v>2035</v>
      </c>
      <c r="B28" s="154"/>
      <c r="C28" s="154">
        <v>123.42909417600691</v>
      </c>
      <c r="D28" s="154"/>
      <c r="E28" s="154">
        <v>140.65347716324698</v>
      </c>
      <c r="F28" s="154"/>
      <c r="G28" s="154">
        <v>109.01895311103796</v>
      </c>
      <c r="H28" s="154"/>
      <c r="I28" s="154">
        <v>102.31570927139053</v>
      </c>
    </row>
    <row r="29" spans="1:9" x14ac:dyDescent="0.2">
      <c r="A29" s="153">
        <v>2036</v>
      </c>
      <c r="B29" s="154"/>
      <c r="C29" s="154">
        <v>125.55610024665278</v>
      </c>
      <c r="D29" s="154"/>
      <c r="E29" s="154">
        <v>141.93827246134069</v>
      </c>
      <c r="F29" s="154"/>
      <c r="G29" s="154">
        <v>110.94483374876548</v>
      </c>
      <c r="H29" s="154"/>
      <c r="I29" s="154">
        <v>103.12097459817504</v>
      </c>
    </row>
    <row r="30" spans="1:9" x14ac:dyDescent="0.2">
      <c r="A30" s="153">
        <v>2037</v>
      </c>
      <c r="B30" s="154"/>
      <c r="C30" s="154">
        <v>127.71653745356441</v>
      </c>
      <c r="D30" s="154"/>
      <c r="E30" s="154">
        <v>143.11658152762169</v>
      </c>
      <c r="F30" s="154"/>
      <c r="G30" s="154">
        <v>112.92291774443871</v>
      </c>
      <c r="H30" s="154"/>
      <c r="I30" s="154">
        <v>103.92978687024059</v>
      </c>
    </row>
    <row r="31" spans="1:9" x14ac:dyDescent="0.2">
      <c r="A31" s="153">
        <v>2038</v>
      </c>
      <c r="B31" s="154"/>
      <c r="C31" s="154">
        <v>129.94502173324398</v>
      </c>
      <c r="D31" s="154"/>
      <c r="E31" s="154">
        <v>144.30140925144102</v>
      </c>
      <c r="F31" s="154"/>
      <c r="G31" s="154">
        <v>114.89206603019329</v>
      </c>
      <c r="H31" s="154"/>
      <c r="I31" s="154">
        <v>104.75605501152749</v>
      </c>
    </row>
    <row r="32" spans="1:9" x14ac:dyDescent="0.2">
      <c r="A32" s="153">
        <v>2039</v>
      </c>
      <c r="B32" s="154"/>
      <c r="C32" s="154">
        <v>132.17925576270659</v>
      </c>
      <c r="D32" s="154"/>
      <c r="E32" s="154">
        <v>145.42918468171948</v>
      </c>
      <c r="F32" s="154"/>
      <c r="G32" s="154">
        <v>116.99948266942577</v>
      </c>
      <c r="H32" s="154"/>
      <c r="I32" s="154">
        <v>105.51817803821832</v>
      </c>
    </row>
    <row r="33" spans="1:9" x14ac:dyDescent="0.2">
      <c r="A33" s="153">
        <v>2040</v>
      </c>
      <c r="B33" s="154"/>
      <c r="C33" s="154">
        <v>134.4149815575864</v>
      </c>
      <c r="D33" s="154"/>
      <c r="E33" s="154">
        <v>146.45322934617866</v>
      </c>
      <c r="F33" s="154"/>
      <c r="G33" s="154">
        <v>119.07021586793962</v>
      </c>
      <c r="H33" s="154"/>
      <c r="I33" s="154">
        <v>106.29007717447629</v>
      </c>
    </row>
    <row r="34" spans="1:9" x14ac:dyDescent="0.2">
      <c r="A34" s="153">
        <v>2041</v>
      </c>
      <c r="B34" s="154"/>
      <c r="C34" s="154">
        <v>136.62390796168793</v>
      </c>
      <c r="D34" s="154"/>
      <c r="E34" s="154">
        <v>147.3403373034287</v>
      </c>
      <c r="F34" s="154"/>
      <c r="G34" s="154">
        <v>121.12778065183652</v>
      </c>
      <c r="H34" s="154"/>
      <c r="I34" s="154">
        <v>107.04146480803449</v>
      </c>
    </row>
    <row r="35" spans="1:9" x14ac:dyDescent="0.2">
      <c r="A35" s="153">
        <v>2042</v>
      </c>
      <c r="B35" s="154"/>
      <c r="C35" s="154">
        <v>138.81491852638595</v>
      </c>
      <c r="D35" s="154"/>
      <c r="E35" s="154">
        <v>148.10758481915383</v>
      </c>
      <c r="F35" s="154"/>
      <c r="G35" s="154">
        <v>123.21779617175375</v>
      </c>
      <c r="H35" s="154"/>
      <c r="I35" s="154">
        <v>107.78789904410459</v>
      </c>
    </row>
    <row r="36" spans="1:9" x14ac:dyDescent="0.2">
      <c r="A36" s="153">
        <v>2043</v>
      </c>
      <c r="B36" s="154"/>
      <c r="C36" s="154">
        <v>140.95593448920926</v>
      </c>
      <c r="D36" s="154"/>
      <c r="E36" s="154">
        <v>148.75286087532328</v>
      </c>
      <c r="F36" s="154"/>
      <c r="G36" s="154">
        <v>125.25607863424727</v>
      </c>
      <c r="H36" s="154"/>
      <c r="I36" s="154">
        <v>108.48827401584033</v>
      </c>
    </row>
    <row r="37" spans="1:9" x14ac:dyDescent="0.2">
      <c r="A37" s="153">
        <v>2044</v>
      </c>
      <c r="B37" s="154"/>
      <c r="C37" s="154">
        <v>143.04286991567977</v>
      </c>
      <c r="D37" s="154"/>
      <c r="E37" s="154">
        <v>149.3627423389209</v>
      </c>
      <c r="F37" s="154"/>
      <c r="G37" s="154">
        <v>127.35361896251705</v>
      </c>
      <c r="H37" s="154"/>
      <c r="I37" s="154">
        <v>109.18437675334687</v>
      </c>
    </row>
    <row r="38" spans="1:9" x14ac:dyDescent="0.2">
      <c r="A38" s="153">
        <v>2045</v>
      </c>
      <c r="B38" s="154"/>
      <c r="C38" s="154">
        <v>145.08743920971224</v>
      </c>
      <c r="D38" s="154"/>
      <c r="E38" s="154">
        <v>149.82696519963298</v>
      </c>
      <c r="F38" s="154"/>
      <c r="G38" s="154">
        <v>129.28655410807505</v>
      </c>
      <c r="H38" s="154"/>
      <c r="I38" s="154">
        <v>109.86414548530131</v>
      </c>
    </row>
    <row r="39" spans="1:9" x14ac:dyDescent="0.2">
      <c r="A39" s="153">
        <v>2046</v>
      </c>
      <c r="B39" s="154"/>
      <c r="C39" s="154">
        <v>147.0691206018044</v>
      </c>
      <c r="D39" s="154"/>
      <c r="E39" s="154">
        <v>150.07114571069619</v>
      </c>
      <c r="F39" s="154"/>
      <c r="G39" s="154">
        <v>131.08545360485351</v>
      </c>
      <c r="H39" s="154"/>
      <c r="I39" s="154">
        <v>110.49771784636744</v>
      </c>
    </row>
    <row r="40" spans="1:9" x14ac:dyDescent="0.2">
      <c r="A40" s="153">
        <v>2047</v>
      </c>
      <c r="B40" s="154"/>
      <c r="C40" s="154">
        <v>148.95614443997607</v>
      </c>
      <c r="D40" s="154"/>
      <c r="E40" s="154">
        <v>150.24311300601894</v>
      </c>
      <c r="F40" s="154"/>
      <c r="G40" s="154">
        <v>132.82932794055401</v>
      </c>
      <c r="H40" s="154"/>
      <c r="I40" s="154">
        <v>111.08222203336867</v>
      </c>
    </row>
    <row r="41" spans="1:9" x14ac:dyDescent="0.2">
      <c r="A41" s="153">
        <v>2048</v>
      </c>
      <c r="B41" s="154"/>
      <c r="C41" s="154">
        <v>150.74252940871878</v>
      </c>
      <c r="D41" s="154"/>
      <c r="E41" s="154">
        <v>150.27037488186025</v>
      </c>
      <c r="F41" s="154"/>
      <c r="G41" s="154">
        <v>134.39166627474955</v>
      </c>
      <c r="H41" s="154"/>
      <c r="I41" s="154">
        <v>111.61856811151833</v>
      </c>
    </row>
    <row r="42" spans="1:9" x14ac:dyDescent="0.2">
      <c r="A42" s="153">
        <v>2049</v>
      </c>
      <c r="B42" s="154"/>
      <c r="C42" s="154">
        <v>152.45074004499128</v>
      </c>
      <c r="D42" s="154"/>
      <c r="E42" s="154">
        <v>150.11634769623905</v>
      </c>
      <c r="F42" s="154"/>
      <c r="G42" s="154">
        <v>135.85194939566384</v>
      </c>
      <c r="H42" s="154"/>
      <c r="I42" s="154">
        <v>112.08634272268894</v>
      </c>
    </row>
    <row r="43" spans="1:9" x14ac:dyDescent="0.2">
      <c r="A43" s="153">
        <v>2050</v>
      </c>
      <c r="B43" s="154"/>
      <c r="C43" s="154">
        <v>154.02240382389783</v>
      </c>
      <c r="D43" s="154"/>
      <c r="E43" s="154">
        <v>149.97439816089275</v>
      </c>
      <c r="F43" s="154"/>
      <c r="G43" s="154">
        <v>137.22898932417814</v>
      </c>
      <c r="H43" s="154"/>
      <c r="I43" s="154">
        <v>112.48589267751599</v>
      </c>
    </row>
    <row r="44" spans="1:9" x14ac:dyDescent="0.2">
      <c r="A44" s="155" t="s">
        <v>368</v>
      </c>
    </row>
    <row r="45" spans="1:9" x14ac:dyDescent="0.2">
      <c r="A45" s="155" t="s">
        <v>370</v>
      </c>
    </row>
  </sheetData>
  <mergeCells count="5">
    <mergeCell ref="A3:A4"/>
    <mergeCell ref="B3:C3"/>
    <mergeCell ref="D3:E3"/>
    <mergeCell ref="F3:G3"/>
    <mergeCell ref="H3:I3"/>
  </mergeCells>
  <pageMargins left="0.7" right="0.7" top="0.75" bottom="0.75" header="0.3" footer="0.3"/>
  <pageSetup paperSize="9" orientation="portrait" horizontalDpi="1200" verticalDpi="12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zoomScaleNormal="100" workbookViewId="0"/>
  </sheetViews>
  <sheetFormatPr baseColWidth="10" defaultRowHeight="11.25" x14ac:dyDescent="0.2"/>
  <cols>
    <col min="1" max="16384" width="11.42578125" style="128"/>
  </cols>
  <sheetData>
    <row r="1" spans="1:9" x14ac:dyDescent="0.2">
      <c r="A1" s="53" t="s">
        <v>371</v>
      </c>
    </row>
    <row r="3" spans="1:9" x14ac:dyDescent="0.2">
      <c r="A3" s="187" t="s">
        <v>139</v>
      </c>
      <c r="B3" s="188" t="s">
        <v>138</v>
      </c>
      <c r="C3" s="188"/>
      <c r="D3" s="188" t="s">
        <v>80</v>
      </c>
      <c r="E3" s="188"/>
      <c r="F3" s="188" t="s">
        <v>137</v>
      </c>
      <c r="G3" s="188"/>
      <c r="H3" s="188" t="s">
        <v>136</v>
      </c>
      <c r="I3" s="188"/>
    </row>
    <row r="4" spans="1:9" x14ac:dyDescent="0.2">
      <c r="A4" s="187"/>
      <c r="B4" s="156" t="s">
        <v>135</v>
      </c>
      <c r="C4" s="156" t="s">
        <v>134</v>
      </c>
      <c r="D4" s="156" t="s">
        <v>135</v>
      </c>
      <c r="E4" s="156" t="s">
        <v>134</v>
      </c>
      <c r="F4" s="156" t="s">
        <v>135</v>
      </c>
      <c r="G4" s="156" t="s">
        <v>134</v>
      </c>
      <c r="H4" s="156" t="s">
        <v>135</v>
      </c>
      <c r="I4" s="156" t="s">
        <v>134</v>
      </c>
    </row>
    <row r="5" spans="1:9" x14ac:dyDescent="0.2">
      <c r="A5" s="153">
        <v>2012</v>
      </c>
      <c r="B5" s="154">
        <v>100</v>
      </c>
      <c r="C5" s="154"/>
      <c r="D5" s="154">
        <v>100</v>
      </c>
      <c r="E5" s="154"/>
      <c r="F5" s="154">
        <v>99.999999999999986</v>
      </c>
      <c r="G5" s="154"/>
      <c r="H5" s="154">
        <v>100</v>
      </c>
      <c r="I5" s="154"/>
    </row>
    <row r="6" spans="1:9" x14ac:dyDescent="0.2">
      <c r="A6" s="153">
        <v>2013</v>
      </c>
      <c r="B6" s="154">
        <v>99.570661731193283</v>
      </c>
      <c r="C6" s="154"/>
      <c r="D6" s="154">
        <v>103.87932851347541</v>
      </c>
      <c r="E6" s="154"/>
      <c r="F6" s="154">
        <v>99.410524746688026</v>
      </c>
      <c r="G6" s="154"/>
      <c r="H6" s="154">
        <v>98.972009511866688</v>
      </c>
      <c r="I6" s="154"/>
    </row>
    <row r="7" spans="1:9" x14ac:dyDescent="0.2">
      <c r="A7" s="153">
        <v>2014</v>
      </c>
      <c r="B7" s="154">
        <v>99.901395041041312</v>
      </c>
      <c r="C7" s="154"/>
      <c r="D7" s="154">
        <v>107.19116901776783</v>
      </c>
      <c r="E7" s="154"/>
      <c r="F7" s="154">
        <v>99.171671468064957</v>
      </c>
      <c r="G7" s="154"/>
      <c r="H7" s="154">
        <v>98.69840526866345</v>
      </c>
      <c r="I7" s="154"/>
    </row>
    <row r="8" spans="1:9" x14ac:dyDescent="0.2">
      <c r="A8" s="153">
        <v>2015</v>
      </c>
      <c r="B8" s="154">
        <v>99.281384963063317</v>
      </c>
      <c r="C8" s="154"/>
      <c r="D8" s="154">
        <v>110.48441302057238</v>
      </c>
      <c r="E8" s="154"/>
      <c r="F8" s="154">
        <v>98.658078163750176</v>
      </c>
      <c r="G8" s="154"/>
      <c r="H8" s="154">
        <v>98.548330906167195</v>
      </c>
      <c r="I8" s="154"/>
    </row>
    <row r="9" spans="1:9" x14ac:dyDescent="0.2">
      <c r="A9" s="153">
        <v>2016</v>
      </c>
      <c r="B9" s="154">
        <v>99.227776710282555</v>
      </c>
      <c r="C9" s="154"/>
      <c r="D9" s="154">
        <v>113.98242410628951</v>
      </c>
      <c r="E9" s="154"/>
      <c r="F9" s="154">
        <v>98.260387385174354</v>
      </c>
      <c r="G9" s="154"/>
      <c r="H9" s="154">
        <v>97.309827069731398</v>
      </c>
      <c r="I9" s="154"/>
    </row>
    <row r="10" spans="1:9" x14ac:dyDescent="0.2">
      <c r="A10" s="153">
        <v>2017</v>
      </c>
      <c r="B10" s="154">
        <v>99.299328251513856</v>
      </c>
      <c r="C10" s="154"/>
      <c r="D10" s="154">
        <v>116.10399511211472</v>
      </c>
      <c r="E10" s="154"/>
      <c r="F10" s="154">
        <v>97.479131903797565</v>
      </c>
      <c r="G10" s="154"/>
      <c r="H10" s="154">
        <v>96.666236299076374</v>
      </c>
      <c r="I10" s="154"/>
    </row>
    <row r="11" spans="1:9" x14ac:dyDescent="0.2">
      <c r="A11" s="153">
        <v>2018</v>
      </c>
      <c r="B11" s="154">
        <v>98.750572146699014</v>
      </c>
      <c r="C11" s="154"/>
      <c r="D11" s="154">
        <v>116.67907855865805</v>
      </c>
      <c r="E11" s="154"/>
      <c r="F11" s="154">
        <v>96.629655268108522</v>
      </c>
      <c r="G11" s="154"/>
      <c r="H11" s="154">
        <v>95.842228346897301</v>
      </c>
      <c r="I11" s="154"/>
    </row>
    <row r="12" spans="1:9" x14ac:dyDescent="0.2">
      <c r="A12" s="153">
        <v>2019</v>
      </c>
      <c r="B12" s="154">
        <v>98.349555932023222</v>
      </c>
      <c r="C12" s="154"/>
      <c r="D12" s="154">
        <v>117.31710493400026</v>
      </c>
      <c r="E12" s="154"/>
      <c r="F12" s="154">
        <v>95.300411190314918</v>
      </c>
      <c r="G12" s="154"/>
      <c r="H12" s="154">
        <v>94.577703502057886</v>
      </c>
      <c r="I12" s="154"/>
    </row>
    <row r="13" spans="1:9" x14ac:dyDescent="0.2">
      <c r="A13" s="153">
        <v>2020</v>
      </c>
      <c r="B13" s="154">
        <v>99.346897386159895</v>
      </c>
      <c r="C13" s="154">
        <v>99.525330675684344</v>
      </c>
      <c r="D13" s="154">
        <v>118.52426760723345</v>
      </c>
      <c r="E13" s="154">
        <v>118.591120066401</v>
      </c>
      <c r="F13" s="154">
        <v>94.888183199622105</v>
      </c>
      <c r="G13" s="154">
        <v>94.542904057754939</v>
      </c>
      <c r="H13" s="154">
        <v>93.62208283558185</v>
      </c>
      <c r="I13" s="154">
        <v>93.644468859453582</v>
      </c>
    </row>
    <row r="14" spans="1:9" x14ac:dyDescent="0.2">
      <c r="A14" s="153">
        <v>2021</v>
      </c>
      <c r="B14" s="154"/>
      <c r="C14" s="154">
        <v>100.24275167618104</v>
      </c>
      <c r="D14" s="154"/>
      <c r="E14" s="154">
        <v>121.11116593770554</v>
      </c>
      <c r="F14" s="154"/>
      <c r="G14" s="154">
        <v>93.037714564008041</v>
      </c>
      <c r="H14" s="154"/>
      <c r="I14" s="154">
        <v>92.581226619048635</v>
      </c>
    </row>
    <row r="15" spans="1:9" x14ac:dyDescent="0.2">
      <c r="A15" s="153">
        <v>2022</v>
      </c>
      <c r="B15" s="154"/>
      <c r="C15" s="154">
        <v>100.74657899980282</v>
      </c>
      <c r="D15" s="154"/>
      <c r="E15" s="154">
        <v>123.18517637726231</v>
      </c>
      <c r="F15" s="154"/>
      <c r="G15" s="154">
        <v>91.668526297174878</v>
      </c>
      <c r="H15" s="154"/>
      <c r="I15" s="154">
        <v>91.510934673931061</v>
      </c>
    </row>
    <row r="16" spans="1:9" x14ac:dyDescent="0.2">
      <c r="A16" s="153">
        <v>2023</v>
      </c>
      <c r="B16" s="154"/>
      <c r="C16" s="154">
        <v>101.08872173140794</v>
      </c>
      <c r="D16" s="154"/>
      <c r="E16" s="154">
        <v>124.99124161949196</v>
      </c>
      <c r="F16" s="154"/>
      <c r="G16" s="154">
        <v>90.660205233963751</v>
      </c>
      <c r="H16" s="154"/>
      <c r="I16" s="154">
        <v>90.412153199592993</v>
      </c>
    </row>
    <row r="17" spans="1:9" x14ac:dyDescent="0.2">
      <c r="A17" s="153">
        <v>2024</v>
      </c>
      <c r="B17" s="154"/>
      <c r="C17" s="154">
        <v>101.39626003104701</v>
      </c>
      <c r="D17" s="154"/>
      <c r="E17" s="154">
        <v>126.60082749597736</v>
      </c>
      <c r="F17" s="154"/>
      <c r="G17" s="154">
        <v>89.911822573540803</v>
      </c>
      <c r="H17" s="154"/>
      <c r="I17" s="154">
        <v>89.373064845490987</v>
      </c>
    </row>
    <row r="18" spans="1:9" x14ac:dyDescent="0.2">
      <c r="A18" s="153">
        <v>2025</v>
      </c>
      <c r="B18" s="154"/>
      <c r="C18" s="154">
        <v>101.76132962042507</v>
      </c>
      <c r="D18" s="154"/>
      <c r="E18" s="154">
        <v>128.15298486120469</v>
      </c>
      <c r="F18" s="154"/>
      <c r="G18" s="154">
        <v>89.376142583615774</v>
      </c>
      <c r="H18" s="154"/>
      <c r="I18" s="154">
        <v>88.46763716440735</v>
      </c>
    </row>
    <row r="19" spans="1:9" x14ac:dyDescent="0.2">
      <c r="A19" s="153">
        <v>2026</v>
      </c>
      <c r="B19" s="154"/>
      <c r="C19" s="154">
        <v>102.18657121818921</v>
      </c>
      <c r="D19" s="154"/>
      <c r="E19" s="154">
        <v>129.48758026328156</v>
      </c>
      <c r="F19" s="154"/>
      <c r="G19" s="154">
        <v>88.891702695956084</v>
      </c>
      <c r="H19" s="154"/>
      <c r="I19" s="154">
        <v>87.697672219942149</v>
      </c>
    </row>
    <row r="20" spans="1:9" x14ac:dyDescent="0.2">
      <c r="A20" s="153">
        <v>2027</v>
      </c>
      <c r="B20" s="154"/>
      <c r="C20" s="154">
        <v>102.76987652357784</v>
      </c>
      <c r="D20" s="154"/>
      <c r="E20" s="154">
        <v>130.83065632777129</v>
      </c>
      <c r="F20" s="154"/>
      <c r="G20" s="154">
        <v>88.644473011799377</v>
      </c>
      <c r="H20" s="154"/>
      <c r="I20" s="154">
        <v>87.041384664820953</v>
      </c>
    </row>
    <row r="21" spans="1:9" x14ac:dyDescent="0.2">
      <c r="A21" s="153">
        <v>2028</v>
      </c>
      <c r="B21" s="154"/>
      <c r="C21" s="154">
        <v>103.49388200767646</v>
      </c>
      <c r="D21" s="154"/>
      <c r="E21" s="154">
        <v>132.10923995254794</v>
      </c>
      <c r="F21" s="154"/>
      <c r="G21" s="154">
        <v>88.521807979407086</v>
      </c>
      <c r="H21" s="154"/>
      <c r="I21" s="154">
        <v>86.566204866454868</v>
      </c>
    </row>
    <row r="22" spans="1:9" x14ac:dyDescent="0.2">
      <c r="A22" s="153">
        <v>2029</v>
      </c>
      <c r="B22" s="154"/>
      <c r="C22" s="154">
        <v>104.40922380197712</v>
      </c>
      <c r="D22" s="154"/>
      <c r="E22" s="154">
        <v>133.16208882657349</v>
      </c>
      <c r="F22" s="154"/>
      <c r="G22" s="154">
        <v>88.649414206023621</v>
      </c>
      <c r="H22" s="154"/>
      <c r="I22" s="154">
        <v>86.279342151704839</v>
      </c>
    </row>
    <row r="23" spans="1:9" x14ac:dyDescent="0.2">
      <c r="A23" s="153">
        <v>2030</v>
      </c>
      <c r="B23" s="154"/>
      <c r="C23" s="154">
        <v>105.42828061933469</v>
      </c>
      <c r="D23" s="154"/>
      <c r="E23" s="154">
        <v>134.2279856654304</v>
      </c>
      <c r="F23" s="154"/>
      <c r="G23" s="154">
        <v>89.002125610406495</v>
      </c>
      <c r="H23" s="154"/>
      <c r="I23" s="154">
        <v>86.103159619957125</v>
      </c>
    </row>
    <row r="24" spans="1:9" x14ac:dyDescent="0.2">
      <c r="A24" s="153">
        <v>2031</v>
      </c>
      <c r="B24" s="154"/>
      <c r="C24" s="154">
        <v>106.60877337160231</v>
      </c>
      <c r="D24" s="154"/>
      <c r="E24" s="154">
        <v>135.27117477827542</v>
      </c>
      <c r="F24" s="154"/>
      <c r="G24" s="154">
        <v>89.589573561811335</v>
      </c>
      <c r="H24" s="154"/>
      <c r="I24" s="154">
        <v>86.040358585616673</v>
      </c>
    </row>
    <row r="25" spans="1:9" x14ac:dyDescent="0.2">
      <c r="A25" s="153">
        <v>2032</v>
      </c>
      <c r="B25" s="154"/>
      <c r="C25" s="154">
        <v>107.94679212065313</v>
      </c>
      <c r="D25" s="154"/>
      <c r="E25" s="154">
        <v>136.24795915745656</v>
      </c>
      <c r="F25" s="154"/>
      <c r="G25" s="154">
        <v>90.374337792528124</v>
      </c>
      <c r="H25" s="154"/>
      <c r="I25" s="154">
        <v>86.100932328633405</v>
      </c>
    </row>
    <row r="26" spans="1:9" x14ac:dyDescent="0.2">
      <c r="A26" s="153">
        <v>2033</v>
      </c>
      <c r="B26" s="154"/>
      <c r="C26" s="154">
        <v>109.44594836897414</v>
      </c>
      <c r="D26" s="154"/>
      <c r="E26" s="154">
        <v>137.27564161598022</v>
      </c>
      <c r="F26" s="154"/>
      <c r="G26" s="154">
        <v>91.391534288829916</v>
      </c>
      <c r="H26" s="154"/>
      <c r="I26" s="154">
        <v>86.291331863271708</v>
      </c>
    </row>
    <row r="27" spans="1:9" x14ac:dyDescent="0.2">
      <c r="A27" s="153">
        <v>2034</v>
      </c>
      <c r="B27" s="154"/>
      <c r="C27" s="154">
        <v>111.05524376808229</v>
      </c>
      <c r="D27" s="154"/>
      <c r="E27" s="154">
        <v>138.21257952931626</v>
      </c>
      <c r="F27" s="154"/>
      <c r="G27" s="154">
        <v>92.49742808999234</v>
      </c>
      <c r="H27" s="154"/>
      <c r="I27" s="154">
        <v>86.558043084155926</v>
      </c>
    </row>
    <row r="28" spans="1:9" x14ac:dyDescent="0.2">
      <c r="A28" s="153">
        <v>2035</v>
      </c>
      <c r="B28" s="154"/>
      <c r="C28" s="154">
        <v>112.78324169114322</v>
      </c>
      <c r="D28" s="154"/>
      <c r="E28" s="154">
        <v>139.14837902962125</v>
      </c>
      <c r="F28" s="154"/>
      <c r="G28" s="154">
        <v>93.667729281390351</v>
      </c>
      <c r="H28" s="154"/>
      <c r="I28" s="154">
        <v>86.864677393992039</v>
      </c>
    </row>
    <row r="29" spans="1:9" x14ac:dyDescent="0.2">
      <c r="A29" s="153">
        <v>2036</v>
      </c>
      <c r="B29" s="154"/>
      <c r="C29" s="154">
        <v>114.56958870092335</v>
      </c>
      <c r="D29" s="154"/>
      <c r="E29" s="154">
        <v>140.24831791407598</v>
      </c>
      <c r="F29" s="154"/>
      <c r="G29" s="154">
        <v>94.948322620466911</v>
      </c>
      <c r="H29" s="154"/>
      <c r="I29" s="154">
        <v>87.225889059610111</v>
      </c>
    </row>
    <row r="30" spans="1:9" x14ac:dyDescent="0.2">
      <c r="A30" s="153">
        <v>2037</v>
      </c>
      <c r="B30" s="154"/>
      <c r="C30" s="154">
        <v>116.44028395240768</v>
      </c>
      <c r="D30" s="154"/>
      <c r="E30" s="154">
        <v>141.25870589410368</v>
      </c>
      <c r="F30" s="154"/>
      <c r="G30" s="154">
        <v>96.329971566012404</v>
      </c>
      <c r="H30" s="154"/>
      <c r="I30" s="154">
        <v>87.641021984662146</v>
      </c>
    </row>
    <row r="31" spans="1:9" x14ac:dyDescent="0.2">
      <c r="A31" s="153">
        <v>2038</v>
      </c>
      <c r="B31" s="154"/>
      <c r="C31" s="154">
        <v>118.39767657231562</v>
      </c>
      <c r="D31" s="154"/>
      <c r="E31" s="154">
        <v>142.32865857657839</v>
      </c>
      <c r="F31" s="154"/>
      <c r="G31" s="154">
        <v>97.731564610690796</v>
      </c>
      <c r="H31" s="154"/>
      <c r="I31" s="154">
        <v>88.096446647716789</v>
      </c>
    </row>
    <row r="32" spans="1:9" x14ac:dyDescent="0.2">
      <c r="A32" s="153">
        <v>2039</v>
      </c>
      <c r="B32" s="154"/>
      <c r="C32" s="154">
        <v>120.36432785963653</v>
      </c>
      <c r="D32" s="154"/>
      <c r="E32" s="154">
        <v>143.36135195199745</v>
      </c>
      <c r="F32" s="154"/>
      <c r="G32" s="154">
        <v>99.266011317614883</v>
      </c>
      <c r="H32" s="154"/>
      <c r="I32" s="154">
        <v>88.521065842269266</v>
      </c>
    </row>
    <row r="33" spans="1:9" x14ac:dyDescent="0.2">
      <c r="A33" s="153">
        <v>2040</v>
      </c>
      <c r="B33" s="154"/>
      <c r="C33" s="154">
        <v>122.32526201620477</v>
      </c>
      <c r="D33" s="154"/>
      <c r="E33" s="154">
        <v>144.35665465989001</v>
      </c>
      <c r="F33" s="154"/>
      <c r="G33" s="154">
        <v>100.7837869578503</v>
      </c>
      <c r="H33" s="154"/>
      <c r="I33" s="154">
        <v>88.97596672718845</v>
      </c>
    </row>
    <row r="34" spans="1:9" x14ac:dyDescent="0.2">
      <c r="A34" s="153">
        <v>2041</v>
      </c>
      <c r="B34" s="154"/>
      <c r="C34" s="154">
        <v>124.24320518111006</v>
      </c>
      <c r="D34" s="154"/>
      <c r="E34" s="154">
        <v>145.45503936964604</v>
      </c>
      <c r="F34" s="154"/>
      <c r="G34" s="154">
        <v>102.29459144643589</v>
      </c>
      <c r="H34" s="154"/>
      <c r="I34" s="154">
        <v>89.425700858139777</v>
      </c>
    </row>
    <row r="35" spans="1:9" x14ac:dyDescent="0.2">
      <c r="A35" s="153">
        <v>2042</v>
      </c>
      <c r="B35" s="154"/>
      <c r="C35" s="154">
        <v>126.13758444989831</v>
      </c>
      <c r="D35" s="154"/>
      <c r="E35" s="154">
        <v>146.53984035711821</v>
      </c>
      <c r="F35" s="154"/>
      <c r="G35" s="154">
        <v>103.8396550432164</v>
      </c>
      <c r="H35" s="154"/>
      <c r="I35" s="154">
        <v>89.88249146881067</v>
      </c>
    </row>
    <row r="36" spans="1:9" x14ac:dyDescent="0.2">
      <c r="A36" s="153">
        <v>2043</v>
      </c>
      <c r="B36" s="154"/>
      <c r="C36" s="154">
        <v>128.0102817418705</v>
      </c>
      <c r="D36" s="154"/>
      <c r="E36" s="154">
        <v>147.52947493677399</v>
      </c>
      <c r="F36" s="154"/>
      <c r="G36" s="154">
        <v>105.3638897514806</v>
      </c>
      <c r="H36" s="154"/>
      <c r="I36" s="154">
        <v>90.328737471725233</v>
      </c>
    </row>
    <row r="37" spans="1:9" x14ac:dyDescent="0.2">
      <c r="A37" s="153">
        <v>2044</v>
      </c>
      <c r="B37" s="154"/>
      <c r="C37" s="154">
        <v>129.84013562534443</v>
      </c>
      <c r="D37" s="154"/>
      <c r="E37" s="154">
        <v>148.5707582240172</v>
      </c>
      <c r="F37" s="154"/>
      <c r="G37" s="154">
        <v>106.96633051527718</v>
      </c>
      <c r="H37" s="154"/>
      <c r="I37" s="154">
        <v>90.796630326867842</v>
      </c>
    </row>
    <row r="38" spans="1:9" x14ac:dyDescent="0.2">
      <c r="A38" s="153">
        <v>2045</v>
      </c>
      <c r="B38" s="154"/>
      <c r="C38" s="154">
        <v>131.64372467393227</v>
      </c>
      <c r="D38" s="154"/>
      <c r="E38" s="154">
        <v>149.5423809421099</v>
      </c>
      <c r="F38" s="154"/>
      <c r="G38" s="154">
        <v>108.45370288856554</v>
      </c>
      <c r="H38" s="154"/>
      <c r="I38" s="154">
        <v>91.274659011965539</v>
      </c>
    </row>
    <row r="39" spans="1:9" x14ac:dyDescent="0.2">
      <c r="A39" s="153">
        <v>2046</v>
      </c>
      <c r="B39" s="154"/>
      <c r="C39" s="154">
        <v>133.38554463230142</v>
      </c>
      <c r="D39" s="154"/>
      <c r="E39" s="154">
        <v>150.47545211225679</v>
      </c>
      <c r="F39" s="154"/>
      <c r="G39" s="154">
        <v>109.82015858180968</v>
      </c>
      <c r="H39" s="154"/>
      <c r="I39" s="154">
        <v>91.710001184189721</v>
      </c>
    </row>
    <row r="40" spans="1:9" x14ac:dyDescent="0.2">
      <c r="A40" s="153">
        <v>2047</v>
      </c>
      <c r="B40" s="154"/>
      <c r="C40" s="154">
        <v>135.05034461719475</v>
      </c>
      <c r="D40" s="154"/>
      <c r="E40" s="154">
        <v>151.37828046513317</v>
      </c>
      <c r="F40" s="154"/>
      <c r="G40" s="154">
        <v>111.15872136366889</v>
      </c>
      <c r="H40" s="154"/>
      <c r="I40" s="154">
        <v>92.122529334761836</v>
      </c>
    </row>
    <row r="41" spans="1:9" x14ac:dyDescent="0.2">
      <c r="A41" s="153">
        <v>2048</v>
      </c>
      <c r="B41" s="154"/>
      <c r="C41" s="154">
        <v>136.64055927279125</v>
      </c>
      <c r="D41" s="154"/>
      <c r="E41" s="154">
        <v>152.06981674306178</v>
      </c>
      <c r="F41" s="154"/>
      <c r="G41" s="154">
        <v>112.35843784228302</v>
      </c>
      <c r="H41" s="154"/>
      <c r="I41" s="154">
        <v>92.503474926504111</v>
      </c>
    </row>
    <row r="42" spans="1:9" x14ac:dyDescent="0.2">
      <c r="A42" s="153">
        <v>2049</v>
      </c>
      <c r="B42" s="154"/>
      <c r="C42" s="154">
        <v>138.17013028371147</v>
      </c>
      <c r="D42" s="154"/>
      <c r="E42" s="154">
        <v>152.62282032704962</v>
      </c>
      <c r="F42" s="154"/>
      <c r="G42" s="154">
        <v>113.51614432215989</v>
      </c>
      <c r="H42" s="154"/>
      <c r="I42" s="154">
        <v>92.862779082518131</v>
      </c>
    </row>
    <row r="43" spans="1:9" x14ac:dyDescent="0.2">
      <c r="A43" s="153">
        <v>2050</v>
      </c>
      <c r="B43" s="154"/>
      <c r="C43" s="154">
        <v>139.59112234969967</v>
      </c>
      <c r="D43" s="154"/>
      <c r="E43" s="154">
        <v>153.23131626090182</v>
      </c>
      <c r="F43" s="154"/>
      <c r="G43" s="154">
        <v>114.62062414604567</v>
      </c>
      <c r="H43" s="154"/>
      <c r="I43" s="154">
        <v>93.17593953729201</v>
      </c>
    </row>
    <row r="44" spans="1:9" x14ac:dyDescent="0.2">
      <c r="A44" s="155" t="s">
        <v>368</v>
      </c>
    </row>
    <row r="45" spans="1:9" x14ac:dyDescent="0.2">
      <c r="A45" s="155" t="s">
        <v>372</v>
      </c>
    </row>
  </sheetData>
  <mergeCells count="5">
    <mergeCell ref="A3:A4"/>
    <mergeCell ref="B3:C3"/>
    <mergeCell ref="D3:E3"/>
    <mergeCell ref="F3:G3"/>
    <mergeCell ref="H3:I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A3" sqref="A3:J8"/>
    </sheetView>
  </sheetViews>
  <sheetFormatPr baseColWidth="10" defaultRowHeight="11.25" x14ac:dyDescent="0.2"/>
  <cols>
    <col min="1" max="16384" width="11.42578125" style="3"/>
  </cols>
  <sheetData>
    <row r="1" spans="1:11" x14ac:dyDescent="0.2">
      <c r="A1" s="53" t="s">
        <v>109</v>
      </c>
    </row>
    <row r="3" spans="1:11" x14ac:dyDescent="0.2">
      <c r="A3" s="48"/>
      <c r="B3" s="108">
        <v>2012</v>
      </c>
      <c r="C3" s="108">
        <v>2013</v>
      </c>
      <c r="D3" s="108">
        <v>2014</v>
      </c>
      <c r="E3" s="108">
        <v>2015</v>
      </c>
      <c r="F3" s="108">
        <v>2016</v>
      </c>
      <c r="G3" s="108">
        <v>2017</v>
      </c>
      <c r="H3" s="108">
        <v>2018</v>
      </c>
      <c r="I3" s="108">
        <v>2019</v>
      </c>
      <c r="J3" s="108">
        <v>2020</v>
      </c>
      <c r="K3" s="108">
        <v>2021</v>
      </c>
    </row>
    <row r="4" spans="1:11" x14ac:dyDescent="0.2">
      <c r="A4" s="48" t="s">
        <v>20</v>
      </c>
      <c r="B4" s="49">
        <v>34646</v>
      </c>
      <c r="C4" s="49">
        <v>34590</v>
      </c>
      <c r="D4" s="49">
        <v>34605</v>
      </c>
      <c r="E4" s="49">
        <v>34168</v>
      </c>
      <c r="F4" s="49">
        <v>34144</v>
      </c>
      <c r="G4" s="49">
        <v>34065</v>
      </c>
      <c r="H4" s="49">
        <v>33741</v>
      </c>
      <c r="I4" s="49">
        <v>33398</v>
      </c>
      <c r="J4" s="49">
        <v>33422</v>
      </c>
      <c r="K4" s="49">
        <v>33194</v>
      </c>
    </row>
    <row r="5" spans="1:11" x14ac:dyDescent="0.2">
      <c r="A5" s="48" t="s">
        <v>21</v>
      </c>
      <c r="B5" s="49">
        <v>1716</v>
      </c>
      <c r="C5" s="49">
        <v>1817</v>
      </c>
      <c r="D5" s="49">
        <v>1978</v>
      </c>
      <c r="E5" s="49">
        <v>2109</v>
      </c>
      <c r="F5" s="49">
        <v>2257</v>
      </c>
      <c r="G5" s="49">
        <v>2382</v>
      </c>
      <c r="H5" s="49">
        <v>2500</v>
      </c>
      <c r="I5" s="49">
        <v>2623</v>
      </c>
      <c r="J5" s="49">
        <v>2791</v>
      </c>
      <c r="K5" s="49">
        <v>2830</v>
      </c>
    </row>
    <row r="6" spans="1:11" x14ac:dyDescent="0.2">
      <c r="A6" s="48" t="s">
        <v>22</v>
      </c>
      <c r="B6" s="49">
        <v>361</v>
      </c>
      <c r="C6" s="49">
        <v>401</v>
      </c>
      <c r="D6" s="49">
        <v>455</v>
      </c>
      <c r="E6" s="49">
        <v>618</v>
      </c>
      <c r="F6" s="49">
        <v>622</v>
      </c>
      <c r="G6" s="49">
        <v>632</v>
      </c>
      <c r="H6" s="49">
        <v>684</v>
      </c>
      <c r="I6" s="49">
        <v>691</v>
      </c>
      <c r="J6" s="49">
        <v>703</v>
      </c>
      <c r="K6" s="49">
        <v>727</v>
      </c>
    </row>
    <row r="7" spans="1:11" x14ac:dyDescent="0.2">
      <c r="A7" s="48" t="s">
        <v>23</v>
      </c>
      <c r="B7" s="49">
        <v>3379</v>
      </c>
      <c r="C7" s="49">
        <v>3464</v>
      </c>
      <c r="D7" s="49">
        <v>3613</v>
      </c>
      <c r="E7" s="49">
        <v>3754</v>
      </c>
      <c r="F7" s="49">
        <v>3836</v>
      </c>
      <c r="G7" s="49">
        <v>4039</v>
      </c>
      <c r="H7" s="49">
        <v>4180</v>
      </c>
      <c r="I7" s="49">
        <v>4429</v>
      </c>
      <c r="J7" s="49">
        <v>4842</v>
      </c>
      <c r="K7" s="49">
        <v>5280</v>
      </c>
    </row>
    <row r="8" spans="1:11" x14ac:dyDescent="0.2">
      <c r="A8" s="48" t="s">
        <v>7</v>
      </c>
      <c r="B8" s="49">
        <v>40102</v>
      </c>
      <c r="C8" s="49">
        <v>40272</v>
      </c>
      <c r="D8" s="49">
        <v>40651</v>
      </c>
      <c r="E8" s="49">
        <v>40649</v>
      </c>
      <c r="F8" s="49">
        <v>40859</v>
      </c>
      <c r="G8" s="49">
        <v>41118</v>
      </c>
      <c r="H8" s="49">
        <v>41105</v>
      </c>
      <c r="I8" s="49">
        <v>41141</v>
      </c>
      <c r="J8" s="49">
        <v>41758</v>
      </c>
      <c r="K8" s="49">
        <v>42031</v>
      </c>
    </row>
    <row r="9" spans="1:11" ht="32.25" customHeight="1" x14ac:dyDescent="0.2">
      <c r="A9" s="160" t="s">
        <v>204</v>
      </c>
      <c r="B9" s="160"/>
      <c r="C9" s="160"/>
      <c r="D9" s="160"/>
      <c r="E9" s="160"/>
      <c r="F9" s="160"/>
      <c r="G9" s="160"/>
      <c r="H9" s="160"/>
      <c r="I9" s="160"/>
      <c r="J9" s="160"/>
      <c r="K9" s="160"/>
    </row>
    <row r="10" spans="1:11" x14ac:dyDescent="0.2">
      <c r="A10" s="164" t="s">
        <v>100</v>
      </c>
      <c r="B10" s="164"/>
      <c r="C10" s="164"/>
      <c r="D10" s="164"/>
      <c r="E10" s="164"/>
      <c r="F10" s="164"/>
      <c r="G10" s="164"/>
      <c r="H10" s="164"/>
      <c r="I10" s="164"/>
      <c r="J10" s="164"/>
      <c r="K10" s="164"/>
    </row>
    <row r="11" spans="1:11" x14ac:dyDescent="0.2">
      <c r="A11" s="164" t="s">
        <v>108</v>
      </c>
      <c r="B11" s="164"/>
      <c r="C11" s="164"/>
      <c r="D11" s="164"/>
      <c r="E11" s="164"/>
      <c r="F11" s="164"/>
      <c r="G11" s="164"/>
      <c r="H11" s="164"/>
      <c r="I11" s="164"/>
      <c r="J11" s="164"/>
      <c r="K11" s="164"/>
    </row>
  </sheetData>
  <mergeCells count="3">
    <mergeCell ref="A9:K9"/>
    <mergeCell ref="A10:K10"/>
    <mergeCell ref="A11:K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heetViews>
  <sheetFormatPr baseColWidth="10" defaultRowHeight="11.25" x14ac:dyDescent="0.2"/>
  <cols>
    <col min="1" max="1" width="52.28515625" style="3" customWidth="1"/>
    <col min="2" max="4" width="15" style="3" customWidth="1"/>
    <col min="5" max="16384" width="11.42578125" style="3"/>
  </cols>
  <sheetData>
    <row r="1" spans="1:11" x14ac:dyDescent="0.2">
      <c r="A1" s="53" t="s">
        <v>111</v>
      </c>
    </row>
    <row r="3" spans="1:11" ht="54.75" customHeight="1" x14ac:dyDescent="0.2">
      <c r="A3" s="58"/>
      <c r="B3" s="68" t="s">
        <v>7</v>
      </c>
      <c r="C3" s="69" t="s">
        <v>86</v>
      </c>
      <c r="D3" s="69" t="s">
        <v>87</v>
      </c>
      <c r="J3" s="55"/>
      <c r="K3" s="55"/>
    </row>
    <row r="4" spans="1:11" x14ac:dyDescent="0.2">
      <c r="A4" s="9" t="s">
        <v>205</v>
      </c>
      <c r="B4" s="59">
        <v>9.4</v>
      </c>
      <c r="C4" s="60">
        <v>9</v>
      </c>
      <c r="D4" s="60">
        <v>14.7</v>
      </c>
      <c r="J4" s="56"/>
      <c r="K4" s="57"/>
    </row>
    <row r="5" spans="1:11" x14ac:dyDescent="0.2">
      <c r="A5" s="9" t="s">
        <v>82</v>
      </c>
      <c r="B5" s="61">
        <v>107520</v>
      </c>
      <c r="C5" s="62">
        <v>99490</v>
      </c>
      <c r="D5" s="62">
        <v>231550</v>
      </c>
      <c r="J5" s="58"/>
      <c r="K5" s="58"/>
    </row>
    <row r="6" spans="1:11" x14ac:dyDescent="0.2">
      <c r="A6" s="9" t="s">
        <v>83</v>
      </c>
      <c r="B6" s="61">
        <v>105680</v>
      </c>
      <c r="C6" s="62">
        <v>97860</v>
      </c>
      <c r="D6" s="62">
        <v>226310</v>
      </c>
    </row>
    <row r="7" spans="1:11" x14ac:dyDescent="0.2">
      <c r="A7" s="9" t="s">
        <v>84</v>
      </c>
      <c r="B7" s="63">
        <v>1850</v>
      </c>
      <c r="C7" s="64">
        <v>1630</v>
      </c>
      <c r="D7" s="64">
        <v>5240</v>
      </c>
    </row>
    <row r="8" spans="1:11" ht="33.75" x14ac:dyDescent="0.2">
      <c r="A8" s="9" t="s">
        <v>85</v>
      </c>
      <c r="B8" s="65">
        <v>1</v>
      </c>
      <c r="C8" s="66">
        <v>0.9</v>
      </c>
      <c r="D8" s="66">
        <v>1.3</v>
      </c>
    </row>
    <row r="9" spans="1:11" x14ac:dyDescent="0.2">
      <c r="A9" s="9" t="s">
        <v>89</v>
      </c>
      <c r="B9" s="59">
        <v>5.9203229828415367</v>
      </c>
      <c r="C9" s="60">
        <v>5.468132936387387</v>
      </c>
      <c r="D9" s="60">
        <v>6.6217022887426475</v>
      </c>
    </row>
    <row r="10" spans="1:11" ht="10.5" customHeight="1" x14ac:dyDescent="0.2">
      <c r="A10" s="165" t="s">
        <v>206</v>
      </c>
      <c r="B10" s="165"/>
      <c r="C10" s="165"/>
      <c r="D10" s="165"/>
    </row>
    <row r="11" spans="1:11" ht="36.75" customHeight="1" x14ac:dyDescent="0.2">
      <c r="A11" s="163" t="s">
        <v>112</v>
      </c>
      <c r="B11" s="163"/>
      <c r="C11" s="163"/>
      <c r="D11" s="163"/>
    </row>
    <row r="12" spans="1:11" x14ac:dyDescent="0.2">
      <c r="A12" s="67" t="s">
        <v>207</v>
      </c>
    </row>
  </sheetData>
  <mergeCells count="2">
    <mergeCell ref="A10:D10"/>
    <mergeCell ref="A11:D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heetViews>
  <sheetFormatPr baseColWidth="10" defaultRowHeight="11.25" x14ac:dyDescent="0.2"/>
  <cols>
    <col min="1" max="1" width="22" style="128" customWidth="1"/>
    <col min="2" max="16384" width="11.42578125" style="128"/>
  </cols>
  <sheetData>
    <row r="1" spans="1:3" x14ac:dyDescent="0.2">
      <c r="A1" s="53" t="s">
        <v>208</v>
      </c>
    </row>
    <row r="2" spans="1:3" x14ac:dyDescent="0.2">
      <c r="A2" s="53"/>
    </row>
    <row r="3" spans="1:3" x14ac:dyDescent="0.2">
      <c r="A3" s="125" t="s">
        <v>193</v>
      </c>
      <c r="B3" s="126">
        <v>2012</v>
      </c>
      <c r="C3" s="126">
        <v>2021</v>
      </c>
    </row>
    <row r="4" spans="1:3" x14ac:dyDescent="0.2">
      <c r="A4" s="127" t="s">
        <v>189</v>
      </c>
      <c r="B4" s="127">
        <v>75.005282630120703</v>
      </c>
      <c r="C4" s="127">
        <v>77.9344137449107</v>
      </c>
    </row>
    <row r="5" spans="1:3" x14ac:dyDescent="0.2">
      <c r="A5" s="127" t="s">
        <v>188</v>
      </c>
      <c r="B5" s="127">
        <v>71.607470549031206</v>
      </c>
      <c r="C5" s="127">
        <v>70.616929723299904</v>
      </c>
    </row>
    <row r="6" spans="1:3" x14ac:dyDescent="0.2">
      <c r="A6" s="127" t="s">
        <v>187</v>
      </c>
      <c r="B6" s="127">
        <v>65.873817668362193</v>
      </c>
      <c r="C6" s="127">
        <v>61.6343596255603</v>
      </c>
    </row>
    <row r="7" spans="1:3" x14ac:dyDescent="0.2">
      <c r="A7" s="127" t="s">
        <v>186</v>
      </c>
      <c r="B7" s="127">
        <v>40.820222460058098</v>
      </c>
      <c r="C7" s="127">
        <v>41.516801973075701</v>
      </c>
    </row>
    <row r="8" spans="1:3" x14ac:dyDescent="0.2">
      <c r="A8" s="127" t="s">
        <v>185</v>
      </c>
      <c r="B8" s="127">
        <v>47.954762876798299</v>
      </c>
      <c r="C8" s="127">
        <v>47.875493948587199</v>
      </c>
    </row>
    <row r="9" spans="1:3" x14ac:dyDescent="0.2">
      <c r="A9" s="127" t="s">
        <v>184</v>
      </c>
      <c r="B9" s="127">
        <v>61.752860664972403</v>
      </c>
      <c r="C9" s="127">
        <v>61.756647367467203</v>
      </c>
    </row>
    <row r="10" spans="1:3" x14ac:dyDescent="0.2">
      <c r="A10" s="127" t="s">
        <v>183</v>
      </c>
      <c r="B10" s="127">
        <v>44.429950857899797</v>
      </c>
      <c r="C10" s="127">
        <v>43.084086947121698</v>
      </c>
    </row>
    <row r="11" spans="1:3" x14ac:dyDescent="0.2">
      <c r="A11" s="127" t="s">
        <v>182</v>
      </c>
      <c r="B11" s="127">
        <v>53.536628163103799</v>
      </c>
      <c r="C11" s="127">
        <v>54.146246945179001</v>
      </c>
    </row>
    <row r="12" spans="1:3" x14ac:dyDescent="0.2">
      <c r="A12" s="127" t="s">
        <v>181</v>
      </c>
      <c r="B12" s="127">
        <v>70.828471780861804</v>
      </c>
      <c r="C12" s="127">
        <v>66.996303750934104</v>
      </c>
    </row>
    <row r="13" spans="1:3" x14ac:dyDescent="0.2">
      <c r="A13" s="127" t="s">
        <v>180</v>
      </c>
      <c r="B13" s="127">
        <v>49.0778134260567</v>
      </c>
      <c r="C13" s="127">
        <v>48.820428580313902</v>
      </c>
    </row>
    <row r="14" spans="1:3" x14ac:dyDescent="0.2">
      <c r="A14" s="127" t="s">
        <v>312</v>
      </c>
      <c r="B14" s="127">
        <v>35.704190779392697</v>
      </c>
      <c r="C14" s="127">
        <v>51.349316362339898</v>
      </c>
    </row>
    <row r="15" spans="1:3" x14ac:dyDescent="0.2">
      <c r="A15" s="127" t="s">
        <v>313</v>
      </c>
      <c r="B15" s="127">
        <v>19.612097743356902</v>
      </c>
      <c r="C15" s="127">
        <v>21.763451683437001</v>
      </c>
    </row>
    <row r="16" spans="1:3" x14ac:dyDescent="0.2">
      <c r="A16" s="127" t="s">
        <v>179</v>
      </c>
      <c r="B16" s="127">
        <v>38.579348019855402</v>
      </c>
      <c r="C16" s="127">
        <v>41.2144004523294</v>
      </c>
    </row>
    <row r="17" spans="1:6" x14ac:dyDescent="0.2">
      <c r="A17" s="127" t="s">
        <v>178</v>
      </c>
      <c r="B17" s="127">
        <v>70.244136614844507</v>
      </c>
      <c r="C17" s="127">
        <v>71.699597669365602</v>
      </c>
    </row>
    <row r="18" spans="1:6" x14ac:dyDescent="0.2">
      <c r="A18" s="127" t="s">
        <v>314</v>
      </c>
      <c r="B18" s="127">
        <v>49.8834454112027</v>
      </c>
      <c r="C18" s="127">
        <v>59.642378705806998</v>
      </c>
    </row>
    <row r="19" spans="1:6" x14ac:dyDescent="0.2">
      <c r="A19" s="127" t="s">
        <v>177</v>
      </c>
      <c r="B19" s="127">
        <v>71.363339759860693</v>
      </c>
      <c r="C19" s="127">
        <v>72.486825545481594</v>
      </c>
    </row>
    <row r="20" spans="1:6" x14ac:dyDescent="0.2">
      <c r="A20" s="127" t="s">
        <v>176</v>
      </c>
      <c r="B20" s="127">
        <v>49.686380110284802</v>
      </c>
      <c r="C20" s="127">
        <v>49.721971310422603</v>
      </c>
    </row>
    <row r="21" spans="1:6" x14ac:dyDescent="0.2">
      <c r="A21" s="127" t="s">
        <v>175</v>
      </c>
      <c r="B21" s="127">
        <v>61.366506994590203</v>
      </c>
      <c r="C21" s="127">
        <v>62.802581450483899</v>
      </c>
    </row>
    <row r="22" spans="1:6" x14ac:dyDescent="0.2">
      <c r="A22" s="127" t="s">
        <v>315</v>
      </c>
      <c r="B22" s="127">
        <v>40.168501714885998</v>
      </c>
      <c r="C22" s="127">
        <v>57.449576731794998</v>
      </c>
    </row>
    <row r="23" spans="1:6" x14ac:dyDescent="0.2">
      <c r="A23" s="127" t="s">
        <v>174</v>
      </c>
      <c r="B23" s="127">
        <v>71.5849698215535</v>
      </c>
      <c r="C23" s="127">
        <v>73.135024653269099</v>
      </c>
    </row>
    <row r="24" spans="1:6" x14ac:dyDescent="0.2">
      <c r="A24" s="127" t="s">
        <v>173</v>
      </c>
      <c r="B24" s="127">
        <v>48.830391166488397</v>
      </c>
      <c r="C24" s="127">
        <v>53.399948844575597</v>
      </c>
    </row>
    <row r="25" spans="1:6" x14ac:dyDescent="0.2">
      <c r="A25" s="127" t="s">
        <v>172</v>
      </c>
      <c r="B25" s="127">
        <v>52.441575130195503</v>
      </c>
      <c r="C25" s="127">
        <v>53.646894524838103</v>
      </c>
    </row>
    <row r="26" spans="1:6" x14ac:dyDescent="0.2">
      <c r="A26" s="127" t="s">
        <v>171</v>
      </c>
      <c r="B26" s="127">
        <v>38.234611739222302</v>
      </c>
      <c r="C26" s="127">
        <v>36.554591917119403</v>
      </c>
    </row>
    <row r="27" spans="1:6" x14ac:dyDescent="0.2">
      <c r="A27" s="127" t="s">
        <v>170</v>
      </c>
      <c r="B27" s="127">
        <v>47.645980276806299</v>
      </c>
      <c r="C27" s="127">
        <v>48.976290847548803</v>
      </c>
    </row>
    <row r="28" spans="1:6" x14ac:dyDescent="0.2">
      <c r="A28" s="127" t="s">
        <v>169</v>
      </c>
      <c r="B28" s="127">
        <v>86.980729300896201</v>
      </c>
      <c r="C28" s="127">
        <v>86.390822492892994</v>
      </c>
    </row>
    <row r="29" spans="1:6" ht="24.95" customHeight="1" x14ac:dyDescent="0.2">
      <c r="A29" s="163" t="s">
        <v>209</v>
      </c>
      <c r="B29" s="163"/>
      <c r="C29" s="163"/>
      <c r="D29" s="163"/>
      <c r="E29" s="163"/>
      <c r="F29" s="163"/>
    </row>
    <row r="30" spans="1:6" ht="24.95" customHeight="1" x14ac:dyDescent="0.2">
      <c r="A30" s="163" t="s">
        <v>100</v>
      </c>
      <c r="B30" s="163"/>
      <c r="C30" s="163"/>
      <c r="D30" s="163"/>
      <c r="E30" s="163"/>
      <c r="F30" s="163"/>
    </row>
    <row r="31" spans="1:6" x14ac:dyDescent="0.2">
      <c r="A31" s="163" t="s">
        <v>210</v>
      </c>
      <c r="B31" s="163"/>
      <c r="C31" s="163"/>
      <c r="D31" s="163"/>
      <c r="E31" s="163"/>
      <c r="F31" s="163"/>
    </row>
  </sheetData>
  <mergeCells count="3">
    <mergeCell ref="A29:F29"/>
    <mergeCell ref="A30:F30"/>
    <mergeCell ref="A31:F3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baseColWidth="10" defaultRowHeight="11.25" x14ac:dyDescent="0.2"/>
  <cols>
    <col min="1" max="1" width="24.140625" style="128" customWidth="1"/>
    <col min="2" max="16384" width="11.42578125" style="128"/>
  </cols>
  <sheetData>
    <row r="1" spans="1:3" x14ac:dyDescent="0.2">
      <c r="A1" s="53" t="s">
        <v>211</v>
      </c>
    </row>
    <row r="2" spans="1:3" x14ac:dyDescent="0.2">
      <c r="A2" s="53"/>
    </row>
    <row r="3" spans="1:3" x14ac:dyDescent="0.2">
      <c r="A3" s="129" t="s">
        <v>193</v>
      </c>
      <c r="B3" s="130">
        <v>2012</v>
      </c>
      <c r="C3" s="130">
        <v>2021</v>
      </c>
    </row>
    <row r="4" spans="1:3" x14ac:dyDescent="0.2">
      <c r="A4" s="127" t="s">
        <v>189</v>
      </c>
      <c r="B4" s="127">
        <v>75.0974402780882</v>
      </c>
      <c r="C4" s="127">
        <v>76.610164517813203</v>
      </c>
    </row>
    <row r="5" spans="1:3" x14ac:dyDescent="0.2">
      <c r="A5" s="127" t="s">
        <v>188</v>
      </c>
      <c r="B5" s="127">
        <v>70.265166083265797</v>
      </c>
      <c r="C5" s="127">
        <v>68.564741354822999</v>
      </c>
    </row>
    <row r="6" spans="1:3" x14ac:dyDescent="0.2">
      <c r="A6" s="127" t="s">
        <v>187</v>
      </c>
      <c r="B6" s="127">
        <v>64.002606627261798</v>
      </c>
      <c r="C6" s="127">
        <v>59.453190746713702</v>
      </c>
    </row>
    <row r="7" spans="1:3" x14ac:dyDescent="0.2">
      <c r="A7" s="127" t="s">
        <v>186</v>
      </c>
      <c r="B7" s="127">
        <v>40.343451025840203</v>
      </c>
      <c r="C7" s="127">
        <v>40.206586917600902</v>
      </c>
    </row>
    <row r="8" spans="1:3" x14ac:dyDescent="0.2">
      <c r="A8" s="127" t="s">
        <v>185</v>
      </c>
      <c r="B8" s="127">
        <v>46.900864428215797</v>
      </c>
      <c r="C8" s="127">
        <v>46.187385396257902</v>
      </c>
    </row>
    <row r="9" spans="1:3" x14ac:dyDescent="0.2">
      <c r="A9" s="127" t="s">
        <v>184</v>
      </c>
      <c r="B9" s="127">
        <v>61.359799403753001</v>
      </c>
      <c r="C9" s="127">
        <v>60.1969432591737</v>
      </c>
    </row>
    <row r="10" spans="1:3" x14ac:dyDescent="0.2">
      <c r="A10" s="127" t="s">
        <v>183</v>
      </c>
      <c r="B10" s="127">
        <v>44.092848714652298</v>
      </c>
      <c r="C10" s="127">
        <v>42.177111817464798</v>
      </c>
    </row>
    <row r="11" spans="1:3" x14ac:dyDescent="0.2">
      <c r="A11" s="127" t="s">
        <v>182</v>
      </c>
      <c r="B11" s="127">
        <v>53.493773175929199</v>
      </c>
      <c r="C11" s="127">
        <v>53.246759142176202</v>
      </c>
    </row>
    <row r="12" spans="1:3" x14ac:dyDescent="0.2">
      <c r="A12" s="127" t="s">
        <v>181</v>
      </c>
      <c r="B12" s="127">
        <v>68.601454424087905</v>
      </c>
      <c r="C12" s="127">
        <v>64.104183094123897</v>
      </c>
    </row>
    <row r="13" spans="1:3" x14ac:dyDescent="0.2">
      <c r="A13" s="127" t="s">
        <v>180</v>
      </c>
      <c r="B13" s="127">
        <v>49.147673215953901</v>
      </c>
      <c r="C13" s="127">
        <v>47.901818093210501</v>
      </c>
    </row>
    <row r="14" spans="1:3" x14ac:dyDescent="0.2">
      <c r="A14" s="127" t="s">
        <v>312</v>
      </c>
      <c r="B14" s="127">
        <v>36.153459056478503</v>
      </c>
      <c r="C14" s="127">
        <v>49.3902872650444</v>
      </c>
    </row>
    <row r="15" spans="1:3" x14ac:dyDescent="0.2">
      <c r="A15" s="127" t="s">
        <v>313</v>
      </c>
      <c r="B15" s="127">
        <v>23.956261032225701</v>
      </c>
      <c r="C15" s="127">
        <v>25.754578813492401</v>
      </c>
    </row>
    <row r="16" spans="1:3" x14ac:dyDescent="0.2">
      <c r="A16" s="127" t="s">
        <v>179</v>
      </c>
      <c r="B16" s="127">
        <v>38.9812871751543</v>
      </c>
      <c r="C16" s="127">
        <v>40.9207819526398</v>
      </c>
    </row>
    <row r="17" spans="1:6" x14ac:dyDescent="0.2">
      <c r="A17" s="127" t="s">
        <v>178</v>
      </c>
      <c r="B17" s="127">
        <v>72.982570616038501</v>
      </c>
      <c r="C17" s="127">
        <v>73.6698316892072</v>
      </c>
    </row>
    <row r="18" spans="1:6" x14ac:dyDescent="0.2">
      <c r="A18" s="127" t="s">
        <v>314</v>
      </c>
      <c r="B18" s="127">
        <v>53.816160748093502</v>
      </c>
      <c r="C18" s="127">
        <v>61.137683606012402</v>
      </c>
    </row>
    <row r="19" spans="1:6" x14ac:dyDescent="0.2">
      <c r="A19" s="127" t="s">
        <v>177</v>
      </c>
      <c r="B19" s="127">
        <v>70.404919703312203</v>
      </c>
      <c r="C19" s="127">
        <v>70.514937068791795</v>
      </c>
    </row>
    <row r="20" spans="1:6" x14ac:dyDescent="0.2">
      <c r="A20" s="127" t="s">
        <v>176</v>
      </c>
      <c r="B20" s="127">
        <v>47.840981720103898</v>
      </c>
      <c r="C20" s="127">
        <v>47.363096787290097</v>
      </c>
    </row>
    <row r="21" spans="1:6" x14ac:dyDescent="0.2">
      <c r="A21" s="127" t="s">
        <v>175</v>
      </c>
      <c r="B21" s="127">
        <v>60.9593584162157</v>
      </c>
      <c r="C21" s="127">
        <v>61.285788518606701</v>
      </c>
    </row>
    <row r="22" spans="1:6" x14ac:dyDescent="0.2">
      <c r="A22" s="127" t="s">
        <v>315</v>
      </c>
      <c r="B22" s="127">
        <v>39.854125825397702</v>
      </c>
      <c r="C22" s="127">
        <v>54.046639123520997</v>
      </c>
    </row>
    <row r="23" spans="1:6" x14ac:dyDescent="0.2">
      <c r="A23" s="127" t="s">
        <v>174</v>
      </c>
      <c r="B23" s="127">
        <v>70.801031960819103</v>
      </c>
      <c r="C23" s="127">
        <v>71.749751376700303</v>
      </c>
    </row>
    <row r="24" spans="1:6" x14ac:dyDescent="0.2">
      <c r="A24" s="127" t="s">
        <v>173</v>
      </c>
      <c r="B24" s="127">
        <v>50.250287420835903</v>
      </c>
      <c r="C24" s="127">
        <v>53.8683621846953</v>
      </c>
    </row>
    <row r="25" spans="1:6" x14ac:dyDescent="0.2">
      <c r="A25" s="127" t="s">
        <v>172</v>
      </c>
      <c r="B25" s="127">
        <v>52.9584203011296</v>
      </c>
      <c r="C25" s="127">
        <v>53.206603496789697</v>
      </c>
    </row>
    <row r="26" spans="1:6" x14ac:dyDescent="0.2">
      <c r="A26" s="127" t="s">
        <v>171</v>
      </c>
      <c r="B26" s="127">
        <v>38.723689600243603</v>
      </c>
      <c r="C26" s="127">
        <v>36.338962349689901</v>
      </c>
    </row>
    <row r="27" spans="1:6" x14ac:dyDescent="0.2">
      <c r="A27" s="127" t="s">
        <v>170</v>
      </c>
      <c r="B27" s="127">
        <v>46.4812073042037</v>
      </c>
      <c r="C27" s="127">
        <v>47.031263838372404</v>
      </c>
    </row>
    <row r="28" spans="1:6" x14ac:dyDescent="0.2">
      <c r="A28" s="127" t="s">
        <v>169</v>
      </c>
      <c r="B28" s="127">
        <v>85.923905687939197</v>
      </c>
      <c r="C28" s="127">
        <v>84.308085994914293</v>
      </c>
    </row>
    <row r="29" spans="1:6" x14ac:dyDescent="0.2">
      <c r="A29" s="127" t="s">
        <v>168</v>
      </c>
      <c r="B29" s="127">
        <v>63.743834738020098</v>
      </c>
      <c r="C29" s="127">
        <v>62.272373963010999</v>
      </c>
    </row>
    <row r="30" spans="1:6" ht="34.5" customHeight="1" x14ac:dyDescent="0.2">
      <c r="A30" s="163" t="s">
        <v>212</v>
      </c>
      <c r="B30" s="163"/>
      <c r="C30" s="163"/>
      <c r="D30" s="163"/>
      <c r="E30" s="163"/>
      <c r="F30" s="163"/>
    </row>
    <row r="31" spans="1:6" ht="24.95" customHeight="1" x14ac:dyDescent="0.2">
      <c r="A31" s="163" t="s">
        <v>100</v>
      </c>
      <c r="B31" s="163"/>
      <c r="C31" s="163"/>
      <c r="D31" s="163"/>
      <c r="E31" s="163"/>
      <c r="F31" s="163"/>
    </row>
    <row r="32" spans="1:6" ht="15" customHeight="1" x14ac:dyDescent="0.2">
      <c r="A32" s="163" t="s">
        <v>210</v>
      </c>
      <c r="B32" s="163"/>
      <c r="C32" s="163"/>
      <c r="D32" s="163"/>
      <c r="E32" s="163"/>
      <c r="F32" s="163"/>
    </row>
  </sheetData>
  <mergeCells count="3">
    <mergeCell ref="A30:F30"/>
    <mergeCell ref="A31:F31"/>
    <mergeCell ref="A32:F3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57</vt:i4>
      </vt:variant>
    </vt:vector>
  </HeadingPairs>
  <TitlesOfParts>
    <vt:vector size="57" baseType="lpstr">
      <vt:lpstr>Sommaire</vt:lpstr>
      <vt:lpstr>Tableau 1</vt:lpstr>
      <vt:lpstr>Graphique 1</vt:lpstr>
      <vt:lpstr>Graphique 2</vt:lpstr>
      <vt:lpstr>Graphique 3</vt:lpstr>
      <vt:lpstr>Graphique 4</vt:lpstr>
      <vt:lpstr>Tableau 2</vt:lpstr>
      <vt:lpstr>Carte 1</vt:lpstr>
      <vt:lpstr>Carte 2</vt:lpstr>
      <vt:lpstr>Graphique A</vt:lpstr>
      <vt:lpstr>Graphique 5</vt:lpstr>
      <vt:lpstr>Graphique 6</vt:lpstr>
      <vt:lpstr>Tableau 3</vt:lpstr>
      <vt:lpstr>Graphique 7a-b</vt:lpstr>
      <vt:lpstr>Graphique 8</vt:lpstr>
      <vt:lpstr>Graphique 9</vt:lpstr>
      <vt:lpstr>Graphique 10</vt:lpstr>
      <vt:lpstr>Tableau 4</vt:lpstr>
      <vt:lpstr>Carte 3</vt:lpstr>
      <vt:lpstr>Carte 4</vt:lpstr>
      <vt:lpstr>Graphique 11a-b-c</vt:lpstr>
      <vt:lpstr>Graphique 12</vt:lpstr>
      <vt:lpstr>Annexe 1</vt:lpstr>
      <vt:lpstr>Tableau 5</vt:lpstr>
      <vt:lpstr>Graphique 13</vt:lpstr>
      <vt:lpstr>Graphique 14</vt:lpstr>
      <vt:lpstr>Graphique 15</vt:lpstr>
      <vt:lpstr>Graphique 16</vt:lpstr>
      <vt:lpstr>Tableau 6a-b</vt:lpstr>
      <vt:lpstr>Carte 5</vt:lpstr>
      <vt:lpstr>Carte 6</vt:lpstr>
      <vt:lpstr>Graphique 17</vt:lpstr>
      <vt:lpstr>Graphique 18</vt:lpstr>
      <vt:lpstr>Tableau 7</vt:lpstr>
      <vt:lpstr>Graphique 19</vt:lpstr>
      <vt:lpstr>Graphique 20</vt:lpstr>
      <vt:lpstr>Graphique 21</vt:lpstr>
      <vt:lpstr>Graphique 22</vt:lpstr>
      <vt:lpstr>Tabeau 8a-b</vt:lpstr>
      <vt:lpstr>Carte 7</vt:lpstr>
      <vt:lpstr>Carte 8</vt:lpstr>
      <vt:lpstr>Graphique 23</vt:lpstr>
      <vt:lpstr>Graphique 24</vt:lpstr>
      <vt:lpstr>Graphique 25</vt:lpstr>
      <vt:lpstr>Graphique 26</vt:lpstr>
      <vt:lpstr>Graphique 27</vt:lpstr>
      <vt:lpstr>Graphique 28</vt:lpstr>
      <vt:lpstr>Graphique 29</vt:lpstr>
      <vt:lpstr>Graphique 30</vt:lpstr>
      <vt:lpstr>Graphique 31</vt:lpstr>
      <vt:lpstr>Carte 9</vt:lpstr>
      <vt:lpstr>Graphique 32</vt:lpstr>
      <vt:lpstr>Graphique 33</vt:lpstr>
      <vt:lpstr>Graphique 34</vt:lpstr>
      <vt:lpstr>Graphique 35</vt:lpstr>
      <vt:lpstr>Graphique CP1</vt:lpstr>
      <vt:lpstr>Graphique CP2</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CHAPUT, Hélène (DREES/OSAM/BPS)</dc:creator>
  <cp:lastModifiedBy>GOLBERG, Elisabeth (DREES)</cp:lastModifiedBy>
  <dcterms:created xsi:type="dcterms:W3CDTF">2021-03-09T14:13:59Z</dcterms:created>
  <dcterms:modified xsi:type="dcterms:W3CDTF">2021-03-29T10:13:48Z</dcterms:modified>
</cp:coreProperties>
</file>