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9005"/>
  <workbookPr/>
  <mc:AlternateContent xmlns:mc="http://schemas.openxmlformats.org/markup-compatibility/2006">
    <mc:Choice Requires="x15">
      <x15ac:absPath xmlns:x15ac="http://schemas.microsoft.com/office/spreadsheetml/2010/11/ac" url="/Users/thomasbreton/Dropbox (NDBD)/2 - Production/DREES - Établissement de santé/V5/Fichiers excel V5/"/>
    </mc:Choice>
  </mc:AlternateContent>
  <bookViews>
    <workbookView xWindow="5140" yWindow="460" windowWidth="28460" windowHeight="19220" activeTab="3"/>
  </bookViews>
  <sheets>
    <sheet name="ES2018_Fiche 23_Tableau1" sheetId="1" r:id="rId1"/>
    <sheet name="ES2018_Fiche 23_Gaphique1" sheetId="2" r:id="rId2"/>
    <sheet name="ES2018_Fiche 23_Tableau2" sheetId="4" r:id="rId3"/>
    <sheet name="ES2018_Fiche 23_Graphique2" sheetId="6" r:id="rId4"/>
  </sheets>
  <definedNames>
    <definedName name="total_patient_etab07" localSheetId="3">#REF!</definedName>
    <definedName name="total_patient_etab07" localSheetId="2">#REF!</definedName>
    <definedName name="total_patient_etab07">#REF!</definedName>
    <definedName name="_xlnm.Print_Area" localSheetId="2">'ES2018_Fiche 23_Tableau2'!$B$1:$D$2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" l="1"/>
  <c r="H6" i="1"/>
  <c r="K6" i="1"/>
  <c r="D7" i="1"/>
  <c r="H7" i="1"/>
  <c r="K7" i="1"/>
</calcChain>
</file>

<file path=xl/sharedStrings.xml><?xml version="1.0" encoding="utf-8"?>
<sst xmlns="http://schemas.openxmlformats.org/spreadsheetml/2006/main" count="116" uniqueCount="98">
  <si>
    <t>Ensemble des séjours</t>
  </si>
  <si>
    <t>Ensemble</t>
  </si>
  <si>
    <t>Nombre de séjours (en milliers)</t>
  </si>
  <si>
    <r>
      <t>Âge moyen (à l'admission)</t>
    </r>
    <r>
      <rPr>
        <sz val="8"/>
        <color indexed="8"/>
        <rFont val="Arial"/>
        <family val="2"/>
      </rPr>
      <t/>
    </r>
  </si>
  <si>
    <r>
      <t>Âge médian (à l'admission)</t>
    </r>
    <r>
      <rPr>
        <sz val="8"/>
        <color indexed="8"/>
        <rFont val="Arial"/>
        <family val="2"/>
      </rPr>
      <t/>
    </r>
  </si>
  <si>
    <t>Nombre de séjours en milliers</t>
  </si>
  <si>
    <t>Hommes</t>
  </si>
  <si>
    <t>Femmes</t>
  </si>
  <si>
    <t>Niveau de dépendance</t>
  </si>
  <si>
    <t>Tous types d'hospitalisation</t>
  </si>
  <si>
    <t>Hospitalisation complète</t>
  </si>
  <si>
    <t>Hospitalisation partielle</t>
  </si>
  <si>
    <t>Admission</t>
  </si>
  <si>
    <t>Sortie</t>
  </si>
  <si>
    <t xml:space="preserve">Autonomie / très faible dépendance </t>
  </si>
  <si>
    <t>Dépendance faible</t>
  </si>
  <si>
    <t>Dépendance moyenne</t>
  </si>
  <si>
    <t>Dépendance forte ou complète</t>
  </si>
  <si>
    <t>Morbidité</t>
  </si>
  <si>
    <t>Part de la pathologie (en %)</t>
  </si>
  <si>
    <t>Part des séjours en hospitalisation complète (en %)</t>
  </si>
  <si>
    <t>Tous les âges</t>
  </si>
  <si>
    <t>Séjours des moins de 18 ans</t>
  </si>
  <si>
    <t xml:space="preserve">Séjours des 18-34 ans </t>
  </si>
  <si>
    <t>Séjours des 35-69 ans</t>
  </si>
  <si>
    <t xml:space="preserve">Séjours des 70-84 ans </t>
  </si>
  <si>
    <t>Affections de l'appareil respiratoire</t>
  </si>
  <si>
    <t xml:space="preserve">Affections du système digestif, métabolique et endocrinien, dont : </t>
  </si>
  <si>
    <t>Lésions traumatiques, empoisonnements et certaines autres conséquences de causes externes, dont :</t>
  </si>
  <si>
    <t>Maladies du système nerveux, dont :</t>
  </si>
  <si>
    <t>Symptômes, signes et résultats anormaux d'examens cliniques et de laboratoire, non classés ailleurs, dont :</t>
  </si>
  <si>
    <t>Troubles mentaux, dont :</t>
  </si>
  <si>
    <t xml:space="preserve">Tumeurs malignes, dont : </t>
  </si>
  <si>
    <t>Non précisé</t>
  </si>
  <si>
    <t>Total</t>
  </si>
  <si>
    <r>
      <t>Autres pathologies</t>
    </r>
    <r>
      <rPr>
        <b/>
        <vertAlign val="superscript"/>
        <sz val="8"/>
        <color indexed="8"/>
        <rFont val="Arial"/>
        <family val="2"/>
      </rPr>
      <t>2</t>
    </r>
  </si>
  <si>
    <t>cardiopathies ischémiques</t>
  </si>
  <si>
    <t>insuffisance cardiaque</t>
  </si>
  <si>
    <t>atteintes non rhumatismales des valvules cardiaques</t>
  </si>
  <si>
    <t>diabète</t>
  </si>
  <si>
    <t>obésité et autres excès d'apport</t>
  </si>
  <si>
    <t>lésions traumatiques</t>
  </si>
  <si>
    <t>paralysies cérébrales et autres syndrômes paralytiques</t>
  </si>
  <si>
    <t>arthropathies</t>
  </si>
  <si>
    <t>chutes, anomalies de la démarche et de la motilité</t>
  </si>
  <si>
    <t>démences (y compris maladie d'Alzheimer)</t>
  </si>
  <si>
    <t>organes digestifs</t>
  </si>
  <si>
    <t>tumeurs malignes de sièges mal définis, secondaires et non précisés</t>
  </si>
  <si>
    <t>organes respiratoires et intrathoraciques</t>
  </si>
  <si>
    <t>Nombre de séjours (en %)</t>
  </si>
  <si>
    <t>Établissements publics</t>
  </si>
  <si>
    <t>Établissements privés à but non lucratif</t>
  </si>
  <si>
    <t>Symptômes, signes et résultats anormaux d'examens cliniques et de laboratoire,non classés ailleurs</t>
  </si>
  <si>
    <t>Maladies du système ostéo-articulaire, des muscles et du tissu conjonctif</t>
  </si>
  <si>
    <t>Lésions traumatiques, empoisonnements et certaines autres conséquences de causes externes</t>
  </si>
  <si>
    <t>Maladies du système nerveux</t>
  </si>
  <si>
    <t>Troubles mentaux et du comportement</t>
  </si>
  <si>
    <t>Autres pathologies</t>
  </si>
  <si>
    <t>Affections du système digestif, métabolique et endocrinien</t>
  </si>
  <si>
    <t>Tumeurs malignes</t>
  </si>
  <si>
    <t>Séjours d'hospitalisation complète</t>
  </si>
  <si>
    <t>Séjours d'hospitalisation partielle</t>
  </si>
  <si>
    <t>Graphique 2 : Répartition des séjours selon la morbidité enregistrée à l’admission et le statut juridique des établissements de SSR</t>
  </si>
  <si>
    <t>Tableau 1 - Nombre de séjours et âge moyen à l'admission par sexe et type de séjour en 2016</t>
  </si>
  <si>
    <r>
      <t xml:space="preserve">Tableau </t>
    </r>
    <r>
      <rPr>
        <b/>
        <sz val="8"/>
        <rFont val="Arial"/>
        <family val="2"/>
      </rPr>
      <t>2</t>
    </r>
    <r>
      <rPr>
        <b/>
        <sz val="8"/>
        <color indexed="8"/>
        <rFont val="Arial"/>
        <family val="2"/>
      </rPr>
      <t xml:space="preserve"> - Répartition des séjours de SSR réalisés en 2016, selon la morbidité enregistrée à l’admission</t>
    </r>
  </si>
  <si>
    <t>H : Tumeurs malignes</t>
  </si>
  <si>
    <t>G : Affections du système digestif, métabolique et endocrinien</t>
  </si>
  <si>
    <t>E : Troubles mentaux et du comportement</t>
  </si>
  <si>
    <t>F : Maladies du système nerveux</t>
  </si>
  <si>
    <t>A : Maladies du système ostéo-articulaire, des muscles et du tissu conjonctif</t>
  </si>
  <si>
    <t>D : Symptômes, signes et résultats anormaux d''examens cliniques et de laboratoire,non classés ailleurs</t>
  </si>
  <si>
    <t>B : Lésions traumatiques, empoisonnements et certaines autres conséquences de causes externes</t>
  </si>
  <si>
    <t>HC</t>
  </si>
  <si>
    <t>Classe de morbidité</t>
  </si>
  <si>
    <t>Public</t>
  </si>
  <si>
    <t>PBL</t>
  </si>
  <si>
    <t>PBNL</t>
  </si>
  <si>
    <t>Nombre de séjours :</t>
  </si>
  <si>
    <t>I : Affections de l'appareil respiratoire</t>
  </si>
  <si>
    <r>
      <rPr>
        <b/>
        <sz val="8"/>
        <color indexed="8"/>
        <rFont val="Arial"/>
        <family val="2"/>
      </rPr>
      <t>Source</t>
    </r>
    <r>
      <rPr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&gt;</t>
    </r>
    <r>
      <rPr>
        <sz val="8"/>
        <color indexed="8"/>
        <rFont val="Arial"/>
        <family val="2"/>
      </rPr>
      <t xml:space="preserve"> ATIH, PMSI-SSR 2016, traitements DREES.</t>
    </r>
  </si>
  <si>
    <t>Graphique 1 - Répartition des séjours selon le degré de dépendance globale des patients à l’admission et à la sortie, et d'après le type d’hospitalisation, en 2016</t>
  </si>
  <si>
    <t>En %</t>
  </si>
  <si>
    <r>
      <rPr>
        <b/>
        <sz val="8"/>
        <color indexed="8"/>
        <rFont val="Arial"/>
        <family val="2"/>
      </rPr>
      <t>Source</t>
    </r>
    <r>
      <rPr>
        <sz val="8"/>
        <color indexed="8"/>
        <rFont val="Arial"/>
        <family val="2"/>
      </rPr>
      <t xml:space="preserve"> &gt; ATIH, PMSI-SSR 2016, traitements DREES.</t>
    </r>
  </si>
  <si>
    <t>2. Affections des organes génito-urinaires, de la peau ; maladies infectieuses et parasitaires, du sang ; tumeurs bénignes, etc.</t>
  </si>
  <si>
    <r>
      <rPr>
        <b/>
        <sz val="8"/>
        <color indexed="8"/>
        <rFont val="Arial"/>
        <family val="2"/>
      </rPr>
      <t>Source</t>
    </r>
    <r>
      <rPr>
        <sz val="8"/>
        <color indexed="8"/>
        <rFont val="Arial"/>
        <family val="2"/>
      </rPr>
      <t xml:space="preserve"> : ATIH, PMSI-SSR 2016, traitements DREES. </t>
    </r>
  </si>
  <si>
    <t>K : Autres pathologies</t>
  </si>
  <si>
    <t>M : Non classé</t>
  </si>
  <si>
    <t>Affection de l'appareil cardio-vasculaire, dont :</t>
  </si>
  <si>
    <t>Affection de l'appareil cardio-vasculaire</t>
  </si>
  <si>
    <t>C : Affection de appareil cardio-vasculaire</t>
  </si>
  <si>
    <r>
      <t>Champ &gt;</t>
    </r>
    <r>
      <rPr>
        <sz val="8"/>
        <rFont val="Arial"/>
        <family val="2"/>
      </rPr>
      <t xml:space="preserve"> France métropolitaine et DROM (y compris Saint-Martin, Saint-Barthélemy et Mayotte), y compris le SSA, y compris les maisons d'enfants à caractère sanitaire (MECS) temporaires, tous types d'hospitalisation confondus.</t>
    </r>
  </si>
  <si>
    <t>1. Y compris les accidents ischémiques transitoires et les syndromes vasculaires au cours de maladies cérébro-vasculaires.</t>
  </si>
  <si>
    <t>Séjours des 85 ans ou plus</t>
  </si>
  <si>
    <r>
      <t>maladies cérébro-vasculaires</t>
    </r>
    <r>
      <rPr>
        <vertAlign val="superscript"/>
        <sz val="8"/>
        <color indexed="8"/>
        <rFont val="Arial"/>
        <family val="2"/>
      </rPr>
      <t xml:space="preserve">1 </t>
    </r>
  </si>
  <si>
    <r>
      <rPr>
        <b/>
        <sz val="8"/>
        <color theme="1"/>
        <rFont val="Arial"/>
        <family val="2"/>
      </rPr>
      <t>Champ :</t>
    </r>
    <r>
      <rPr>
        <sz val="8"/>
        <color theme="1"/>
        <rFont val="Arial"/>
        <family val="2"/>
      </rPr>
      <t xml:space="preserve"> France métropolitaine et DROM (y compris Saint-Martin, Saint-Barthélemy et Mayotte), y compris le SSA, y compris les maisons d'enfants à caractère sanitaire (MECS) temporaires, tous types d'hospitalisation confondus. </t>
    </r>
  </si>
  <si>
    <t>Maladies du système ostéo-articulaire, des muscles et du tissu conjonctif, dont :</t>
  </si>
  <si>
    <t>troubles mentaux et du comportement liées à la consommation d'alcool ou de substances psychoactives</t>
  </si>
  <si>
    <t>Établissements privés à but lucratif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</si>
</sst>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1]_-;\-* #,##0.00\ [$€-1]_-;_-* &quot;-&quot;??\ [$€-1]_-"/>
    <numFmt numFmtId="165" formatCode="0&quot; &quot;%"/>
  </numFmts>
  <fonts count="15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rgb="FFFF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</borders>
  <cellStyleXfs count="8">
    <xf numFmtId="0" fontId="0" fillId="0" borderId="0"/>
    <xf numFmtId="9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" fillId="0" borderId="0"/>
    <xf numFmtId="0" fontId="8" fillId="0" borderId="0"/>
    <xf numFmtId="0" fontId="5" fillId="0" borderId="0"/>
    <xf numFmtId="0" fontId="4" fillId="0" borderId="0"/>
  </cellStyleXfs>
  <cellXfs count="86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1" fontId="2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1" xfId="7" applyFont="1" applyFill="1" applyBorder="1" applyAlignment="1">
      <alignment horizontal="left" vertical="center" wrapText="1"/>
    </xf>
    <xf numFmtId="1" fontId="5" fillId="0" borderId="1" xfId="1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/>
    </xf>
    <xf numFmtId="1" fontId="5" fillId="0" borderId="3" xfId="1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1" fontId="7" fillId="0" borderId="4" xfId="1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7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2" fillId="2" borderId="0" xfId="0" applyFont="1" applyFill="1"/>
    <xf numFmtId="0" fontId="0" fillId="2" borderId="0" xfId="0" applyFill="1"/>
    <xf numFmtId="0" fontId="12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center" vertical="center" wrapText="1"/>
    </xf>
    <xf numFmtId="0" fontId="13" fillId="2" borderId="1" xfId="0" applyFont="1" applyFill="1" applyBorder="1"/>
    <xf numFmtId="0" fontId="12" fillId="2" borderId="1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 wrapText="1"/>
    </xf>
    <xf numFmtId="0" fontId="12" fillId="2" borderId="1" xfId="0" applyFont="1" applyFill="1" applyBorder="1"/>
    <xf numFmtId="9" fontId="12" fillId="2" borderId="1" xfId="1" applyFont="1" applyFill="1" applyBorder="1"/>
    <xf numFmtId="0" fontId="13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2" fillId="2" borderId="0" xfId="0" applyFont="1" applyFill="1" applyBorder="1"/>
    <xf numFmtId="0" fontId="0" fillId="2" borderId="0" xfId="0" applyFill="1" applyBorder="1"/>
    <xf numFmtId="0" fontId="1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9" fontId="1" fillId="2" borderId="1" xfId="1" applyFont="1" applyFill="1" applyBorder="1" applyAlignment="1">
      <alignment horizontal="center" vertical="center" wrapText="1"/>
    </xf>
    <xf numFmtId="9" fontId="7" fillId="2" borderId="1" xfId="1" applyFont="1" applyFill="1" applyBorder="1" applyAlignment="1">
      <alignment horizontal="center" vertical="center" wrapText="1"/>
    </xf>
    <xf numFmtId="0" fontId="1" fillId="2" borderId="2" xfId="7" applyFont="1" applyFill="1" applyBorder="1" applyAlignment="1">
      <alignment vertical="center" wrapText="1"/>
    </xf>
    <xf numFmtId="1" fontId="7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2" borderId="3" xfId="7" applyFont="1" applyFill="1" applyBorder="1" applyAlignment="1">
      <alignment horizontal="left" vertical="center" wrapText="1" indent="4"/>
    </xf>
    <xf numFmtId="1" fontId="5" fillId="2" borderId="3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2" fillId="2" borderId="4" xfId="7" applyFont="1" applyFill="1" applyBorder="1" applyAlignment="1">
      <alignment horizontal="left" vertical="center" wrapText="1" indent="4"/>
    </xf>
    <xf numFmtId="1" fontId="5" fillId="2" borderId="4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1" fillId="2" borderId="3" xfId="7" applyFont="1" applyFill="1" applyBorder="1" applyAlignment="1">
      <alignment vertical="center" wrapText="1"/>
    </xf>
    <xf numFmtId="1" fontId="7" fillId="2" borderId="3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2" borderId="1" xfId="7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4" xfId="7" applyFont="1" applyFill="1" applyBorder="1" applyAlignment="1">
      <alignment horizontal="left" vertical="center" wrapText="1"/>
    </xf>
    <xf numFmtId="1" fontId="7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7" fillId="2" borderId="4" xfId="1" applyNumberFormat="1" applyFont="1" applyFill="1" applyBorder="1" applyAlignment="1">
      <alignment horizontal="center" vertical="center"/>
    </xf>
    <xf numFmtId="0" fontId="1" fillId="2" borderId="0" xfId="7" applyFont="1" applyFill="1" applyBorder="1" applyAlignment="1">
      <alignment horizontal="left" vertical="center" wrapText="1"/>
    </xf>
    <xf numFmtId="3" fontId="1" fillId="2" borderId="0" xfId="0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7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wrapText="1"/>
    </xf>
    <xf numFmtId="0" fontId="1" fillId="2" borderId="2" xfId="7" applyFont="1" applyFill="1" applyBorder="1" applyAlignment="1">
      <alignment horizontal="center" vertical="center"/>
    </xf>
    <xf numFmtId="0" fontId="1" fillId="2" borderId="3" xfId="7" applyFont="1" applyFill="1" applyBorder="1" applyAlignment="1">
      <alignment horizontal="center" vertical="center"/>
    </xf>
    <xf numFmtId="0" fontId="1" fillId="2" borderId="2" xfId="7" applyFont="1" applyFill="1" applyBorder="1" applyAlignment="1">
      <alignment horizontal="center" vertical="center" wrapText="1"/>
    </xf>
    <xf numFmtId="0" fontId="1" fillId="2" borderId="3" xfId="7" applyFont="1" applyFill="1" applyBorder="1" applyAlignment="1">
      <alignment horizontal="center" vertical="center" wrapText="1"/>
    </xf>
    <xf numFmtId="9" fontId="1" fillId="2" borderId="2" xfId="1" applyFont="1" applyFill="1" applyBorder="1" applyAlignment="1">
      <alignment horizontal="center" vertical="center" wrapText="1"/>
    </xf>
    <xf numFmtId="9" fontId="1" fillId="2" borderId="3" xfId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0" fillId="2" borderId="0" xfId="0" applyFill="1"/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2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</cellXfs>
  <cellStyles count="8">
    <cellStyle name="Euro" xfId="2"/>
    <cellStyle name="Euro 2" xfId="3"/>
    <cellStyle name="Normal" xfId="0" builtinId="0"/>
    <cellStyle name="Normal 2" xfId="4"/>
    <cellStyle name="Normal 2 2" xfId="5"/>
    <cellStyle name="Normal 3" xfId="6"/>
    <cellStyle name="Normal_Feuil1_1" xfId="7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showGridLines="0" workbookViewId="0">
      <selection sqref="A1:XFD1048576"/>
    </sheetView>
  </sheetViews>
  <sheetFormatPr baseColWidth="10" defaultColWidth="10.83203125" defaultRowHeight="11" x14ac:dyDescent="0.2"/>
  <cols>
    <col min="1" max="1" width="3" style="4" customWidth="1"/>
    <col min="2" max="2" width="14.83203125" style="2" customWidth="1"/>
    <col min="3" max="3" width="10.83203125" style="2"/>
    <col min="4" max="4" width="10.33203125" style="2" customWidth="1"/>
    <col min="5" max="5" width="10.83203125" style="2"/>
    <col min="6" max="6" width="11.1640625" style="2" customWidth="1"/>
    <col min="7" max="7" width="10.83203125" style="2"/>
    <col min="8" max="8" width="10.1640625" style="2" customWidth="1"/>
    <col min="9" max="10" width="13.5" style="2" customWidth="1"/>
    <col min="11" max="11" width="10" style="2" customWidth="1"/>
    <col min="12" max="12" width="13.5" style="2" customWidth="1"/>
    <col min="13" max="16384" width="10.83203125" style="2"/>
  </cols>
  <sheetData>
    <row r="1" spans="1:12" x14ac:dyDescent="0.2">
      <c r="A1" s="3"/>
      <c r="B1" s="1" t="s">
        <v>63</v>
      </c>
    </row>
    <row r="3" spans="1:12" x14ac:dyDescent="0.2">
      <c r="B3" s="67"/>
      <c r="C3" s="67"/>
      <c r="D3" s="67"/>
      <c r="E3" s="67"/>
      <c r="F3" s="67"/>
      <c r="G3" s="67"/>
      <c r="H3" s="67"/>
      <c r="I3" s="67"/>
      <c r="J3" s="21"/>
      <c r="K3" s="21"/>
      <c r="L3" s="21"/>
    </row>
    <row r="4" spans="1:12" x14ac:dyDescent="0.2">
      <c r="B4" s="1"/>
      <c r="C4" s="68" t="s">
        <v>0</v>
      </c>
      <c r="D4" s="68"/>
      <c r="E4" s="68"/>
      <c r="F4" s="68"/>
      <c r="G4" s="68" t="s">
        <v>60</v>
      </c>
      <c r="H4" s="68"/>
      <c r="I4" s="68"/>
      <c r="J4" s="68" t="s">
        <v>61</v>
      </c>
      <c r="K4" s="68"/>
      <c r="L4" s="68"/>
    </row>
    <row r="5" spans="1:12" ht="33" x14ac:dyDescent="0.2">
      <c r="B5" s="5"/>
      <c r="C5" s="12" t="s">
        <v>2</v>
      </c>
      <c r="D5" s="12" t="s">
        <v>49</v>
      </c>
      <c r="E5" s="12" t="s">
        <v>3</v>
      </c>
      <c r="F5" s="12" t="s">
        <v>4</v>
      </c>
      <c r="G5" s="12" t="s">
        <v>2</v>
      </c>
      <c r="H5" s="12" t="s">
        <v>49</v>
      </c>
      <c r="I5" s="12" t="s">
        <v>3</v>
      </c>
      <c r="J5" s="12" t="s">
        <v>5</v>
      </c>
      <c r="K5" s="12" t="s">
        <v>49</v>
      </c>
      <c r="L5" s="12" t="s">
        <v>3</v>
      </c>
    </row>
    <row r="6" spans="1:12" x14ac:dyDescent="0.2">
      <c r="B6" s="17" t="s">
        <v>6</v>
      </c>
      <c r="C6" s="13">
        <v>657.64300000000003</v>
      </c>
      <c r="D6" s="13">
        <f>100 * C6 / C8</f>
        <v>45.423670981725351</v>
      </c>
      <c r="E6" s="13">
        <v>61.424354854999997</v>
      </c>
      <c r="F6" s="13">
        <v>65</v>
      </c>
      <c r="G6" s="14">
        <v>455.34899999999999</v>
      </c>
      <c r="H6" s="14">
        <f xml:space="preserve"> 100 * G6 / G8</f>
        <v>42.451954183300359</v>
      </c>
      <c r="I6" s="14">
        <v>66.088573819000004</v>
      </c>
      <c r="J6" s="14">
        <v>202.29400000000001</v>
      </c>
      <c r="K6" s="14">
        <f xml:space="preserve"> 100*J6/J8</f>
        <v>53.91976032582042</v>
      </c>
      <c r="L6" s="14">
        <v>50.925539067000003</v>
      </c>
    </row>
    <row r="7" spans="1:12" ht="12" customHeight="1" x14ac:dyDescent="0.2">
      <c r="B7" s="18" t="s">
        <v>7</v>
      </c>
      <c r="C7" s="13">
        <v>790.15499999999997</v>
      </c>
      <c r="D7" s="13">
        <f xml:space="preserve"> 100 * C7 / C8</f>
        <v>54.576329018274649</v>
      </c>
      <c r="E7" s="13">
        <v>69.264851832999994</v>
      </c>
      <c r="F7" s="13">
        <v>76</v>
      </c>
      <c r="G7" s="14">
        <v>617.27300000000002</v>
      </c>
      <c r="H7" s="14">
        <f xml:space="preserve"> 100 * G7 / G8</f>
        <v>57.548045816699634</v>
      </c>
      <c r="I7" s="14">
        <v>74.049626340000003</v>
      </c>
      <c r="J7" s="14">
        <v>172.88200000000001</v>
      </c>
      <c r="K7" s="14">
        <f xml:space="preserve"> 100*J7/J8</f>
        <v>46.080239674179587</v>
      </c>
      <c r="L7" s="14">
        <v>52.180874815999999</v>
      </c>
    </row>
    <row r="8" spans="1:12" x14ac:dyDescent="0.2">
      <c r="B8" s="19" t="s">
        <v>1</v>
      </c>
      <c r="C8" s="15">
        <v>1447.798</v>
      </c>
      <c r="D8" s="15">
        <v>100</v>
      </c>
      <c r="E8" s="15">
        <v>65.703410281999993</v>
      </c>
      <c r="F8" s="15">
        <v>71</v>
      </c>
      <c r="G8" s="16">
        <v>1072.6220000000001</v>
      </c>
      <c r="H8" s="16">
        <v>100</v>
      </c>
      <c r="I8" s="16">
        <v>70.670003972000004</v>
      </c>
      <c r="J8" s="16">
        <v>375.17599999999999</v>
      </c>
      <c r="K8" s="16">
        <v>100</v>
      </c>
      <c r="L8" s="16">
        <v>51.504000789000003</v>
      </c>
    </row>
    <row r="10" spans="1:12" ht="27.75" customHeight="1" x14ac:dyDescent="0.2">
      <c r="B10" s="66" t="s">
        <v>90</v>
      </c>
      <c r="C10" s="66"/>
      <c r="D10" s="66"/>
      <c r="E10" s="66"/>
      <c r="F10" s="66"/>
      <c r="G10" s="66"/>
      <c r="H10" s="66"/>
      <c r="I10" s="66"/>
      <c r="J10" s="23"/>
      <c r="K10" s="23"/>
      <c r="L10" s="23"/>
    </row>
    <row r="11" spans="1:12" x14ac:dyDescent="0.2">
      <c r="B11" s="2" t="s">
        <v>79</v>
      </c>
      <c r="G11" s="23"/>
      <c r="H11" s="23"/>
      <c r="I11" s="23"/>
    </row>
    <row r="67" spans="7:7" x14ac:dyDescent="0.2">
      <c r="G67" s="9"/>
    </row>
  </sheetData>
  <mergeCells count="5">
    <mergeCell ref="B10:I10"/>
    <mergeCell ref="B3:I3"/>
    <mergeCell ref="C4:F4"/>
    <mergeCell ref="G4:I4"/>
    <mergeCell ref="J4:L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"/>
  <sheetViews>
    <sheetView showGridLines="0" workbookViewId="0">
      <selection sqref="A1:XFD1048576"/>
    </sheetView>
  </sheetViews>
  <sheetFormatPr baseColWidth="10" defaultColWidth="10.83203125" defaultRowHeight="11" x14ac:dyDescent="0.2"/>
  <cols>
    <col min="1" max="1" width="3.6640625" style="2" customWidth="1"/>
    <col min="2" max="2" width="29.5" style="2" customWidth="1"/>
    <col min="3" max="3" width="10.83203125" style="2"/>
    <col min="4" max="4" width="12.5" style="2" customWidth="1"/>
    <col min="5" max="16384" width="10.83203125" style="2"/>
  </cols>
  <sheetData>
    <row r="1" spans="2:11" ht="15" customHeight="1" x14ac:dyDescent="0.2">
      <c r="B1" s="8" t="s">
        <v>80</v>
      </c>
    </row>
    <row r="2" spans="2:11" ht="15" customHeight="1" x14ac:dyDescent="0.2">
      <c r="B2" s="8"/>
    </row>
    <row r="3" spans="2:11" ht="15" customHeight="1" x14ac:dyDescent="0.2">
      <c r="H3" s="6" t="s">
        <v>81</v>
      </c>
    </row>
    <row r="4" spans="2:11" ht="15" customHeight="1" x14ac:dyDescent="0.2">
      <c r="B4" s="69" t="s">
        <v>8</v>
      </c>
      <c r="C4" s="70" t="s">
        <v>9</v>
      </c>
      <c r="D4" s="70"/>
      <c r="E4" s="70" t="s">
        <v>10</v>
      </c>
      <c r="F4" s="70"/>
      <c r="G4" s="70" t="s">
        <v>11</v>
      </c>
      <c r="H4" s="70"/>
    </row>
    <row r="5" spans="2:11" ht="15" customHeight="1" x14ac:dyDescent="0.2">
      <c r="B5" s="69"/>
      <c r="C5" s="22" t="s">
        <v>12</v>
      </c>
      <c r="D5" s="22" t="s">
        <v>13</v>
      </c>
      <c r="E5" s="22" t="s">
        <v>12</v>
      </c>
      <c r="F5" s="22" t="s">
        <v>13</v>
      </c>
      <c r="G5" s="22" t="s">
        <v>12</v>
      </c>
      <c r="H5" s="22" t="s">
        <v>13</v>
      </c>
    </row>
    <row r="6" spans="2:11" ht="15" customHeight="1" x14ac:dyDescent="0.2">
      <c r="B6" s="10" t="s">
        <v>14</v>
      </c>
      <c r="C6" s="11">
        <v>21.992065</v>
      </c>
      <c r="D6" s="11">
        <v>25.937082</v>
      </c>
      <c r="E6" s="11">
        <v>12.625413999999999</v>
      </c>
      <c r="F6" s="11">
        <v>16.942366</v>
      </c>
      <c r="G6" s="11">
        <v>48.752839000000002</v>
      </c>
      <c r="H6" s="11">
        <v>51.62773</v>
      </c>
      <c r="J6" s="7"/>
      <c r="K6" s="7"/>
    </row>
    <row r="7" spans="2:11" ht="15" customHeight="1" x14ac:dyDescent="0.2">
      <c r="B7" s="10" t="s">
        <v>15</v>
      </c>
      <c r="C7" s="11">
        <v>40.272682000000003</v>
      </c>
      <c r="D7" s="11">
        <v>41.895879999999998</v>
      </c>
      <c r="E7" s="11">
        <v>40.552681</v>
      </c>
      <c r="F7" s="11">
        <v>43.585217999999998</v>
      </c>
      <c r="G7" s="11">
        <v>39.472715999999998</v>
      </c>
      <c r="H7" s="11">
        <v>37.070805999999997</v>
      </c>
      <c r="J7" s="7"/>
      <c r="K7" s="7"/>
    </row>
    <row r="8" spans="2:11" ht="15" customHeight="1" x14ac:dyDescent="0.2">
      <c r="B8" s="10" t="s">
        <v>16</v>
      </c>
      <c r="C8" s="11">
        <v>24.627645999999999</v>
      </c>
      <c r="D8" s="11">
        <v>19.633982</v>
      </c>
      <c r="E8" s="11">
        <v>30.432566999999999</v>
      </c>
      <c r="F8" s="11">
        <v>23.847003000000001</v>
      </c>
      <c r="G8" s="11">
        <v>8.0428270000000008</v>
      </c>
      <c r="H8" s="11">
        <v>7.6007819999999997</v>
      </c>
      <c r="J8" s="7"/>
      <c r="K8" s="7"/>
    </row>
    <row r="9" spans="2:11" ht="15" customHeight="1" x14ac:dyDescent="0.2">
      <c r="B9" s="10" t="s">
        <v>17</v>
      </c>
      <c r="C9" s="11">
        <v>13.107607</v>
      </c>
      <c r="D9" s="11">
        <v>12.533056</v>
      </c>
      <c r="E9" s="11">
        <v>16.389337000000001</v>
      </c>
      <c r="F9" s="11">
        <v>15.625413999999999</v>
      </c>
      <c r="G9" s="11">
        <v>3.7316180000000001</v>
      </c>
      <c r="H9" s="11">
        <v>3.700682</v>
      </c>
      <c r="J9" s="7"/>
      <c r="K9" s="7"/>
    </row>
    <row r="10" spans="2:11" ht="15" customHeight="1" x14ac:dyDescent="0.2">
      <c r="B10" s="9"/>
      <c r="C10" s="20"/>
      <c r="D10" s="9"/>
      <c r="E10" s="20"/>
      <c r="F10" s="20"/>
      <c r="G10" s="7"/>
    </row>
    <row r="11" spans="2:11" ht="33" customHeight="1" x14ac:dyDescent="0.15">
      <c r="B11" s="66" t="s">
        <v>90</v>
      </c>
      <c r="C11" s="71"/>
      <c r="D11" s="71"/>
      <c r="E11" s="71"/>
      <c r="F11" s="71"/>
    </row>
    <row r="12" spans="2:11" ht="15.75" customHeight="1" x14ac:dyDescent="0.2">
      <c r="B12" s="2" t="s">
        <v>82</v>
      </c>
    </row>
    <row r="13" spans="2:11" ht="15" customHeight="1" x14ac:dyDescent="0.2">
      <c r="H13" s="6"/>
    </row>
    <row r="14" spans="2:11" ht="15" customHeight="1" x14ac:dyDescent="0.2"/>
  </sheetData>
  <mergeCells count="5">
    <mergeCell ref="B4:B5"/>
    <mergeCell ref="C4:D4"/>
    <mergeCell ref="E4:F4"/>
    <mergeCell ref="G4:H4"/>
    <mergeCell ref="B11:F11"/>
  </mergeCells>
  <pageMargins left="0.70866141732283472" right="0.44" top="0.74803149606299213" bottom="0.74803149606299213" header="0.31496062992125984" footer="0.31496062992125984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80"/>
  <sheetViews>
    <sheetView showGridLines="0" topLeftCell="A10" workbookViewId="0">
      <selection activeCell="B24" sqref="B24"/>
    </sheetView>
  </sheetViews>
  <sheetFormatPr baseColWidth="10" defaultColWidth="10.83203125" defaultRowHeight="11" x14ac:dyDescent="0.2"/>
  <cols>
    <col min="1" max="1" width="3.6640625" style="4" customWidth="1"/>
    <col min="2" max="2" width="70" style="4" customWidth="1"/>
    <col min="3" max="3" width="10.5" style="4" customWidth="1"/>
    <col min="4" max="8" width="9.33203125" style="4" customWidth="1"/>
    <col min="9" max="9" width="9.1640625" style="4" customWidth="1"/>
    <col min="10" max="10" width="27" style="4" customWidth="1"/>
    <col min="11" max="11" width="28.1640625" style="4" customWidth="1"/>
    <col min="12" max="12" width="9.1640625" style="4" customWidth="1"/>
    <col min="13" max="13" width="9.33203125" style="4" customWidth="1"/>
    <col min="14" max="14" width="7.5" style="4" customWidth="1"/>
    <col min="15" max="16" width="7.83203125" style="4" customWidth="1"/>
    <col min="17" max="23" width="10.83203125" style="4"/>
    <col min="24" max="24" width="27.5" style="4" customWidth="1"/>
    <col min="25" max="16384" width="10.83203125" style="4"/>
  </cols>
  <sheetData>
    <row r="1" spans="2:19" x14ac:dyDescent="0.2">
      <c r="B1" s="39" t="s">
        <v>64</v>
      </c>
      <c r="C1" s="39"/>
      <c r="J1" s="3"/>
      <c r="K1" s="40"/>
    </row>
    <row r="2" spans="2:19" x14ac:dyDescent="0.2">
      <c r="Q2" s="4" t="s">
        <v>72</v>
      </c>
    </row>
    <row r="3" spans="2:19" ht="22.5" customHeight="1" x14ac:dyDescent="0.2">
      <c r="B3" s="72" t="s">
        <v>18</v>
      </c>
      <c r="C3" s="74" t="s">
        <v>2</v>
      </c>
      <c r="D3" s="76" t="s">
        <v>19</v>
      </c>
      <c r="E3" s="76"/>
      <c r="F3" s="76"/>
      <c r="G3" s="76"/>
      <c r="H3" s="76"/>
      <c r="I3" s="76"/>
      <c r="J3" s="76" t="s">
        <v>20</v>
      </c>
      <c r="P3" s="25"/>
      <c r="Q3" s="25"/>
      <c r="R3" s="25"/>
      <c r="S3" s="25"/>
    </row>
    <row r="4" spans="2:19" ht="58.5" customHeight="1" x14ac:dyDescent="0.2">
      <c r="B4" s="73"/>
      <c r="C4" s="75"/>
      <c r="D4" s="41" t="s">
        <v>21</v>
      </c>
      <c r="E4" s="42" t="s">
        <v>22</v>
      </c>
      <c r="F4" s="42" t="s">
        <v>23</v>
      </c>
      <c r="G4" s="42" t="s">
        <v>24</v>
      </c>
      <c r="H4" s="42" t="s">
        <v>25</v>
      </c>
      <c r="I4" s="42" t="s">
        <v>92</v>
      </c>
      <c r="J4" s="77"/>
      <c r="P4" s="25"/>
      <c r="Q4" s="25"/>
      <c r="R4" s="25"/>
      <c r="S4" s="25"/>
    </row>
    <row r="5" spans="2:19" ht="15" x14ac:dyDescent="0.2">
      <c r="B5" s="43" t="s">
        <v>87</v>
      </c>
      <c r="C5" s="44">
        <v>175.33600000000001</v>
      </c>
      <c r="D5" s="45">
        <v>12.110529231287792</v>
      </c>
      <c r="E5" s="45">
        <v>0.35624399674152246</v>
      </c>
      <c r="F5" s="45">
        <v>2.3913512347676047</v>
      </c>
      <c r="G5" s="45">
        <v>15.047909004374221</v>
      </c>
      <c r="H5" s="45">
        <v>12.490809482820458</v>
      </c>
      <c r="I5" s="45">
        <v>11.887720171780668</v>
      </c>
      <c r="J5" s="44">
        <v>64.709472099283659</v>
      </c>
      <c r="P5" s="25"/>
      <c r="Q5" s="25"/>
      <c r="R5" s="25"/>
      <c r="S5" s="25"/>
    </row>
    <row r="6" spans="2:19" ht="15" x14ac:dyDescent="0.2">
      <c r="B6" s="46" t="s">
        <v>36</v>
      </c>
      <c r="C6" s="47">
        <v>68.644999999999996</v>
      </c>
      <c r="D6" s="48">
        <v>4.7413382253601677</v>
      </c>
      <c r="E6" s="48">
        <v>6.0792490911522612E-3</v>
      </c>
      <c r="F6" s="48">
        <v>0.7724037528307991</v>
      </c>
      <c r="G6" s="48">
        <v>8.7558474171361276</v>
      </c>
      <c r="H6" s="48">
        <v>3.8506025392726491</v>
      </c>
      <c r="I6" s="48">
        <v>1.1822205042699485</v>
      </c>
      <c r="J6" s="47">
        <v>40.002913540680311</v>
      </c>
      <c r="P6" s="25"/>
      <c r="Q6" s="25"/>
      <c r="R6" s="25"/>
      <c r="S6" s="25"/>
    </row>
    <row r="7" spans="2:19" ht="15" x14ac:dyDescent="0.2">
      <c r="B7" s="46" t="s">
        <v>37</v>
      </c>
      <c r="C7" s="47">
        <v>35.909999999999997</v>
      </c>
      <c r="D7" s="48">
        <v>2.480318386957296</v>
      </c>
      <c r="E7" s="48">
        <v>2.9180395637530852E-2</v>
      </c>
      <c r="F7" s="48">
        <v>0.26285991588482693</v>
      </c>
      <c r="G7" s="48">
        <v>1.3265256990047816</v>
      </c>
      <c r="H7" s="48">
        <v>2.4930959041675633</v>
      </c>
      <c r="I7" s="48">
        <v>5.701781683935363</v>
      </c>
      <c r="J7" s="47">
        <v>84.541910331384017</v>
      </c>
      <c r="P7" s="25"/>
      <c r="Q7" s="25"/>
      <c r="R7" s="25"/>
      <c r="S7" s="25"/>
    </row>
    <row r="8" spans="2:19" ht="15" x14ac:dyDescent="0.2">
      <c r="B8" s="49" t="s">
        <v>38</v>
      </c>
      <c r="C8" s="50">
        <v>19.215</v>
      </c>
      <c r="D8" s="51">
        <v>1.3271879088104832</v>
      </c>
      <c r="E8" s="51">
        <v>1.3374348000534974E-2</v>
      </c>
      <c r="F8" s="51">
        <v>0.41113986843524208</v>
      </c>
      <c r="G8" s="51">
        <v>1.5600520017333912</v>
      </c>
      <c r="H8" s="51">
        <v>1.971926332400832</v>
      </c>
      <c r="I8" s="51">
        <v>0.54967193299112593</v>
      </c>
      <c r="J8" s="50">
        <v>76.695290137913091</v>
      </c>
      <c r="P8" s="25"/>
      <c r="Q8" s="25"/>
      <c r="R8" s="25"/>
      <c r="S8" s="25"/>
    </row>
    <row r="9" spans="2:19" ht="15" x14ac:dyDescent="0.2">
      <c r="B9" s="52" t="s">
        <v>26</v>
      </c>
      <c r="C9" s="53">
        <v>59.011000000000003</v>
      </c>
      <c r="D9" s="54">
        <v>4.0759139051165976</v>
      </c>
      <c r="E9" s="54">
        <v>3.6122898099626735</v>
      </c>
      <c r="F9" s="54">
        <v>0.70500377439879214</v>
      </c>
      <c r="G9" s="54">
        <v>3.8436466400731875</v>
      </c>
      <c r="H9" s="54">
        <v>4.5208378165124454</v>
      </c>
      <c r="I9" s="54">
        <v>4.7806389690539284</v>
      </c>
      <c r="J9" s="53">
        <v>84.302926573011817</v>
      </c>
      <c r="P9" s="25"/>
      <c r="Q9" s="25"/>
      <c r="R9" s="25"/>
      <c r="S9" s="25"/>
    </row>
    <row r="10" spans="2:19" ht="15" x14ac:dyDescent="0.2">
      <c r="B10" s="43" t="s">
        <v>27</v>
      </c>
      <c r="C10" s="44">
        <v>113.27800000000001</v>
      </c>
      <c r="D10" s="45">
        <v>7.8241577899679386</v>
      </c>
      <c r="E10" s="45">
        <v>20.071248799348304</v>
      </c>
      <c r="F10" s="45">
        <v>10.306804701822495</v>
      </c>
      <c r="G10" s="45">
        <v>9.8660696097277309</v>
      </c>
      <c r="H10" s="45">
        <v>4.9550337135069222</v>
      </c>
      <c r="I10" s="45">
        <v>4.5021996704589009</v>
      </c>
      <c r="J10" s="44">
        <v>72.191422871166509</v>
      </c>
      <c r="P10" s="25"/>
      <c r="Q10" s="25"/>
      <c r="R10" s="25"/>
      <c r="S10" s="25"/>
    </row>
    <row r="11" spans="2:19" ht="15" x14ac:dyDescent="0.2">
      <c r="B11" s="46" t="s">
        <v>39</v>
      </c>
      <c r="C11" s="47">
        <v>16.850000000000001</v>
      </c>
      <c r="D11" s="48">
        <v>1.163836391540809</v>
      </c>
      <c r="E11" s="48">
        <v>3.3375077510425912</v>
      </c>
      <c r="F11" s="48">
        <v>0.40709586972932171</v>
      </c>
      <c r="G11" s="48">
        <v>1.5807934338552025</v>
      </c>
      <c r="H11" s="48">
        <v>0.92644896348898931</v>
      </c>
      <c r="I11" s="48">
        <v>0.37147078189030802</v>
      </c>
      <c r="J11" s="47">
        <v>79.958456973293764</v>
      </c>
      <c r="P11" s="25"/>
      <c r="Q11" s="25"/>
      <c r="R11" s="25"/>
      <c r="S11" s="25"/>
    </row>
    <row r="12" spans="2:19" ht="15" x14ac:dyDescent="0.2">
      <c r="B12" s="49" t="s">
        <v>40</v>
      </c>
      <c r="C12" s="50">
        <v>59.957000000000001</v>
      </c>
      <c r="D12" s="51">
        <v>4.1412545120244673</v>
      </c>
      <c r="E12" s="51">
        <v>15.606648266806085</v>
      </c>
      <c r="F12" s="51">
        <v>9.1273050792623742</v>
      </c>
      <c r="G12" s="51">
        <v>6.6767040382827574</v>
      </c>
      <c r="H12" s="51">
        <v>0.93115630155655982</v>
      </c>
      <c r="I12" s="51">
        <v>4.6843317293045895E-2</v>
      </c>
      <c r="J12" s="50">
        <v>54.822622879730474</v>
      </c>
      <c r="P12" s="25"/>
      <c r="Q12" s="25"/>
      <c r="R12" s="25"/>
      <c r="S12" s="25"/>
    </row>
    <row r="13" spans="2:19" ht="15" x14ac:dyDescent="0.2">
      <c r="B13" s="52" t="s">
        <v>28</v>
      </c>
      <c r="C13" s="53">
        <v>208.55600000000001</v>
      </c>
      <c r="D13" s="54">
        <v>14.405048218052519</v>
      </c>
      <c r="E13" s="54">
        <v>8.6519873065278983</v>
      </c>
      <c r="F13" s="54">
        <v>21.204033214709373</v>
      </c>
      <c r="G13" s="54">
        <v>8.9130748802737862</v>
      </c>
      <c r="H13" s="54">
        <v>15.005872964636684</v>
      </c>
      <c r="I13" s="54">
        <v>23.139288440183048</v>
      </c>
      <c r="J13" s="53">
        <v>84.806958322944439</v>
      </c>
      <c r="P13" s="25"/>
      <c r="Q13" s="25"/>
      <c r="R13" s="25"/>
      <c r="S13" s="25"/>
    </row>
    <row r="14" spans="2:19" ht="15" x14ac:dyDescent="0.2">
      <c r="B14" s="46" t="s">
        <v>41</v>
      </c>
      <c r="C14" s="47">
        <v>180.37100000000001</v>
      </c>
      <c r="D14" s="48">
        <v>12.458298740570164</v>
      </c>
      <c r="E14" s="48">
        <v>3.7010468466934965</v>
      </c>
      <c r="F14" s="48">
        <v>19.612045724145368</v>
      </c>
      <c r="G14" s="48">
        <v>7.3256145575222877</v>
      </c>
      <c r="H14" s="48">
        <v>12.75666200416039</v>
      </c>
      <c r="I14" s="48">
        <v>21.722196198157061</v>
      </c>
      <c r="J14" s="47">
        <v>85.685060236956048</v>
      </c>
      <c r="P14" s="25"/>
      <c r="Q14" s="25"/>
      <c r="R14" s="25"/>
      <c r="S14" s="25"/>
    </row>
    <row r="15" spans="2:19" ht="15" x14ac:dyDescent="0.2">
      <c r="B15" s="43" t="s">
        <v>29</v>
      </c>
      <c r="C15" s="44">
        <v>181.92599999999999</v>
      </c>
      <c r="D15" s="45">
        <v>12.565703226555085</v>
      </c>
      <c r="E15" s="45">
        <v>22.12481914233954</v>
      </c>
      <c r="F15" s="45">
        <v>19.827725655127789</v>
      </c>
      <c r="G15" s="45">
        <v>15.825897900300381</v>
      </c>
      <c r="H15" s="45">
        <v>10.112482963919375</v>
      </c>
      <c r="I15" s="45">
        <v>6.0437706577391381</v>
      </c>
      <c r="J15" s="44">
        <v>62.482547849125467</v>
      </c>
      <c r="S15" s="25"/>
    </row>
    <row r="16" spans="2:19" ht="15" x14ac:dyDescent="0.2">
      <c r="B16" s="46" t="s">
        <v>93</v>
      </c>
      <c r="C16" s="47">
        <v>17.664000000000001</v>
      </c>
      <c r="D16" s="48">
        <v>1.220059704461534</v>
      </c>
      <c r="E16" s="48">
        <v>0.25776016146485586</v>
      </c>
      <c r="F16" s="48">
        <v>0.32217189690499298</v>
      </c>
      <c r="G16" s="48">
        <v>0.77872966135908239</v>
      </c>
      <c r="H16" s="48">
        <v>1.5359371637615666</v>
      </c>
      <c r="I16" s="48">
        <v>2.0165556731188148</v>
      </c>
      <c r="J16" s="47">
        <v>87.375452898550719</v>
      </c>
      <c r="S16" s="25"/>
    </row>
    <row r="17" spans="2:19" ht="15" x14ac:dyDescent="0.2">
      <c r="B17" s="49" t="s">
        <v>42</v>
      </c>
      <c r="C17" s="50">
        <v>122.724</v>
      </c>
      <c r="D17" s="51">
        <v>8.4765968733207249</v>
      </c>
      <c r="E17" s="51">
        <v>14.801755687137526</v>
      </c>
      <c r="F17" s="51">
        <v>16.107246845681008</v>
      </c>
      <c r="G17" s="51">
        <v>11.804837939042413</v>
      </c>
      <c r="H17" s="51">
        <v>5.9473854099418979</v>
      </c>
      <c r="I17" s="51">
        <v>2.7270672480042455</v>
      </c>
      <c r="J17" s="50">
        <v>57.195821518203445</v>
      </c>
      <c r="S17" s="25"/>
    </row>
    <row r="18" spans="2:19" ht="15" x14ac:dyDescent="0.2">
      <c r="B18" s="52" t="s">
        <v>95</v>
      </c>
      <c r="C18" s="53">
        <v>273.779</v>
      </c>
      <c r="D18" s="54">
        <v>18.910027503836861</v>
      </c>
      <c r="E18" s="54">
        <v>17.066883898500858</v>
      </c>
      <c r="F18" s="54">
        <v>22.657176749703439</v>
      </c>
      <c r="G18" s="54">
        <v>22.416673148364204</v>
      </c>
      <c r="H18" s="54">
        <v>20.867405494584318</v>
      </c>
      <c r="I18" s="54">
        <v>9.4328682851087393</v>
      </c>
      <c r="J18" s="53">
        <v>68.475668331026114</v>
      </c>
      <c r="S18" s="25"/>
    </row>
    <row r="19" spans="2:19" ht="15" x14ac:dyDescent="0.2">
      <c r="B19" s="46" t="s">
        <v>43</v>
      </c>
      <c r="C19" s="47">
        <v>150.88</v>
      </c>
      <c r="D19" s="48">
        <v>10.421343308942269</v>
      </c>
      <c r="E19" s="48">
        <v>4.6968278478242365</v>
      </c>
      <c r="F19" s="48">
        <v>9.6125849239728236</v>
      </c>
      <c r="G19" s="48">
        <v>10.621650351308007</v>
      </c>
      <c r="H19" s="48">
        <v>15.047566530378022</v>
      </c>
      <c r="I19" s="48">
        <v>5.0453200905419084</v>
      </c>
      <c r="J19" s="47">
        <v>78.452412513255567</v>
      </c>
      <c r="S19" s="25"/>
    </row>
    <row r="20" spans="2:19" ht="15" x14ac:dyDescent="0.2">
      <c r="B20" s="43" t="s">
        <v>30</v>
      </c>
      <c r="C20" s="44">
        <v>171.035</v>
      </c>
      <c r="D20" s="45">
        <v>11.813457402206662</v>
      </c>
      <c r="E20" s="45">
        <v>8.5911948156163742</v>
      </c>
      <c r="F20" s="45">
        <v>7.2926776663431472</v>
      </c>
      <c r="G20" s="45">
        <v>7.3787644773344301</v>
      </c>
      <c r="H20" s="45">
        <v>12.773025607919088</v>
      </c>
      <c r="I20" s="45">
        <v>20.222227317843373</v>
      </c>
      <c r="J20" s="44">
        <v>78.405004823574117</v>
      </c>
      <c r="S20" s="25"/>
    </row>
    <row r="21" spans="2:19" ht="15" x14ac:dyDescent="0.2">
      <c r="B21" s="49" t="s">
        <v>44</v>
      </c>
      <c r="C21" s="50">
        <v>94.498000000000005</v>
      </c>
      <c r="D21" s="51">
        <v>6.5270155090696358</v>
      </c>
      <c r="E21" s="51">
        <v>3.5016474765037024</v>
      </c>
      <c r="F21" s="51">
        <v>2.6339911571228298</v>
      </c>
      <c r="G21" s="51">
        <v>3.2995544295920975</v>
      </c>
      <c r="H21" s="51">
        <v>7.4692005595007531</v>
      </c>
      <c r="I21" s="51">
        <v>12.620179314908295</v>
      </c>
      <c r="J21" s="50">
        <v>78.327583652564073</v>
      </c>
      <c r="S21" s="25"/>
    </row>
    <row r="22" spans="2:19" ht="15" x14ac:dyDescent="0.2">
      <c r="B22" s="52" t="s">
        <v>31</v>
      </c>
      <c r="C22" s="53">
        <v>119.577</v>
      </c>
      <c r="D22" s="54">
        <v>8.2592322962181193</v>
      </c>
      <c r="E22" s="54">
        <v>9.5468527727455097</v>
      </c>
      <c r="F22" s="54">
        <v>10.223228728566808</v>
      </c>
      <c r="G22" s="54">
        <v>8.1150853176587372</v>
      </c>
      <c r="H22" s="54">
        <v>7.196174951581666</v>
      </c>
      <c r="I22" s="54">
        <v>9.2435295620641202</v>
      </c>
      <c r="J22" s="53">
        <v>76.386763340776241</v>
      </c>
      <c r="S22" s="25"/>
    </row>
    <row r="23" spans="2:19" ht="15" x14ac:dyDescent="0.2">
      <c r="B23" s="46" t="s">
        <v>45</v>
      </c>
      <c r="C23" s="47">
        <v>39.045999999999999</v>
      </c>
      <c r="D23" s="48">
        <v>2.6969231895609744</v>
      </c>
      <c r="E23" s="48">
        <v>0</v>
      </c>
      <c r="F23" s="48">
        <v>9.4359969804809658E-3</v>
      </c>
      <c r="G23" s="48">
        <v>0.40853213625639373</v>
      </c>
      <c r="H23" s="48">
        <v>4.1135409941898002</v>
      </c>
      <c r="I23" s="48">
        <v>6.0542530783921276</v>
      </c>
      <c r="J23" s="47">
        <v>75.513496901091017</v>
      </c>
      <c r="S23" s="25"/>
    </row>
    <row r="24" spans="2:19" ht="15" x14ac:dyDescent="0.2">
      <c r="B24" s="46" t="s">
        <v>96</v>
      </c>
      <c r="C24" s="47">
        <v>36.098999999999997</v>
      </c>
      <c r="D24" s="48">
        <v>2.4933726942570713</v>
      </c>
      <c r="E24" s="48">
        <v>9.7267985458436169E-3</v>
      </c>
      <c r="F24" s="48">
        <v>6.8303138142995792</v>
      </c>
      <c r="G24" s="48">
        <v>5.5288879999703697</v>
      </c>
      <c r="H24" s="48">
        <v>0.23738433397891112</v>
      </c>
      <c r="I24" s="48">
        <v>3.6033320994650689E-2</v>
      </c>
      <c r="J24" s="47">
        <v>89.09942103659381</v>
      </c>
      <c r="S24" s="25"/>
    </row>
    <row r="25" spans="2:19" ht="15" x14ac:dyDescent="0.2">
      <c r="B25" s="43" t="s">
        <v>32</v>
      </c>
      <c r="C25" s="44">
        <v>68.882000000000005</v>
      </c>
      <c r="D25" s="45">
        <v>4.7577079122916324</v>
      </c>
      <c r="E25" s="45">
        <v>1.6255912069741145</v>
      </c>
      <c r="F25" s="45">
        <v>0.93820769977353602</v>
      </c>
      <c r="G25" s="45">
        <v>4.6408954372553159</v>
      </c>
      <c r="H25" s="45">
        <v>6.6061885804461662</v>
      </c>
      <c r="I25" s="45">
        <v>4.0350768001100654</v>
      </c>
      <c r="J25" s="44">
        <v>96.5070700618449</v>
      </c>
      <c r="S25" s="25"/>
    </row>
    <row r="26" spans="2:19" ht="15" x14ac:dyDescent="0.2">
      <c r="B26" s="46" t="s">
        <v>46</v>
      </c>
      <c r="C26" s="47">
        <v>18.841999999999999</v>
      </c>
      <c r="D26" s="48">
        <v>1.3014246462559003</v>
      </c>
      <c r="E26" s="48">
        <v>1.4590197818765426E-2</v>
      </c>
      <c r="F26" s="48">
        <v>4.5831985333764695E-2</v>
      </c>
      <c r="G26" s="48">
        <v>0.90854880347863443</v>
      </c>
      <c r="H26" s="48">
        <v>2.0622623915070655</v>
      </c>
      <c r="I26" s="48">
        <v>1.536329776953743</v>
      </c>
      <c r="J26" s="47">
        <v>99.33128118034179</v>
      </c>
      <c r="S26" s="25"/>
    </row>
    <row r="27" spans="2:19" ht="15" x14ac:dyDescent="0.2">
      <c r="B27" s="46" t="s">
        <v>47</v>
      </c>
      <c r="C27" s="47">
        <v>10.993</v>
      </c>
      <c r="D27" s="48">
        <v>0.75929100606576327</v>
      </c>
      <c r="E27" s="48">
        <v>4.2554743638065828E-2</v>
      </c>
      <c r="F27" s="48">
        <v>6.7399978432006902E-2</v>
      </c>
      <c r="G27" s="48">
        <v>0.86317692071217189</v>
      </c>
      <c r="H27" s="48">
        <v>1.0196990890180044</v>
      </c>
      <c r="I27" s="48">
        <v>0.55622344589924433</v>
      </c>
      <c r="J27" s="47">
        <v>98.953879741653779</v>
      </c>
      <c r="S27" s="25"/>
    </row>
    <row r="28" spans="2:19" ht="15" x14ac:dyDescent="0.2">
      <c r="B28" s="49" t="s">
        <v>48</v>
      </c>
      <c r="C28" s="50">
        <v>9.7650000000000006</v>
      </c>
      <c r="D28" s="51">
        <v>0.67447254382172095</v>
      </c>
      <c r="E28" s="51">
        <v>0</v>
      </c>
      <c r="F28" s="51">
        <v>1.0783996549121105E-2</v>
      </c>
      <c r="G28" s="51">
        <v>0.9959591245634114</v>
      </c>
      <c r="H28" s="51">
        <v>0.81661107524567822</v>
      </c>
      <c r="I28" s="51">
        <v>0.2410956750187537</v>
      </c>
      <c r="J28" s="50">
        <v>94.79774705581157</v>
      </c>
      <c r="S28" s="25"/>
    </row>
    <row r="29" spans="2:19" ht="15" x14ac:dyDescent="0.2">
      <c r="B29" s="52" t="s">
        <v>35</v>
      </c>
      <c r="C29" s="53">
        <v>75.007000000000005</v>
      </c>
      <c r="D29" s="54">
        <v>5.1807641673769416</v>
      </c>
      <c r="E29" s="54">
        <v>8.3516724014249757</v>
      </c>
      <c r="F29" s="54">
        <v>4.3648226032567665</v>
      </c>
      <c r="G29" s="54">
        <v>3.8579063746569329</v>
      </c>
      <c r="H29" s="54">
        <v>5.3672620328527367</v>
      </c>
      <c r="I29" s="54">
        <v>6.5921322881486404</v>
      </c>
      <c r="J29" s="53">
        <v>75.494287199861347</v>
      </c>
      <c r="S29" s="25"/>
    </row>
    <row r="30" spans="2:19" ht="15" x14ac:dyDescent="0.2">
      <c r="B30" s="55" t="s">
        <v>33</v>
      </c>
      <c r="C30" s="56">
        <v>1.411</v>
      </c>
      <c r="D30" s="57">
        <v>9.7458347089856456E-2</v>
      </c>
      <c r="E30" s="57">
        <v>1.2158498182304521E-3</v>
      </c>
      <c r="F30" s="57">
        <v>8.8967971530249115E-2</v>
      </c>
      <c r="G30" s="57">
        <v>9.407720998107344E-2</v>
      </c>
      <c r="H30" s="57">
        <v>0.10490639122014203</v>
      </c>
      <c r="I30" s="57">
        <v>0.12054783750937685</v>
      </c>
      <c r="J30" s="56">
        <v>76.612331679659817</v>
      </c>
      <c r="S30" s="25"/>
    </row>
    <row r="31" spans="2:19" ht="15" x14ac:dyDescent="0.2">
      <c r="B31" s="58" t="s">
        <v>34</v>
      </c>
      <c r="C31" s="59">
        <v>1447.798</v>
      </c>
      <c r="D31" s="60">
        <v>99.999999999999986</v>
      </c>
      <c r="E31" s="61">
        <v>100</v>
      </c>
      <c r="F31" s="61">
        <v>100</v>
      </c>
      <c r="G31" s="61">
        <v>100</v>
      </c>
      <c r="H31" s="61">
        <v>100</v>
      </c>
      <c r="I31" s="61">
        <v>100</v>
      </c>
      <c r="J31" s="59">
        <v>74.086440235447199</v>
      </c>
      <c r="S31" s="25"/>
    </row>
    <row r="32" spans="2:19" ht="15" x14ac:dyDescent="0.2">
      <c r="B32" s="62"/>
      <c r="C32" s="63"/>
      <c r="D32" s="64"/>
      <c r="E32" s="62"/>
      <c r="F32" s="62"/>
      <c r="G32" s="62"/>
      <c r="H32" s="62"/>
      <c r="I32" s="62"/>
      <c r="S32" s="25"/>
    </row>
    <row r="33" spans="2:19" ht="15" x14ac:dyDescent="0.2">
      <c r="B33" s="65" t="s">
        <v>91</v>
      </c>
      <c r="C33" s="65"/>
      <c r="D33" s="65"/>
      <c r="E33" s="65"/>
      <c r="S33" s="25"/>
    </row>
    <row r="34" spans="2:19" ht="15" x14ac:dyDescent="0.2">
      <c r="B34" s="65" t="s">
        <v>83</v>
      </c>
      <c r="C34" s="65"/>
      <c r="D34" s="65"/>
      <c r="E34" s="65"/>
      <c r="S34" s="25"/>
    </row>
    <row r="35" spans="2:19" ht="25.5" customHeight="1" x14ac:dyDescent="0.2">
      <c r="B35" s="78" t="s">
        <v>90</v>
      </c>
      <c r="C35" s="79"/>
      <c r="D35" s="79"/>
      <c r="E35" s="79"/>
      <c r="S35" s="25"/>
    </row>
    <row r="36" spans="2:19" ht="15" x14ac:dyDescent="0.2">
      <c r="B36" s="4" t="s">
        <v>79</v>
      </c>
      <c r="S36" s="25"/>
    </row>
    <row r="37" spans="2:19" ht="15" x14ac:dyDescent="0.2">
      <c r="H37" s="24"/>
      <c r="I37" s="24"/>
      <c r="J37" s="24"/>
      <c r="S37" s="25"/>
    </row>
    <row r="38" spans="2:19" ht="15" x14ac:dyDescent="0.2">
      <c r="H38" s="24"/>
      <c r="I38" s="24"/>
      <c r="J38" s="24"/>
      <c r="S38" s="25"/>
    </row>
    <row r="39" spans="2:19" ht="15" x14ac:dyDescent="0.2">
      <c r="H39" s="24"/>
      <c r="I39" s="24"/>
      <c r="J39" s="24"/>
      <c r="S39" s="25"/>
    </row>
    <row r="40" spans="2:19" ht="15" x14ac:dyDescent="0.2">
      <c r="H40" s="24"/>
      <c r="I40" s="24"/>
      <c r="J40" s="24"/>
      <c r="S40" s="25"/>
    </row>
    <row r="41" spans="2:19" ht="15" x14ac:dyDescent="0.2">
      <c r="H41" s="24"/>
      <c r="I41" s="24"/>
      <c r="J41" s="24"/>
      <c r="S41" s="25"/>
    </row>
    <row r="42" spans="2:19" ht="15" x14ac:dyDescent="0.2">
      <c r="H42" s="24"/>
      <c r="I42" s="24"/>
      <c r="J42" s="24"/>
      <c r="S42" s="25"/>
    </row>
    <row r="43" spans="2:19" ht="15" x14ac:dyDescent="0.2">
      <c r="H43" s="24"/>
      <c r="I43" s="24"/>
      <c r="J43" s="24"/>
      <c r="S43" s="25"/>
    </row>
    <row r="44" spans="2:19" ht="15" x14ac:dyDescent="0.2">
      <c r="H44" s="24"/>
      <c r="I44" s="24"/>
      <c r="J44" s="24"/>
      <c r="S44" s="25"/>
    </row>
    <row r="45" spans="2:19" ht="15" x14ac:dyDescent="0.2">
      <c r="H45" s="24"/>
      <c r="I45" s="24"/>
      <c r="J45" s="24"/>
      <c r="S45" s="25"/>
    </row>
    <row r="46" spans="2:19" ht="15" x14ac:dyDescent="0.2">
      <c r="H46" s="24"/>
      <c r="I46" s="24"/>
      <c r="J46" s="24"/>
      <c r="S46" s="25"/>
    </row>
    <row r="47" spans="2:19" ht="15" x14ac:dyDescent="0.2">
      <c r="H47" s="24"/>
      <c r="I47" s="24"/>
      <c r="J47" s="24"/>
      <c r="S47" s="25"/>
    </row>
    <row r="48" spans="2:19" ht="15" x14ac:dyDescent="0.2">
      <c r="H48" s="24"/>
      <c r="I48" s="24"/>
      <c r="J48" s="24"/>
      <c r="S48" s="25"/>
    </row>
    <row r="49" spans="8:19" ht="15" x14ac:dyDescent="0.2">
      <c r="H49" s="25"/>
      <c r="I49" s="25"/>
      <c r="J49" s="25"/>
      <c r="S49" s="25"/>
    </row>
    <row r="50" spans="8:19" ht="15" x14ac:dyDescent="0.2">
      <c r="H50" s="25"/>
      <c r="I50" s="25"/>
      <c r="J50" s="25"/>
      <c r="S50" s="25"/>
    </row>
    <row r="51" spans="8:19" ht="15" x14ac:dyDescent="0.2">
      <c r="I51" s="25"/>
      <c r="J51" s="25"/>
      <c r="S51" s="25"/>
    </row>
    <row r="52" spans="8:19" ht="15" x14ac:dyDescent="0.2">
      <c r="H52" s="25"/>
      <c r="I52" s="25"/>
      <c r="J52" s="25"/>
      <c r="S52" s="25"/>
    </row>
    <row r="53" spans="8:19" ht="15" x14ac:dyDescent="0.2">
      <c r="I53" s="25"/>
      <c r="J53" s="25"/>
    </row>
    <row r="54" spans="8:19" ht="15" x14ac:dyDescent="0.2">
      <c r="I54" s="25"/>
      <c r="J54" s="25"/>
    </row>
    <row r="55" spans="8:19" ht="15" x14ac:dyDescent="0.2">
      <c r="I55" s="25"/>
      <c r="J55" s="25"/>
    </row>
    <row r="56" spans="8:19" ht="15" x14ac:dyDescent="0.2">
      <c r="I56" s="25"/>
      <c r="J56" s="25"/>
    </row>
    <row r="57" spans="8:19" ht="15" x14ac:dyDescent="0.2">
      <c r="I57" s="25"/>
      <c r="J57" s="25"/>
    </row>
    <row r="58" spans="8:19" ht="15" x14ac:dyDescent="0.2">
      <c r="I58" s="25"/>
      <c r="J58" s="25"/>
    </row>
    <row r="59" spans="8:19" ht="15" x14ac:dyDescent="0.2">
      <c r="I59" s="25"/>
      <c r="J59" s="25"/>
    </row>
    <row r="60" spans="8:19" ht="15" x14ac:dyDescent="0.2">
      <c r="I60" s="25"/>
      <c r="J60" s="25"/>
    </row>
    <row r="61" spans="8:19" ht="15" x14ac:dyDescent="0.2">
      <c r="I61" s="25"/>
      <c r="J61" s="25"/>
    </row>
    <row r="62" spans="8:19" ht="15" x14ac:dyDescent="0.2">
      <c r="I62" s="25"/>
      <c r="J62" s="25"/>
    </row>
    <row r="63" spans="8:19" ht="15" x14ac:dyDescent="0.2">
      <c r="I63" s="25"/>
      <c r="J63" s="25"/>
    </row>
    <row r="64" spans="8:19" ht="15" x14ac:dyDescent="0.2">
      <c r="I64" s="25"/>
      <c r="J64" s="25"/>
    </row>
    <row r="65" spans="8:10" ht="15" x14ac:dyDescent="0.2">
      <c r="H65" s="25"/>
      <c r="I65" s="25"/>
      <c r="J65" s="25"/>
    </row>
    <row r="66" spans="8:10" ht="15" x14ac:dyDescent="0.2">
      <c r="H66" s="25"/>
      <c r="I66" s="25"/>
      <c r="J66" s="25"/>
    </row>
    <row r="67" spans="8:10" ht="15" x14ac:dyDescent="0.2">
      <c r="H67" s="25"/>
      <c r="I67" s="25"/>
      <c r="J67" s="25"/>
    </row>
    <row r="68" spans="8:10" ht="15" x14ac:dyDescent="0.2">
      <c r="H68" s="25"/>
      <c r="I68" s="25"/>
      <c r="J68" s="25"/>
    </row>
    <row r="69" spans="8:10" ht="15" x14ac:dyDescent="0.2">
      <c r="H69" s="25"/>
      <c r="I69" s="25"/>
      <c r="J69" s="25"/>
    </row>
    <row r="70" spans="8:10" ht="15" x14ac:dyDescent="0.2">
      <c r="H70" s="25"/>
      <c r="I70" s="25"/>
      <c r="J70" s="25"/>
    </row>
    <row r="71" spans="8:10" ht="15" x14ac:dyDescent="0.2">
      <c r="H71" s="25"/>
      <c r="I71" s="25"/>
      <c r="J71" s="25"/>
    </row>
    <row r="72" spans="8:10" ht="15" x14ac:dyDescent="0.2">
      <c r="H72" s="25"/>
      <c r="I72" s="25"/>
      <c r="J72" s="25"/>
    </row>
    <row r="73" spans="8:10" ht="15" x14ac:dyDescent="0.2">
      <c r="H73" s="25"/>
      <c r="I73" s="25"/>
      <c r="J73" s="25"/>
    </row>
    <row r="74" spans="8:10" ht="15" x14ac:dyDescent="0.2">
      <c r="H74" s="25"/>
      <c r="I74" s="25"/>
      <c r="J74" s="25"/>
    </row>
    <row r="75" spans="8:10" ht="15" x14ac:dyDescent="0.2">
      <c r="H75" s="25"/>
      <c r="I75" s="25"/>
      <c r="J75" s="25"/>
    </row>
    <row r="76" spans="8:10" ht="15" x14ac:dyDescent="0.2">
      <c r="H76" s="25"/>
      <c r="I76" s="25"/>
      <c r="J76" s="25"/>
    </row>
    <row r="77" spans="8:10" ht="15" x14ac:dyDescent="0.2">
      <c r="H77" s="25"/>
      <c r="I77" s="25"/>
      <c r="J77" s="25"/>
    </row>
    <row r="78" spans="8:10" ht="15" x14ac:dyDescent="0.2">
      <c r="H78" s="25"/>
      <c r="I78" s="25"/>
      <c r="J78" s="25"/>
    </row>
    <row r="79" spans="8:10" ht="15" x14ac:dyDescent="0.2">
      <c r="H79" s="25"/>
      <c r="I79" s="25"/>
      <c r="J79" s="25"/>
    </row>
    <row r="80" spans="8:10" ht="15" x14ac:dyDescent="0.2">
      <c r="H80" s="25"/>
      <c r="I80" s="25"/>
      <c r="J80" s="25"/>
    </row>
  </sheetData>
  <mergeCells count="5">
    <mergeCell ref="B3:B4"/>
    <mergeCell ref="C3:C4"/>
    <mergeCell ref="D3:I3"/>
    <mergeCell ref="J3:J4"/>
    <mergeCell ref="B35:E3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tabSelected="1" workbookViewId="0">
      <selection activeCell="C3" sqref="C3"/>
    </sheetView>
  </sheetViews>
  <sheetFormatPr baseColWidth="10" defaultRowHeight="15" x14ac:dyDescent="0.2"/>
  <cols>
    <col min="1" max="1" width="4.33203125" style="25" customWidth="1"/>
    <col min="2" max="2" width="74.5" style="25" customWidth="1"/>
    <col min="3" max="3" width="13" style="25" customWidth="1"/>
    <col min="4" max="16384" width="10.83203125" style="25"/>
  </cols>
  <sheetData>
    <row r="1" spans="1:9" ht="15" customHeight="1" x14ac:dyDescent="0.2">
      <c r="A1" s="24"/>
      <c r="B1" s="80" t="s">
        <v>62</v>
      </c>
      <c r="C1" s="80"/>
      <c r="D1" s="80"/>
      <c r="E1" s="80"/>
      <c r="F1" s="80"/>
      <c r="G1" s="80"/>
      <c r="H1" s="80"/>
      <c r="I1" s="80"/>
    </row>
    <row r="2" spans="1:9" ht="15" customHeight="1" x14ac:dyDescent="0.2">
      <c r="A2" s="24"/>
      <c r="B2" s="24"/>
      <c r="C2" s="24"/>
      <c r="D2" s="24"/>
      <c r="E2" s="26" t="s">
        <v>81</v>
      </c>
      <c r="F2" s="24"/>
      <c r="G2" s="24"/>
      <c r="H2" s="27"/>
      <c r="I2" s="27"/>
    </row>
    <row r="3" spans="1:9" ht="34" x14ac:dyDescent="0.2">
      <c r="A3" s="24"/>
      <c r="B3" s="28" t="s">
        <v>73</v>
      </c>
      <c r="C3" s="29" t="s">
        <v>97</v>
      </c>
      <c r="D3" s="29" t="s">
        <v>51</v>
      </c>
      <c r="E3" s="29" t="s">
        <v>50</v>
      </c>
      <c r="F3" s="24"/>
      <c r="G3" s="24"/>
      <c r="H3" s="30"/>
      <c r="I3" s="30"/>
    </row>
    <row r="4" spans="1:9" x14ac:dyDescent="0.2">
      <c r="A4" s="24"/>
      <c r="B4" s="31" t="s">
        <v>88</v>
      </c>
      <c r="C4" s="32">
        <v>0.14288009142710273</v>
      </c>
      <c r="D4" s="32">
        <v>9.2794659511711036E-2</v>
      </c>
      <c r="E4" s="32">
        <v>0.12602193419740779</v>
      </c>
      <c r="F4" s="24"/>
      <c r="G4" s="24"/>
      <c r="H4" s="24"/>
      <c r="I4" s="24"/>
    </row>
    <row r="5" spans="1:9" x14ac:dyDescent="0.2">
      <c r="A5" s="24"/>
      <c r="B5" s="31" t="s">
        <v>26</v>
      </c>
      <c r="C5" s="32">
        <v>4.453170000711406E-2</v>
      </c>
      <c r="D5" s="32">
        <v>3.7887419713495483E-2</v>
      </c>
      <c r="E5" s="32">
        <v>4.0076292860548791E-2</v>
      </c>
      <c r="F5" s="24"/>
      <c r="G5" s="24"/>
      <c r="H5" s="24"/>
      <c r="I5" s="24"/>
    </row>
    <row r="6" spans="1:9" x14ac:dyDescent="0.2">
      <c r="A6" s="24"/>
      <c r="B6" s="31" t="s">
        <v>58</v>
      </c>
      <c r="C6" s="32">
        <v>9.4956592779920926E-2</v>
      </c>
      <c r="D6" s="32">
        <v>0.10328588887153241</v>
      </c>
      <c r="E6" s="32">
        <v>4.6708569942346873E-2</v>
      </c>
      <c r="F6" s="24"/>
      <c r="G6" s="24"/>
      <c r="H6" s="24"/>
      <c r="I6" s="24"/>
    </row>
    <row r="7" spans="1:9" x14ac:dyDescent="0.2">
      <c r="A7" s="24"/>
      <c r="B7" s="31" t="s">
        <v>54</v>
      </c>
      <c r="C7" s="32">
        <v>0.16301287185289048</v>
      </c>
      <c r="D7" s="32">
        <v>0.12913148149849765</v>
      </c>
      <c r="E7" s="32">
        <v>0.14098400450821449</v>
      </c>
      <c r="F7" s="24"/>
      <c r="G7" s="24"/>
      <c r="H7" s="24"/>
      <c r="I7" s="24"/>
    </row>
    <row r="8" spans="1:9" x14ac:dyDescent="0.2">
      <c r="A8" s="24"/>
      <c r="B8" s="31" t="s">
        <v>55</v>
      </c>
      <c r="C8" s="32">
        <v>8.028557200458053E-2</v>
      </c>
      <c r="D8" s="32">
        <v>0.16061665548704848</v>
      </c>
      <c r="E8" s="32">
        <v>0.13355065239065411</v>
      </c>
      <c r="F8" s="24"/>
      <c r="G8" s="24"/>
      <c r="H8" s="24"/>
      <c r="I8" s="24"/>
    </row>
    <row r="9" spans="1:9" x14ac:dyDescent="0.2">
      <c r="A9" s="24"/>
      <c r="B9" s="31" t="s">
        <v>53</v>
      </c>
      <c r="C9" s="32">
        <v>0.22967846758629237</v>
      </c>
      <c r="D9" s="32">
        <v>0.21007268283270084</v>
      </c>
      <c r="E9" s="32">
        <v>0.14261042958082276</v>
      </c>
      <c r="F9" s="24"/>
      <c r="G9" s="24"/>
      <c r="H9" s="24"/>
      <c r="I9" s="24"/>
    </row>
    <row r="10" spans="1:9" x14ac:dyDescent="0.2">
      <c r="A10" s="24"/>
      <c r="B10" s="31" t="s">
        <v>52</v>
      </c>
      <c r="C10" s="32">
        <v>8.6424314468843869E-2</v>
      </c>
      <c r="D10" s="32">
        <v>8.8193404331566042E-2</v>
      </c>
      <c r="E10" s="32">
        <v>0.16469374485239932</v>
      </c>
      <c r="F10" s="24"/>
      <c r="G10" s="24"/>
      <c r="H10" s="24"/>
      <c r="I10" s="24"/>
    </row>
    <row r="11" spans="1:9" x14ac:dyDescent="0.2">
      <c r="A11" s="24"/>
      <c r="B11" s="31" t="s">
        <v>56</v>
      </c>
      <c r="C11" s="32">
        <v>6.0946812099404023E-2</v>
      </c>
      <c r="D11" s="32">
        <v>6.490457506730743E-2</v>
      </c>
      <c r="E11" s="32">
        <v>0.11229788894187004</v>
      </c>
      <c r="F11" s="24"/>
      <c r="G11" s="24"/>
      <c r="H11" s="24"/>
      <c r="I11" s="24"/>
    </row>
    <row r="12" spans="1:9" x14ac:dyDescent="0.2">
      <c r="A12" s="24"/>
      <c r="B12" s="31" t="s">
        <v>59</v>
      </c>
      <c r="C12" s="32">
        <v>5.349770629043251E-2</v>
      </c>
      <c r="D12" s="32">
        <v>5.4011338889450422E-2</v>
      </c>
      <c r="E12" s="32">
        <v>3.8246998136026701E-2</v>
      </c>
      <c r="F12" s="24"/>
      <c r="G12" s="24"/>
      <c r="H12" s="24"/>
      <c r="I12" s="24"/>
    </row>
    <row r="13" spans="1:9" x14ac:dyDescent="0.2">
      <c r="A13" s="24"/>
      <c r="B13" s="31" t="s">
        <v>57</v>
      </c>
      <c r="C13" s="32">
        <v>4.2558122990565841E-2</v>
      </c>
      <c r="D13" s="32">
        <v>5.8911227705850465E-2</v>
      </c>
      <c r="E13" s="32">
        <v>5.3434479171182103E-2</v>
      </c>
      <c r="F13" s="24"/>
      <c r="G13" s="24"/>
      <c r="H13" s="24"/>
      <c r="I13" s="24"/>
    </row>
    <row r="14" spans="1:9" x14ac:dyDescent="0.2">
      <c r="A14" s="24"/>
      <c r="B14" s="31" t="s">
        <v>86</v>
      </c>
      <c r="C14" s="32">
        <v>1.2277484928526678E-3</v>
      </c>
      <c r="D14" s="32">
        <v>1.9066609083975779E-4</v>
      </c>
      <c r="E14" s="32">
        <v>1.3750054185270276E-3</v>
      </c>
      <c r="F14" s="24"/>
      <c r="G14" s="24"/>
      <c r="H14" s="24"/>
      <c r="I14" s="24"/>
    </row>
    <row r="15" spans="1:9" x14ac:dyDescent="0.2">
      <c r="A15" s="24"/>
      <c r="B15" s="24"/>
      <c r="C15" s="24"/>
      <c r="D15" s="24"/>
      <c r="E15" s="24"/>
      <c r="F15" s="24"/>
      <c r="G15" s="24"/>
      <c r="H15" s="24"/>
      <c r="I15" s="24"/>
    </row>
    <row r="16" spans="1:9" x14ac:dyDescent="0.2">
      <c r="A16" s="24"/>
      <c r="B16" s="24"/>
      <c r="C16" s="24"/>
      <c r="D16" s="24"/>
      <c r="E16" s="24"/>
      <c r="F16" s="24"/>
      <c r="G16" s="24"/>
      <c r="H16" s="24"/>
      <c r="I16" s="24"/>
    </row>
    <row r="17" spans="1:9" x14ac:dyDescent="0.2">
      <c r="A17" s="24"/>
      <c r="B17" s="24" t="s">
        <v>77</v>
      </c>
      <c r="C17" s="24"/>
      <c r="D17" s="24"/>
      <c r="E17" s="24"/>
      <c r="F17" s="24"/>
      <c r="G17" s="24"/>
      <c r="H17" s="24"/>
      <c r="I17" s="24"/>
    </row>
    <row r="18" spans="1:9" x14ac:dyDescent="0.2">
      <c r="A18" s="24"/>
      <c r="B18" s="28" t="s">
        <v>73</v>
      </c>
      <c r="C18" s="33" t="s">
        <v>75</v>
      </c>
      <c r="D18" s="33" t="s">
        <v>76</v>
      </c>
      <c r="E18" s="33" t="s">
        <v>74</v>
      </c>
      <c r="F18" s="24"/>
      <c r="G18" s="24"/>
      <c r="H18" s="24"/>
      <c r="I18" s="24"/>
    </row>
    <row r="19" spans="1:9" x14ac:dyDescent="0.2">
      <c r="A19" s="24"/>
      <c r="B19" s="31" t="s">
        <v>89</v>
      </c>
      <c r="C19" s="34">
        <v>62261</v>
      </c>
      <c r="D19" s="34">
        <v>40395</v>
      </c>
      <c r="E19" s="34">
        <v>72680</v>
      </c>
      <c r="F19" s="24"/>
      <c r="G19" s="24"/>
      <c r="H19" s="24"/>
      <c r="I19" s="24"/>
    </row>
    <row r="20" spans="1:9" x14ac:dyDescent="0.2">
      <c r="A20" s="24"/>
      <c r="B20" s="31" t="s">
        <v>78</v>
      </c>
      <c r="C20" s="34">
        <v>19405</v>
      </c>
      <c r="D20" s="34">
        <v>16493</v>
      </c>
      <c r="E20" s="34">
        <v>23113</v>
      </c>
      <c r="F20" s="24"/>
      <c r="G20" s="24"/>
      <c r="H20" s="24"/>
      <c r="I20" s="24"/>
    </row>
    <row r="21" spans="1:9" x14ac:dyDescent="0.2">
      <c r="A21" s="24"/>
      <c r="B21" s="31" t="s">
        <v>66</v>
      </c>
      <c r="C21" s="34">
        <v>41378</v>
      </c>
      <c r="D21" s="34">
        <v>44962</v>
      </c>
      <c r="E21" s="34">
        <v>26938</v>
      </c>
      <c r="F21" s="24"/>
      <c r="G21" s="24"/>
      <c r="H21" s="24"/>
      <c r="I21" s="24"/>
    </row>
    <row r="22" spans="1:9" x14ac:dyDescent="0.2">
      <c r="A22" s="24"/>
      <c r="B22" s="31" t="s">
        <v>71</v>
      </c>
      <c r="C22" s="34">
        <v>71034</v>
      </c>
      <c r="D22" s="34">
        <v>56213</v>
      </c>
      <c r="E22" s="34">
        <v>81309</v>
      </c>
      <c r="F22" s="24"/>
      <c r="G22" s="24"/>
      <c r="H22" s="24"/>
      <c r="I22" s="24"/>
    </row>
    <row r="23" spans="1:9" x14ac:dyDescent="0.2">
      <c r="A23" s="24"/>
      <c r="B23" s="31" t="s">
        <v>68</v>
      </c>
      <c r="C23" s="34">
        <v>34985</v>
      </c>
      <c r="D23" s="34">
        <v>69919</v>
      </c>
      <c r="E23" s="34">
        <v>77022</v>
      </c>
      <c r="F23" s="24"/>
      <c r="G23" s="24"/>
      <c r="H23" s="24"/>
      <c r="I23" s="24"/>
    </row>
    <row r="24" spans="1:9" x14ac:dyDescent="0.2">
      <c r="A24" s="24"/>
      <c r="B24" s="31" t="s">
        <v>69</v>
      </c>
      <c r="C24" s="34">
        <v>100084</v>
      </c>
      <c r="D24" s="34">
        <v>91448</v>
      </c>
      <c r="E24" s="34">
        <v>82247</v>
      </c>
      <c r="F24" s="24"/>
      <c r="G24" s="24"/>
      <c r="H24" s="24"/>
      <c r="I24" s="24"/>
    </row>
    <row r="25" spans="1:9" x14ac:dyDescent="0.2">
      <c r="A25" s="24"/>
      <c r="B25" s="31" t="s">
        <v>70</v>
      </c>
      <c r="C25" s="34">
        <v>37660</v>
      </c>
      <c r="D25" s="34">
        <v>38392</v>
      </c>
      <c r="E25" s="34">
        <v>94983</v>
      </c>
      <c r="F25" s="24"/>
      <c r="G25" s="24"/>
      <c r="H25" s="24"/>
      <c r="I25" s="24"/>
    </row>
    <row r="26" spans="1:9" x14ac:dyDescent="0.2">
      <c r="A26" s="24"/>
      <c r="B26" s="31" t="s">
        <v>67</v>
      </c>
      <c r="C26" s="34">
        <v>26558</v>
      </c>
      <c r="D26" s="34">
        <v>28254</v>
      </c>
      <c r="E26" s="34">
        <v>64765</v>
      </c>
      <c r="F26" s="24"/>
      <c r="G26" s="24"/>
      <c r="H26" s="24"/>
      <c r="I26" s="24"/>
    </row>
    <row r="27" spans="1:9" ht="15" customHeight="1" x14ac:dyDescent="0.2">
      <c r="A27" s="24"/>
      <c r="B27" s="31" t="s">
        <v>65</v>
      </c>
      <c r="C27" s="34">
        <v>23312</v>
      </c>
      <c r="D27" s="34">
        <v>23512</v>
      </c>
      <c r="E27" s="34">
        <v>22058</v>
      </c>
      <c r="F27" s="24"/>
      <c r="G27" s="24"/>
      <c r="H27" s="24"/>
      <c r="I27" s="24"/>
    </row>
    <row r="28" spans="1:9" x14ac:dyDescent="0.2">
      <c r="A28" s="24"/>
      <c r="B28" s="31" t="s">
        <v>85</v>
      </c>
      <c r="C28" s="34">
        <v>18545</v>
      </c>
      <c r="D28" s="34">
        <v>25645</v>
      </c>
      <c r="E28" s="34">
        <v>30817</v>
      </c>
      <c r="F28" s="24"/>
      <c r="G28" s="24"/>
      <c r="H28" s="24"/>
      <c r="I28" s="24"/>
    </row>
    <row r="29" spans="1:9" ht="21.75" customHeight="1" x14ac:dyDescent="0.2">
      <c r="A29" s="24"/>
      <c r="B29" s="31" t="s">
        <v>86</v>
      </c>
      <c r="C29" s="34">
        <v>535</v>
      </c>
      <c r="D29" s="34">
        <v>83</v>
      </c>
      <c r="E29" s="34">
        <v>793</v>
      </c>
      <c r="F29" s="24"/>
      <c r="G29" s="24"/>
      <c r="H29" s="85"/>
      <c r="I29" s="85"/>
    </row>
    <row r="30" spans="1:9" x14ac:dyDescent="0.2">
      <c r="A30" s="24"/>
      <c r="B30" s="28" t="s">
        <v>34</v>
      </c>
      <c r="C30" s="33">
        <v>435757</v>
      </c>
      <c r="D30" s="33">
        <v>435316</v>
      </c>
      <c r="E30" s="33">
        <v>576725</v>
      </c>
      <c r="F30" s="24"/>
      <c r="G30" s="24"/>
      <c r="H30" s="81"/>
      <c r="I30" s="81"/>
    </row>
    <row r="31" spans="1:9" x14ac:dyDescent="0.2">
      <c r="A31" s="24"/>
      <c r="B31" s="24"/>
      <c r="C31" s="24"/>
      <c r="D31" s="24"/>
      <c r="E31" s="24"/>
      <c r="F31" s="24"/>
      <c r="G31" s="24"/>
      <c r="H31" s="24"/>
      <c r="I31" s="24"/>
    </row>
    <row r="32" spans="1:9" s="36" customFormat="1" ht="32.25" customHeight="1" x14ac:dyDescent="0.2">
      <c r="A32" s="35"/>
      <c r="B32" s="82" t="s">
        <v>94</v>
      </c>
      <c r="C32" s="83"/>
      <c r="D32" s="83"/>
      <c r="E32" s="83"/>
      <c r="F32" s="35"/>
      <c r="G32" s="35"/>
      <c r="H32" s="84"/>
      <c r="I32" s="84"/>
    </row>
    <row r="33" spans="1:9" x14ac:dyDescent="0.2">
      <c r="A33" s="24"/>
      <c r="B33" s="81" t="s">
        <v>84</v>
      </c>
      <c r="C33" s="81"/>
      <c r="D33" s="81"/>
      <c r="E33" s="81"/>
      <c r="F33" s="81"/>
      <c r="G33" s="81"/>
      <c r="H33" s="81"/>
      <c r="I33" s="81"/>
    </row>
    <row r="34" spans="1:9" x14ac:dyDescent="0.2">
      <c r="A34" s="24"/>
      <c r="B34" s="37"/>
      <c r="C34" s="24"/>
      <c r="D34" s="24"/>
      <c r="E34" s="24"/>
      <c r="F34" s="24"/>
      <c r="G34" s="24"/>
      <c r="H34" s="24"/>
      <c r="I34" s="24"/>
    </row>
    <row r="35" spans="1:9" x14ac:dyDescent="0.2">
      <c r="A35" s="24"/>
      <c r="B35" s="37"/>
      <c r="C35" s="24"/>
      <c r="D35" s="24"/>
      <c r="E35" s="24"/>
      <c r="F35" s="24"/>
      <c r="G35" s="24"/>
      <c r="H35" s="24"/>
      <c r="I35" s="24"/>
    </row>
    <row r="36" spans="1:9" x14ac:dyDescent="0.2">
      <c r="B36" s="38"/>
    </row>
    <row r="37" spans="1:9" x14ac:dyDescent="0.2">
      <c r="B37" s="38"/>
    </row>
    <row r="38" spans="1:9" x14ac:dyDescent="0.2">
      <c r="B38" s="38"/>
    </row>
    <row r="39" spans="1:9" x14ac:dyDescent="0.2">
      <c r="B39" s="38"/>
    </row>
    <row r="40" spans="1:9" x14ac:dyDescent="0.2">
      <c r="B40" s="38"/>
    </row>
    <row r="41" spans="1:9" x14ac:dyDescent="0.2">
      <c r="B41" s="38"/>
    </row>
  </sheetData>
  <mergeCells count="6">
    <mergeCell ref="B1:I1"/>
    <mergeCell ref="B33:I33"/>
    <mergeCell ref="B32:E32"/>
    <mergeCell ref="H32:I32"/>
    <mergeCell ref="H29:I29"/>
    <mergeCell ref="H30:I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ES2018_Fiche 23_Tableau1</vt:lpstr>
      <vt:lpstr>ES2018_Fiche 23_Gaphique1</vt:lpstr>
      <vt:lpstr>ES2018_Fiche 23_Tableau2</vt:lpstr>
      <vt:lpstr>ES2018_Fiche 23_Graphique2</vt:lpstr>
    </vt:vector>
  </TitlesOfParts>
  <Company>MSS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bboisguerin</dc:creator>
  <cp:lastModifiedBy>Utilisateur de Microsoft Office</cp:lastModifiedBy>
  <dcterms:created xsi:type="dcterms:W3CDTF">2017-01-26T11:05:24Z</dcterms:created>
  <dcterms:modified xsi:type="dcterms:W3CDTF">2018-06-18T11:12:49Z</dcterms:modified>
</cp:coreProperties>
</file>