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justineduhe/Dropbox (NDBD)/2 - Production/Drees - Panorama/5 - DREES - Panorama - Minima sociaux 2019/Assemblage/DREES - MS 2019 - excel - V2/"/>
    </mc:Choice>
  </mc:AlternateContent>
  <xr:revisionPtr revIDLastSave="0" documentId="13_ncr:1_{5A999A5A-1BE0-4B47-8364-05CA200AA24C}" xr6:coauthVersionLast="44" xr6:coauthVersionMax="44" xr10:uidLastSave="{00000000-0000-0000-0000-000000000000}"/>
  <bookViews>
    <workbookView xWindow="0" yWindow="460" windowWidth="19420" windowHeight="16980" xr2:uid="{00000000-000D-0000-FFFF-FFFF00000000}"/>
  </bookViews>
  <sheets>
    <sheet name="Tableau 1" sheetId="1" r:id="rId1"/>
    <sheet name="Tableau 2" sheetId="2" r:id="rId2"/>
    <sheet name="Tableau 3" sheetId="3" r:id="rId3"/>
    <sheet name="Tableau 4" sheetId="4" r:id="rId4"/>
    <sheet name="Tableau 5"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4" i="3" l="1"/>
  <c r="J14" i="3"/>
  <c r="F14" i="3"/>
  <c r="E14" i="3"/>
  <c r="D14" i="3"/>
  <c r="L12" i="5" l="1"/>
  <c r="K12" i="5" l="1"/>
  <c r="J12" i="5"/>
  <c r="I12" i="5"/>
  <c r="H12" i="5"/>
  <c r="G12" i="5"/>
  <c r="F12" i="5"/>
  <c r="E12" i="5"/>
  <c r="D12" i="5"/>
  <c r="C12" i="5"/>
  <c r="L15" i="3" l="1"/>
  <c r="L11" i="2"/>
  <c r="D15" i="3"/>
  <c r="E15" i="3"/>
  <c r="F15" i="3"/>
  <c r="G14" i="3"/>
  <c r="G15" i="3" s="1"/>
  <c r="H14" i="3"/>
  <c r="H15" i="3" s="1"/>
  <c r="I14" i="3"/>
  <c r="I15" i="3" s="1"/>
  <c r="J15" i="3"/>
  <c r="K15" i="3"/>
  <c r="C14" i="3"/>
  <c r="C15" i="3" s="1"/>
  <c r="D11" i="2"/>
  <c r="E11" i="2"/>
  <c r="F11" i="2"/>
  <c r="G11" i="2"/>
  <c r="H11" i="2"/>
  <c r="I11" i="2"/>
  <c r="J11" i="2"/>
  <c r="K11" i="2"/>
  <c r="C11" i="2"/>
</calcChain>
</file>

<file path=xl/sharedStrings.xml><?xml version="1.0" encoding="utf-8"?>
<sst xmlns="http://schemas.openxmlformats.org/spreadsheetml/2006/main" count="106" uniqueCount="65">
  <si>
    <t>En %</t>
  </si>
  <si>
    <t>ASS</t>
  </si>
  <si>
    <t>RSA socle</t>
  </si>
  <si>
    <t>dont non majoré</t>
  </si>
  <si>
    <t>dont majoré</t>
  </si>
  <si>
    <t>AAH</t>
  </si>
  <si>
    <t>Ensemble des bénéficiaires</t>
  </si>
  <si>
    <t>ns</t>
  </si>
  <si>
    <t>25 à 49 ans</t>
  </si>
  <si>
    <t>50 à 64 ans</t>
  </si>
  <si>
    <t>Ensemble</t>
  </si>
  <si>
    <t>Ensemble des salariés</t>
  </si>
  <si>
    <t>Salariés des particuliers employeurs</t>
  </si>
  <si>
    <t>Salariés non employés par des particuliers</t>
  </si>
  <si>
    <t>CDI</t>
  </si>
  <si>
    <t>CDD</t>
  </si>
  <si>
    <t>Contrat de travail temporaire</t>
  </si>
  <si>
    <t>Contrat aidé</t>
  </si>
  <si>
    <t>Professions intermédiaires</t>
  </si>
  <si>
    <t>Cadres</t>
  </si>
  <si>
    <t>Agriculteurs, artisans et non renseignés</t>
  </si>
  <si>
    <t>Quotité de travail (en %)</t>
  </si>
  <si>
    <t>Temps complet</t>
  </si>
  <si>
    <t>Rémunération à la tâche</t>
  </si>
  <si>
    <t>Temps partiel</t>
  </si>
  <si>
    <t>Distribution du salaire (en euros)</t>
  </si>
  <si>
    <r>
      <t>1</t>
    </r>
    <r>
      <rPr>
        <vertAlign val="superscript"/>
        <sz val="8"/>
        <color theme="1"/>
        <rFont val="Arial"/>
        <family val="2"/>
      </rPr>
      <t>er</t>
    </r>
    <r>
      <rPr>
        <sz val="8"/>
        <color theme="1"/>
        <rFont val="Arial"/>
        <family val="2"/>
      </rPr>
      <t xml:space="preserve"> quartile de salaire horaire</t>
    </r>
  </si>
  <si>
    <t>Salaire horaire médian</t>
  </si>
  <si>
    <r>
      <t>3</t>
    </r>
    <r>
      <rPr>
        <vertAlign val="superscript"/>
        <sz val="8"/>
        <color theme="1"/>
        <rFont val="Arial"/>
        <family val="2"/>
      </rPr>
      <t>e</t>
    </r>
    <r>
      <rPr>
        <sz val="8"/>
        <color theme="1"/>
        <rFont val="Arial"/>
        <family val="2"/>
      </rPr>
      <t xml:space="preserve"> quartile de salaire horaire</t>
    </r>
  </si>
  <si>
    <t xml:space="preserve">Particuliers employeurs </t>
  </si>
  <si>
    <t>Fonction publique (et autres organismes publics et personnes morales de droit public), dont</t>
  </si>
  <si>
    <t>Secteur privé, dont</t>
  </si>
  <si>
    <t>Femme</t>
  </si>
  <si>
    <t>Homme</t>
  </si>
  <si>
    <t>dont travail en milieu ordinaire</t>
  </si>
  <si>
    <t>dont taux d’incapacité de 80 % ou plus</t>
  </si>
  <si>
    <t>dont taux d’incapacité compris entre 50 % et 79 %</t>
  </si>
  <si>
    <t>Tableau 2 - Contrats de travail des bénéficiaires de minima sociaux salariés, fin 2015</t>
  </si>
  <si>
    <r>
      <t>Autre</t>
    </r>
    <r>
      <rPr>
        <i/>
        <vertAlign val="superscript"/>
        <sz val="8"/>
        <color theme="1"/>
        <rFont val="Arial"/>
        <family val="2"/>
      </rPr>
      <t>1</t>
    </r>
  </si>
  <si>
    <t>Tableau 5 - Employeur des bénéficiaires de minima sociaux salariés, fin 2015</t>
  </si>
  <si>
    <t>dont travail en Esat</t>
  </si>
  <si>
    <t>Ensemble des bénéficiaires hors Esat</t>
  </si>
  <si>
    <r>
      <t>dont travail en Esat</t>
    </r>
    <r>
      <rPr>
        <i/>
        <vertAlign val="superscript"/>
        <sz val="8"/>
        <color theme="1"/>
        <rFont val="Arial"/>
        <family val="2"/>
      </rPr>
      <t>2</t>
    </r>
  </si>
  <si>
    <t>Tableau 1 - Part de salariés parmi les bénéficiaires de minima sociaux, fin 2015,
selon le sexe et l’âge</t>
  </si>
  <si>
    <t>ns : non significatif (du fait d’effectifs trop faibles).
Note &gt; Pour le RSA, les chiffres concernent l’ensemble des bénéficiaires : les allocataires mais aussi leur conjoint éventuel. Pour
l’ASS et l’AAH, les chiffres ne concernent que les allocataires. Les données utilisées sont les mêmes que pour l’édition précédente
de cet ouvrage mais certaines parts sont légèrement différentes pour deux raisons. D’une part, la notion de conjoint d’allocataire
du RSA est différente car ce ne sont pas les conjoints au sens large de la structure familiale qui ont été retenus mais uniquement
les conjoints au sens du RSA — les conjoints ne remplissant pas les conditions de séjour requises pour la perception du RSA sont
notamment exclus. La prise en compte des conjoints au sens large n’a toutefois un impact que très modéré. En effet, la différence
la plus forte s’élève à 0,3 point et concerne la part de salariés parmi les bénéficiaires du RSA socle majoré : elle passe de 11,5 %,
avec la prise en compte des conjoints au sens large, à 11,2 % ici. D’autre part, dans l’édition précédente, les conjoints d’allocataires
de l’AAH issus de la Caisse centrale de la mutualité sociale agricole (CCMSA) étaient considérés comme des bénéficiaires
de l’AAH. Ils ne le sont désormais plus mais l’impact de leur exclusion n’est à nouveau que très modéré. En effet, la différence la
plus forte s’élève à 0,1 point et concerne la part de salariés parmi les hommes bénéficiaires de l’AAH : elle passe de 19,58 % dans
l’édition précédente à 19,48 % ici.
Lecture &gt; Fin 2015, 7 % des hommes bénéficiaires de l’ASS sont salariés.
Champ &gt; France, bénéficiaires d’un minimum social âgés de 16 à 64 ans au 31 décembre 2015.
Sources &gt; DREES, ENIACRAMS ; Insee, panel des déclarations annuelles de données sociales (panel tous salariés).</t>
  </si>
  <si>
    <t>1. La modalité « Autre » recouvre en partie les salariés qui dépendent de la fonction publique, dont la totalité des fonctionnaires.
Elle inclut également le travail occasionnel ou saisonnier, les emplois de vacataires de la fonction publique, les emplois payés à
l’acte ou à la tâche, les intermittents, le travail à domicile ou les stagiaires.
2. Les allocataires de l’AAH qui exercent en Esat ont tous été classés dans la modalité « Autre ». Ils n’ont pas de contrat de travail
mais signent un contrat de soutien et d’aide par le travail avec l’établissement. Ils ne peuvent pas être licenciés.
Note &gt; Outre les modifications mentionnées dans la note du tableau 1, les stagiaires qui étaient classés en type de contrat
inconnu dans l’édition précédente de cet ouvrage sont désormais inscrits dans la modalité « Autre ». Néanmoins, l’impact de cette
modification est très modéré. En effet, la différence la plus forte concerne les bénéficiaires du RSA socle pour lesquels la part de
la modalité « Autre » augmente de 0,1 point lorsqu’on prend en compte les stagiaires.
Lecture &gt; Fin 2015, 23 % des salariés bénéficiaires de l’ASS sont en CDI sur leur poste principal sans être employés par des
particuliers.
Champ &gt; France, poste principal, au 31 décembre 2015, des salariés âgés de 16 à 64 ans dont le type de contrat est connu.
Sources &gt; DREES, ENIACRAMS ; Insee, panel des déclarations annuelles de données sociales (panel tous salariés).</t>
  </si>
  <si>
    <t>Tableau 3 - Catégories socioprofessionnelles des bénéficiaires de minima sociaux
salariés, fin 2015</t>
  </si>
  <si>
    <t>Lecture &gt; Fin 2015, 30 % des salariés bénéficiaires de l’ASS sont ouvriers.
Champ &gt; France, poste principal, au 31 décembre 2015, des salariés âgés de 16 à 64 ans.
Sources &gt; DREES, ENIACRAMS ; Insee, panel des déclarations annuelles de données sociales (panel tous salariés).</t>
  </si>
  <si>
    <t>Tableau 4 - Quotité de travail et distribution du salaire horaire net des bénéficiaires
de minima sociaux salariés, fin 2015</t>
  </si>
  <si>
    <t>Lecture &gt; Fin 2015, 39 % des salariés bénéficiaires de l’ASS exercent à temps complet. Un sur deux a un salaire horaire net
inférieur à 8,8 euros, un sur quatre un salaire horaire net supérieur à 10,0 euros.
Champ &gt; France, poste principal, au 31 décembre 2015, des salariés âgés de 16 à 64 ans, hors populations particulières dont
le nombre d’heures travaillées n’est pas connu (travailleurs à domicile, représentants, aides à domicile, personnels de ménage,
etc.) et dont le montant du salaire horaire n’est, par conséquent, pas référencé dans les trois dernières lignes du tableau.
Sources &gt; DREES, ENIACRAMS ; Insee, panel des déclarations annuelles de données sociales (panel tous salariés).</t>
  </si>
  <si>
    <t>16 à 24 ans</t>
  </si>
  <si>
    <t xml:space="preserve">   employés civils et agents de service de la fonction publique</t>
  </si>
  <si>
    <t xml:space="preserve">   employés de commerce</t>
  </si>
  <si>
    <t xml:space="preserve">   personnels des services directs aux particuliers</t>
  </si>
  <si>
    <t xml:space="preserve">   ouvriers qualifiés</t>
  </si>
  <si>
    <t xml:space="preserve">   ouvriers non qualifiés</t>
  </si>
  <si>
    <t xml:space="preserve">   ouvriers agricoles</t>
  </si>
  <si>
    <t>Employés, dont</t>
  </si>
  <si>
    <t>Ouvriers, dont</t>
  </si>
  <si>
    <t xml:space="preserve">    fonction publique d’État</t>
  </si>
  <si>
    <t xml:space="preserve">    fonction publique territoriale</t>
  </si>
  <si>
    <t xml:space="preserve">    fonction publique hospitalière</t>
  </si>
  <si>
    <t xml:space="preserve">    sociétés commerciales</t>
  </si>
  <si>
    <t xml:space="preserve">    associations loi 1901 ou assimilées</t>
  </si>
  <si>
    <t>Note &gt; Toutes les modalités du secteur privé et de la fonction publique ne sont pas présentées. Les salariés de la fonction
publique ne sont pas forcément fonctionnaires (non-titulaires, etc.). Les parts de salariés de particuliers employeurs sont très
légèrement inférieures dans ce tableau à celles du tableau 2 car les variables mobilisées sont différentes. En effet, dans ce
tableau, seule la variable « domaine d’emploi » est utilisée alors que, dans le tableau 2, la variable « contrat de travail » est également
mobilisée pour les salariés non employés par des particuliers. Cette dernière présentant des valeurs manquantes, certains
bénéficiaires de minima sociaux salariés, non employés par des particuliers, ne sont par conséquent pas représentés dans le
tableau 2. Cela augmente donc légèrement la part de bénéficiaires employés par des particuliers employeurs dans le tableau 2.
Lecture &gt; Fin 2015, 15 % des salariés bénéficiaires de l’ASS sont employés par la fonction publique.
Champ &gt; France, poste principal, au 31 décembre 2015, des salariés âgés de 16 à 64 ans.
Sources &gt; DREES, ENIACRAMS ; Insee, panel des déclarations annuelles de données sociales (panel tous salariés).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</si>
</sst>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8"/>
      <color theme="1"/>
      <name val="Arial"/>
      <family val="2"/>
    </font>
    <font>
      <sz val="8"/>
      <color theme="1"/>
      <name val="Arial"/>
      <family val="2"/>
    </font>
    <font>
      <i/>
      <sz val="8"/>
      <color theme="1"/>
      <name val="Arial"/>
      <family val="2"/>
    </font>
    <font>
      <b/>
      <i/>
      <sz val="8"/>
      <color theme="1"/>
      <name val="Arial"/>
      <family val="2"/>
    </font>
    <font>
      <vertAlign val="superscript"/>
      <sz val="8"/>
      <color theme="1"/>
      <name val="Arial"/>
      <family val="2"/>
    </font>
    <font>
      <i/>
      <vertAlign val="superscript"/>
      <sz val="8"/>
      <color theme="1"/>
      <name val="Arial"/>
      <family val="2"/>
    </font>
    <font>
      <sz val="10"/>
      <name val="Arial"/>
      <family val="2"/>
    </font>
    <font>
      <b/>
      <sz val="8"/>
      <name val="Arial"/>
      <family val="2"/>
    </font>
    <font>
      <i/>
      <sz val="8"/>
      <name val="Arial"/>
      <family val="2"/>
    </font>
    <font>
      <b/>
      <i/>
      <sz val="8"/>
      <name val="Arial"/>
      <family val="2"/>
    </font>
    <font>
      <sz val="8"/>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auto="1"/>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hair">
        <color auto="1"/>
      </left>
      <right style="thin">
        <color indexed="64"/>
      </right>
      <top style="thin">
        <color indexed="64"/>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hair">
        <color auto="1"/>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top style="thin">
        <color indexed="64"/>
      </top>
      <bottom/>
      <diagonal/>
    </border>
    <border>
      <left style="thin">
        <color indexed="64"/>
      </left>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diagonal/>
    </border>
    <border>
      <left style="thin">
        <color indexed="64"/>
      </left>
      <right/>
      <top/>
      <bottom style="thin">
        <color indexed="64"/>
      </bottom>
      <diagonal/>
    </border>
    <border>
      <left style="thin">
        <color auto="1"/>
      </left>
      <right style="thin">
        <color auto="1"/>
      </right>
      <top style="thin">
        <color indexed="64"/>
      </top>
      <bottom style="hair">
        <color auto="1"/>
      </bottom>
      <diagonal/>
    </border>
    <border>
      <left style="thin">
        <color indexed="64"/>
      </left>
      <right style="thin">
        <color indexed="64"/>
      </right>
      <top style="hair">
        <color auto="1"/>
      </top>
      <bottom style="thin">
        <color auto="1"/>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auto="1"/>
      </left>
      <right/>
      <top style="thin">
        <color indexed="64"/>
      </top>
      <bottom style="hair">
        <color auto="1"/>
      </bottom>
      <diagonal/>
    </border>
    <border>
      <left style="thin">
        <color indexed="64"/>
      </left>
      <right/>
      <top style="hair">
        <color auto="1"/>
      </top>
      <bottom style="thin">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s>
  <cellStyleXfs count="2">
    <xf numFmtId="0" fontId="0" fillId="0" borderId="0"/>
    <xf numFmtId="0" fontId="7" fillId="0" borderId="0"/>
  </cellStyleXfs>
  <cellXfs count="248">
    <xf numFmtId="0" fontId="0" fillId="0" borderId="0" xfId="0"/>
    <xf numFmtId="9" fontId="1" fillId="0" borderId="0" xfId="0" applyNumberFormat="1" applyFont="1" applyFill="1" applyBorder="1" applyAlignment="1">
      <alignment horizontal="left" vertical="center" wrapText="1"/>
    </xf>
    <xf numFmtId="9" fontId="2" fillId="0" borderId="6" xfId="0" applyNumberFormat="1" applyFont="1" applyFill="1" applyBorder="1" applyAlignment="1">
      <alignment horizontal="center" vertical="center" wrapText="1"/>
    </xf>
    <xf numFmtId="1" fontId="2" fillId="0" borderId="33" xfId="0" applyNumberFormat="1" applyFont="1" applyFill="1" applyBorder="1" applyAlignment="1">
      <alignment horizontal="center" vertical="center" wrapText="1"/>
    </xf>
    <xf numFmtId="1" fontId="2" fillId="0" borderId="23" xfId="0" applyNumberFormat="1" applyFont="1" applyFill="1" applyBorder="1" applyAlignment="1">
      <alignment horizontal="center" vertical="center" wrapText="1"/>
    </xf>
    <xf numFmtId="1" fontId="2" fillId="0" borderId="24" xfId="0" applyNumberFormat="1" applyFont="1" applyFill="1" applyBorder="1" applyAlignment="1">
      <alignment horizontal="center" vertical="center" wrapText="1"/>
    </xf>
    <xf numFmtId="1" fontId="1" fillId="0" borderId="26" xfId="0" applyNumberFormat="1"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1" fontId="2" fillId="0" borderId="36" xfId="0" applyNumberFormat="1" applyFont="1" applyFill="1" applyBorder="1" applyAlignment="1">
      <alignment horizontal="center" vertical="center" wrapText="1"/>
    </xf>
    <xf numFmtId="1" fontId="2" fillId="0" borderId="37" xfId="0" applyNumberFormat="1" applyFont="1" applyFill="1" applyBorder="1" applyAlignment="1">
      <alignment horizontal="center" vertical="center" wrapText="1"/>
    </xf>
    <xf numFmtId="1" fontId="2" fillId="0" borderId="38" xfId="0" applyNumberFormat="1" applyFont="1" applyFill="1" applyBorder="1" applyAlignment="1">
      <alignment horizontal="center" vertical="center" wrapText="1"/>
    </xf>
    <xf numFmtId="9" fontId="2" fillId="0" borderId="39" xfId="0" applyNumberFormat="1" applyFont="1" applyFill="1" applyBorder="1" applyAlignment="1">
      <alignment horizontal="center" vertical="center" wrapText="1"/>
    </xf>
    <xf numFmtId="9" fontId="2" fillId="0" borderId="40" xfId="0" applyNumberFormat="1" applyFont="1" applyFill="1" applyBorder="1" applyAlignment="1">
      <alignment horizontal="center" vertical="center" wrapText="1"/>
    </xf>
    <xf numFmtId="9" fontId="2" fillId="0" borderId="41" xfId="0" applyNumberFormat="1" applyFont="1" applyFill="1" applyBorder="1" applyAlignment="1">
      <alignment horizontal="center" vertical="center" wrapText="1"/>
    </xf>
    <xf numFmtId="9" fontId="2" fillId="0" borderId="42" xfId="0" applyNumberFormat="1" applyFont="1" applyFill="1" applyBorder="1" applyAlignment="1">
      <alignment horizontal="center" vertical="center" wrapText="1"/>
    </xf>
    <xf numFmtId="9" fontId="1" fillId="0" borderId="17" xfId="0" applyNumberFormat="1" applyFont="1" applyFill="1" applyBorder="1" applyAlignment="1">
      <alignment horizontal="center" vertical="center" wrapText="1"/>
    </xf>
    <xf numFmtId="9" fontId="2" fillId="0" borderId="43" xfId="0" applyNumberFormat="1" applyFont="1" applyFill="1" applyBorder="1" applyAlignment="1">
      <alignment horizontal="center" vertical="center" wrapText="1"/>
    </xf>
    <xf numFmtId="1" fontId="2" fillId="0" borderId="16" xfId="0" applyNumberFormat="1" applyFont="1" applyFill="1" applyBorder="1" applyAlignment="1">
      <alignment horizontal="center" vertical="center" wrapText="1"/>
    </xf>
    <xf numFmtId="9" fontId="1" fillId="0" borderId="0" xfId="0" applyNumberFormat="1" applyFont="1" applyFill="1" applyBorder="1" applyAlignment="1">
      <alignment horizontal="right" vertical="center" wrapText="1"/>
    </xf>
    <xf numFmtId="0" fontId="0" fillId="0" borderId="0" xfId="0"/>
    <xf numFmtId="0" fontId="2" fillId="0" borderId="0" xfId="0" applyFont="1" applyFill="1" applyBorder="1" applyAlignment="1">
      <alignment vertical="center"/>
    </xf>
    <xf numFmtId="9" fontId="3" fillId="0" borderId="7" xfId="0" applyNumberFormat="1" applyFont="1" applyFill="1" applyBorder="1" applyAlignment="1">
      <alignment horizontal="right" vertical="center" wrapText="1"/>
    </xf>
    <xf numFmtId="9" fontId="3" fillId="0" borderId="32" xfId="0" applyNumberFormat="1" applyFont="1" applyFill="1" applyBorder="1" applyAlignment="1">
      <alignment horizontal="right" vertical="center" wrapText="1"/>
    </xf>
    <xf numFmtId="1" fontId="3" fillId="0" borderId="31" xfId="0" applyNumberFormat="1" applyFont="1" applyFill="1" applyBorder="1" applyAlignment="1">
      <alignment horizontal="right" vertical="center" wrapText="1"/>
    </xf>
    <xf numFmtId="1" fontId="3" fillId="0" borderId="34"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1" fontId="3" fillId="0" borderId="4" xfId="0" applyNumberFormat="1" applyFont="1" applyFill="1" applyBorder="1" applyAlignment="1">
      <alignment horizontal="right" vertical="center" wrapText="1"/>
    </xf>
    <xf numFmtId="1" fontId="3" fillId="0" borderId="2" xfId="0" applyNumberFormat="1" applyFont="1" applyFill="1" applyBorder="1" applyAlignment="1">
      <alignment horizontal="right" vertical="center" wrapText="1"/>
    </xf>
    <xf numFmtId="1" fontId="4" fillId="0" borderId="27" xfId="0" applyNumberFormat="1" applyFont="1" applyFill="1" applyBorder="1" applyAlignment="1">
      <alignment horizontal="right" vertical="center" wrapText="1"/>
    </xf>
    <xf numFmtId="1" fontId="4" fillId="0" borderId="35" xfId="0" applyNumberFormat="1" applyFont="1" applyFill="1" applyBorder="1" applyAlignment="1">
      <alignment horizontal="right" vertical="center" wrapText="1"/>
    </xf>
    <xf numFmtId="1" fontId="3" fillId="0" borderId="22" xfId="0" applyNumberFormat="1" applyFont="1" applyFill="1" applyBorder="1" applyAlignment="1">
      <alignment horizontal="right" vertical="center"/>
    </xf>
    <xf numFmtId="1" fontId="3" fillId="0" borderId="1" xfId="0" applyNumberFormat="1"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right" vertical="center" wrapText="1"/>
    </xf>
    <xf numFmtId="0" fontId="1" fillId="0" borderId="0" xfId="0" applyFont="1" applyFill="1" applyBorder="1" applyAlignment="1">
      <alignment horizontal="right" vertical="center" wrapText="1"/>
    </xf>
    <xf numFmtId="1" fontId="4" fillId="0" borderId="31" xfId="0" applyNumberFormat="1" applyFont="1" applyFill="1" applyBorder="1" applyAlignment="1">
      <alignment horizontal="right" vertical="center" wrapText="1"/>
    </xf>
    <xf numFmtId="0" fontId="1"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Fill="1" applyBorder="1" applyAlignment="1">
      <alignment horizontal="center" vertical="center" wrapText="1"/>
    </xf>
    <xf numFmtId="1" fontId="1" fillId="0" borderId="44" xfId="0" applyNumberFormat="1" applyFont="1" applyFill="1" applyBorder="1" applyAlignment="1">
      <alignment horizontal="center" vertical="center"/>
    </xf>
    <xf numFmtId="1" fontId="1" fillId="0" borderId="44" xfId="0" applyNumberFormat="1" applyFont="1" applyFill="1" applyBorder="1" applyAlignment="1">
      <alignment horizontal="center" vertical="center" wrapText="1"/>
    </xf>
    <xf numFmtId="1" fontId="2" fillId="0" borderId="37" xfId="0" applyNumberFormat="1" applyFont="1" applyFill="1" applyBorder="1" applyAlignment="1">
      <alignment horizontal="center" vertical="center"/>
    </xf>
    <xf numFmtId="1" fontId="1" fillId="0" borderId="36" xfId="0" applyNumberFormat="1" applyFont="1" applyFill="1" applyBorder="1" applyAlignment="1">
      <alignment horizontal="center" vertical="center"/>
    </xf>
    <xf numFmtId="1" fontId="1" fillId="0" borderId="36" xfId="0" applyNumberFormat="1" applyFont="1" applyFill="1" applyBorder="1" applyAlignment="1">
      <alignment horizontal="center" vertical="center" wrapText="1"/>
    </xf>
    <xf numFmtId="1" fontId="2" fillId="0" borderId="45" xfId="0" applyNumberFormat="1" applyFont="1" applyFill="1" applyBorder="1" applyAlignment="1">
      <alignment horizontal="center" vertical="center"/>
    </xf>
    <xf numFmtId="0" fontId="1" fillId="0" borderId="30" xfId="0" applyFont="1" applyFill="1" applyBorder="1" applyAlignment="1">
      <alignment horizontal="left" vertical="center" wrapText="1"/>
    </xf>
    <xf numFmtId="1" fontId="1" fillId="0" borderId="30" xfId="0" applyNumberFormat="1" applyFont="1" applyFill="1" applyBorder="1" applyAlignment="1">
      <alignment horizontal="center" vertical="center"/>
    </xf>
    <xf numFmtId="0" fontId="1" fillId="0" borderId="30" xfId="0" applyFont="1" applyFill="1" applyBorder="1" applyAlignment="1">
      <alignment horizontal="left" vertical="center"/>
    </xf>
    <xf numFmtId="0" fontId="1" fillId="0" borderId="44" xfId="0" applyFont="1" applyFill="1" applyBorder="1" applyAlignment="1">
      <alignment horizontal="left" vertical="center"/>
    </xf>
    <xf numFmtId="0" fontId="2" fillId="0" borderId="37" xfId="0" applyFont="1" applyFill="1" applyBorder="1" applyAlignment="1">
      <alignment horizontal="left" wrapText="1"/>
    </xf>
    <xf numFmtId="0" fontId="2" fillId="0" borderId="37" xfId="0" applyFont="1" applyFill="1" applyBorder="1" applyAlignment="1">
      <alignment horizontal="left" vertical="center" wrapText="1"/>
    </xf>
    <xf numFmtId="0" fontId="2" fillId="0" borderId="45" xfId="0" applyFont="1" applyFill="1" applyBorder="1" applyAlignment="1">
      <alignment horizontal="left" wrapText="1"/>
    </xf>
    <xf numFmtId="0" fontId="1" fillId="0" borderId="36" xfId="0" applyFont="1" applyFill="1" applyBorder="1" applyAlignment="1">
      <alignment horizontal="left" vertical="center"/>
    </xf>
    <xf numFmtId="0" fontId="2" fillId="0" borderId="37" xfId="0" applyFont="1" applyFill="1" applyBorder="1" applyAlignment="1">
      <alignment vertical="center" wrapText="1"/>
    </xf>
    <xf numFmtId="0" fontId="2" fillId="0" borderId="45" xfId="0" applyFont="1" applyFill="1" applyBorder="1" applyAlignment="1">
      <alignment horizontal="left" vertical="center" wrapText="1"/>
    </xf>
    <xf numFmtId="1" fontId="2" fillId="0" borderId="30" xfId="0" applyNumberFormat="1" applyFont="1" applyFill="1" applyBorder="1" applyAlignment="1">
      <alignment horizontal="center" vertical="center"/>
    </xf>
    <xf numFmtId="0" fontId="1" fillId="0" borderId="30" xfId="0" applyFont="1" applyFill="1" applyBorder="1" applyAlignment="1">
      <alignment horizontal="center"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164" fontId="3" fillId="0" borderId="0" xfId="0" applyNumberFormat="1" applyFont="1" applyFill="1" applyBorder="1" applyAlignment="1">
      <alignment horizontal="right" vertical="center"/>
    </xf>
    <xf numFmtId="0" fontId="2" fillId="0" borderId="8" xfId="0" applyFont="1" applyFill="1" applyBorder="1" applyAlignment="1">
      <alignment horizontal="center" vertical="center" wrapText="1"/>
    </xf>
    <xf numFmtId="1" fontId="2"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8"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7" xfId="0" applyFont="1" applyFill="1" applyBorder="1" applyAlignment="1">
      <alignment horizontal="center" vertical="center" wrapText="1"/>
    </xf>
    <xf numFmtId="1" fontId="2" fillId="0" borderId="17" xfId="0" applyNumberFormat="1" applyFont="1" applyFill="1" applyBorder="1" applyAlignment="1">
      <alignment horizontal="center" vertical="center"/>
    </xf>
    <xf numFmtId="1" fontId="2" fillId="0" borderId="5" xfId="0" applyNumberFormat="1" applyFont="1" applyFill="1" applyBorder="1" applyAlignment="1">
      <alignment horizontal="center" vertical="center"/>
    </xf>
    <xf numFmtId="0" fontId="3" fillId="0" borderId="7" xfId="0" applyFont="1" applyFill="1" applyBorder="1" applyAlignment="1">
      <alignment horizontal="righ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1" fontId="2" fillId="2" borderId="9" xfId="0" applyNumberFormat="1" applyFont="1" applyFill="1" applyBorder="1" applyAlignment="1">
      <alignment horizontal="center" vertical="center"/>
    </xf>
    <xf numFmtId="1" fontId="2" fillId="2" borderId="15" xfId="0" applyNumberFormat="1" applyFont="1" applyFill="1" applyBorder="1" applyAlignment="1">
      <alignment horizontal="center" vertical="center"/>
    </xf>
    <xf numFmtId="1" fontId="2" fillId="2" borderId="16"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164" fontId="2" fillId="2" borderId="15"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 fontId="1" fillId="0" borderId="27"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wrapText="1"/>
    </xf>
    <xf numFmtId="1" fontId="1" fillId="0" borderId="35" xfId="0" applyNumberFormat="1" applyFont="1" applyFill="1" applyBorder="1" applyAlignment="1">
      <alignment horizontal="center" vertical="center"/>
    </xf>
    <xf numFmtId="1" fontId="2" fillId="0" borderId="41" xfId="0" applyNumberFormat="1" applyFont="1" applyFill="1" applyBorder="1" applyAlignment="1">
      <alignment horizontal="center" vertical="center"/>
    </xf>
    <xf numFmtId="1" fontId="2" fillId="0" borderId="49" xfId="0" applyNumberFormat="1" applyFont="1" applyFill="1" applyBorder="1" applyAlignment="1">
      <alignment horizontal="center" vertical="center"/>
    </xf>
    <xf numFmtId="1" fontId="1" fillId="0" borderId="17" xfId="0" applyNumberFormat="1" applyFont="1" applyFill="1" applyBorder="1" applyAlignment="1">
      <alignment horizontal="center" vertical="center"/>
    </xf>
    <xf numFmtId="0" fontId="3" fillId="0" borderId="27" xfId="0" applyFont="1" applyFill="1" applyBorder="1" applyAlignment="1">
      <alignment horizontal="right" vertical="center" wrapText="1"/>
    </xf>
    <xf numFmtId="0" fontId="3" fillId="0" borderId="35" xfId="0" applyFont="1" applyFill="1" applyBorder="1" applyAlignment="1">
      <alignment horizontal="right" vertical="center" wrapText="1"/>
    </xf>
    <xf numFmtId="1" fontId="3" fillId="0" borderId="27" xfId="0" applyNumberFormat="1" applyFont="1" applyFill="1" applyBorder="1" applyAlignment="1">
      <alignment horizontal="right" vertical="center"/>
    </xf>
    <xf numFmtId="1" fontId="3" fillId="0" borderId="35" xfId="0" applyNumberFormat="1" applyFont="1" applyFill="1" applyBorder="1" applyAlignment="1">
      <alignment horizontal="right" vertical="center"/>
    </xf>
    <xf numFmtId="1" fontId="3" fillId="0" borderId="4" xfId="0" applyNumberFormat="1" applyFont="1" applyFill="1" applyBorder="1" applyAlignment="1">
      <alignment horizontal="right" vertical="center"/>
    </xf>
    <xf numFmtId="1" fontId="3" fillId="0" borderId="5"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 fontId="3" fillId="0" borderId="27" xfId="0" applyNumberFormat="1" applyFont="1" applyFill="1" applyBorder="1" applyAlignment="1">
      <alignment horizontal="center" vertical="center"/>
    </xf>
    <xf numFmtId="1" fontId="3" fillId="0" borderId="35" xfId="0" applyNumberFormat="1" applyFont="1" applyFill="1" applyBorder="1" applyAlignment="1">
      <alignment horizontal="center" vertical="center"/>
    </xf>
    <xf numFmtId="1" fontId="1" fillId="0" borderId="48" xfId="0" applyNumberFormat="1" applyFont="1" applyFill="1" applyBorder="1" applyAlignment="1">
      <alignment horizontal="center" vertical="center" wrapText="1"/>
    </xf>
    <xf numFmtId="1" fontId="1" fillId="0" borderId="40" xfId="0" applyNumberFormat="1" applyFont="1" applyFill="1" applyBorder="1" applyAlignment="1">
      <alignment horizontal="center" vertical="center" wrapText="1"/>
    </xf>
    <xf numFmtId="1" fontId="1" fillId="0" borderId="17"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1" fontId="4" fillId="0" borderId="21" xfId="0" applyNumberFormat="1" applyFont="1" applyFill="1" applyBorder="1" applyAlignment="1">
      <alignment horizontal="right" vertical="center" wrapText="1"/>
    </xf>
    <xf numFmtId="1" fontId="4" fillId="0" borderId="3" xfId="0" applyNumberFormat="1" applyFont="1" applyFill="1" applyBorder="1" applyAlignment="1">
      <alignment horizontal="right" vertical="center" wrapText="1"/>
    </xf>
    <xf numFmtId="1" fontId="4" fillId="0" borderId="34" xfId="0" applyNumberFormat="1" applyFont="1" applyFill="1" applyBorder="1" applyAlignment="1">
      <alignment horizontal="right" vertical="center" wrapText="1"/>
    </xf>
    <xf numFmtId="0" fontId="3" fillId="0" borderId="32"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2" fillId="0" borderId="6" xfId="0" applyFont="1" applyFill="1" applyBorder="1" applyAlignment="1">
      <alignment horizontal="center" vertical="center" wrapText="1"/>
    </xf>
    <xf numFmtId="1" fontId="2" fillId="2" borderId="6" xfId="0" applyNumberFormat="1" applyFont="1" applyFill="1" applyBorder="1" applyAlignment="1">
      <alignment horizontal="center" vertical="center"/>
    </xf>
    <xf numFmtId="1" fontId="2" fillId="2" borderId="19" xfId="0" applyNumberFormat="1" applyFont="1" applyFill="1" applyBorder="1" applyAlignment="1">
      <alignment horizontal="center" vertical="center"/>
    </xf>
    <xf numFmtId="1" fontId="2" fillId="2" borderId="20"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 fontId="3" fillId="2" borderId="7" xfId="0" applyNumberFormat="1" applyFont="1" applyFill="1" applyBorder="1" applyAlignment="1">
      <alignment horizontal="right" vertical="center"/>
    </xf>
    <xf numFmtId="1" fontId="3" fillId="2" borderId="8" xfId="0" applyNumberFormat="1" applyFont="1" applyFill="1" applyBorder="1" applyAlignment="1">
      <alignment horizontal="right" vertical="center"/>
    </xf>
    <xf numFmtId="1" fontId="3" fillId="2" borderId="28" xfId="0" applyNumberFormat="1" applyFont="1" applyFill="1" applyBorder="1" applyAlignment="1">
      <alignment horizontal="right" vertical="center"/>
    </xf>
    <xf numFmtId="1" fontId="3" fillId="2" borderId="12" xfId="0" applyNumberFormat="1" applyFont="1" applyFill="1" applyBorder="1" applyAlignment="1">
      <alignment horizontal="right" vertical="center"/>
    </xf>
    <xf numFmtId="1" fontId="3" fillId="2" borderId="46" xfId="0" applyNumberFormat="1" applyFont="1" applyFill="1" applyBorder="1" applyAlignment="1">
      <alignment horizontal="right" vertical="center"/>
    </xf>
    <xf numFmtId="1" fontId="3" fillId="2" borderId="14" xfId="0" applyNumberFormat="1" applyFont="1" applyFill="1" applyBorder="1" applyAlignment="1">
      <alignment horizontal="right" vertical="center"/>
    </xf>
    <xf numFmtId="164" fontId="3" fillId="2" borderId="7" xfId="0" applyNumberFormat="1" applyFont="1" applyFill="1" applyBorder="1" applyAlignment="1">
      <alignment horizontal="right" vertical="center"/>
    </xf>
    <xf numFmtId="164" fontId="3" fillId="2" borderId="8" xfId="0" applyNumberFormat="1" applyFont="1" applyFill="1" applyBorder="1" applyAlignment="1">
      <alignment horizontal="right" vertical="center"/>
    </xf>
    <xf numFmtId="164" fontId="3" fillId="2" borderId="28" xfId="0" applyNumberFormat="1" applyFont="1" applyFill="1" applyBorder="1" applyAlignment="1">
      <alignment horizontal="right" vertical="center"/>
    </xf>
    <xf numFmtId="164" fontId="3" fillId="2" borderId="12" xfId="0" applyNumberFormat="1" applyFont="1" applyFill="1" applyBorder="1" applyAlignment="1">
      <alignment horizontal="right" vertical="center"/>
    </xf>
    <xf numFmtId="164" fontId="3" fillId="2" borderId="46" xfId="0" applyNumberFormat="1" applyFont="1" applyFill="1" applyBorder="1" applyAlignment="1">
      <alignment horizontal="right" vertical="center"/>
    </xf>
    <xf numFmtId="164" fontId="3" fillId="2" borderId="14" xfId="0" applyNumberFormat="1" applyFont="1" applyFill="1" applyBorder="1" applyAlignment="1">
      <alignment horizontal="right" vertical="center"/>
    </xf>
    <xf numFmtId="1" fontId="3" fillId="2" borderId="32" xfId="0" applyNumberFormat="1" applyFont="1" applyFill="1" applyBorder="1" applyAlignment="1">
      <alignment horizontal="right" vertical="center"/>
    </xf>
    <xf numFmtId="1" fontId="3" fillId="2" borderId="29" xfId="0" applyNumberFormat="1" applyFont="1" applyFill="1" applyBorder="1" applyAlignment="1">
      <alignment horizontal="right" vertical="center"/>
    </xf>
    <xf numFmtId="164" fontId="3" fillId="2" borderId="32" xfId="0" applyNumberFormat="1" applyFont="1" applyFill="1" applyBorder="1" applyAlignment="1">
      <alignment horizontal="right" vertical="center"/>
    </xf>
    <xf numFmtId="164" fontId="3" fillId="2" borderId="29" xfId="0" applyNumberFormat="1" applyFont="1" applyFill="1" applyBorder="1" applyAlignment="1">
      <alignment horizontal="right" vertical="center"/>
    </xf>
    <xf numFmtId="164" fontId="3" fillId="2" borderId="47" xfId="0" applyNumberFormat="1" applyFont="1" applyFill="1" applyBorder="1" applyAlignment="1">
      <alignment horizontal="right" vertical="center"/>
    </xf>
    <xf numFmtId="0" fontId="1" fillId="0" borderId="13" xfId="0" applyFont="1" applyFill="1" applyBorder="1" applyAlignment="1">
      <alignment horizontal="right"/>
    </xf>
    <xf numFmtId="0" fontId="1" fillId="0" borderId="30" xfId="0" applyFont="1" applyFill="1" applyBorder="1" applyAlignment="1">
      <alignment horizontal="left" wrapText="1"/>
    </xf>
    <xf numFmtId="11" fontId="1" fillId="0" borderId="30" xfId="0" applyNumberFormat="1" applyFont="1" applyFill="1" applyBorder="1" applyAlignment="1">
      <alignment horizontal="left" wrapText="1"/>
    </xf>
    <xf numFmtId="1" fontId="8" fillId="0" borderId="17" xfId="0" applyNumberFormat="1" applyFont="1" applyFill="1" applyBorder="1" applyAlignment="1">
      <alignment horizontal="center" vertical="center"/>
    </xf>
    <xf numFmtId="1" fontId="8" fillId="0" borderId="30" xfId="0" applyNumberFormat="1" applyFont="1" applyFill="1" applyBorder="1" applyAlignment="1">
      <alignment horizontal="center" vertical="center"/>
    </xf>
    <xf numFmtId="1" fontId="11" fillId="0" borderId="45" xfId="0" applyNumberFormat="1" applyFont="1" applyFill="1" applyBorder="1" applyAlignment="1">
      <alignment horizontal="center" vertical="center"/>
    </xf>
    <xf numFmtId="0" fontId="1" fillId="0" borderId="44" xfId="0" applyFont="1" applyFill="1" applyBorder="1" applyAlignment="1">
      <alignment wrapText="1"/>
    </xf>
    <xf numFmtId="1" fontId="8" fillId="0" borderId="44" xfId="0" applyNumberFormat="1" applyFont="1" applyFill="1" applyBorder="1" applyAlignment="1">
      <alignment horizontal="center" vertical="center"/>
    </xf>
    <xf numFmtId="1" fontId="11" fillId="0" borderId="37" xfId="0" applyNumberFormat="1" applyFont="1" applyFill="1" applyBorder="1" applyAlignment="1">
      <alignment horizontal="center" vertical="center"/>
    </xf>
    <xf numFmtId="0" fontId="1" fillId="0" borderId="44" xfId="0" applyFont="1" applyFill="1" applyBorder="1" applyAlignment="1">
      <alignment horizontal="left" wrapText="1"/>
    </xf>
    <xf numFmtId="0" fontId="2" fillId="0" borderId="26" xfId="0" applyFont="1" applyFill="1" applyBorder="1" applyAlignment="1">
      <alignment horizontal="center" vertical="center" wrapText="1"/>
    </xf>
    <xf numFmtId="1" fontId="8" fillId="0" borderId="50" xfId="0" applyNumberFormat="1" applyFont="1" applyFill="1" applyBorder="1" applyAlignment="1">
      <alignment horizontal="center" vertical="center"/>
    </xf>
    <xf numFmtId="1" fontId="10" fillId="0" borderId="21" xfId="0" applyNumberFormat="1" applyFont="1" applyFill="1" applyBorder="1" applyAlignment="1">
      <alignment horizontal="right" vertical="center"/>
    </xf>
    <xf numFmtId="1" fontId="10" fillId="0" borderId="3" xfId="0" applyNumberFormat="1" applyFont="1" applyFill="1" applyBorder="1" applyAlignment="1">
      <alignment horizontal="right" vertical="center"/>
    </xf>
    <xf numFmtId="1" fontId="9" fillId="0" borderId="23" xfId="0" applyNumberFormat="1" applyFont="1" applyFill="1" applyBorder="1" applyAlignment="1">
      <alignment horizontal="center" vertical="center"/>
    </xf>
    <xf numFmtId="1" fontId="9" fillId="0" borderId="1" xfId="0" applyNumberFormat="1" applyFont="1" applyFill="1" applyBorder="1" applyAlignment="1">
      <alignment horizontal="right" vertical="center"/>
    </xf>
    <xf numFmtId="1" fontId="9" fillId="0" borderId="4" xfId="0" applyNumberFormat="1" applyFont="1" applyFill="1" applyBorder="1" applyAlignment="1">
      <alignment horizontal="right" vertical="center"/>
    </xf>
    <xf numFmtId="1" fontId="9" fillId="0" borderId="51" xfId="0" applyNumberFormat="1" applyFont="1" applyFill="1" applyBorder="1" applyAlignment="1">
      <alignment horizontal="center" vertical="center"/>
    </xf>
    <xf numFmtId="1" fontId="9" fillId="0" borderId="22" xfId="0" applyNumberFormat="1" applyFont="1" applyFill="1" applyBorder="1" applyAlignment="1">
      <alignment horizontal="right" vertical="center"/>
    </xf>
    <xf numFmtId="1" fontId="9" fillId="0" borderId="5" xfId="0" applyNumberFormat="1" applyFont="1" applyFill="1" applyBorder="1" applyAlignment="1">
      <alignment horizontal="right" vertical="center"/>
    </xf>
    <xf numFmtId="1" fontId="8" fillId="0" borderId="26" xfId="0" applyNumberFormat="1" applyFont="1" applyFill="1" applyBorder="1" applyAlignment="1">
      <alignment horizontal="center" vertical="center"/>
    </xf>
    <xf numFmtId="1" fontId="10" fillId="0" borderId="27" xfId="0" applyNumberFormat="1" applyFont="1" applyFill="1" applyBorder="1" applyAlignment="1">
      <alignment horizontal="right" vertical="center"/>
    </xf>
    <xf numFmtId="1" fontId="10" fillId="0" borderId="35" xfId="0" applyNumberFormat="1" applyFont="1" applyFill="1" applyBorder="1" applyAlignment="1">
      <alignment horizontal="right" vertical="center"/>
    </xf>
    <xf numFmtId="1" fontId="11" fillId="0" borderId="23" xfId="0" applyNumberFormat="1" applyFont="1" applyFill="1" applyBorder="1" applyAlignment="1">
      <alignment horizontal="center" vertical="center"/>
    </xf>
    <xf numFmtId="1" fontId="11" fillId="0" borderId="51" xfId="0" applyNumberFormat="1" applyFont="1" applyFill="1" applyBorder="1" applyAlignment="1">
      <alignment horizontal="center" vertical="center"/>
    </xf>
    <xf numFmtId="9" fontId="2" fillId="0" borderId="48" xfId="0" applyNumberFormat="1" applyFont="1" applyFill="1" applyBorder="1" applyAlignment="1">
      <alignment horizontal="center" vertical="center" wrapText="1"/>
    </xf>
    <xf numFmtId="1" fontId="2" fillId="0" borderId="44" xfId="0" applyNumberFormat="1" applyFont="1" applyFill="1" applyBorder="1" applyAlignment="1">
      <alignment horizontal="center" vertical="center" wrapText="1"/>
    </xf>
    <xf numFmtId="1" fontId="2" fillId="0" borderId="50" xfId="0" applyNumberFormat="1" applyFont="1" applyFill="1" applyBorder="1" applyAlignment="1">
      <alignment horizontal="center" vertical="center" wrapText="1"/>
    </xf>
    <xf numFmtId="1" fontId="3" fillId="0" borderId="21" xfId="0" applyNumberFormat="1" applyFont="1" applyFill="1" applyBorder="1" applyAlignment="1">
      <alignment horizontal="right" vertical="center" wrapText="1"/>
    </xf>
    <xf numFmtId="1" fontId="3" fillId="0" borderId="3" xfId="0" applyNumberFormat="1" applyFont="1" applyFill="1" applyBorder="1" applyAlignment="1">
      <alignment horizontal="right" vertical="center" wrapText="1"/>
    </xf>
    <xf numFmtId="1" fontId="2" fillId="0" borderId="20" xfId="0" applyNumberFormat="1" applyFont="1" applyFill="1" applyBorder="1" applyAlignment="1">
      <alignment horizontal="center" vertical="center" wrapText="1"/>
    </xf>
    <xf numFmtId="1" fontId="3" fillId="0" borderId="46" xfId="0" applyNumberFormat="1" applyFont="1" applyFill="1" applyBorder="1" applyAlignment="1">
      <alignment horizontal="right" vertical="center" wrapText="1"/>
    </xf>
    <xf numFmtId="1" fontId="3" fillId="0" borderId="47" xfId="0" applyNumberFormat="1" applyFont="1" applyFill="1" applyBorder="1" applyAlignment="1">
      <alignment horizontal="right" vertical="center" wrapText="1"/>
    </xf>
    <xf numFmtId="1" fontId="3" fillId="0" borderId="25" xfId="0" applyNumberFormat="1" applyFont="1" applyFill="1" applyBorder="1" applyAlignment="1">
      <alignment horizontal="right" vertical="center" wrapText="1"/>
    </xf>
    <xf numFmtId="1" fontId="3" fillId="2" borderId="25" xfId="0" applyNumberFormat="1" applyFont="1" applyFill="1" applyBorder="1" applyAlignment="1">
      <alignment horizontal="right" vertical="center" wrapText="1"/>
    </xf>
    <xf numFmtId="1" fontId="1" fillId="0" borderId="16" xfId="0" applyNumberFormat="1" applyFont="1" applyFill="1" applyBorder="1" applyAlignment="1">
      <alignment horizontal="center" vertical="center" wrapText="1"/>
    </xf>
    <xf numFmtId="1" fontId="1" fillId="0" borderId="37" xfId="0" applyNumberFormat="1" applyFont="1" applyFill="1" applyBorder="1" applyAlignment="1">
      <alignment horizontal="center" vertical="center" wrapText="1"/>
    </xf>
    <xf numFmtId="1" fontId="1" fillId="0" borderId="38" xfId="0" applyNumberFormat="1" applyFont="1" applyFill="1" applyBorder="1" applyAlignment="1">
      <alignment horizontal="center" vertical="center" wrapText="1"/>
    </xf>
    <xf numFmtId="1" fontId="1" fillId="0" borderId="37" xfId="0" applyNumberFormat="1" applyFont="1" applyFill="1" applyBorder="1" applyAlignment="1">
      <alignment horizontal="center" vertical="center"/>
    </xf>
    <xf numFmtId="1" fontId="1" fillId="0" borderId="45" xfId="0" applyNumberFormat="1" applyFont="1" applyFill="1" applyBorder="1" applyAlignment="1">
      <alignment horizontal="center" vertical="center"/>
    </xf>
    <xf numFmtId="1" fontId="1" fillId="2" borderId="11" xfId="0" applyNumberFormat="1" applyFont="1" applyFill="1" applyBorder="1" applyAlignment="1">
      <alignment horizontal="center" vertical="center"/>
    </xf>
    <xf numFmtId="1" fontId="1" fillId="2" borderId="0" xfId="0" applyNumberFormat="1" applyFont="1" applyFill="1" applyBorder="1" applyAlignment="1">
      <alignment horizontal="center" vertical="center"/>
    </xf>
    <xf numFmtId="1" fontId="1" fillId="2" borderId="13"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 fontId="8" fillId="0" borderId="37" xfId="0" applyNumberFormat="1" applyFont="1" applyFill="1" applyBorder="1" applyAlignment="1">
      <alignment horizontal="center" vertical="center"/>
    </xf>
    <xf numFmtId="1" fontId="8" fillId="0" borderId="45" xfId="0" applyNumberFormat="1" applyFont="1" applyFill="1" applyBorder="1" applyAlignment="1">
      <alignment horizontal="center" vertical="center"/>
    </xf>
    <xf numFmtId="1" fontId="4" fillId="0" borderId="30" xfId="0" applyNumberFormat="1" applyFont="1" applyFill="1" applyBorder="1" applyAlignment="1">
      <alignment horizontal="right" vertical="center" wrapText="1"/>
    </xf>
    <xf numFmtId="1" fontId="1" fillId="0" borderId="35" xfId="0" applyNumberFormat="1" applyFont="1" applyFill="1" applyBorder="1" applyAlignment="1">
      <alignment horizontal="center" vertical="center" wrapText="1"/>
    </xf>
    <xf numFmtId="1" fontId="9" fillId="2" borderId="47" xfId="0" applyNumberFormat="1" applyFont="1" applyFill="1" applyBorder="1" applyAlignment="1">
      <alignment horizontal="right" vertical="center"/>
    </xf>
    <xf numFmtId="1" fontId="10" fillId="0" borderId="35" xfId="0" applyNumberFormat="1" applyFont="1" applyFill="1" applyBorder="1" applyAlignment="1">
      <alignment horizontal="right" vertical="center" wrapText="1"/>
    </xf>
    <xf numFmtId="1" fontId="9" fillId="2" borderId="47" xfId="0" applyNumberFormat="1" applyFont="1" applyFill="1" applyBorder="1" applyAlignment="1">
      <alignment horizontal="right" vertical="center" wrapText="1"/>
    </xf>
    <xf numFmtId="0" fontId="1" fillId="0" borderId="11" xfId="0" applyFont="1" applyFill="1" applyBorder="1" applyAlignment="1">
      <alignment horizontal="center" vertical="center" wrapText="1"/>
    </xf>
    <xf numFmtId="1" fontId="11" fillId="2" borderId="15" xfId="0" applyNumberFormat="1" applyFont="1" applyFill="1" applyBorder="1" applyAlignment="1">
      <alignment horizontal="center" vertical="center"/>
    </xf>
    <xf numFmtId="1" fontId="1" fillId="0" borderId="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1" fontId="4" fillId="0" borderId="7" xfId="0" applyNumberFormat="1" applyFont="1" applyFill="1" applyBorder="1" applyAlignment="1">
      <alignment horizontal="right" vertical="center"/>
    </xf>
    <xf numFmtId="1" fontId="4" fillId="0" borderId="32" xfId="0" applyNumberFormat="1" applyFont="1" applyFill="1" applyBorder="1" applyAlignment="1">
      <alignment horizontal="right" vertical="center"/>
    </xf>
    <xf numFmtId="1" fontId="4" fillId="0" borderId="7" xfId="0" applyNumberFormat="1" applyFont="1" applyFill="1" applyBorder="1" applyAlignment="1">
      <alignment horizontal="center" vertical="center"/>
    </xf>
    <xf numFmtId="1" fontId="4" fillId="0" borderId="32" xfId="0" applyNumberFormat="1" applyFont="1" applyFill="1" applyBorder="1" applyAlignment="1">
      <alignment horizontal="center" vertical="center"/>
    </xf>
    <xf numFmtId="1" fontId="2" fillId="0" borderId="9"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1" fontId="2" fillId="0" borderId="15" xfId="0" applyNumberFormat="1" applyFont="1" applyFill="1" applyBorder="1" applyAlignment="1">
      <alignment horizontal="center" vertical="center"/>
    </xf>
    <xf numFmtId="1" fontId="2" fillId="0" borderId="52" xfId="0" applyNumberFormat="1" applyFont="1" applyFill="1" applyBorder="1" applyAlignment="1">
      <alignment horizontal="center" vertical="center"/>
    </xf>
    <xf numFmtId="1" fontId="3" fillId="0" borderId="28" xfId="0" applyNumberFormat="1" applyFont="1" applyFill="1" applyBorder="1" applyAlignment="1">
      <alignment horizontal="right" vertical="center"/>
    </xf>
    <xf numFmtId="1" fontId="3" fillId="0" borderId="29" xfId="0" applyNumberFormat="1" applyFont="1" applyFill="1" applyBorder="1" applyAlignment="1">
      <alignment horizontal="right" vertical="center"/>
    </xf>
    <xf numFmtId="1" fontId="3" fillId="0" borderId="28" xfId="0" applyNumberFormat="1" applyFont="1" applyFill="1" applyBorder="1" applyAlignment="1">
      <alignment horizontal="center" vertical="center"/>
    </xf>
    <xf numFmtId="1" fontId="3" fillId="0" borderId="29" xfId="0" applyNumberFormat="1" applyFont="1" applyFill="1" applyBorder="1" applyAlignment="1">
      <alignment horizontal="center" vertical="center"/>
    </xf>
    <xf numFmtId="1" fontId="1" fillId="0" borderId="15" xfId="0" applyNumberFormat="1" applyFont="1" applyFill="1" applyBorder="1" applyAlignment="1">
      <alignment horizontal="center" vertical="center"/>
    </xf>
    <xf numFmtId="1" fontId="11" fillId="0" borderId="15" xfId="0" applyNumberFormat="1" applyFont="1" applyFill="1" applyBorder="1" applyAlignment="1">
      <alignment horizontal="center" vertical="center"/>
    </xf>
    <xf numFmtId="1" fontId="2" fillId="0" borderId="29" xfId="0" applyNumberFormat="1" applyFont="1" applyFill="1" applyBorder="1" applyAlignment="1">
      <alignment horizontal="center" vertical="center"/>
    </xf>
    <xf numFmtId="1" fontId="9" fillId="0" borderId="2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 fontId="2" fillId="0" borderId="16" xfId="0" applyNumberFormat="1" applyFont="1" applyFill="1" applyBorder="1" applyAlignment="1">
      <alignment horizontal="center" vertical="center"/>
    </xf>
    <xf numFmtId="1" fontId="2" fillId="0" borderId="43" xfId="0" applyNumberFormat="1" applyFont="1" applyFill="1" applyBorder="1" applyAlignment="1">
      <alignment horizontal="center" vertical="center"/>
    </xf>
    <xf numFmtId="1" fontId="3" fillId="0" borderId="46" xfId="0" applyNumberFormat="1" applyFont="1" applyFill="1" applyBorder="1" applyAlignment="1">
      <alignment horizontal="right" vertical="center"/>
    </xf>
    <xf numFmtId="1" fontId="3" fillId="0" borderId="47" xfId="0" applyNumberFormat="1" applyFont="1" applyFill="1" applyBorder="1" applyAlignment="1">
      <alignment horizontal="right" vertical="center"/>
    </xf>
    <xf numFmtId="1" fontId="3" fillId="0" borderId="46"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1" fillId="0" borderId="16"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0" fontId="2" fillId="0" borderId="0" xfId="0" applyFont="1"/>
    <xf numFmtId="0" fontId="1" fillId="0" borderId="13" xfId="0" applyFont="1" applyFill="1" applyBorder="1" applyAlignment="1">
      <alignment horizontal="left"/>
    </xf>
    <xf numFmtId="1" fontId="9" fillId="0" borderId="37" xfId="0" applyNumberFormat="1" applyFont="1" applyFill="1" applyBorder="1" applyAlignment="1">
      <alignment horizontal="center" vertical="center"/>
    </xf>
    <xf numFmtId="1" fontId="9" fillId="0" borderId="45" xfId="0" applyNumberFormat="1" applyFont="1" applyFill="1" applyBorder="1" applyAlignment="1">
      <alignment horizontal="center" vertical="center"/>
    </xf>
    <xf numFmtId="9" fontId="1" fillId="0" borderId="9" xfId="0" applyNumberFormat="1" applyFont="1" applyFill="1" applyBorder="1" applyAlignment="1">
      <alignment horizontal="center" vertical="center" wrapText="1"/>
    </xf>
    <xf numFmtId="9" fontId="1" fillId="0" borderId="0" xfId="0" applyNumberFormat="1" applyFont="1" applyFill="1" applyBorder="1" applyAlignment="1">
      <alignment horizontal="left" vertical="center" wrapText="1"/>
    </xf>
    <xf numFmtId="9" fontId="2" fillId="0" borderId="0" xfId="0" applyNumberFormat="1" applyFont="1" applyFill="1" applyBorder="1" applyAlignment="1">
      <alignment vertical="center" wrapText="1"/>
    </xf>
    <xf numFmtId="9" fontId="11" fillId="0" borderId="0" xfId="0" applyNumberFormat="1" applyFont="1" applyFill="1" applyBorder="1" applyAlignment="1">
      <alignment horizontal="left" vertical="center" wrapText="1"/>
    </xf>
    <xf numFmtId="0" fontId="11" fillId="0" borderId="0" xfId="0" applyFont="1" applyAlignment="1">
      <alignment horizontal="left" vertical="center" wrapText="1"/>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Alignment="1">
      <alignment horizontal="left" vertical="center" wrapText="1"/>
    </xf>
    <xf numFmtId="0" fontId="1" fillId="0" borderId="0" xfId="0" applyFont="1" applyFill="1" applyBorder="1" applyAlignment="1">
      <alignment horizontal="left" vertical="center" wrapTex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xf>
    <xf numFmtId="0" fontId="2" fillId="0" borderId="0" xfId="0" applyFont="1" applyFill="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showGridLines="0" tabSelected="1" topLeftCell="A10" zoomScaleNormal="100" workbookViewId="0">
      <selection activeCell="J3" sqref="J3"/>
    </sheetView>
  </sheetViews>
  <sheetFormatPr baseColWidth="10" defaultRowHeight="15" x14ac:dyDescent="0.2"/>
  <cols>
    <col min="1" max="1" width="3" customWidth="1"/>
    <col min="3" max="4" width="9" customWidth="1"/>
    <col min="5" max="6" width="8.83203125" customWidth="1"/>
    <col min="7" max="7" width="9" customWidth="1"/>
    <col min="8" max="8" width="9.83203125" style="19" customWidth="1"/>
    <col min="9" max="9" width="10.33203125" style="19" customWidth="1"/>
  </cols>
  <sheetData>
    <row r="1" spans="1:13" ht="36" customHeight="1" x14ac:dyDescent="0.2">
      <c r="A1" s="225"/>
      <c r="B1" s="230" t="s">
        <v>43</v>
      </c>
      <c r="C1" s="230"/>
      <c r="D1" s="230"/>
      <c r="E1" s="230"/>
      <c r="F1" s="230"/>
      <c r="G1" s="230"/>
      <c r="H1" s="230"/>
      <c r="I1" s="230"/>
      <c r="J1" s="230"/>
      <c r="K1" s="230"/>
      <c r="L1" s="230"/>
      <c r="M1" s="230"/>
    </row>
    <row r="2" spans="1:13" x14ac:dyDescent="0.2">
      <c r="A2" s="225"/>
      <c r="B2" s="1"/>
      <c r="C2" s="1"/>
      <c r="D2" s="1"/>
      <c r="E2" s="1"/>
      <c r="F2" s="1"/>
      <c r="G2" s="1"/>
      <c r="H2" s="1"/>
      <c r="I2" s="1"/>
      <c r="J2" s="18" t="s">
        <v>0</v>
      </c>
      <c r="K2" s="225"/>
      <c r="L2" s="225"/>
      <c r="M2" s="225"/>
    </row>
    <row r="3" spans="1:13" ht="56.25" customHeight="1" x14ac:dyDescent="0.2">
      <c r="A3" s="225"/>
      <c r="B3" s="11"/>
      <c r="C3" s="7" t="s">
        <v>1</v>
      </c>
      <c r="D3" s="2" t="s">
        <v>2</v>
      </c>
      <c r="E3" s="21" t="s">
        <v>3</v>
      </c>
      <c r="F3" s="22" t="s">
        <v>4</v>
      </c>
      <c r="G3" s="2" t="s">
        <v>5</v>
      </c>
      <c r="H3" s="21" t="s">
        <v>35</v>
      </c>
      <c r="I3" s="22" t="s">
        <v>36</v>
      </c>
      <c r="J3" s="229" t="s">
        <v>6</v>
      </c>
      <c r="K3" s="225"/>
      <c r="L3" s="225"/>
      <c r="M3" s="225"/>
    </row>
    <row r="4" spans="1:13" x14ac:dyDescent="0.2">
      <c r="A4" s="225"/>
      <c r="B4" s="168" t="s">
        <v>32</v>
      </c>
      <c r="C4" s="169">
        <v>12.71</v>
      </c>
      <c r="D4" s="170">
        <v>14.09</v>
      </c>
      <c r="E4" s="171">
        <v>14.79</v>
      </c>
      <c r="F4" s="172">
        <v>11.22</v>
      </c>
      <c r="G4" s="170">
        <v>15.14</v>
      </c>
      <c r="H4" s="171">
        <v>15.44</v>
      </c>
      <c r="I4" s="172">
        <v>14.76</v>
      </c>
      <c r="J4" s="43">
        <v>14.33</v>
      </c>
      <c r="K4" s="225"/>
      <c r="L4" s="225"/>
      <c r="M4" s="225"/>
    </row>
    <row r="5" spans="1:13" x14ac:dyDescent="0.2">
      <c r="A5" s="225"/>
      <c r="B5" s="16" t="s">
        <v>33</v>
      </c>
      <c r="C5" s="17">
        <v>7.24</v>
      </c>
      <c r="D5" s="173">
        <v>10.46</v>
      </c>
      <c r="E5" s="174">
        <v>10.45</v>
      </c>
      <c r="F5" s="195">
        <v>11.48</v>
      </c>
      <c r="G5" s="173">
        <v>19.48</v>
      </c>
      <c r="H5" s="174">
        <v>19.91</v>
      </c>
      <c r="I5" s="175">
        <v>18.89</v>
      </c>
      <c r="J5" s="178">
        <v>12.85</v>
      </c>
      <c r="K5" s="225"/>
      <c r="L5" s="225"/>
      <c r="M5" s="225"/>
    </row>
    <row r="6" spans="1:13" x14ac:dyDescent="0.2">
      <c r="A6" s="225"/>
      <c r="B6" s="12" t="s">
        <v>50</v>
      </c>
      <c r="C6" s="8" t="s">
        <v>7</v>
      </c>
      <c r="D6" s="3">
        <v>9.86</v>
      </c>
      <c r="E6" s="23">
        <v>11.36</v>
      </c>
      <c r="F6" s="24">
        <v>8.0399999999999991</v>
      </c>
      <c r="G6" s="3">
        <v>24.64</v>
      </c>
      <c r="H6" s="23">
        <v>14.71</v>
      </c>
      <c r="I6" s="24">
        <v>34.630000000000003</v>
      </c>
      <c r="J6" s="46">
        <v>14.45</v>
      </c>
      <c r="K6" s="225"/>
      <c r="L6" s="225"/>
      <c r="M6" s="225"/>
    </row>
    <row r="7" spans="1:13" x14ac:dyDescent="0.2">
      <c r="A7" s="225"/>
      <c r="B7" s="13" t="s">
        <v>8</v>
      </c>
      <c r="C7" s="9">
        <v>11.48</v>
      </c>
      <c r="D7" s="4">
        <v>13.18</v>
      </c>
      <c r="E7" s="25">
        <v>13.32</v>
      </c>
      <c r="F7" s="26">
        <v>12.1</v>
      </c>
      <c r="G7" s="4">
        <v>22.17</v>
      </c>
      <c r="H7" s="25">
        <v>22.78</v>
      </c>
      <c r="I7" s="26">
        <v>21.36</v>
      </c>
      <c r="J7" s="179">
        <v>15.15</v>
      </c>
      <c r="K7" s="225"/>
      <c r="L7" s="225"/>
      <c r="M7" s="225"/>
    </row>
    <row r="8" spans="1:13" x14ac:dyDescent="0.2">
      <c r="A8" s="225"/>
      <c r="B8" s="14" t="s">
        <v>9</v>
      </c>
      <c r="C8" s="10">
        <v>7.46</v>
      </c>
      <c r="D8" s="5">
        <v>10.68</v>
      </c>
      <c r="E8" s="27">
        <v>10.58</v>
      </c>
      <c r="F8" s="177">
        <v>17.739999999999998</v>
      </c>
      <c r="G8" s="5">
        <v>10.43</v>
      </c>
      <c r="H8" s="27">
        <v>12.17</v>
      </c>
      <c r="I8" s="176">
        <v>8</v>
      </c>
      <c r="J8" s="180">
        <v>10.16</v>
      </c>
      <c r="K8" s="225"/>
      <c r="L8" s="225"/>
      <c r="M8" s="225"/>
    </row>
    <row r="9" spans="1:13" x14ac:dyDescent="0.2">
      <c r="A9" s="225"/>
      <c r="B9" s="15" t="s">
        <v>10</v>
      </c>
      <c r="C9" s="96">
        <v>9.59</v>
      </c>
      <c r="D9" s="6">
        <v>12.43</v>
      </c>
      <c r="E9" s="28">
        <v>12.58</v>
      </c>
      <c r="F9" s="29">
        <v>11.23</v>
      </c>
      <c r="G9" s="6">
        <v>17.440000000000001</v>
      </c>
      <c r="H9" s="28">
        <v>17.850000000000001</v>
      </c>
      <c r="I9" s="29">
        <v>16.89</v>
      </c>
      <c r="J9" s="96">
        <v>13.61</v>
      </c>
      <c r="K9" s="225"/>
      <c r="L9" s="225"/>
      <c r="M9" s="225"/>
    </row>
    <row r="10" spans="1:13" s="19" customFormat="1" ht="237" customHeight="1" x14ac:dyDescent="0.2">
      <c r="A10" s="225"/>
      <c r="B10" s="232" t="s">
        <v>44</v>
      </c>
      <c r="C10" s="233"/>
      <c r="D10" s="233"/>
      <c r="E10" s="233"/>
      <c r="F10" s="233"/>
      <c r="G10" s="233"/>
      <c r="H10" s="233"/>
      <c r="I10" s="233"/>
      <c r="J10" s="233"/>
      <c r="K10" s="225"/>
      <c r="L10" s="225"/>
      <c r="M10" s="225"/>
    </row>
    <row r="11" spans="1:13" x14ac:dyDescent="0.2">
      <c r="A11" s="225"/>
      <c r="B11" s="231"/>
      <c r="C11" s="231"/>
      <c r="D11" s="231"/>
      <c r="E11" s="231"/>
      <c r="F11" s="231"/>
      <c r="G11" s="231"/>
      <c r="H11" s="231"/>
      <c r="I11" s="231"/>
      <c r="J11" s="231"/>
      <c r="K11" s="225"/>
      <c r="L11" s="225"/>
      <c r="M11" s="225"/>
    </row>
    <row r="12" spans="1:13" x14ac:dyDescent="0.2">
      <c r="A12" s="225"/>
      <c r="B12" s="231"/>
      <c r="C12" s="231"/>
      <c r="D12" s="231"/>
      <c r="E12" s="231"/>
      <c r="F12" s="231"/>
      <c r="G12" s="231"/>
      <c r="H12" s="231"/>
      <c r="I12" s="231"/>
      <c r="J12" s="231"/>
      <c r="K12" s="225"/>
      <c r="L12" s="225"/>
      <c r="M12" s="225"/>
    </row>
    <row r="13" spans="1:13" ht="16.5" customHeight="1" x14ac:dyDescent="0.2">
      <c r="A13" s="225"/>
      <c r="B13" s="231"/>
      <c r="C13" s="231"/>
      <c r="D13" s="231"/>
      <c r="E13" s="231"/>
      <c r="F13" s="231"/>
      <c r="G13" s="231"/>
      <c r="H13" s="231"/>
      <c r="I13" s="231"/>
      <c r="J13" s="231"/>
      <c r="K13" s="225"/>
      <c r="L13" s="225"/>
      <c r="M13" s="225"/>
    </row>
    <row r="14" spans="1:13" x14ac:dyDescent="0.2">
      <c r="A14" s="225"/>
      <c r="B14" s="225"/>
      <c r="C14" s="225"/>
      <c r="D14" s="225"/>
      <c r="E14" s="225"/>
      <c r="F14" s="225"/>
      <c r="G14" s="225"/>
      <c r="H14" s="225"/>
      <c r="I14" s="225"/>
      <c r="J14" s="225"/>
      <c r="K14" s="225"/>
      <c r="L14" s="225"/>
      <c r="M14" s="225"/>
    </row>
    <row r="15" spans="1:13" x14ac:dyDescent="0.2">
      <c r="A15" s="225"/>
      <c r="B15" s="225"/>
      <c r="C15" s="225"/>
      <c r="D15" s="225"/>
      <c r="E15" s="225"/>
      <c r="F15" s="225"/>
      <c r="G15" s="225"/>
      <c r="H15" s="225"/>
      <c r="I15" s="225"/>
      <c r="J15" s="225"/>
      <c r="K15" s="225"/>
      <c r="L15" s="225"/>
      <c r="M15" s="225"/>
    </row>
    <row r="16" spans="1:13" x14ac:dyDescent="0.2">
      <c r="A16" s="225"/>
      <c r="B16" s="225"/>
      <c r="C16" s="225"/>
      <c r="D16" s="225"/>
      <c r="E16" s="225"/>
      <c r="F16" s="225"/>
      <c r="G16" s="225"/>
      <c r="H16" s="225"/>
      <c r="I16" s="225"/>
      <c r="J16" s="225"/>
      <c r="K16" s="225"/>
      <c r="L16" s="225"/>
      <c r="M16" s="225"/>
    </row>
    <row r="17" spans="1:13" x14ac:dyDescent="0.2">
      <c r="A17" s="225"/>
      <c r="B17" s="225"/>
      <c r="C17" s="225"/>
      <c r="D17" s="225"/>
      <c r="E17" s="225"/>
      <c r="F17" s="225"/>
      <c r="G17" s="225"/>
      <c r="H17" s="225"/>
      <c r="I17" s="225"/>
      <c r="J17" s="225"/>
      <c r="K17" s="225"/>
      <c r="L17" s="225"/>
      <c r="M17" s="225"/>
    </row>
  </sheetData>
  <mergeCells count="5">
    <mergeCell ref="B1:M1"/>
    <mergeCell ref="B11:J11"/>
    <mergeCell ref="B12:J12"/>
    <mergeCell ref="B13:J13"/>
    <mergeCell ref="B10:J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
  <sheetViews>
    <sheetView showGridLines="0" topLeftCell="A10" zoomScaleNormal="100" workbookViewId="0">
      <selection activeCell="B15" sqref="B15:L15"/>
    </sheetView>
  </sheetViews>
  <sheetFormatPr baseColWidth="10" defaultRowHeight="15" x14ac:dyDescent="0.2"/>
  <cols>
    <col min="1" max="1" width="3.83203125" customWidth="1"/>
    <col min="3" max="3" width="7.5" customWidth="1"/>
    <col min="4" max="4" width="8.33203125" customWidth="1"/>
    <col min="5" max="5" width="7" customWidth="1"/>
    <col min="6" max="6" width="8" customWidth="1"/>
    <col min="7" max="7" width="7" customWidth="1"/>
    <col min="8" max="8" width="9.1640625" customWidth="1"/>
    <col min="9" max="9" width="9.33203125" customWidth="1"/>
  </cols>
  <sheetData>
    <row r="1" spans="1:13" ht="25" customHeight="1" x14ac:dyDescent="0.2">
      <c r="A1" s="225"/>
      <c r="B1" s="235" t="s">
        <v>37</v>
      </c>
      <c r="C1" s="235"/>
      <c r="D1" s="235"/>
      <c r="E1" s="235"/>
      <c r="F1" s="235"/>
      <c r="G1" s="235"/>
      <c r="H1" s="235"/>
      <c r="I1" s="235"/>
      <c r="J1" s="235"/>
      <c r="K1" s="235"/>
      <c r="L1" s="235"/>
      <c r="M1" s="225"/>
    </row>
    <row r="2" spans="1:13" x14ac:dyDescent="0.2">
      <c r="A2" s="225"/>
      <c r="B2" s="61"/>
      <c r="C2" s="61"/>
      <c r="D2" s="61"/>
      <c r="E2" s="61"/>
      <c r="F2" s="61"/>
      <c r="G2" s="61"/>
      <c r="H2" s="61"/>
      <c r="I2" s="61"/>
      <c r="J2" s="61"/>
      <c r="K2" s="61"/>
      <c r="L2" s="60" t="s">
        <v>0</v>
      </c>
      <c r="M2" s="225"/>
    </row>
    <row r="3" spans="1:13" ht="36" x14ac:dyDescent="0.2">
      <c r="A3" s="225"/>
      <c r="B3" s="41"/>
      <c r="C3" s="41" t="s">
        <v>1</v>
      </c>
      <c r="D3" s="83" t="s">
        <v>2</v>
      </c>
      <c r="E3" s="101" t="s">
        <v>3</v>
      </c>
      <c r="F3" s="102" t="s">
        <v>4</v>
      </c>
      <c r="G3" s="83" t="s">
        <v>5</v>
      </c>
      <c r="H3" s="107" t="s">
        <v>42</v>
      </c>
      <c r="I3" s="102" t="s">
        <v>34</v>
      </c>
      <c r="J3" s="59" t="s">
        <v>6</v>
      </c>
      <c r="K3" s="41" t="s">
        <v>41</v>
      </c>
      <c r="L3" s="41" t="s">
        <v>11</v>
      </c>
      <c r="M3" s="225"/>
    </row>
    <row r="4" spans="1:13" ht="36" x14ac:dyDescent="0.2">
      <c r="A4" s="225"/>
      <c r="B4" s="41" t="s">
        <v>12</v>
      </c>
      <c r="C4" s="58">
        <v>20.56</v>
      </c>
      <c r="D4" s="84">
        <v>15.81</v>
      </c>
      <c r="E4" s="103">
        <v>16.420000000000002</v>
      </c>
      <c r="F4" s="104">
        <v>10.3</v>
      </c>
      <c r="G4" s="84">
        <v>2.66</v>
      </c>
      <c r="H4" s="108">
        <v>0</v>
      </c>
      <c r="I4" s="109">
        <v>6.5</v>
      </c>
      <c r="J4" s="49">
        <v>11.47</v>
      </c>
      <c r="K4" s="58">
        <v>14.63</v>
      </c>
      <c r="L4" s="85">
        <v>3.7990103377538844</v>
      </c>
      <c r="M4" s="225"/>
    </row>
    <row r="5" spans="1:13" ht="36" x14ac:dyDescent="0.2">
      <c r="A5" s="225"/>
      <c r="B5" s="87" t="s">
        <v>13</v>
      </c>
      <c r="C5" s="198"/>
      <c r="D5" s="199"/>
      <c r="E5" s="200"/>
      <c r="F5" s="201"/>
      <c r="G5" s="199"/>
      <c r="H5" s="202"/>
      <c r="I5" s="203"/>
      <c r="J5" s="198"/>
      <c r="K5" s="198"/>
      <c r="L5" s="204"/>
      <c r="M5" s="225"/>
    </row>
    <row r="6" spans="1:13" x14ac:dyDescent="0.2">
      <c r="A6" s="225"/>
      <c r="B6" s="205" t="s">
        <v>14</v>
      </c>
      <c r="C6" s="206">
        <v>22.79</v>
      </c>
      <c r="D6" s="207">
        <v>31.6</v>
      </c>
      <c r="E6" s="208">
        <v>30.76</v>
      </c>
      <c r="F6" s="209">
        <v>39.159999999999997</v>
      </c>
      <c r="G6" s="207">
        <v>18.98</v>
      </c>
      <c r="H6" s="210">
        <v>0</v>
      </c>
      <c r="I6" s="211">
        <v>46.45</v>
      </c>
      <c r="J6" s="212">
        <v>26.3</v>
      </c>
      <c r="K6" s="213">
        <v>33.479999999999997</v>
      </c>
      <c r="L6" s="214">
        <v>60.717995690542935</v>
      </c>
      <c r="M6" s="225"/>
    </row>
    <row r="7" spans="1:13" x14ac:dyDescent="0.2">
      <c r="A7" s="225"/>
      <c r="B7" s="205" t="s">
        <v>15</v>
      </c>
      <c r="C7" s="206">
        <v>22.55</v>
      </c>
      <c r="D7" s="207">
        <v>22.18</v>
      </c>
      <c r="E7" s="208">
        <v>22.02</v>
      </c>
      <c r="F7" s="209">
        <v>23.65</v>
      </c>
      <c r="G7" s="207">
        <v>3.28</v>
      </c>
      <c r="H7" s="210">
        <v>0</v>
      </c>
      <c r="I7" s="211">
        <v>8.0299999999999994</v>
      </c>
      <c r="J7" s="212">
        <v>15.42</v>
      </c>
      <c r="K7" s="206">
        <v>19.579999999999998</v>
      </c>
      <c r="L7" s="214">
        <v>7.5479159348803133</v>
      </c>
      <c r="M7" s="225"/>
    </row>
    <row r="8" spans="1:13" ht="24" x14ac:dyDescent="0.2">
      <c r="A8" s="225"/>
      <c r="B8" s="205" t="s">
        <v>16</v>
      </c>
      <c r="C8" s="206">
        <v>7.62</v>
      </c>
      <c r="D8" s="207">
        <v>6.14</v>
      </c>
      <c r="E8" s="208">
        <v>6.34</v>
      </c>
      <c r="F8" s="209">
        <v>4.32</v>
      </c>
      <c r="G8" s="207">
        <v>0.67</v>
      </c>
      <c r="H8" s="210">
        <v>0</v>
      </c>
      <c r="I8" s="211">
        <v>1.64</v>
      </c>
      <c r="J8" s="212">
        <v>4.32</v>
      </c>
      <c r="K8" s="206">
        <v>5.51</v>
      </c>
      <c r="L8" s="214">
        <v>1.9818334740110679</v>
      </c>
      <c r="M8" s="225"/>
    </row>
    <row r="9" spans="1:13" x14ac:dyDescent="0.2">
      <c r="A9" s="225"/>
      <c r="B9" s="205" t="s">
        <v>17</v>
      </c>
      <c r="C9" s="206">
        <v>12.15</v>
      </c>
      <c r="D9" s="207">
        <v>10.7</v>
      </c>
      <c r="E9" s="208">
        <v>10.72</v>
      </c>
      <c r="F9" s="215">
        <v>10.5</v>
      </c>
      <c r="G9" s="207">
        <v>3.4</v>
      </c>
      <c r="H9" s="210">
        <v>0</v>
      </c>
      <c r="I9" s="211">
        <v>8.33</v>
      </c>
      <c r="J9" s="212">
        <v>8.17</v>
      </c>
      <c r="K9" s="206">
        <v>10.210000000000001</v>
      </c>
      <c r="L9" s="214">
        <v>2.4661044050979513</v>
      </c>
      <c r="M9" s="225"/>
    </row>
    <row r="10" spans="1:13" x14ac:dyDescent="0.2">
      <c r="A10" s="225"/>
      <c r="B10" s="216" t="s">
        <v>38</v>
      </c>
      <c r="C10" s="217">
        <v>14.33</v>
      </c>
      <c r="D10" s="218">
        <v>13.58</v>
      </c>
      <c r="E10" s="219">
        <v>13.75</v>
      </c>
      <c r="F10" s="220">
        <v>12.07</v>
      </c>
      <c r="G10" s="218">
        <v>71</v>
      </c>
      <c r="H10" s="221">
        <v>100</v>
      </c>
      <c r="I10" s="222">
        <v>29.05</v>
      </c>
      <c r="J10" s="223">
        <v>34.299999999999997</v>
      </c>
      <c r="K10" s="217">
        <v>16.59</v>
      </c>
      <c r="L10" s="224">
        <v>23.487140157713846</v>
      </c>
      <c r="M10" s="225"/>
    </row>
    <row r="11" spans="1:13" x14ac:dyDescent="0.2">
      <c r="A11" s="225"/>
      <c r="B11" s="59" t="s">
        <v>10</v>
      </c>
      <c r="C11" s="49">
        <f>SUM(C4:C10)</f>
        <v>100</v>
      </c>
      <c r="D11" s="100">
        <f t="shared" ref="D11:K11" si="0">SUM(D4:D10)</f>
        <v>100.01</v>
      </c>
      <c r="E11" s="95">
        <f t="shared" si="0"/>
        <v>100.01</v>
      </c>
      <c r="F11" s="97">
        <f t="shared" si="0"/>
        <v>99.999999999999972</v>
      </c>
      <c r="G11" s="100">
        <f t="shared" si="0"/>
        <v>99.990000000000009</v>
      </c>
      <c r="H11" s="95">
        <f t="shared" si="0"/>
        <v>100</v>
      </c>
      <c r="I11" s="97">
        <f t="shared" si="0"/>
        <v>100</v>
      </c>
      <c r="J11" s="49">
        <f t="shared" si="0"/>
        <v>99.98</v>
      </c>
      <c r="K11" s="49">
        <f t="shared" si="0"/>
        <v>100</v>
      </c>
      <c r="L11" s="97">
        <f>SUM(L4:L10)</f>
        <v>100</v>
      </c>
      <c r="M11" s="225"/>
    </row>
    <row r="12" spans="1:13" x14ac:dyDescent="0.2">
      <c r="A12" s="225"/>
      <c r="B12" s="20"/>
      <c r="C12" s="225"/>
      <c r="D12" s="225"/>
      <c r="E12" s="225"/>
      <c r="F12" s="225"/>
      <c r="G12" s="225"/>
      <c r="H12" s="225"/>
      <c r="I12" s="225"/>
      <c r="J12" s="225"/>
      <c r="K12" s="225"/>
      <c r="L12" s="225"/>
      <c r="M12" s="225"/>
    </row>
    <row r="13" spans="1:13" ht="212" customHeight="1" x14ac:dyDescent="0.2">
      <c r="A13" s="225"/>
      <c r="B13" s="236" t="s">
        <v>45</v>
      </c>
      <c r="C13" s="236"/>
      <c r="D13" s="236"/>
      <c r="E13" s="236"/>
      <c r="F13" s="236"/>
      <c r="G13" s="236"/>
      <c r="H13" s="236"/>
      <c r="I13" s="236"/>
      <c r="J13" s="236"/>
      <c r="K13" s="236"/>
      <c r="L13" s="236"/>
      <c r="M13" s="225"/>
    </row>
    <row r="14" spans="1:13" ht="23.25" customHeight="1" x14ac:dyDescent="0.2">
      <c r="A14" s="225"/>
      <c r="B14" s="236"/>
      <c r="C14" s="236"/>
      <c r="D14" s="236"/>
      <c r="E14" s="236"/>
      <c r="F14" s="236"/>
      <c r="G14" s="236"/>
      <c r="H14" s="236"/>
      <c r="I14" s="236"/>
      <c r="J14" s="236"/>
      <c r="K14" s="236"/>
      <c r="L14" s="236"/>
      <c r="M14" s="225"/>
    </row>
    <row r="15" spans="1:13" s="19" customFormat="1" ht="48.75" customHeight="1" x14ac:dyDescent="0.2">
      <c r="A15" s="225"/>
      <c r="B15" s="236"/>
      <c r="C15" s="237"/>
      <c r="D15" s="237"/>
      <c r="E15" s="237"/>
      <c r="F15" s="237"/>
      <c r="G15" s="237"/>
      <c r="H15" s="237"/>
      <c r="I15" s="237"/>
      <c r="J15" s="237"/>
      <c r="K15" s="237"/>
      <c r="L15" s="237"/>
      <c r="M15" s="225"/>
    </row>
    <row r="16" spans="1:13" x14ac:dyDescent="0.2">
      <c r="A16" s="225"/>
      <c r="B16" s="234"/>
      <c r="C16" s="234"/>
      <c r="D16" s="234"/>
      <c r="E16" s="234"/>
      <c r="F16" s="234"/>
      <c r="G16" s="234"/>
      <c r="H16" s="234"/>
      <c r="I16" s="234"/>
      <c r="J16" s="234"/>
      <c r="K16" s="234"/>
      <c r="L16" s="234"/>
      <c r="M16" s="225"/>
    </row>
    <row r="17" spans="1:13" x14ac:dyDescent="0.2">
      <c r="A17" s="225"/>
      <c r="B17" s="234"/>
      <c r="C17" s="234"/>
      <c r="D17" s="234"/>
      <c r="E17" s="234"/>
      <c r="F17" s="234"/>
      <c r="G17" s="234"/>
      <c r="H17" s="234"/>
      <c r="I17" s="234"/>
      <c r="J17" s="234"/>
      <c r="K17" s="234"/>
      <c r="L17" s="234"/>
      <c r="M17" s="225"/>
    </row>
    <row r="18" spans="1:13" x14ac:dyDescent="0.2">
      <c r="A18" s="225"/>
      <c r="B18" s="234"/>
      <c r="C18" s="234"/>
      <c r="D18" s="234"/>
      <c r="E18" s="234"/>
      <c r="F18" s="234"/>
      <c r="G18" s="234"/>
      <c r="H18" s="234"/>
      <c r="I18" s="234"/>
      <c r="J18" s="234"/>
      <c r="K18" s="234"/>
      <c r="L18" s="234"/>
      <c r="M18" s="225"/>
    </row>
    <row r="19" spans="1:13" x14ac:dyDescent="0.2">
      <c r="A19" s="225"/>
      <c r="B19" s="225"/>
      <c r="C19" s="225"/>
      <c r="D19" s="225"/>
      <c r="E19" s="225"/>
      <c r="F19" s="225"/>
      <c r="G19" s="225"/>
      <c r="H19" s="225"/>
      <c r="I19" s="225"/>
      <c r="J19" s="225"/>
      <c r="K19" s="225"/>
      <c r="L19" s="225"/>
      <c r="M19" s="225"/>
    </row>
  </sheetData>
  <mergeCells count="7">
    <mergeCell ref="B18:L18"/>
    <mergeCell ref="B1:L1"/>
    <mergeCell ref="B13:L13"/>
    <mergeCell ref="B14:L14"/>
    <mergeCell ref="B16:L16"/>
    <mergeCell ref="B17:L17"/>
    <mergeCell ref="B15:L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showGridLines="0" topLeftCell="A10" zoomScaleNormal="100" workbookViewId="0">
      <selection activeCell="L3" sqref="L3"/>
    </sheetView>
  </sheetViews>
  <sheetFormatPr baseColWidth="10" defaultRowHeight="15" x14ac:dyDescent="0.2"/>
  <cols>
    <col min="1" max="1" width="3.83203125" customWidth="1"/>
    <col min="2" max="2" width="22.6640625" customWidth="1"/>
    <col min="3" max="3" width="6.33203125" customWidth="1"/>
    <col min="4" max="4" width="8.1640625" customWidth="1"/>
    <col min="5" max="5" width="7.33203125" customWidth="1"/>
    <col min="6" max="6" width="7.6640625" customWidth="1"/>
    <col min="7" max="7" width="7" customWidth="1"/>
    <col min="8" max="8" width="7.5" customWidth="1"/>
    <col min="9" max="9" width="9.33203125" customWidth="1"/>
    <col min="10" max="10" width="10.33203125" customWidth="1"/>
    <col min="11" max="11" width="10.6640625" customWidth="1"/>
    <col min="12" max="12" width="10.5" customWidth="1"/>
  </cols>
  <sheetData>
    <row r="1" spans="1:14" ht="44" customHeight="1" x14ac:dyDescent="0.2">
      <c r="A1" s="225"/>
      <c r="B1" s="238" t="s">
        <v>46</v>
      </c>
      <c r="C1" s="238"/>
      <c r="D1" s="238"/>
      <c r="E1" s="238"/>
      <c r="F1" s="238"/>
      <c r="G1" s="238"/>
      <c r="H1" s="238"/>
      <c r="I1" s="238"/>
      <c r="J1" s="238"/>
      <c r="K1" s="238"/>
      <c r="L1" s="238"/>
      <c r="M1" s="225"/>
      <c r="N1" s="225"/>
    </row>
    <row r="2" spans="1:14" x14ac:dyDescent="0.2">
      <c r="A2" s="225"/>
      <c r="B2" s="32"/>
      <c r="C2" s="32"/>
      <c r="D2" s="32"/>
      <c r="E2" s="32"/>
      <c r="F2" s="32"/>
      <c r="G2" s="32"/>
      <c r="H2" s="32"/>
      <c r="I2" s="32"/>
      <c r="J2" s="32"/>
      <c r="K2" s="32"/>
      <c r="L2" s="37" t="s">
        <v>0</v>
      </c>
      <c r="M2" s="225"/>
      <c r="N2" s="225"/>
    </row>
    <row r="3" spans="1:14" ht="36" x14ac:dyDescent="0.2">
      <c r="A3" s="225"/>
      <c r="B3" s="39"/>
      <c r="C3" s="40" t="s">
        <v>1</v>
      </c>
      <c r="D3" s="83" t="s">
        <v>2</v>
      </c>
      <c r="E3" s="107" t="s">
        <v>3</v>
      </c>
      <c r="F3" s="113" t="s">
        <v>4</v>
      </c>
      <c r="G3" s="83" t="s">
        <v>5</v>
      </c>
      <c r="H3" s="107" t="s">
        <v>40</v>
      </c>
      <c r="I3" s="113" t="s">
        <v>34</v>
      </c>
      <c r="J3" s="59" t="s">
        <v>6</v>
      </c>
      <c r="K3" s="41" t="s">
        <v>41</v>
      </c>
      <c r="L3" s="41" t="s">
        <v>11</v>
      </c>
      <c r="M3" s="225"/>
      <c r="N3" s="225"/>
    </row>
    <row r="4" spans="1:14" x14ac:dyDescent="0.2">
      <c r="A4" s="225"/>
      <c r="B4" s="51" t="s">
        <v>57</v>
      </c>
      <c r="C4" s="42">
        <v>57.18</v>
      </c>
      <c r="D4" s="110">
        <v>55.38</v>
      </c>
      <c r="E4" s="114">
        <v>54.33</v>
      </c>
      <c r="F4" s="115">
        <v>64.86</v>
      </c>
      <c r="G4" s="110">
        <v>24.88</v>
      </c>
      <c r="H4" s="114">
        <v>10.81</v>
      </c>
      <c r="I4" s="115">
        <v>44.9</v>
      </c>
      <c r="J4" s="43">
        <v>44.62</v>
      </c>
      <c r="K4" s="43">
        <v>53.68</v>
      </c>
      <c r="L4" s="43">
        <v>35.325837644500339</v>
      </c>
      <c r="M4" s="225"/>
      <c r="N4" s="225"/>
    </row>
    <row r="5" spans="1:14" ht="26.25" customHeight="1" x14ac:dyDescent="0.2">
      <c r="A5" s="225"/>
      <c r="B5" s="52" t="s">
        <v>51</v>
      </c>
      <c r="C5" s="44">
        <v>8.6999999999999993</v>
      </c>
      <c r="D5" s="98">
        <v>8.67</v>
      </c>
      <c r="E5" s="31">
        <v>8.33</v>
      </c>
      <c r="F5" s="105">
        <v>11.71</v>
      </c>
      <c r="G5" s="98">
        <v>9.0299999999999994</v>
      </c>
      <c r="H5" s="31">
        <v>5.24</v>
      </c>
      <c r="I5" s="105">
        <v>14.43</v>
      </c>
      <c r="J5" s="181">
        <v>8.7799999999999994</v>
      </c>
      <c r="K5" s="44">
        <v>9.75</v>
      </c>
      <c r="L5" s="44">
        <v>8.907358279378391</v>
      </c>
      <c r="M5" s="225"/>
      <c r="N5" s="225"/>
    </row>
    <row r="6" spans="1:14" ht="15" customHeight="1" x14ac:dyDescent="0.2">
      <c r="A6" s="225"/>
      <c r="B6" s="53" t="s">
        <v>52</v>
      </c>
      <c r="C6" s="44">
        <v>6.43</v>
      </c>
      <c r="D6" s="98">
        <v>7.42</v>
      </c>
      <c r="E6" s="31">
        <v>6.91</v>
      </c>
      <c r="F6" s="105">
        <v>12</v>
      </c>
      <c r="G6" s="98">
        <v>2.2599999999999998</v>
      </c>
      <c r="H6" s="31">
        <v>0</v>
      </c>
      <c r="I6" s="105">
        <v>5.47</v>
      </c>
      <c r="J6" s="181">
        <v>5.5</v>
      </c>
      <c r="K6" s="44">
        <v>6.99</v>
      </c>
      <c r="L6" s="44">
        <v>5.8731861481026382</v>
      </c>
      <c r="M6" s="225"/>
      <c r="N6" s="225"/>
    </row>
    <row r="7" spans="1:14" ht="24.75" customHeight="1" x14ac:dyDescent="0.2">
      <c r="A7" s="225"/>
      <c r="B7" s="54" t="s">
        <v>53</v>
      </c>
      <c r="C7" s="47">
        <v>33.89</v>
      </c>
      <c r="D7" s="99">
        <v>32.380000000000003</v>
      </c>
      <c r="E7" s="30">
        <v>32.229999999999997</v>
      </c>
      <c r="F7" s="106">
        <v>33.69</v>
      </c>
      <c r="G7" s="99">
        <v>9.15</v>
      </c>
      <c r="H7" s="30">
        <v>4.26</v>
      </c>
      <c r="I7" s="106">
        <v>16.12</v>
      </c>
      <c r="J7" s="182">
        <v>24.19</v>
      </c>
      <c r="K7" s="47">
        <v>29.53</v>
      </c>
      <c r="L7" s="47">
        <v>9.8269113036380169</v>
      </c>
      <c r="M7" s="225"/>
      <c r="N7" s="225"/>
    </row>
    <row r="8" spans="1:14" x14ac:dyDescent="0.2">
      <c r="A8" s="225"/>
      <c r="B8" s="55" t="s">
        <v>58</v>
      </c>
      <c r="C8" s="45">
        <v>30.02</v>
      </c>
      <c r="D8" s="111">
        <v>32.159999999999997</v>
      </c>
      <c r="E8" s="38">
        <v>33.07</v>
      </c>
      <c r="F8" s="116">
        <v>24.01</v>
      </c>
      <c r="G8" s="111">
        <v>70.09</v>
      </c>
      <c r="H8" s="38">
        <v>88.46</v>
      </c>
      <c r="I8" s="116">
        <v>43.94</v>
      </c>
      <c r="J8" s="46">
        <v>45.54</v>
      </c>
      <c r="K8" s="46">
        <v>34.06</v>
      </c>
      <c r="L8" s="43">
        <v>26.030378311953022</v>
      </c>
      <c r="M8" s="225"/>
      <c r="N8" s="225"/>
    </row>
    <row r="9" spans="1:14" ht="15" customHeight="1" x14ac:dyDescent="0.2">
      <c r="A9" s="225"/>
      <c r="B9" s="56" t="s">
        <v>54</v>
      </c>
      <c r="C9" s="44">
        <v>15.84</v>
      </c>
      <c r="D9" s="98">
        <v>13.08</v>
      </c>
      <c r="E9" s="31">
        <v>13.77</v>
      </c>
      <c r="F9" s="105">
        <v>6.87</v>
      </c>
      <c r="G9" s="98">
        <v>8.9600000000000009</v>
      </c>
      <c r="H9" s="31">
        <v>3.56</v>
      </c>
      <c r="I9" s="105">
        <v>16.63</v>
      </c>
      <c r="J9" s="181">
        <v>11.85</v>
      </c>
      <c r="K9" s="44">
        <v>14.08</v>
      </c>
      <c r="L9" s="44">
        <v>18.311542192893334</v>
      </c>
      <c r="M9" s="225"/>
      <c r="N9" s="225"/>
    </row>
    <row r="10" spans="1:14" ht="15" customHeight="1" x14ac:dyDescent="0.2">
      <c r="A10" s="225"/>
      <c r="B10" s="53" t="s">
        <v>55</v>
      </c>
      <c r="C10" s="44">
        <v>13.04</v>
      </c>
      <c r="D10" s="98">
        <v>18.03</v>
      </c>
      <c r="E10" s="31">
        <v>18.190000000000001</v>
      </c>
      <c r="F10" s="159">
        <v>16.55</v>
      </c>
      <c r="G10" s="98">
        <v>59.55</v>
      </c>
      <c r="H10" s="31">
        <v>83.85</v>
      </c>
      <c r="I10" s="105">
        <v>25</v>
      </c>
      <c r="J10" s="181">
        <v>32.44</v>
      </c>
      <c r="K10" s="44">
        <v>18.690000000000001</v>
      </c>
      <c r="L10" s="44">
        <v>6.8772046228282981</v>
      </c>
      <c r="M10" s="225"/>
      <c r="N10" s="225"/>
    </row>
    <row r="11" spans="1:14" ht="15" customHeight="1" x14ac:dyDescent="0.2">
      <c r="A11" s="225"/>
      <c r="B11" s="57" t="s">
        <v>56</v>
      </c>
      <c r="C11" s="47">
        <v>1.1299999999999999</v>
      </c>
      <c r="D11" s="99">
        <v>1.06</v>
      </c>
      <c r="E11" s="30">
        <v>1.1100000000000001</v>
      </c>
      <c r="F11" s="162">
        <v>0.57999999999999996</v>
      </c>
      <c r="G11" s="99">
        <v>1.58</v>
      </c>
      <c r="H11" s="30">
        <v>1.06</v>
      </c>
      <c r="I11" s="106">
        <v>2.31</v>
      </c>
      <c r="J11" s="182">
        <v>1.25</v>
      </c>
      <c r="K11" s="47">
        <v>1.29</v>
      </c>
      <c r="L11" s="47">
        <v>0.83988922730845861</v>
      </c>
      <c r="M11" s="225"/>
      <c r="N11" s="225"/>
    </row>
    <row r="12" spans="1:14" ht="15" customHeight="1" x14ac:dyDescent="0.2">
      <c r="A12" s="225"/>
      <c r="B12" s="48" t="s">
        <v>18</v>
      </c>
      <c r="C12" s="49">
        <v>10.18</v>
      </c>
      <c r="D12" s="112">
        <v>9.5500000000000007</v>
      </c>
      <c r="E12" s="28">
        <v>9.58</v>
      </c>
      <c r="F12" s="194">
        <v>9.2899999999999991</v>
      </c>
      <c r="G12" s="112">
        <v>4.05</v>
      </c>
      <c r="H12" s="28">
        <v>0.67</v>
      </c>
      <c r="I12" s="29">
        <v>8.85</v>
      </c>
      <c r="J12" s="96">
        <v>7.63</v>
      </c>
      <c r="K12" s="96">
        <v>9.48</v>
      </c>
      <c r="L12" s="96">
        <v>20.857741856741807</v>
      </c>
      <c r="M12" s="225"/>
      <c r="N12" s="225"/>
    </row>
    <row r="13" spans="1:14" ht="15" customHeight="1" x14ac:dyDescent="0.2">
      <c r="A13" s="225"/>
      <c r="B13" s="50" t="s">
        <v>19</v>
      </c>
      <c r="C13" s="49">
        <v>1.67</v>
      </c>
      <c r="D13" s="112">
        <v>2.1</v>
      </c>
      <c r="E13" s="28">
        <v>2.2200000000000002</v>
      </c>
      <c r="F13" s="29">
        <v>1.06</v>
      </c>
      <c r="G13" s="112">
        <v>0.65</v>
      </c>
      <c r="H13" s="28">
        <v>0.05</v>
      </c>
      <c r="I13" s="29">
        <v>1.51</v>
      </c>
      <c r="J13" s="96">
        <v>1.55</v>
      </c>
      <c r="K13" s="96">
        <v>1.95</v>
      </c>
      <c r="L13" s="96">
        <v>16.870683906726729</v>
      </c>
      <c r="M13" s="225"/>
      <c r="N13" s="225"/>
    </row>
    <row r="14" spans="1:14" ht="22.5" customHeight="1" x14ac:dyDescent="0.2">
      <c r="A14" s="225"/>
      <c r="B14" s="48" t="s">
        <v>20</v>
      </c>
      <c r="C14" s="96">
        <f>100-(C4+C8+C12+C13)</f>
        <v>0.95000000000000284</v>
      </c>
      <c r="D14" s="96">
        <f>100-(D4+D8+D12+D13)</f>
        <v>0.81000000000001648</v>
      </c>
      <c r="E14" s="191">
        <f>100-(E4+E8+E12+E13)</f>
        <v>0.79999999999999716</v>
      </c>
      <c r="F14" s="191">
        <f>100-(F4+F8+F12+F13)</f>
        <v>0.78000000000000114</v>
      </c>
      <c r="G14" s="112">
        <f t="shared" ref="G14:K14" si="0">100-(G4+G8+G12+G13)</f>
        <v>0.32999999999999829</v>
      </c>
      <c r="H14" s="28">
        <f t="shared" si="0"/>
        <v>1.0000000000005116E-2</v>
      </c>
      <c r="I14" s="29">
        <f t="shared" si="0"/>
        <v>0.79999999999999716</v>
      </c>
      <c r="J14" s="192">
        <f t="shared" si="0"/>
        <v>0.6600000000000108</v>
      </c>
      <c r="K14" s="192">
        <f t="shared" si="0"/>
        <v>0.82999999999998408</v>
      </c>
      <c r="L14" s="96">
        <v>0.91535828007810238</v>
      </c>
      <c r="M14" s="225"/>
      <c r="N14" s="225"/>
    </row>
    <row r="15" spans="1:14" x14ac:dyDescent="0.2">
      <c r="A15" s="225"/>
      <c r="B15" s="48" t="s">
        <v>10</v>
      </c>
      <c r="C15" s="96">
        <f>SUM(C4,C8,C12,C13,C14)</f>
        <v>100</v>
      </c>
      <c r="D15" s="112">
        <f t="shared" ref="D15:L15" si="1">SUM(D4,D8,D12,D13,D14)</f>
        <v>100</v>
      </c>
      <c r="E15" s="28">
        <f t="shared" si="1"/>
        <v>100</v>
      </c>
      <c r="F15" s="29">
        <f t="shared" si="1"/>
        <v>100</v>
      </c>
      <c r="G15" s="112">
        <f t="shared" si="1"/>
        <v>100</v>
      </c>
      <c r="H15" s="28">
        <f t="shared" si="1"/>
        <v>100</v>
      </c>
      <c r="I15" s="29">
        <f t="shared" si="1"/>
        <v>100</v>
      </c>
      <c r="J15" s="96">
        <f t="shared" si="1"/>
        <v>100</v>
      </c>
      <c r="K15" s="96">
        <f t="shared" si="1"/>
        <v>100</v>
      </c>
      <c r="L15" s="96">
        <f t="shared" si="1"/>
        <v>100</v>
      </c>
      <c r="M15" s="225"/>
      <c r="N15" s="225"/>
    </row>
    <row r="16" spans="1:14" x14ac:dyDescent="0.2">
      <c r="A16" s="225"/>
      <c r="B16" s="33"/>
      <c r="C16" s="34"/>
      <c r="D16" s="34"/>
      <c r="E16" s="35"/>
      <c r="F16" s="35"/>
      <c r="G16" s="34"/>
      <c r="H16" s="36"/>
      <c r="I16" s="36"/>
      <c r="J16" s="34"/>
      <c r="K16" s="34"/>
      <c r="L16" s="34"/>
      <c r="M16" s="225"/>
      <c r="N16" s="225"/>
    </row>
    <row r="17" spans="1:14" ht="71" customHeight="1" x14ac:dyDescent="0.2">
      <c r="A17" s="225"/>
      <c r="B17" s="236" t="s">
        <v>47</v>
      </c>
      <c r="C17" s="236"/>
      <c r="D17" s="236"/>
      <c r="E17" s="236"/>
      <c r="F17" s="236"/>
      <c r="G17" s="236"/>
      <c r="H17" s="236"/>
      <c r="I17" s="236"/>
      <c r="J17" s="236"/>
      <c r="K17" s="236"/>
      <c r="L17" s="236"/>
      <c r="M17" s="225"/>
      <c r="N17" s="225"/>
    </row>
    <row r="18" spans="1:14" x14ac:dyDescent="0.2">
      <c r="A18" s="225"/>
      <c r="B18" s="236"/>
      <c r="C18" s="236"/>
      <c r="D18" s="236"/>
      <c r="E18" s="236"/>
      <c r="F18" s="236"/>
      <c r="G18" s="236"/>
      <c r="H18" s="236"/>
      <c r="I18" s="236"/>
      <c r="J18" s="236"/>
      <c r="K18" s="236"/>
      <c r="L18" s="236"/>
      <c r="M18" s="225"/>
      <c r="N18" s="225"/>
    </row>
    <row r="19" spans="1:14" x14ac:dyDescent="0.2">
      <c r="A19" s="225"/>
      <c r="B19" s="236"/>
      <c r="C19" s="236"/>
      <c r="D19" s="236"/>
      <c r="E19" s="236"/>
      <c r="F19" s="236"/>
      <c r="G19" s="236"/>
      <c r="H19" s="236"/>
      <c r="I19" s="236"/>
      <c r="J19" s="236"/>
      <c r="K19" s="236"/>
      <c r="L19" s="236"/>
      <c r="M19" s="225"/>
      <c r="N19" s="225"/>
    </row>
    <row r="20" spans="1:14" x14ac:dyDescent="0.2">
      <c r="A20" s="225"/>
      <c r="B20" s="225"/>
      <c r="C20" s="225"/>
      <c r="D20" s="225"/>
      <c r="E20" s="225"/>
      <c r="F20" s="225"/>
      <c r="G20" s="225"/>
      <c r="H20" s="225"/>
      <c r="I20" s="225"/>
      <c r="J20" s="225"/>
      <c r="K20" s="225"/>
      <c r="L20" s="225"/>
      <c r="M20" s="225"/>
      <c r="N20" s="225"/>
    </row>
    <row r="21" spans="1:14" x14ac:dyDescent="0.2">
      <c r="A21" s="225"/>
      <c r="B21" s="225"/>
      <c r="C21" s="225"/>
      <c r="D21" s="225"/>
      <c r="E21" s="225"/>
      <c r="F21" s="225"/>
      <c r="G21" s="225"/>
      <c r="H21" s="225"/>
      <c r="I21" s="225"/>
      <c r="J21" s="225"/>
      <c r="K21" s="225"/>
      <c r="L21" s="225"/>
      <c r="M21" s="225"/>
      <c r="N21" s="225"/>
    </row>
    <row r="22" spans="1:14" x14ac:dyDescent="0.2">
      <c r="A22" s="225"/>
      <c r="B22" s="225"/>
      <c r="C22" s="225"/>
      <c r="D22" s="225"/>
      <c r="E22" s="225"/>
      <c r="F22" s="225"/>
      <c r="G22" s="225"/>
      <c r="H22" s="225"/>
      <c r="I22" s="225"/>
      <c r="J22" s="225"/>
      <c r="K22" s="225"/>
      <c r="L22" s="225"/>
      <c r="M22" s="225"/>
      <c r="N22" s="225"/>
    </row>
  </sheetData>
  <mergeCells count="4">
    <mergeCell ref="B1:L1"/>
    <mergeCell ref="B17:L17"/>
    <mergeCell ref="B18:L18"/>
    <mergeCell ref="B19:L1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showGridLines="0" topLeftCell="A7" zoomScaleNormal="100" workbookViewId="0">
      <selection activeCell="D3" sqref="D3"/>
    </sheetView>
  </sheetViews>
  <sheetFormatPr baseColWidth="10" defaultRowHeight="15" x14ac:dyDescent="0.2"/>
  <cols>
    <col min="1" max="1" width="2.5" customWidth="1"/>
    <col min="2" max="2" width="2.33203125" customWidth="1"/>
    <col min="3" max="3" width="24.33203125" customWidth="1"/>
    <col min="4" max="4" width="6.5" customWidth="1"/>
    <col min="5" max="5" width="7" customWidth="1"/>
    <col min="6" max="7" width="7.33203125" customWidth="1"/>
    <col min="8" max="8" width="6.6640625" customWidth="1"/>
    <col min="9" max="9" width="8" customWidth="1"/>
    <col min="10" max="10" width="9.1640625" customWidth="1"/>
    <col min="11" max="11" width="10.5" customWidth="1"/>
  </cols>
  <sheetData>
    <row r="1" spans="1:14" ht="30" customHeight="1" x14ac:dyDescent="0.2">
      <c r="A1" s="225"/>
      <c r="B1" s="238" t="s">
        <v>48</v>
      </c>
      <c r="C1" s="235"/>
      <c r="D1" s="235"/>
      <c r="E1" s="235"/>
      <c r="F1" s="235"/>
      <c r="G1" s="235"/>
      <c r="H1" s="235"/>
      <c r="I1" s="235"/>
      <c r="J1" s="235"/>
      <c r="K1" s="235"/>
      <c r="L1" s="235"/>
      <c r="M1" s="235"/>
      <c r="N1" s="225"/>
    </row>
    <row r="2" spans="1:14" x14ac:dyDescent="0.2">
      <c r="A2" s="225"/>
      <c r="B2" s="61"/>
      <c r="C2" s="61"/>
      <c r="D2" s="61"/>
      <c r="E2" s="61"/>
      <c r="F2" s="61"/>
      <c r="G2" s="61"/>
      <c r="H2" s="61"/>
      <c r="I2" s="61"/>
      <c r="J2" s="61"/>
      <c r="K2" s="61"/>
      <c r="L2" s="61"/>
      <c r="M2" s="60"/>
      <c r="N2" s="225"/>
    </row>
    <row r="3" spans="1:14" ht="36" x14ac:dyDescent="0.2">
      <c r="A3" s="225"/>
      <c r="B3" s="239"/>
      <c r="C3" s="240"/>
      <c r="D3" s="87" t="s">
        <v>1</v>
      </c>
      <c r="E3" s="88" t="s">
        <v>2</v>
      </c>
      <c r="F3" s="86" t="s">
        <v>3</v>
      </c>
      <c r="G3" s="117" t="s">
        <v>4</v>
      </c>
      <c r="H3" s="88" t="s">
        <v>5</v>
      </c>
      <c r="I3" s="86" t="s">
        <v>40</v>
      </c>
      <c r="J3" s="117" t="s">
        <v>34</v>
      </c>
      <c r="K3" s="196" t="s">
        <v>6</v>
      </c>
      <c r="L3" s="87" t="s">
        <v>41</v>
      </c>
      <c r="M3" s="66" t="s">
        <v>11</v>
      </c>
      <c r="N3" s="225"/>
    </row>
    <row r="4" spans="1:14" x14ac:dyDescent="0.2">
      <c r="A4" s="225"/>
      <c r="B4" s="244" t="s">
        <v>21</v>
      </c>
      <c r="C4" s="245"/>
      <c r="D4" s="87"/>
      <c r="E4" s="79"/>
      <c r="F4" s="86"/>
      <c r="G4" s="117"/>
      <c r="H4" s="119"/>
      <c r="I4" s="86"/>
      <c r="J4" s="118"/>
      <c r="K4" s="79"/>
      <c r="L4" s="87"/>
      <c r="M4" s="66"/>
      <c r="N4" s="225"/>
    </row>
    <row r="5" spans="1:14" x14ac:dyDescent="0.2">
      <c r="A5" s="225"/>
      <c r="B5" s="241"/>
      <c r="C5" s="80" t="s">
        <v>22</v>
      </c>
      <c r="D5" s="89">
        <v>39.18</v>
      </c>
      <c r="E5" s="69">
        <v>34.619999999999997</v>
      </c>
      <c r="F5" s="126">
        <v>35.369999999999997</v>
      </c>
      <c r="G5" s="138">
        <v>27.81</v>
      </c>
      <c r="H5" s="120">
        <v>63.65</v>
      </c>
      <c r="I5" s="126">
        <v>76.209999999999994</v>
      </c>
      <c r="J5" s="127">
        <v>45.78</v>
      </c>
      <c r="K5" s="183">
        <v>45.45</v>
      </c>
      <c r="L5" s="89">
        <v>37.29</v>
      </c>
      <c r="M5" s="70">
        <v>75.802781096233261</v>
      </c>
      <c r="N5" s="225"/>
    </row>
    <row r="6" spans="1:14" ht="15" customHeight="1" x14ac:dyDescent="0.2">
      <c r="A6" s="225"/>
      <c r="B6" s="242"/>
      <c r="C6" s="81" t="s">
        <v>23</v>
      </c>
      <c r="D6" s="90">
        <v>2.39</v>
      </c>
      <c r="E6" s="67">
        <v>1.55</v>
      </c>
      <c r="F6" s="128">
        <v>1.45</v>
      </c>
      <c r="G6" s="139">
        <v>2.42</v>
      </c>
      <c r="H6" s="121">
        <v>0.3</v>
      </c>
      <c r="I6" s="128">
        <v>0</v>
      </c>
      <c r="J6" s="129">
        <v>0.73</v>
      </c>
      <c r="K6" s="184">
        <v>1.18</v>
      </c>
      <c r="L6" s="197">
        <v>1.5</v>
      </c>
      <c r="M6" s="71">
        <v>1.3225167457636002</v>
      </c>
      <c r="N6" s="225"/>
    </row>
    <row r="7" spans="1:14" x14ac:dyDescent="0.2">
      <c r="A7" s="225"/>
      <c r="B7" s="243"/>
      <c r="C7" s="82" t="s">
        <v>24</v>
      </c>
      <c r="D7" s="91">
        <v>58.44</v>
      </c>
      <c r="E7" s="72">
        <v>63.84</v>
      </c>
      <c r="F7" s="130">
        <v>63.18</v>
      </c>
      <c r="G7" s="193">
        <v>69.77</v>
      </c>
      <c r="H7" s="122">
        <v>36.049999999999997</v>
      </c>
      <c r="I7" s="130">
        <v>23.79</v>
      </c>
      <c r="J7" s="131">
        <v>53.49</v>
      </c>
      <c r="K7" s="185">
        <v>53.36</v>
      </c>
      <c r="L7" s="91">
        <v>61.21</v>
      </c>
      <c r="M7" s="73">
        <v>22.874702158003132</v>
      </c>
      <c r="N7" s="225"/>
    </row>
    <row r="8" spans="1:14" x14ac:dyDescent="0.2">
      <c r="A8" s="225"/>
      <c r="B8" s="244" t="s">
        <v>25</v>
      </c>
      <c r="C8" s="245"/>
      <c r="D8" s="90"/>
      <c r="E8" s="67"/>
      <c r="F8" s="128"/>
      <c r="G8" s="139"/>
      <c r="H8" s="121"/>
      <c r="I8" s="128"/>
      <c r="J8" s="129"/>
      <c r="K8" s="184"/>
      <c r="L8" s="90"/>
      <c r="M8" s="71"/>
      <c r="N8" s="225"/>
    </row>
    <row r="9" spans="1:14" ht="15" customHeight="1" x14ac:dyDescent="0.2">
      <c r="A9" s="225"/>
      <c r="B9" s="241"/>
      <c r="C9" s="80" t="s">
        <v>26</v>
      </c>
      <c r="D9" s="92">
        <v>7.84</v>
      </c>
      <c r="E9" s="74">
        <v>7.69</v>
      </c>
      <c r="F9" s="132">
        <v>7.7</v>
      </c>
      <c r="G9" s="140">
        <v>7.66</v>
      </c>
      <c r="H9" s="123">
        <v>4.45</v>
      </c>
      <c r="I9" s="132">
        <v>4.32</v>
      </c>
      <c r="J9" s="133">
        <v>7.49</v>
      </c>
      <c r="K9" s="186">
        <v>7.08</v>
      </c>
      <c r="L9" s="92">
        <v>7.69</v>
      </c>
      <c r="M9" s="75">
        <v>9.0800890566336783</v>
      </c>
      <c r="N9" s="225"/>
    </row>
    <row r="10" spans="1:14" ht="15" customHeight="1" x14ac:dyDescent="0.2">
      <c r="A10" s="225"/>
      <c r="B10" s="242"/>
      <c r="C10" s="81" t="s">
        <v>27</v>
      </c>
      <c r="D10" s="93">
        <v>8.81</v>
      </c>
      <c r="E10" s="68">
        <v>8.41</v>
      </c>
      <c r="F10" s="134">
        <v>8.42</v>
      </c>
      <c r="G10" s="141">
        <v>8.31</v>
      </c>
      <c r="H10" s="124">
        <v>5.05</v>
      </c>
      <c r="I10" s="134">
        <v>4.63</v>
      </c>
      <c r="J10" s="135">
        <v>8.6199999999999992</v>
      </c>
      <c r="K10" s="187">
        <v>8.06</v>
      </c>
      <c r="L10" s="93">
        <v>8.48</v>
      </c>
      <c r="M10" s="76">
        <v>11.410806492363829</v>
      </c>
      <c r="N10" s="225"/>
    </row>
    <row r="11" spans="1:14" ht="15" customHeight="1" x14ac:dyDescent="0.2">
      <c r="A11" s="225"/>
      <c r="B11" s="243"/>
      <c r="C11" s="82" t="s">
        <v>28</v>
      </c>
      <c r="D11" s="94">
        <v>9.99</v>
      </c>
      <c r="E11" s="77">
        <v>9.74</v>
      </c>
      <c r="F11" s="136">
        <v>9.76</v>
      </c>
      <c r="G11" s="142">
        <v>9.52</v>
      </c>
      <c r="H11" s="125">
        <v>8.56</v>
      </c>
      <c r="I11" s="136">
        <v>5.05</v>
      </c>
      <c r="J11" s="137">
        <v>10.199999999999999</v>
      </c>
      <c r="K11" s="188">
        <v>9.5</v>
      </c>
      <c r="L11" s="94">
        <v>9.86</v>
      </c>
      <c r="M11" s="78">
        <v>15.493406593406593</v>
      </c>
      <c r="N11" s="225"/>
    </row>
    <row r="12" spans="1:14" x14ac:dyDescent="0.2">
      <c r="A12" s="225"/>
      <c r="B12" s="62"/>
      <c r="C12" s="63"/>
      <c r="D12" s="64"/>
      <c r="E12" s="64"/>
      <c r="F12" s="65"/>
      <c r="G12" s="65"/>
      <c r="H12" s="64"/>
      <c r="I12" s="65"/>
      <c r="J12" s="65"/>
      <c r="K12" s="64"/>
      <c r="L12" s="64"/>
      <c r="M12" s="64"/>
      <c r="N12" s="225"/>
    </row>
    <row r="13" spans="1:14" ht="99" customHeight="1" x14ac:dyDescent="0.2">
      <c r="A13" s="225"/>
      <c r="B13" s="236" t="s">
        <v>49</v>
      </c>
      <c r="C13" s="236"/>
      <c r="D13" s="236"/>
      <c r="E13" s="236"/>
      <c r="F13" s="236"/>
      <c r="G13" s="236"/>
      <c r="H13" s="236"/>
      <c r="I13" s="236"/>
      <c r="J13" s="236"/>
      <c r="K13" s="236"/>
      <c r="L13" s="236"/>
      <c r="M13" s="236"/>
      <c r="N13" s="225"/>
    </row>
    <row r="14" spans="1:14" ht="34.5" customHeight="1" x14ac:dyDescent="0.2">
      <c r="A14" s="225"/>
      <c r="B14" s="236"/>
      <c r="C14" s="236"/>
      <c r="D14" s="236"/>
      <c r="E14" s="236"/>
      <c r="F14" s="236"/>
      <c r="G14" s="236"/>
      <c r="H14" s="236"/>
      <c r="I14" s="236"/>
      <c r="J14" s="236"/>
      <c r="K14" s="236"/>
      <c r="L14" s="236"/>
      <c r="M14" s="236"/>
      <c r="N14" s="225"/>
    </row>
    <row r="15" spans="1:14" x14ac:dyDescent="0.2">
      <c r="A15" s="225"/>
      <c r="B15" s="236"/>
      <c r="C15" s="236"/>
      <c r="D15" s="236"/>
      <c r="E15" s="236"/>
      <c r="F15" s="236"/>
      <c r="G15" s="236"/>
      <c r="H15" s="236"/>
      <c r="I15" s="236"/>
      <c r="J15" s="236"/>
      <c r="K15" s="236"/>
      <c r="L15" s="236"/>
      <c r="M15" s="236"/>
      <c r="N15" s="225"/>
    </row>
    <row r="16" spans="1:14" x14ac:dyDescent="0.2">
      <c r="A16" s="225"/>
      <c r="B16" s="225"/>
      <c r="C16" s="225"/>
      <c r="D16" s="225"/>
      <c r="E16" s="225"/>
      <c r="F16" s="225"/>
      <c r="G16" s="225"/>
      <c r="H16" s="225"/>
      <c r="I16" s="225"/>
      <c r="J16" s="225"/>
      <c r="K16" s="225"/>
      <c r="L16" s="225"/>
      <c r="M16" s="225"/>
      <c r="N16" s="225"/>
    </row>
    <row r="17" spans="1:14" x14ac:dyDescent="0.2">
      <c r="A17" s="225"/>
      <c r="B17" s="225"/>
      <c r="C17" s="225"/>
      <c r="D17" s="225"/>
      <c r="E17" s="225"/>
      <c r="F17" s="225"/>
      <c r="G17" s="225"/>
      <c r="H17" s="225"/>
      <c r="I17" s="225"/>
      <c r="J17" s="225"/>
      <c r="K17" s="225"/>
      <c r="L17" s="225"/>
      <c r="M17" s="225"/>
      <c r="N17" s="225"/>
    </row>
    <row r="18" spans="1:14" x14ac:dyDescent="0.2">
      <c r="A18" s="225"/>
      <c r="B18" s="225"/>
      <c r="C18" s="225"/>
      <c r="D18" s="225"/>
      <c r="E18" s="225"/>
      <c r="F18" s="225"/>
      <c r="G18" s="225"/>
      <c r="H18" s="225"/>
      <c r="I18" s="225"/>
      <c r="J18" s="225"/>
      <c r="K18" s="225"/>
      <c r="L18" s="225"/>
      <c r="M18" s="225"/>
      <c r="N18" s="225"/>
    </row>
  </sheetData>
  <mergeCells count="9">
    <mergeCell ref="B15:M15"/>
    <mergeCell ref="B1:M1"/>
    <mergeCell ref="B3:C3"/>
    <mergeCell ref="B5:B7"/>
    <mergeCell ref="B9:B11"/>
    <mergeCell ref="B13:M13"/>
    <mergeCell ref="B14:M14"/>
    <mergeCell ref="B4:C4"/>
    <mergeCell ref="B8:C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8"/>
  <sheetViews>
    <sheetView showGridLines="0" zoomScaleNormal="100" workbookViewId="0">
      <selection sqref="A1:M17"/>
    </sheetView>
  </sheetViews>
  <sheetFormatPr baseColWidth="10" defaultRowHeight="15" x14ac:dyDescent="0.2"/>
  <cols>
    <col min="2" max="2" width="29.6640625" customWidth="1"/>
    <col min="3" max="3" width="7.1640625" customWidth="1"/>
    <col min="4" max="4" width="8.5" customWidth="1"/>
    <col min="5" max="5" width="7.5" customWidth="1"/>
    <col min="6" max="6" width="7.1640625" customWidth="1"/>
    <col min="7" max="7" width="7" customWidth="1"/>
    <col min="8" max="8" width="5.83203125" customWidth="1"/>
    <col min="9" max="9" width="8.5" customWidth="1"/>
    <col min="10" max="10" width="8.33203125" customWidth="1"/>
    <col min="11" max="11" width="11.1640625" customWidth="1"/>
    <col min="12" max="12" width="10.5" customWidth="1"/>
  </cols>
  <sheetData>
    <row r="1" spans="1:13" x14ac:dyDescent="0.2">
      <c r="A1" s="225"/>
      <c r="B1" s="246" t="s">
        <v>39</v>
      </c>
      <c r="C1" s="246"/>
      <c r="D1" s="246"/>
      <c r="E1" s="246"/>
      <c r="F1" s="246"/>
      <c r="G1" s="246"/>
      <c r="H1" s="246"/>
      <c r="I1" s="246"/>
      <c r="J1" s="246"/>
      <c r="K1" s="246"/>
      <c r="L1" s="246"/>
      <c r="M1" s="225"/>
    </row>
    <row r="2" spans="1:13" s="19" customFormat="1" x14ac:dyDescent="0.2">
      <c r="A2" s="225"/>
      <c r="B2" s="226"/>
      <c r="C2" s="226"/>
      <c r="D2" s="226"/>
      <c r="E2" s="226"/>
      <c r="F2" s="226"/>
      <c r="G2" s="226"/>
      <c r="H2" s="226"/>
      <c r="I2" s="226"/>
      <c r="J2" s="226"/>
      <c r="K2" s="226"/>
      <c r="L2" s="143" t="s">
        <v>0</v>
      </c>
      <c r="M2" s="225"/>
    </row>
    <row r="3" spans="1:13" ht="48" x14ac:dyDescent="0.2">
      <c r="A3" s="225"/>
      <c r="B3" s="39"/>
      <c r="C3" s="40" t="s">
        <v>1</v>
      </c>
      <c r="D3" s="153" t="s">
        <v>2</v>
      </c>
      <c r="E3" s="101" t="s">
        <v>3</v>
      </c>
      <c r="F3" s="102" t="s">
        <v>4</v>
      </c>
      <c r="G3" s="153" t="s">
        <v>5</v>
      </c>
      <c r="H3" s="101" t="s">
        <v>40</v>
      </c>
      <c r="I3" s="102" t="s">
        <v>34</v>
      </c>
      <c r="J3" s="59" t="s">
        <v>6</v>
      </c>
      <c r="K3" s="41" t="s">
        <v>41</v>
      </c>
      <c r="L3" s="41" t="s">
        <v>11</v>
      </c>
      <c r="M3" s="225"/>
    </row>
    <row r="4" spans="1:13" ht="39.75" customHeight="1" x14ac:dyDescent="0.2">
      <c r="A4" s="225"/>
      <c r="B4" s="149" t="s">
        <v>30</v>
      </c>
      <c r="C4" s="150">
        <v>15.31</v>
      </c>
      <c r="D4" s="154">
        <v>13.4</v>
      </c>
      <c r="E4" s="155">
        <v>13.08</v>
      </c>
      <c r="F4" s="156">
        <v>16.260000000000002</v>
      </c>
      <c r="G4" s="154">
        <v>12.67</v>
      </c>
      <c r="H4" s="155">
        <v>4.8499999999999996</v>
      </c>
      <c r="I4" s="156">
        <v>23.79</v>
      </c>
      <c r="J4" s="150">
        <v>13.28</v>
      </c>
      <c r="K4" s="150">
        <v>15.57</v>
      </c>
      <c r="L4" s="150">
        <v>24.26</v>
      </c>
      <c r="M4" s="225"/>
    </row>
    <row r="5" spans="1:13" x14ac:dyDescent="0.2">
      <c r="A5" s="225"/>
      <c r="B5" s="52" t="s">
        <v>59</v>
      </c>
      <c r="C5" s="151">
        <v>4.9400000000000004</v>
      </c>
      <c r="D5" s="157">
        <v>3.94</v>
      </c>
      <c r="E5" s="158">
        <v>3.78</v>
      </c>
      <c r="F5" s="159">
        <v>5.42</v>
      </c>
      <c r="G5" s="166">
        <v>2.2000000000000002</v>
      </c>
      <c r="H5" s="158">
        <v>0</v>
      </c>
      <c r="I5" s="159">
        <v>5.32</v>
      </c>
      <c r="J5" s="189">
        <v>3.4</v>
      </c>
      <c r="K5" s="151">
        <v>4.32</v>
      </c>
      <c r="L5" s="227">
        <v>7.24</v>
      </c>
      <c r="M5" s="225"/>
    </row>
    <row r="6" spans="1:13" x14ac:dyDescent="0.2">
      <c r="A6" s="225"/>
      <c r="B6" s="52" t="s">
        <v>60</v>
      </c>
      <c r="C6" s="151">
        <v>8.6999999999999993</v>
      </c>
      <c r="D6" s="157">
        <v>8.15</v>
      </c>
      <c r="E6" s="158">
        <v>8.08</v>
      </c>
      <c r="F6" s="159">
        <v>8.81</v>
      </c>
      <c r="G6" s="166">
        <v>5.67</v>
      </c>
      <c r="H6" s="158">
        <v>0.39</v>
      </c>
      <c r="I6" s="159">
        <v>13.18</v>
      </c>
      <c r="J6" s="189">
        <v>7.3</v>
      </c>
      <c r="K6" s="151">
        <v>9.17</v>
      </c>
      <c r="L6" s="227">
        <v>10.01</v>
      </c>
      <c r="M6" s="225"/>
    </row>
    <row r="7" spans="1:13" x14ac:dyDescent="0.2">
      <c r="A7" s="225"/>
      <c r="B7" s="54" t="s">
        <v>61</v>
      </c>
      <c r="C7" s="148">
        <v>1.37</v>
      </c>
      <c r="D7" s="160">
        <v>1.02</v>
      </c>
      <c r="E7" s="161">
        <v>0.95</v>
      </c>
      <c r="F7" s="162">
        <v>1.65</v>
      </c>
      <c r="G7" s="167">
        <v>4.3899999999999997</v>
      </c>
      <c r="H7" s="161">
        <v>4.34</v>
      </c>
      <c r="I7" s="162">
        <v>4.4800000000000004</v>
      </c>
      <c r="J7" s="190">
        <v>2.25</v>
      </c>
      <c r="K7" s="148">
        <v>1.69</v>
      </c>
      <c r="L7" s="228">
        <v>5.17</v>
      </c>
      <c r="M7" s="225"/>
    </row>
    <row r="8" spans="1:13" x14ac:dyDescent="0.2">
      <c r="A8" s="225"/>
      <c r="B8" s="144" t="s">
        <v>29</v>
      </c>
      <c r="C8" s="147">
        <v>20.25</v>
      </c>
      <c r="D8" s="163">
        <v>15.57</v>
      </c>
      <c r="E8" s="164">
        <v>16.170000000000002</v>
      </c>
      <c r="F8" s="165">
        <v>10.16</v>
      </c>
      <c r="G8" s="163">
        <v>2.64</v>
      </c>
      <c r="H8" s="164">
        <v>0</v>
      </c>
      <c r="I8" s="165">
        <v>6.39</v>
      </c>
      <c r="J8" s="147">
        <v>11.33</v>
      </c>
      <c r="K8" s="147">
        <v>14.4</v>
      </c>
      <c r="L8" s="147">
        <v>3.71</v>
      </c>
      <c r="M8" s="225"/>
    </row>
    <row r="9" spans="1:13" x14ac:dyDescent="0.2">
      <c r="A9" s="225"/>
      <c r="B9" s="152" t="s">
        <v>31</v>
      </c>
      <c r="C9" s="150">
        <v>64.44</v>
      </c>
      <c r="D9" s="154">
        <v>71.03</v>
      </c>
      <c r="E9" s="155">
        <v>70.75</v>
      </c>
      <c r="F9" s="156">
        <v>73.569999999999993</v>
      </c>
      <c r="G9" s="154">
        <v>84.69</v>
      </c>
      <c r="H9" s="155">
        <v>95.15</v>
      </c>
      <c r="I9" s="156">
        <v>69.819999999999993</v>
      </c>
      <c r="J9" s="150">
        <v>75.38</v>
      </c>
      <c r="K9" s="150">
        <v>70.03</v>
      </c>
      <c r="L9" s="150">
        <v>72.03</v>
      </c>
      <c r="M9" s="225"/>
    </row>
    <row r="10" spans="1:13" x14ac:dyDescent="0.2">
      <c r="A10" s="225"/>
      <c r="B10" s="52" t="s">
        <v>62</v>
      </c>
      <c r="C10" s="151">
        <v>47.35</v>
      </c>
      <c r="D10" s="157">
        <v>51.95</v>
      </c>
      <c r="E10" s="158">
        <v>51.53</v>
      </c>
      <c r="F10" s="159">
        <v>55.66</v>
      </c>
      <c r="G10" s="166">
        <v>16.149999999999999</v>
      </c>
      <c r="H10" s="158">
        <v>0.21</v>
      </c>
      <c r="I10" s="159">
        <v>38.840000000000003</v>
      </c>
      <c r="J10" s="189">
        <v>38.78</v>
      </c>
      <c r="K10" s="151">
        <v>49.2</v>
      </c>
      <c r="L10" s="227">
        <v>57.72</v>
      </c>
      <c r="M10" s="225"/>
    </row>
    <row r="11" spans="1:13" ht="13.5" customHeight="1" x14ac:dyDescent="0.2">
      <c r="A11" s="225"/>
      <c r="B11" s="52" t="s">
        <v>63</v>
      </c>
      <c r="C11" s="151">
        <v>11.61</v>
      </c>
      <c r="D11" s="157">
        <v>13.5</v>
      </c>
      <c r="E11" s="158">
        <v>13.71</v>
      </c>
      <c r="F11" s="159">
        <v>11.62</v>
      </c>
      <c r="G11" s="166">
        <v>64.599999999999994</v>
      </c>
      <c r="H11" s="158">
        <v>91.82</v>
      </c>
      <c r="I11" s="159">
        <v>25.88</v>
      </c>
      <c r="J11" s="189">
        <v>31.6</v>
      </c>
      <c r="K11" s="151">
        <v>15.33</v>
      </c>
      <c r="L11" s="227">
        <v>7.67</v>
      </c>
      <c r="M11" s="225"/>
    </row>
    <row r="12" spans="1:13" x14ac:dyDescent="0.2">
      <c r="A12" s="225"/>
      <c r="B12" s="145" t="s">
        <v>10</v>
      </c>
      <c r="C12" s="147">
        <f t="shared" ref="C12:K12" si="0">SUM(C4,C8,C9)</f>
        <v>100</v>
      </c>
      <c r="D12" s="163">
        <f t="shared" si="0"/>
        <v>100</v>
      </c>
      <c r="E12" s="164">
        <f t="shared" si="0"/>
        <v>100</v>
      </c>
      <c r="F12" s="165">
        <f t="shared" si="0"/>
        <v>99.99</v>
      </c>
      <c r="G12" s="163">
        <f t="shared" si="0"/>
        <v>100</v>
      </c>
      <c r="H12" s="164">
        <f t="shared" si="0"/>
        <v>100</v>
      </c>
      <c r="I12" s="165">
        <f t="shared" si="0"/>
        <v>100</v>
      </c>
      <c r="J12" s="146">
        <f t="shared" si="0"/>
        <v>99.99</v>
      </c>
      <c r="K12" s="146">
        <f t="shared" si="0"/>
        <v>100</v>
      </c>
      <c r="L12" s="147">
        <f>SUM(L4,L8,L9)</f>
        <v>100</v>
      </c>
      <c r="M12" s="225"/>
    </row>
    <row r="13" spans="1:13" ht="138" customHeight="1" x14ac:dyDescent="0.2">
      <c r="A13" s="225"/>
      <c r="B13" s="247" t="s">
        <v>64</v>
      </c>
      <c r="C13" s="247"/>
      <c r="D13" s="247"/>
      <c r="E13" s="247"/>
      <c r="F13" s="247"/>
      <c r="G13" s="247"/>
      <c r="H13" s="247"/>
      <c r="I13" s="247"/>
      <c r="J13" s="247"/>
      <c r="K13" s="247"/>
      <c r="L13" s="247"/>
      <c r="M13" s="225"/>
    </row>
    <row r="14" spans="1:13" x14ac:dyDescent="0.2">
      <c r="A14" s="225"/>
      <c r="B14" s="247"/>
      <c r="C14" s="247"/>
      <c r="D14" s="247"/>
      <c r="E14" s="247"/>
      <c r="F14" s="247"/>
      <c r="G14" s="247"/>
      <c r="H14" s="247"/>
      <c r="I14" s="247"/>
      <c r="J14" s="247"/>
      <c r="K14" s="247"/>
      <c r="L14" s="247"/>
      <c r="M14" s="225"/>
    </row>
    <row r="15" spans="1:13" x14ac:dyDescent="0.2">
      <c r="A15" s="225"/>
      <c r="B15" s="247"/>
      <c r="C15" s="247"/>
      <c r="D15" s="247"/>
      <c r="E15" s="247"/>
      <c r="F15" s="247"/>
      <c r="G15" s="247"/>
      <c r="H15" s="247"/>
      <c r="I15" s="247"/>
      <c r="J15" s="247"/>
      <c r="K15" s="247"/>
      <c r="L15" s="247"/>
      <c r="M15" s="225"/>
    </row>
    <row r="16" spans="1:13" x14ac:dyDescent="0.2">
      <c r="A16" s="225"/>
      <c r="B16" s="247"/>
      <c r="C16" s="247"/>
      <c r="D16" s="247"/>
      <c r="E16" s="247"/>
      <c r="F16" s="247"/>
      <c r="G16" s="247"/>
      <c r="H16" s="247"/>
      <c r="I16" s="247"/>
      <c r="J16" s="247"/>
      <c r="K16" s="247"/>
      <c r="L16" s="247"/>
      <c r="M16" s="225"/>
    </row>
    <row r="17" spans="1:13" x14ac:dyDescent="0.2">
      <c r="A17" s="225"/>
      <c r="B17" s="225"/>
      <c r="C17" s="225"/>
      <c r="D17" s="225"/>
      <c r="E17" s="225"/>
      <c r="F17" s="225"/>
      <c r="G17" s="225"/>
      <c r="H17" s="225"/>
      <c r="I17" s="225"/>
      <c r="J17" s="225"/>
      <c r="K17" s="225"/>
      <c r="L17" s="225"/>
      <c r="M17" s="225"/>
    </row>
    <row r="18" spans="1:13" x14ac:dyDescent="0.2">
      <c r="A18" s="225"/>
      <c r="B18" s="225"/>
      <c r="C18" s="225"/>
      <c r="D18" s="225"/>
      <c r="E18" s="225"/>
      <c r="F18" s="225"/>
      <c r="G18" s="225"/>
      <c r="H18" s="225"/>
      <c r="I18" s="225"/>
      <c r="J18" s="225"/>
      <c r="K18" s="225"/>
      <c r="L18" s="225"/>
      <c r="M18" s="225"/>
    </row>
  </sheetData>
  <mergeCells count="5">
    <mergeCell ref="B1:L1"/>
    <mergeCell ref="B13:L13"/>
    <mergeCell ref="B14:L14"/>
    <mergeCell ref="B15:L15"/>
    <mergeCell ref="B16:L1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Tableau 1</vt:lpstr>
      <vt:lpstr>Tableau 2</vt:lpstr>
      <vt:lpstr>Tableau 3</vt:lpstr>
      <vt:lpstr>Tableau 4</vt:lpstr>
      <vt:lpstr>Tableau 5</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 Céline 2 (DREES/OS/LCE)</dc:creator>
  <cp:lastModifiedBy>Microsoft Office User</cp:lastModifiedBy>
  <dcterms:created xsi:type="dcterms:W3CDTF">2019-03-15T14:43:35Z</dcterms:created>
  <dcterms:modified xsi:type="dcterms:W3CDTF">2019-09-03T08:36:16Z</dcterms:modified>
</cp:coreProperties>
</file>