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2"/>
  <workbookPr hidePivotFieldList="1" defaultThemeVersion="124226"/>
  <mc:AlternateContent xmlns:mc="http://schemas.openxmlformats.org/markup-compatibility/2006">
    <mc:Choice Requires="x15">
      <x15ac:absPath xmlns:x15ac="http://schemas.microsoft.com/office/spreadsheetml/2010/11/ac" url="/Users/sylviemaylin/Dropbox (NDBD)/2 - Production/Drees - Panorama/5 - DREES - Panorama - Minima sociaux 2019/Assemblage/DREES - MS 2019 - excel - V2/"/>
    </mc:Choice>
  </mc:AlternateContent>
  <xr:revisionPtr revIDLastSave="0" documentId="13_ncr:1_{39BA0047-F860-D64D-A89C-D9B035084B39}" xr6:coauthVersionLast="44" xr6:coauthVersionMax="44" xr10:uidLastSave="{00000000-0000-0000-0000-000000000000}"/>
  <bookViews>
    <workbookView xWindow="0" yWindow="460" windowWidth="19420" windowHeight="10420" xr2:uid="{00000000-000D-0000-FFFF-FFFF00000000}"/>
  </bookViews>
  <sheets>
    <sheet name="F31 - Schéma 1 OK " sheetId="6" r:id="rId1"/>
    <sheet name="F28 - Tableau 1" sheetId="3" r:id="rId2"/>
    <sheet name="F28 - Graphique 1" sheetId="1" r:id="rId3"/>
    <sheet name="F28-Graphique 2" sheetId="7" r:id="rId4"/>
    <sheet name="F28 - Carte 1" sheetId="4"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51" i="6" l="1"/>
  <c r="D151" i="6" s="1"/>
  <c r="E151" i="6" s="1"/>
  <c r="F151" i="6" s="1"/>
  <c r="C149" i="6"/>
  <c r="D149" i="6" s="1"/>
  <c r="E149" i="6" s="1"/>
  <c r="F149" i="6" s="1"/>
  <c r="C150" i="6"/>
  <c r="D150" i="6" s="1"/>
  <c r="E150" i="6" s="1"/>
  <c r="F150" i="6" s="1"/>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 i="6"/>
  <c r="D7" i="7" l="1"/>
  <c r="D8" i="7"/>
  <c r="D9" i="7"/>
  <c r="D10" i="7"/>
  <c r="D11" i="7"/>
  <c r="D12" i="7"/>
  <c r="D13" i="7"/>
  <c r="D6" i="7"/>
  <c r="C148" i="6" l="1"/>
  <c r="D148" i="6" s="1"/>
  <c r="E148" i="6" s="1"/>
  <c r="F148" i="6" s="1"/>
  <c r="C147" i="6"/>
  <c r="D147" i="6" s="1"/>
  <c r="E147" i="6" s="1"/>
  <c r="F147" i="6" s="1"/>
  <c r="C146" i="6"/>
  <c r="D146" i="6" s="1"/>
  <c r="E146" i="6" s="1"/>
  <c r="F146" i="6" s="1"/>
  <c r="C145" i="6"/>
  <c r="D145" i="6" s="1"/>
  <c r="E145" i="6" s="1"/>
  <c r="F145" i="6" s="1"/>
  <c r="C144" i="6"/>
  <c r="D144" i="6" s="1"/>
  <c r="E144" i="6" s="1"/>
  <c r="F144" i="6" s="1"/>
  <c r="C143" i="6"/>
  <c r="D143" i="6" s="1"/>
  <c r="E143" i="6" s="1"/>
  <c r="F143" i="6" s="1"/>
  <c r="C142" i="6"/>
  <c r="D142" i="6" s="1"/>
  <c r="E142" i="6" s="1"/>
  <c r="F142" i="6" s="1"/>
  <c r="C141" i="6"/>
  <c r="D141" i="6" s="1"/>
  <c r="E141" i="6" s="1"/>
  <c r="F141" i="6" s="1"/>
  <c r="E140" i="6"/>
  <c r="F140" i="6" s="1"/>
  <c r="C140" i="6"/>
  <c r="D140" i="6" s="1"/>
  <c r="C139" i="6"/>
  <c r="D139" i="6" s="1"/>
  <c r="E139" i="6" s="1"/>
  <c r="F139" i="6" s="1"/>
  <c r="C138" i="6"/>
  <c r="D138" i="6" s="1"/>
  <c r="E138" i="6" s="1"/>
  <c r="F138" i="6" s="1"/>
  <c r="C137" i="6"/>
  <c r="D137" i="6" s="1"/>
  <c r="E137" i="6" s="1"/>
  <c r="F137" i="6" s="1"/>
  <c r="C136" i="6"/>
  <c r="D136" i="6" s="1"/>
  <c r="E136" i="6" s="1"/>
  <c r="F136" i="6" s="1"/>
  <c r="C135" i="6"/>
  <c r="D135" i="6" s="1"/>
  <c r="E135" i="6" s="1"/>
  <c r="F135" i="6" s="1"/>
  <c r="C134" i="6"/>
  <c r="D134" i="6" s="1"/>
  <c r="E134" i="6" s="1"/>
  <c r="F134" i="6" s="1"/>
  <c r="C133" i="6"/>
  <c r="D133" i="6" s="1"/>
  <c r="E133" i="6" s="1"/>
  <c r="F133" i="6" s="1"/>
  <c r="C132" i="6"/>
  <c r="D132" i="6" s="1"/>
  <c r="E132" i="6" s="1"/>
  <c r="F132" i="6" s="1"/>
  <c r="C131" i="6"/>
  <c r="D131" i="6" s="1"/>
  <c r="E131" i="6" s="1"/>
  <c r="F131" i="6" s="1"/>
  <c r="C130" i="6"/>
  <c r="D130" i="6" s="1"/>
  <c r="E130" i="6" s="1"/>
  <c r="F130" i="6" s="1"/>
  <c r="C129" i="6"/>
  <c r="D129" i="6" s="1"/>
  <c r="E129" i="6" s="1"/>
  <c r="F129" i="6" s="1"/>
  <c r="C128" i="6"/>
  <c r="D128" i="6" s="1"/>
  <c r="E128" i="6" s="1"/>
  <c r="F128" i="6" s="1"/>
  <c r="C127" i="6"/>
  <c r="D127" i="6" s="1"/>
  <c r="E127" i="6" s="1"/>
  <c r="F127" i="6" s="1"/>
  <c r="C126" i="6"/>
  <c r="D126" i="6" s="1"/>
  <c r="E126" i="6" s="1"/>
  <c r="F126" i="6" s="1"/>
  <c r="E125" i="6"/>
  <c r="F125" i="6" s="1"/>
  <c r="C125" i="6"/>
  <c r="D125" i="6" s="1"/>
  <c r="C124" i="6"/>
  <c r="D124" i="6" s="1"/>
  <c r="E124" i="6" s="1"/>
  <c r="F124" i="6" s="1"/>
  <c r="C123" i="6"/>
  <c r="D123" i="6" s="1"/>
  <c r="E123" i="6" s="1"/>
  <c r="F123" i="6" s="1"/>
  <c r="C122" i="6"/>
  <c r="D122" i="6" s="1"/>
  <c r="E122" i="6" s="1"/>
  <c r="F122" i="6" s="1"/>
  <c r="C121" i="6"/>
  <c r="D121" i="6" s="1"/>
  <c r="E121" i="6" s="1"/>
  <c r="F121" i="6" s="1"/>
  <c r="C120" i="6"/>
  <c r="D120" i="6" s="1"/>
  <c r="E120" i="6" s="1"/>
  <c r="F120" i="6" s="1"/>
  <c r="C119" i="6"/>
  <c r="D119" i="6" s="1"/>
  <c r="E119" i="6" s="1"/>
  <c r="F119" i="6" s="1"/>
  <c r="E118" i="6"/>
  <c r="F118" i="6" s="1"/>
  <c r="C118" i="6"/>
  <c r="D118" i="6" s="1"/>
  <c r="C117" i="6"/>
  <c r="D117" i="6" s="1"/>
  <c r="E117" i="6" s="1"/>
  <c r="F117" i="6" s="1"/>
  <c r="C116" i="6"/>
  <c r="D116" i="6" s="1"/>
  <c r="E116" i="6" s="1"/>
  <c r="F116" i="6" s="1"/>
  <c r="C115" i="6"/>
  <c r="D115" i="6" s="1"/>
  <c r="E115" i="6" s="1"/>
  <c r="F115" i="6" s="1"/>
  <c r="C114" i="6"/>
  <c r="D114" i="6" s="1"/>
  <c r="E114" i="6" s="1"/>
  <c r="F114" i="6" s="1"/>
  <c r="E113" i="6"/>
  <c r="F113" i="6" s="1"/>
  <c r="C113" i="6"/>
  <c r="D113" i="6" s="1"/>
  <c r="C112" i="6"/>
  <c r="D112" i="6" s="1"/>
  <c r="E112" i="6" s="1"/>
  <c r="F112" i="6" s="1"/>
  <c r="E111" i="6"/>
  <c r="F111" i="6" s="1"/>
  <c r="C111" i="6"/>
  <c r="D111" i="6" s="1"/>
  <c r="C110" i="6"/>
  <c r="D110" i="6" s="1"/>
  <c r="E110" i="6" s="1"/>
  <c r="F110" i="6" s="1"/>
  <c r="C109" i="6"/>
  <c r="D109" i="6" s="1"/>
  <c r="E109" i="6" s="1"/>
  <c r="F109" i="6" s="1"/>
  <c r="C108" i="6"/>
  <c r="D108" i="6" s="1"/>
  <c r="E108" i="6" s="1"/>
  <c r="F108" i="6" s="1"/>
  <c r="C107" i="6"/>
  <c r="D107" i="6" s="1"/>
  <c r="E107" i="6" s="1"/>
  <c r="F107" i="6" s="1"/>
  <c r="E106" i="6"/>
  <c r="F106" i="6" s="1"/>
  <c r="C106" i="6"/>
  <c r="D106" i="6" s="1"/>
  <c r="C105" i="6"/>
  <c r="D105" i="6" s="1"/>
  <c r="E105" i="6" s="1"/>
  <c r="F105" i="6" s="1"/>
  <c r="F104" i="6"/>
  <c r="E104" i="6"/>
  <c r="C104" i="6"/>
  <c r="D104" i="6" s="1"/>
  <c r="C103" i="6"/>
  <c r="D103" i="6" s="1"/>
  <c r="E103" i="6" s="1"/>
  <c r="F103" i="6" s="1"/>
  <c r="C102" i="6"/>
  <c r="D102" i="6" s="1"/>
  <c r="E102" i="6" s="1"/>
  <c r="F102" i="6" s="1"/>
  <c r="C101" i="6"/>
  <c r="D101" i="6" s="1"/>
  <c r="E101" i="6" s="1"/>
  <c r="F101" i="6" s="1"/>
  <c r="C100" i="6"/>
  <c r="D100" i="6" s="1"/>
  <c r="E100" i="6" s="1"/>
  <c r="F100" i="6" s="1"/>
  <c r="E99" i="6"/>
  <c r="F99" i="6" s="1"/>
  <c r="C99" i="6"/>
  <c r="D99" i="6" s="1"/>
  <c r="C98" i="6"/>
  <c r="D98" i="6" s="1"/>
  <c r="E98" i="6" s="1"/>
  <c r="F98" i="6" s="1"/>
  <c r="E97" i="6"/>
  <c r="F97" i="6" s="1"/>
  <c r="C97" i="6"/>
  <c r="D97" i="6" s="1"/>
  <c r="C96" i="6"/>
  <c r="D96" i="6" s="1"/>
  <c r="E96" i="6" s="1"/>
  <c r="F96" i="6" s="1"/>
  <c r="C95" i="6"/>
  <c r="D95" i="6" s="1"/>
  <c r="E95" i="6" s="1"/>
  <c r="F95" i="6" s="1"/>
  <c r="C94" i="6"/>
  <c r="D94" i="6" s="1"/>
  <c r="E94" i="6" s="1"/>
  <c r="F94" i="6" s="1"/>
  <c r="C93" i="6"/>
  <c r="D93" i="6" s="1"/>
  <c r="E93" i="6" s="1"/>
  <c r="F93" i="6" s="1"/>
  <c r="E92" i="6"/>
  <c r="F92" i="6" s="1"/>
  <c r="C92" i="6"/>
  <c r="D92" i="6" s="1"/>
  <c r="C91" i="6"/>
  <c r="D91" i="6" s="1"/>
  <c r="E91" i="6" s="1"/>
  <c r="F91" i="6" s="1"/>
  <c r="E90" i="6"/>
  <c r="F90" i="6" s="1"/>
  <c r="C90" i="6"/>
  <c r="D90" i="6" s="1"/>
  <c r="C89" i="6"/>
  <c r="D89" i="6" s="1"/>
  <c r="E89" i="6" s="1"/>
  <c r="F89" i="6" s="1"/>
  <c r="C88" i="6"/>
  <c r="D88" i="6" s="1"/>
  <c r="E88" i="6" s="1"/>
  <c r="F88" i="6" s="1"/>
  <c r="C87" i="6"/>
  <c r="D87" i="6" s="1"/>
  <c r="E87" i="6" s="1"/>
  <c r="F87" i="6" s="1"/>
  <c r="C86" i="6"/>
  <c r="D86" i="6" s="1"/>
  <c r="E86" i="6" s="1"/>
  <c r="F86" i="6" s="1"/>
  <c r="C85" i="6"/>
  <c r="D85" i="6" s="1"/>
  <c r="E85" i="6" s="1"/>
  <c r="F85" i="6" s="1"/>
  <c r="C84" i="6"/>
  <c r="D84" i="6" s="1"/>
  <c r="E84" i="6" s="1"/>
  <c r="F84" i="6" s="1"/>
  <c r="E83" i="6"/>
  <c r="F83" i="6" s="1"/>
  <c r="C83" i="6"/>
  <c r="D83" i="6" s="1"/>
  <c r="C82" i="6"/>
  <c r="D82" i="6" s="1"/>
  <c r="E82" i="6" s="1"/>
  <c r="F82" i="6" s="1"/>
  <c r="C81" i="6"/>
  <c r="D81" i="6" s="1"/>
  <c r="E81" i="6" s="1"/>
  <c r="F81" i="6" s="1"/>
  <c r="C80" i="6"/>
  <c r="D80" i="6" s="1"/>
  <c r="E80" i="6" s="1"/>
  <c r="F80" i="6" s="1"/>
  <c r="C79" i="6"/>
  <c r="D79" i="6" s="1"/>
  <c r="E79" i="6" s="1"/>
  <c r="F79" i="6" s="1"/>
  <c r="C78" i="6"/>
  <c r="D78" i="6" s="1"/>
  <c r="E78" i="6" s="1"/>
  <c r="F78" i="6" s="1"/>
  <c r="C77" i="6"/>
  <c r="D77" i="6" s="1"/>
  <c r="E77" i="6" s="1"/>
  <c r="F77" i="6" s="1"/>
  <c r="E76" i="6"/>
  <c r="F76" i="6" s="1"/>
  <c r="C76" i="6"/>
  <c r="D76" i="6" s="1"/>
  <c r="C75" i="6"/>
  <c r="D75" i="6" s="1"/>
  <c r="E75" i="6" s="1"/>
  <c r="F75" i="6" s="1"/>
  <c r="C74" i="6"/>
  <c r="D74" i="6" s="1"/>
  <c r="E74" i="6" s="1"/>
  <c r="F74" i="6" s="1"/>
  <c r="C73" i="6"/>
  <c r="D73" i="6" s="1"/>
  <c r="E73" i="6" s="1"/>
  <c r="F73" i="6" s="1"/>
  <c r="C72" i="6"/>
  <c r="D72" i="6" s="1"/>
  <c r="E72" i="6" s="1"/>
  <c r="F72" i="6" s="1"/>
  <c r="C71" i="6"/>
  <c r="D71" i="6" s="1"/>
  <c r="E71" i="6" s="1"/>
  <c r="F71" i="6" s="1"/>
  <c r="C70" i="6"/>
  <c r="D70" i="6" s="1"/>
  <c r="E70" i="6" s="1"/>
  <c r="F70" i="6" s="1"/>
  <c r="C69" i="6"/>
  <c r="D69" i="6" s="1"/>
  <c r="E69" i="6" s="1"/>
  <c r="F69" i="6" s="1"/>
  <c r="C68" i="6"/>
  <c r="D68" i="6" s="1"/>
  <c r="E68" i="6" s="1"/>
  <c r="F68" i="6" s="1"/>
  <c r="C67" i="6"/>
  <c r="D67" i="6" s="1"/>
  <c r="E67" i="6" s="1"/>
  <c r="F67" i="6" s="1"/>
  <c r="E66" i="6"/>
  <c r="F66" i="6" s="1"/>
  <c r="E65" i="6"/>
  <c r="F65" i="6" s="1"/>
  <c r="C65" i="6"/>
  <c r="E64" i="6"/>
  <c r="F64" i="6" s="1"/>
  <c r="C64" i="6"/>
  <c r="E63" i="6"/>
  <c r="F63" i="6" s="1"/>
  <c r="C63" i="6"/>
  <c r="E62" i="6"/>
  <c r="F62" i="6" s="1"/>
  <c r="C62" i="6"/>
  <c r="E61" i="6"/>
  <c r="F61" i="6" s="1"/>
  <c r="C61" i="6"/>
  <c r="E60" i="6"/>
  <c r="F60" i="6" s="1"/>
  <c r="C60" i="6"/>
  <c r="E59" i="6"/>
  <c r="F59" i="6" s="1"/>
  <c r="C59" i="6"/>
  <c r="E58" i="6"/>
  <c r="F58" i="6" s="1"/>
  <c r="C58" i="6"/>
  <c r="E57" i="6"/>
  <c r="F57" i="6" s="1"/>
  <c r="C57" i="6"/>
  <c r="E56" i="6"/>
  <c r="F56" i="6" s="1"/>
  <c r="C56" i="6"/>
  <c r="E55" i="6"/>
  <c r="F55" i="6" s="1"/>
  <c r="C55" i="6"/>
  <c r="E54" i="6"/>
  <c r="F54" i="6" s="1"/>
  <c r="C54" i="6"/>
  <c r="E53" i="6"/>
  <c r="F53" i="6" s="1"/>
  <c r="C53" i="6"/>
  <c r="E52" i="6"/>
  <c r="F52" i="6" s="1"/>
  <c r="C52" i="6"/>
  <c r="E51" i="6"/>
  <c r="F51" i="6" s="1"/>
  <c r="C51" i="6"/>
  <c r="E50" i="6"/>
  <c r="F50" i="6" s="1"/>
  <c r="C50" i="6"/>
  <c r="E49" i="6"/>
  <c r="F49" i="6" s="1"/>
  <c r="C49" i="6"/>
  <c r="E48" i="6"/>
  <c r="F48" i="6" s="1"/>
  <c r="C48" i="6"/>
  <c r="E47" i="6"/>
  <c r="F47" i="6" s="1"/>
  <c r="C47" i="6"/>
  <c r="E46" i="6"/>
  <c r="F46" i="6" s="1"/>
  <c r="C46" i="6"/>
  <c r="E45" i="6"/>
  <c r="F45" i="6" s="1"/>
  <c r="C45" i="6"/>
  <c r="E44" i="6"/>
  <c r="F44" i="6" s="1"/>
  <c r="C44" i="6"/>
  <c r="E43" i="6"/>
  <c r="F43" i="6" s="1"/>
  <c r="C43" i="6"/>
  <c r="E42" i="6"/>
  <c r="F42" i="6" s="1"/>
  <c r="C42" i="6"/>
  <c r="E41" i="6"/>
  <c r="F41" i="6" s="1"/>
  <c r="C41" i="6"/>
  <c r="E40" i="6"/>
  <c r="F40" i="6" s="1"/>
  <c r="C40" i="6"/>
  <c r="E39" i="6"/>
  <c r="F39" i="6" s="1"/>
  <c r="C39" i="6"/>
  <c r="F38" i="6"/>
  <c r="E38" i="6"/>
  <c r="C38" i="6"/>
  <c r="E37" i="6"/>
  <c r="F37" i="6" s="1"/>
  <c r="C37" i="6"/>
  <c r="E36" i="6"/>
  <c r="F36" i="6" s="1"/>
  <c r="C36" i="6"/>
  <c r="E35" i="6"/>
  <c r="F35" i="6" s="1"/>
  <c r="C35" i="6"/>
  <c r="E34" i="6"/>
  <c r="F34" i="6" s="1"/>
  <c r="C34" i="6"/>
  <c r="E33" i="6"/>
  <c r="F33" i="6" s="1"/>
  <c r="C33" i="6"/>
  <c r="E32" i="6"/>
  <c r="F32" i="6" s="1"/>
  <c r="C32" i="6"/>
  <c r="E31" i="6"/>
  <c r="F31" i="6" s="1"/>
  <c r="C31" i="6"/>
  <c r="E30" i="6"/>
  <c r="F30" i="6" s="1"/>
  <c r="C30" i="6"/>
  <c r="E29" i="6"/>
  <c r="F29" i="6" s="1"/>
  <c r="C29" i="6"/>
  <c r="E28" i="6"/>
  <c r="F28" i="6" s="1"/>
  <c r="C28" i="6"/>
  <c r="E27" i="6"/>
  <c r="F27" i="6" s="1"/>
  <c r="C27" i="6"/>
  <c r="E26" i="6"/>
  <c r="F26" i="6" s="1"/>
  <c r="C26" i="6"/>
  <c r="E25" i="6"/>
  <c r="F25" i="6" s="1"/>
  <c r="C25" i="6"/>
  <c r="E24" i="6"/>
  <c r="F24" i="6" s="1"/>
  <c r="C24" i="6"/>
  <c r="E23" i="6"/>
  <c r="F23" i="6" s="1"/>
  <c r="C23" i="6"/>
  <c r="E22" i="6"/>
  <c r="F22" i="6" s="1"/>
  <c r="C22" i="6"/>
  <c r="E21" i="6"/>
  <c r="F21" i="6" s="1"/>
  <c r="C21" i="6"/>
  <c r="E20" i="6"/>
  <c r="F20" i="6" s="1"/>
  <c r="C20" i="6"/>
  <c r="E19" i="6"/>
  <c r="F19" i="6" s="1"/>
  <c r="C19" i="6"/>
  <c r="F18" i="6"/>
  <c r="E18" i="6"/>
  <c r="C18" i="6"/>
  <c r="E17" i="6"/>
  <c r="F17" i="6" s="1"/>
  <c r="C17" i="6"/>
  <c r="E16" i="6"/>
  <c r="F16" i="6" s="1"/>
  <c r="C16" i="6"/>
  <c r="E15" i="6"/>
  <c r="F15" i="6" s="1"/>
  <c r="C15" i="6"/>
  <c r="E14" i="6"/>
  <c r="F14" i="6" s="1"/>
  <c r="C14" i="6"/>
  <c r="E13" i="6"/>
  <c r="F13" i="6" s="1"/>
  <c r="C13" i="6"/>
  <c r="E12" i="6"/>
  <c r="F12" i="6" s="1"/>
  <c r="C12" i="6"/>
  <c r="E11" i="6"/>
  <c r="F11" i="6" s="1"/>
  <c r="C11" i="6"/>
  <c r="E10" i="6"/>
  <c r="F10" i="6" s="1"/>
  <c r="C10" i="6"/>
  <c r="E9" i="6"/>
  <c r="F9" i="6" s="1"/>
  <c r="C9" i="6"/>
  <c r="E8" i="6"/>
  <c r="F8" i="6" s="1"/>
  <c r="C8" i="6"/>
  <c r="E7" i="6"/>
  <c r="F7" i="6" s="1"/>
  <c r="C7" i="6"/>
  <c r="E6" i="6"/>
  <c r="F6" i="6" s="1"/>
  <c r="C6" i="6"/>
  <c r="E4" i="6"/>
  <c r="F61" i="1" l="1"/>
  <c r="F62" i="1"/>
  <c r="F5" i="1" l="1"/>
  <c r="F6" i="1"/>
  <c r="F7" i="1"/>
  <c r="F8" i="1"/>
  <c r="F9" i="1"/>
  <c r="F10" i="1"/>
  <c r="F11" i="1"/>
  <c r="F12" i="1"/>
  <c r="F13" i="1"/>
  <c r="F14" i="1"/>
  <c r="F15" i="1"/>
  <c r="F16" i="1"/>
  <c r="F17" i="1"/>
  <c r="F18"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19" i="1"/>
  <c r="F100" i="4"/>
  <c r="F101" i="4"/>
  <c r="F102" i="4"/>
  <c r="F103" i="4"/>
  <c r="F5" i="4"/>
  <c r="F6" i="4"/>
  <c r="F7" i="4"/>
  <c r="F8" i="4"/>
  <c r="F9" i="4"/>
  <c r="F10" i="4"/>
  <c r="F11" i="4"/>
  <c r="F12" i="4"/>
  <c r="F13" i="4"/>
  <c r="F14" i="4"/>
  <c r="F15" i="4"/>
  <c r="F16" i="4"/>
  <c r="F17" i="4"/>
  <c r="F18" i="4"/>
  <c r="F19" i="4"/>
  <c r="F20" i="4"/>
  <c r="F21" i="4"/>
  <c r="F22" i="4"/>
  <c r="F32" i="4"/>
  <c r="F33" i="4"/>
  <c r="F23" i="4"/>
  <c r="F24" i="4"/>
  <c r="F25" i="4"/>
  <c r="F26" i="4"/>
  <c r="F27" i="4"/>
  <c r="F28" i="4"/>
  <c r="F29" i="4"/>
  <c r="F30" i="4"/>
  <c r="F31"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4" i="4"/>
</calcChain>
</file>

<file path=xl/sharedStrings.xml><?xml version="1.0" encoding="utf-8"?>
<sst xmlns="http://schemas.openxmlformats.org/spreadsheetml/2006/main" count="247" uniqueCount="243">
  <si>
    <t>N° Dep</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</si>
  <si>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</si>
  <si>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</si>
  <si>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</si>
  <si>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</si>
  <si>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</si>
  <si>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</si>
  <si>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</si>
  <si>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</si>
  <si>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</si>
  <si>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</si>
  <si>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</si>
  <si>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</si>
  <si>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</si>
  <si>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</si>
  <si>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</si>
  <si>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</si>
  <si>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</si>
  <si>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</si>
  <si>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</si>
  <si>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</si>
  <si>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</si>
  <si>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</si>
  <si>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</si>
  <si>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</si>
  <si>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</si>
  <si>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</si>
  <si>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</si>
  <si>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</si>
  <si>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</si>
  <si>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</si>
  <si>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</si>
  <si>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</si>
  <si>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</si>
  <si>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</si>
  <si>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</si>
  <si>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</si>
  <si>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</si>
  <si>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</si>
  <si>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</si>
  <si>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</si>
  <si>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</si>
  <si>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</si>
  <si>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</si>
  <si>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</si>
  <si>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</si>
  <si>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</si>
  <si>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</si>
  <si>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</si>
  <si>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</si>
  <si>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</si>
  <si>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</si>
  <si>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</si>
  <si>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</si>
  <si>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</si>
  <si>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</si>
  <si>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</si>
  <si>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</si>
  <si>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</si>
  <si>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</si>
  <si>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</si>
  <si>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</si>
  <si>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</si>
  <si>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</si>
  <si>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</si>
  <si>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</si>
  <si>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</si>
  <si>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</si>
  <si>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</si>
  <si>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</si>
  <si>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</si>
  <si>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</si>
  <si>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</si>
  <si>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</si>
  <si>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</si>
  <si>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</si>
  <si>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</si>
  <si>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</si>
  <si>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</si>
  <si>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</si>
  <si>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</si>
  <si>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</si>
  <si>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</si>
  <si>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</si>
  <si>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</si>
  <si>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</si>
  <si>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</si>
  <si>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</si>
  <si>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</si>
  <si>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</si>
  <si>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</si>
  <si>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</si>
  <si>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</si>
  <si>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</si>
  <si>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</si>
  <si>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</si>
  <si>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</si>
  <si>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</si>
  <si>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</si>
  <si>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</si>
  <si>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</si>
  <si>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</si>
  <si>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</si>
  <si>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</si>
  <si>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</si>
  <si>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</si>
  <si>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</si>
  <si>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</si>
  <si>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</si>
  <si>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</si>
  <si>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</si>
  <si>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</si>
  <si>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</si>
  <si>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</si>
  <si>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</si>
  <si>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</si>
  <si>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</si>
  <si>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</si>
  <si>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</si>
  <si>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</si>
  <si>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</si>
  <si>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</si>
  <si>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</si>
  <si>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</si>
  <si>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</si>
  <si>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</si>
  <si>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</si>
  <si>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</si>
  <si>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</si>
  <si>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</si>
  <si>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</si>
  <si>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</si>
  <si>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</si>
  <si>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</si>
  <si>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</si>
  <si>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</si>
  <si>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</si>
  <si>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</si>
  <si>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</si>
  <si>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</si>
  <si>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</si>
  <si>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</si>
  <si>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</si>
  <si>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</si>
  <si>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</si>
  <si>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</si>
  <si>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</si>
  <si>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</si>
  <si>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</si>
  <si>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</si>
  <si>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</si>
  <si>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</si>
  <si>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</si>
  <si>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</si>
  <si>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</si>
  <si>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</si>
  <si>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</si>
  <si>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</si>
  <si>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</si>
  <si>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</si>
  <si>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</si>
  <si>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</si>
  <si>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</si>
  <si>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</si>
  <si>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</si>
  <si>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</si>
  <si>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</si>
  <si>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</si>
  <si>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</si>
  <si>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</si>
  <si>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</si>
  <si>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</si>
  <si>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</si>
  <si>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</si>
  <si>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</si>
  <si>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</si>
  <si>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</si>
  <si>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</si>
  <si>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</si>
  <si>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</si>
  <si>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</si>
  <si>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</si>
  <si>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</si>
  <si>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</si>
  <si>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</si>
  <si>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</si>
  <si>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</si>
  <si>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</si>
  <si>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</si>
  <si>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</si>
  <si>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</si>
  <si>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</si>
  <si>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</si>
  <si>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Sexe</t>
  </si>
  <si>
    <t>25 à 29 ans</t>
  </si>
  <si>
    <t>30 à 39 ans</t>
  </si>
  <si>
    <t>40 à 49 ans</t>
  </si>
  <si>
    <t>50 à 59 ans</t>
  </si>
  <si>
    <t>Âge</t>
  </si>
  <si>
    <t>En milliers</t>
  </si>
  <si>
    <t>Guyane</t>
  </si>
  <si>
    <t xml:space="preserve">Guadeloupe </t>
  </si>
  <si>
    <t xml:space="preserve">Martinique </t>
  </si>
  <si>
    <t>La Réunion</t>
  </si>
  <si>
    <t>60 ans ou plus</t>
  </si>
  <si>
    <t>Montant forfaitaire :</t>
  </si>
  <si>
    <t>RA</t>
  </si>
  <si>
    <t>Montant allocation</t>
  </si>
  <si>
    <t>Homme</t>
  </si>
  <si>
    <t>Femme</t>
  </si>
  <si>
    <t>En %</t>
  </si>
  <si>
    <t>Effectifs</t>
  </si>
  <si>
    <t xml:space="preserve"> Département</t>
  </si>
  <si>
    <t>Taux
(pour 1 000 )</t>
  </si>
  <si>
    <t>Population
25-64</t>
  </si>
  <si>
    <t>Revenu garanti</t>
  </si>
  <si>
    <t>Effectifs (en nombre)</t>
  </si>
  <si>
    <t xml:space="preserve">Ensemble de la population
âgée de 25 à 64 ans </t>
  </si>
  <si>
    <t xml:space="preserve"> </t>
  </si>
  <si>
    <t>Pop France métro 25-64</t>
  </si>
  <si>
    <t>Allocataires de l’ASI</t>
  </si>
  <si>
    <t>Part d’allocataires en France métropolitaine parmi la population âgée de 25 à 64 ans (échelle de droite)</t>
  </si>
  <si>
    <r>
      <t>Catégorie d'invalidité</t>
    </r>
    <r>
      <rPr>
        <b/>
        <vertAlign val="superscript"/>
        <sz val="8"/>
        <color theme="1"/>
        <rFont val="Arial"/>
        <family val="2"/>
      </rPr>
      <t>1</t>
    </r>
  </si>
  <si>
    <r>
      <t>Ensemble des bénéficiaires d’une pension d'invalidité</t>
    </r>
    <r>
      <rPr>
        <b/>
        <vertAlign val="superscript"/>
        <sz val="8"/>
        <color theme="1"/>
        <rFont val="Arial"/>
        <family val="2"/>
      </rPr>
      <t>2</t>
    </r>
  </si>
  <si>
    <t>-</t>
  </si>
  <si>
    <t>France métropolitaine (échelle de gauche)</t>
  </si>
  <si>
    <t>France entière (échelle de gauhe)</t>
  </si>
  <si>
    <t>Caractéristiques</t>
  </si>
  <si>
    <t>Nombre de bénéficiaires d'une pension d'invalidité</t>
  </si>
  <si>
    <t>ASI</t>
  </si>
  <si>
    <t>Pension invalidité</t>
  </si>
  <si>
    <t>Part</t>
  </si>
  <si>
    <t>1. Selon la catégorie de la dernière pension perçue en 2017.
Catégorie 1 : invalides capables d’exercer une activité professionnelle.
Catégorie 2 : invalides absolument incapables d’exercer une activité professionnelle.
Catégorie 3 : invalides absolument incapables d’exercer une activité professionnelle et qui sont dans l’obligation d’avoir recours à
une tierce personne pour effectuer les actes ordinaires de la vie courante.
2. Les anciens fonctionnaires reconnus invalides sont considérés comme bénéficiaires d’une pension d’invalidité avant l’âge d’ouverture
des droits à la retraite, puis d’une pension de retraite après cet âge. À la SNCF et à la RATP, compte tenu de la part élevée
des départs anticipés, l’ensemble des pensions d’invalidité sont considérées comme des pensions de retraite.
Champ &gt; France. Tous régimes pour les effectifs ; tous régimes pour les répartitions des bénéficiaires d’une pension d’invalidité
(hors régimes des fonctionnaires [9 % des bénéficiaires d’une pension d’invalidité] pour la répartition selon la catégorie d’invalidité
car il n’existe pas de catégorie pour ces régimes) ; régime général (CNAM) pour les répartitions des allocataires de l’ASI (87 %
des allocataires de l’ASI relèvent du régime général). Ensemble de la population : ménages ordinaires en France (hors Mayotte).
Sources &gt; CNAM ; Caisse des dépôts et consignation (CDC) ; Insee, enquête Emploi 2017, pour les caractéristiques de l’ensemble
de la population ; DREES, enquête auprès des caisses de retraite (EACR), pour les bénéficiaires d’une pension d’invalidité.</t>
  </si>
  <si>
    <t>Note &gt; Tous les allocataires de l’ASI ne bénéficient pas d’une pension d’invalidité. La proportion d’allocataires de l’ASI ne
bénéficiant pas d’une pension d’invalidité n’est pas connue. Elle est au maximum de 13 %, ce qui correspond à la part qui n’est
pas couverte par la CNAM.
Champ &gt; France, au 31 décembre de chaque année.
Sources &gt; CNAM ; CDC ; DREES, EACR.</t>
  </si>
  <si>
    <t>Carte 1 - Part d’allocataires de l’ASI, fin 2017, parmi la population âgée de 25 à 64 ans</t>
  </si>
  <si>
    <t>Lecture &gt; Une personne seule avec des ressources initiales mensuelles inférieures à 307,27 euros perçoit l’ASI à taux plein
d’un montant de 415,98 euros par mois. Son revenu garanti total est égal à la somme de l’allocation à taux plein (415,98 euros)
et du montant de ses ressources initiales. À partir de 307,27 euros de ressources initiales, une personne seule perçoit une allocation égale à la différence entre le plafond des ressources (723,25 euros) et le montant de ses ressources initiales. Son revenu total garanti s’élève à 723,25 euros. Son revenu global peut être supérieur car certains types de ressources ne sont pas pris en compte dans l’assiette des ressources (voir fiche 09).</t>
  </si>
  <si>
    <r>
      <t>Schéma 1 - Revenu mensuel garanti pour une personne seule selon ses ressources, au 1</t>
    </r>
    <r>
      <rPr>
        <b/>
        <vertAlign val="superscript"/>
        <sz val="8"/>
        <rFont val="Arial"/>
        <family val="2"/>
      </rPr>
      <t>er</t>
    </r>
    <r>
      <rPr>
        <b/>
        <sz val="8"/>
        <rFont val="Arial"/>
        <family val="2"/>
      </rPr>
      <t xml:space="preserve"> avril 2019</t>
    </r>
  </si>
  <si>
    <t>Tableau 1 - Caractéristiques des allocataires de l’ASI, fin 2017</t>
  </si>
  <si>
    <t>Graphique 1 - Évolution du nombre, et de la part parmi la population âgée de 25 à 64 ans, d’allocataires de l’ASI, depuis 1960</t>
  </si>
  <si>
    <t>Pour 1 000</t>
  </si>
  <si>
    <r>
      <t>Champ &gt; Effectifs en France, au 31 décembre de chaque année.
Sources &gt; CNAM ; CDC ; Insee, population estimée au 1</t>
    </r>
    <r>
      <rPr>
        <vertAlign val="superscript"/>
        <sz val="8"/>
        <color theme="1"/>
        <rFont val="Arial"/>
        <family val="2"/>
      </rPr>
      <t>er</t>
    </r>
    <r>
      <rPr>
        <sz val="8"/>
        <color theme="1"/>
        <rFont val="Arial"/>
        <family val="2"/>
      </rPr>
      <t xml:space="preserve"> janvier de l’année</t>
    </r>
    <r>
      <rPr>
        <i/>
        <sz val="8"/>
        <color theme="1"/>
        <rFont val="Arial"/>
        <family val="2"/>
      </rPr>
      <t xml:space="preserve"> n+1</t>
    </r>
    <r>
      <rPr>
        <sz val="8"/>
        <color theme="1"/>
        <rFont val="Arial"/>
        <family val="2"/>
      </rPr>
      <t xml:space="preserve"> (pour le taux d’allocataires de l’année </t>
    </r>
    <r>
      <rPr>
        <i/>
        <sz val="8"/>
        <color theme="1"/>
        <rFont val="Arial"/>
        <family val="2"/>
      </rPr>
      <t>n</t>
    </r>
    <r>
      <rPr>
        <sz val="8"/>
        <color theme="1"/>
        <rFont val="Arial"/>
        <family val="2"/>
      </rPr>
      <t>).</t>
    </r>
  </si>
  <si>
    <t>Graphique 2 -  Évolution du ratio entre les effectifs des allocataires de l’ASI et ceux des bénéficiaires d’une pension d’invalidité, depuis 2010</t>
  </si>
  <si>
    <r>
      <t>Note &gt; En France, on compte en moyenne 2,4 allocataires de l’ASI pour 1 000 habitants âgés de 25 à 64 ans.
Champ &gt; France (hors Mayotte).
Sources &gt; CNAM ; CDC ; estimations DREES ; Insee, population estimée au 1</t>
    </r>
    <r>
      <rPr>
        <vertAlign val="superscript"/>
        <sz val="8"/>
        <color theme="1"/>
        <rFont val="Arial"/>
        <family val="2"/>
      </rPr>
      <t>er</t>
    </r>
    <r>
      <rPr>
        <sz val="8"/>
        <color theme="1"/>
        <rFont val="Arial"/>
        <family val="2"/>
      </rPr>
      <t xml:space="preserve"> janvier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</si>
</sst>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_-* #,##0.00\ [$€-1]_-;\-* #,##0.00\ [$€-1]_-;_-* &quot;-&quot;??\ [$€-1]_-"/>
    <numFmt numFmtId="167" formatCode="0.00000"/>
  </numFmts>
  <fonts count="14" x14ac:knownFonts="1">
    <font>
      <sz val="10"/>
      <name val="Arial"/>
    </font>
    <font>
      <sz val="10"/>
      <name val="Arial"/>
      <family val="2"/>
    </font>
    <font>
      <sz val="8"/>
      <name val="Arial"/>
      <family val="2"/>
    </font>
    <font>
      <sz val="10"/>
      <name val="Arial"/>
      <family val="2"/>
    </font>
    <font>
      <sz val="10"/>
      <name val="Arial"/>
      <family val="2"/>
    </font>
    <font>
      <b/>
      <sz val="8"/>
      <color theme="1"/>
      <name val="Arial"/>
      <family val="2"/>
    </font>
    <font>
      <sz val="8"/>
      <color theme="1"/>
      <name val="Arial"/>
      <family val="2"/>
    </font>
    <font>
      <b/>
      <vertAlign val="superscript"/>
      <sz val="8"/>
      <color theme="1"/>
      <name val="Arial"/>
      <family val="2"/>
    </font>
    <font>
      <b/>
      <sz val="10"/>
      <name val="Arial"/>
      <family val="2"/>
    </font>
    <font>
      <b/>
      <sz val="8"/>
      <name val="Arial"/>
      <family val="2"/>
    </font>
    <font>
      <b/>
      <sz val="8"/>
      <name val="Calibri"/>
      <family val="2"/>
    </font>
    <font>
      <b/>
      <vertAlign val="superscript"/>
      <sz val="8"/>
      <name val="Arial"/>
      <family val="2"/>
    </font>
    <font>
      <vertAlign val="superscript"/>
      <sz val="8"/>
      <color theme="1"/>
      <name val="Arial"/>
      <family val="2"/>
    </font>
    <font>
      <i/>
      <sz val="8"/>
      <color theme="1"/>
      <name val="Arial"/>
      <family val="2"/>
    </font>
  </fonts>
  <fills count="2">
    <fill>
      <patternFill patternType="none"/>
    </fill>
    <fill>
      <patternFill patternType="gray125"/>
    </fill>
  </fills>
  <borders count="10">
    <border>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6">
    <xf numFmtId="0" fontId="0" fillId="0" borderId="0"/>
    <xf numFmtId="166" fontId="1" fillId="0" borderId="0" applyFont="0" applyFill="0" applyBorder="0" applyAlignment="0" applyProtection="0"/>
    <xf numFmtId="166" fontId="4" fillId="0" borderId="0" applyFont="0" applyFill="0" applyBorder="0" applyAlignment="0" applyProtection="0"/>
    <xf numFmtId="0" fontId="3" fillId="0" borderId="0"/>
    <xf numFmtId="0" fontId="4" fillId="0" borderId="0"/>
    <xf numFmtId="0" fontId="1" fillId="0" borderId="0"/>
  </cellStyleXfs>
  <cellXfs count="69">
    <xf numFmtId="0" fontId="0" fillId="0" borderId="0" xfId="0"/>
    <xf numFmtId="0" fontId="6" fillId="0" borderId="0" xfId="0" applyFont="1" applyFill="1" applyAlignment="1">
      <alignmen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6" fillId="0" borderId="4" xfId="4" quotePrefix="1" applyFont="1" applyFill="1" applyBorder="1" applyAlignment="1">
      <alignment horizontal="center" vertical="center"/>
    </xf>
    <xf numFmtId="0" fontId="6" fillId="0" borderId="4" xfId="4" applyFont="1" applyFill="1" applyBorder="1" applyAlignment="1">
      <alignment horizontal="left" vertical="center"/>
    </xf>
    <xf numFmtId="3" fontId="6" fillId="0" borderId="4" xfId="0" applyNumberFormat="1" applyFont="1" applyFill="1" applyBorder="1" applyAlignment="1">
      <alignment horizontal="right" vertical="center"/>
    </xf>
    <xf numFmtId="165" fontId="6" fillId="0" borderId="4" xfId="0" applyNumberFormat="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4" xfId="0" applyFont="1" applyFill="1" applyBorder="1" applyAlignment="1">
      <alignment horizontal="left" vertical="center"/>
    </xf>
    <xf numFmtId="0" fontId="6" fillId="0" borderId="4" xfId="4" applyFont="1" applyFill="1" applyBorder="1" applyAlignment="1">
      <alignment horizontal="center" vertical="center"/>
    </xf>
    <xf numFmtId="0" fontId="5" fillId="0" borderId="0" xfId="0" applyFont="1" applyFill="1" applyAlignment="1">
      <alignment horizontal="left"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1" fontId="6" fillId="0" borderId="4" xfId="0" applyNumberFormat="1" applyFont="1" applyFill="1" applyBorder="1" applyAlignment="1">
      <alignment horizontal="center" vertical="center"/>
    </xf>
    <xf numFmtId="167" fontId="6" fillId="0" borderId="0" xfId="0" applyNumberFormat="1" applyFont="1" applyFill="1" applyAlignment="1">
      <alignment vertical="center"/>
    </xf>
    <xf numFmtId="1" fontId="5" fillId="0" borderId="4" xfId="0" applyNumberFormat="1" applyFont="1" applyFill="1" applyBorder="1" applyAlignment="1">
      <alignment horizontal="center" vertical="center"/>
    </xf>
    <xf numFmtId="164" fontId="6" fillId="0" borderId="0" xfId="0" applyNumberFormat="1" applyFont="1" applyFill="1" applyAlignment="1">
      <alignment vertical="center"/>
    </xf>
    <xf numFmtId="1" fontId="6" fillId="0" borderId="0" xfId="0" applyNumberFormat="1" applyFont="1" applyFill="1" applyAlignment="1">
      <alignment vertical="center"/>
    </xf>
    <xf numFmtId="164" fontId="6" fillId="0" borderId="4" xfId="0" applyNumberFormat="1"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Alignment="1">
      <alignment horizontal="right" vertical="center"/>
    </xf>
    <xf numFmtId="3" fontId="5" fillId="0" borderId="4" xfId="0" applyNumberFormat="1" applyFont="1" applyFill="1" applyBorder="1" applyAlignment="1">
      <alignment horizontal="center" vertical="center" wrapText="1"/>
    </xf>
    <xf numFmtId="0" fontId="5" fillId="0" borderId="0" xfId="0" applyFont="1" applyFill="1" applyAlignment="1">
      <alignment horizontal="justify" vertical="center"/>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1" fontId="6" fillId="0" borderId="2" xfId="0" applyNumberFormat="1" applyFont="1" applyFill="1" applyBorder="1" applyAlignment="1">
      <alignment horizontal="center" vertical="center" wrapText="1"/>
    </xf>
    <xf numFmtId="1" fontId="6" fillId="0" borderId="3" xfId="0" applyNumberFormat="1" applyFont="1" applyFill="1" applyBorder="1" applyAlignment="1">
      <alignment horizontal="center" vertical="center" wrapText="1"/>
    </xf>
    <xf numFmtId="0" fontId="6" fillId="0" borderId="1" xfId="0" applyFont="1" applyFill="1" applyBorder="1" applyAlignment="1">
      <alignment vertical="center"/>
    </xf>
    <xf numFmtId="1" fontId="5" fillId="0" borderId="1" xfId="0" applyNumberFormat="1" applyFont="1" applyFill="1"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3" fontId="6" fillId="0" borderId="0" xfId="0" applyNumberFormat="1" applyFont="1" applyFill="1" applyAlignment="1">
      <alignment vertical="center"/>
    </xf>
    <xf numFmtId="165" fontId="6" fillId="0" borderId="0" xfId="0" applyNumberFormat="1" applyFont="1" applyFill="1" applyAlignment="1">
      <alignment vertical="center"/>
    </xf>
    <xf numFmtId="0" fontId="8" fillId="0" borderId="0" xfId="5" applyFont="1"/>
    <xf numFmtId="0" fontId="1" fillId="0" borderId="0" xfId="5"/>
    <xf numFmtId="0" fontId="9" fillId="0" borderId="7" xfId="5" applyFont="1" applyBorder="1" applyAlignment="1">
      <alignment horizontal="center" vertical="center"/>
    </xf>
    <xf numFmtId="0" fontId="2" fillId="0" borderId="7" xfId="5" applyFont="1" applyBorder="1" applyAlignment="1">
      <alignment horizontal="center" vertical="center"/>
    </xf>
    <xf numFmtId="0" fontId="2" fillId="0" borderId="0" xfId="5" applyFont="1"/>
    <xf numFmtId="0" fontId="9" fillId="0" borderId="5" xfId="5" applyFont="1" applyBorder="1" applyAlignment="1">
      <alignment horizontal="center" vertical="center"/>
    </xf>
    <xf numFmtId="0" fontId="9" fillId="0" borderId="6" xfId="5" applyFont="1" applyBorder="1" applyAlignment="1">
      <alignment horizontal="center" vertical="center"/>
    </xf>
    <xf numFmtId="0" fontId="2" fillId="0" borderId="0" xfId="0" applyFont="1"/>
    <xf numFmtId="0" fontId="2" fillId="0" borderId="7" xfId="0" applyFont="1" applyBorder="1"/>
    <xf numFmtId="0" fontId="2" fillId="0" borderId="7" xfId="0" applyFont="1" applyBorder="1" applyAlignment="1">
      <alignment horizontal="center"/>
    </xf>
    <xf numFmtId="165" fontId="2" fillId="0" borderId="7" xfId="0" applyNumberFormat="1" applyFont="1" applyBorder="1"/>
    <xf numFmtId="0" fontId="6" fillId="0" borderId="0" xfId="0" applyFont="1" applyFill="1" applyBorder="1" applyAlignment="1">
      <alignment horizontal="left" vertical="center"/>
    </xf>
    <xf numFmtId="0" fontId="9" fillId="0" borderId="0" xfId="5" applyFont="1" applyAlignment="1">
      <alignment horizontal="left" vertical="top" wrapText="1"/>
    </xf>
    <xf numFmtId="0" fontId="9" fillId="0" borderId="0" xfId="5" applyFont="1" applyAlignment="1">
      <alignment horizontal="left" vertical="top"/>
    </xf>
    <xf numFmtId="0" fontId="10" fillId="0" borderId="8" xfId="5" applyFont="1" applyBorder="1" applyAlignment="1">
      <alignment horizontal="center" vertical="top" wrapText="1"/>
    </xf>
    <xf numFmtId="0" fontId="10" fillId="0" borderId="0" xfId="5" applyFont="1" applyBorder="1" applyAlignment="1">
      <alignment horizontal="center" vertical="top" wrapText="1"/>
    </xf>
    <xf numFmtId="0" fontId="2" fillId="0" borderId="9" xfId="5" applyFont="1" applyBorder="1" applyAlignment="1">
      <alignment horizontal="left" wrapText="1"/>
    </xf>
    <xf numFmtId="0" fontId="2" fillId="0" borderId="9" xfId="5" applyFont="1" applyBorder="1" applyAlignment="1">
      <alignment horizontal="left"/>
    </xf>
    <xf numFmtId="0" fontId="5" fillId="0" borderId="0" xfId="0" applyFont="1" applyFill="1" applyAlignment="1">
      <alignment horizontal="left" vertical="center"/>
    </xf>
    <xf numFmtId="0" fontId="6" fillId="0" borderId="0" xfId="0" applyFont="1" applyFill="1" applyAlignment="1">
      <alignment horizontal="left" vertical="top" wrapText="1"/>
    </xf>
    <xf numFmtId="0" fontId="5" fillId="0" borderId="0" xfId="0" applyFont="1" applyFill="1" applyAlignment="1">
      <alignment horizontal="left" vertical="center" wrapText="1"/>
    </xf>
    <xf numFmtId="0" fontId="6" fillId="0" borderId="0" xfId="0" applyFont="1" applyFill="1" applyAlignment="1">
      <alignment horizontal="left" vertical="top"/>
    </xf>
    <xf numFmtId="0" fontId="2" fillId="0" borderId="0" xfId="0" applyFont="1" applyAlignment="1">
      <alignment horizontal="left" vertical="top" wrapText="1"/>
    </xf>
    <xf numFmtId="0" fontId="2" fillId="0" borderId="0" xfId="0" applyFont="1" applyAlignment="1">
      <alignment horizontal="left" vertical="top"/>
    </xf>
    <xf numFmtId="0" fontId="9" fillId="0" borderId="0" xfId="0" applyFont="1" applyAlignment="1">
      <alignment horizontal="left" vertical="top"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cellXfs>
  <cellStyles count="6">
    <cellStyle name="Euro" xfId="1" xr:uid="{00000000-0005-0000-0000-000000000000}"/>
    <cellStyle name="Euro 2" xfId="2" xr:uid="{00000000-0005-0000-0000-000001000000}"/>
    <cellStyle name="Normal" xfId="0" builtinId="0"/>
    <cellStyle name="Normal 2" xfId="3" xr:uid="{00000000-0005-0000-0000-000003000000}"/>
    <cellStyle name="Normal 2 2" xfId="5" xr:uid="{00000000-0005-0000-0000-000004000000}"/>
    <cellStyle name="Normal_API CNAF 31.12.96 METR (5)"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xdr:row>
      <xdr:rowOff>104775</xdr:rowOff>
    </xdr:from>
    <xdr:to>
      <xdr:col>8</xdr:col>
      <xdr:colOff>142875</xdr:colOff>
      <xdr:row>11</xdr:row>
      <xdr:rowOff>142875</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6238875" y="2095500"/>
          <a:ext cx="9048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18</xdr:row>
      <xdr:rowOff>123825</xdr:rowOff>
    </xdr:from>
    <xdr:to>
      <xdr:col>7</xdr:col>
      <xdr:colOff>19050</xdr:colOff>
      <xdr:row>19</xdr:row>
      <xdr:rowOff>104775</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6238875" y="3638550"/>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xdr:row>
      <xdr:rowOff>142875</xdr:rowOff>
    </xdr:from>
    <xdr:to>
      <xdr:col>7</xdr:col>
      <xdr:colOff>19050</xdr:colOff>
      <xdr:row>6</xdr:row>
      <xdr:rowOff>133350</xdr:rowOff>
    </xdr:to>
    <xdr:sp macro="" textlink="" fLocksText="0">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6238875" y="1181100"/>
          <a:ext cx="190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157"/>
  <sheetViews>
    <sheetView showGridLines="0" tabSelected="1" zoomScaleNormal="100" workbookViewId="0">
      <selection activeCell="B152" sqref="B152:F152"/>
    </sheetView>
  </sheetViews>
  <sheetFormatPr baseColWidth="10" defaultRowHeight="13" x14ac:dyDescent="0.15"/>
  <cols>
    <col min="1" max="1" width="3.33203125" style="43" customWidth="1"/>
    <col min="2" max="2" width="18.6640625" style="43" customWidth="1"/>
    <col min="3" max="3" width="11.5" style="43"/>
    <col min="4" max="4" width="21.6640625" style="43" customWidth="1"/>
    <col min="5" max="5" width="15.5" style="43" customWidth="1"/>
    <col min="6" max="256" width="11.5" style="43"/>
    <col min="257" max="257" width="3.33203125" style="43" customWidth="1"/>
    <col min="258" max="258" width="18.6640625" style="43" customWidth="1"/>
    <col min="259" max="259" width="11.5" style="43"/>
    <col min="260" max="260" width="21.6640625" style="43" customWidth="1"/>
    <col min="261" max="261" width="15.5" style="43" customWidth="1"/>
    <col min="262" max="512" width="11.5" style="43"/>
    <col min="513" max="513" width="3.33203125" style="43" customWidth="1"/>
    <col min="514" max="514" width="18.6640625" style="43" customWidth="1"/>
    <col min="515" max="515" width="11.5" style="43"/>
    <col min="516" max="516" width="21.6640625" style="43" customWidth="1"/>
    <col min="517" max="517" width="15.5" style="43" customWidth="1"/>
    <col min="518" max="768" width="11.5" style="43"/>
    <col min="769" max="769" width="3.33203125" style="43" customWidth="1"/>
    <col min="770" max="770" width="18.6640625" style="43" customWidth="1"/>
    <col min="771" max="771" width="11.5" style="43"/>
    <col min="772" max="772" width="21.6640625" style="43" customWidth="1"/>
    <col min="773" max="773" width="15.5" style="43" customWidth="1"/>
    <col min="774" max="1024" width="11.5" style="43"/>
    <col min="1025" max="1025" width="3.33203125" style="43" customWidth="1"/>
    <col min="1026" max="1026" width="18.6640625" style="43" customWidth="1"/>
    <col min="1027" max="1027" width="11.5" style="43"/>
    <col min="1028" max="1028" width="21.6640625" style="43" customWidth="1"/>
    <col min="1029" max="1029" width="15.5" style="43" customWidth="1"/>
    <col min="1030" max="1280" width="11.5" style="43"/>
    <col min="1281" max="1281" width="3.33203125" style="43" customWidth="1"/>
    <col min="1282" max="1282" width="18.6640625" style="43" customWidth="1"/>
    <col min="1283" max="1283" width="11.5" style="43"/>
    <col min="1284" max="1284" width="21.6640625" style="43" customWidth="1"/>
    <col min="1285" max="1285" width="15.5" style="43" customWidth="1"/>
    <col min="1286" max="1536" width="11.5" style="43"/>
    <col min="1537" max="1537" width="3.33203125" style="43" customWidth="1"/>
    <col min="1538" max="1538" width="18.6640625" style="43" customWidth="1"/>
    <col min="1539" max="1539" width="11.5" style="43"/>
    <col min="1540" max="1540" width="21.6640625" style="43" customWidth="1"/>
    <col min="1541" max="1541" width="15.5" style="43" customWidth="1"/>
    <col min="1542" max="1792" width="11.5" style="43"/>
    <col min="1793" max="1793" width="3.33203125" style="43" customWidth="1"/>
    <col min="1794" max="1794" width="18.6640625" style="43" customWidth="1"/>
    <col min="1795" max="1795" width="11.5" style="43"/>
    <col min="1796" max="1796" width="21.6640625" style="43" customWidth="1"/>
    <col min="1797" max="1797" width="15.5" style="43" customWidth="1"/>
    <col min="1798" max="2048" width="11.5" style="43"/>
    <col min="2049" max="2049" width="3.33203125" style="43" customWidth="1"/>
    <col min="2050" max="2050" width="18.6640625" style="43" customWidth="1"/>
    <col min="2051" max="2051" width="11.5" style="43"/>
    <col min="2052" max="2052" width="21.6640625" style="43" customWidth="1"/>
    <col min="2053" max="2053" width="15.5" style="43" customWidth="1"/>
    <col min="2054" max="2304" width="11.5" style="43"/>
    <col min="2305" max="2305" width="3.33203125" style="43" customWidth="1"/>
    <col min="2306" max="2306" width="18.6640625" style="43" customWidth="1"/>
    <col min="2307" max="2307" width="11.5" style="43"/>
    <col min="2308" max="2308" width="21.6640625" style="43" customWidth="1"/>
    <col min="2309" max="2309" width="15.5" style="43" customWidth="1"/>
    <col min="2310" max="2560" width="11.5" style="43"/>
    <col min="2561" max="2561" width="3.33203125" style="43" customWidth="1"/>
    <col min="2562" max="2562" width="18.6640625" style="43" customWidth="1"/>
    <col min="2563" max="2563" width="11.5" style="43"/>
    <col min="2564" max="2564" width="21.6640625" style="43" customWidth="1"/>
    <col min="2565" max="2565" width="15.5" style="43" customWidth="1"/>
    <col min="2566" max="2816" width="11.5" style="43"/>
    <col min="2817" max="2817" width="3.33203125" style="43" customWidth="1"/>
    <col min="2818" max="2818" width="18.6640625" style="43" customWidth="1"/>
    <col min="2819" max="2819" width="11.5" style="43"/>
    <col min="2820" max="2820" width="21.6640625" style="43" customWidth="1"/>
    <col min="2821" max="2821" width="15.5" style="43" customWidth="1"/>
    <col min="2822" max="3072" width="11.5" style="43"/>
    <col min="3073" max="3073" width="3.33203125" style="43" customWidth="1"/>
    <col min="3074" max="3074" width="18.6640625" style="43" customWidth="1"/>
    <col min="3075" max="3075" width="11.5" style="43"/>
    <col min="3076" max="3076" width="21.6640625" style="43" customWidth="1"/>
    <col min="3077" max="3077" width="15.5" style="43" customWidth="1"/>
    <col min="3078" max="3328" width="11.5" style="43"/>
    <col min="3329" max="3329" width="3.33203125" style="43" customWidth="1"/>
    <col min="3330" max="3330" width="18.6640625" style="43" customWidth="1"/>
    <col min="3331" max="3331" width="11.5" style="43"/>
    <col min="3332" max="3332" width="21.6640625" style="43" customWidth="1"/>
    <col min="3333" max="3333" width="15.5" style="43" customWidth="1"/>
    <col min="3334" max="3584" width="11.5" style="43"/>
    <col min="3585" max="3585" width="3.33203125" style="43" customWidth="1"/>
    <col min="3586" max="3586" width="18.6640625" style="43" customWidth="1"/>
    <col min="3587" max="3587" width="11.5" style="43"/>
    <col min="3588" max="3588" width="21.6640625" style="43" customWidth="1"/>
    <col min="3589" max="3589" width="15.5" style="43" customWidth="1"/>
    <col min="3590" max="3840" width="11.5" style="43"/>
    <col min="3841" max="3841" width="3.33203125" style="43" customWidth="1"/>
    <col min="3842" max="3842" width="18.6640625" style="43" customWidth="1"/>
    <col min="3843" max="3843" width="11.5" style="43"/>
    <col min="3844" max="3844" width="21.6640625" style="43" customWidth="1"/>
    <col min="3845" max="3845" width="15.5" style="43" customWidth="1"/>
    <col min="3846" max="4096" width="11.5" style="43"/>
    <col min="4097" max="4097" width="3.33203125" style="43" customWidth="1"/>
    <col min="4098" max="4098" width="18.6640625" style="43" customWidth="1"/>
    <col min="4099" max="4099" width="11.5" style="43"/>
    <col min="4100" max="4100" width="21.6640625" style="43" customWidth="1"/>
    <col min="4101" max="4101" width="15.5" style="43" customWidth="1"/>
    <col min="4102" max="4352" width="11.5" style="43"/>
    <col min="4353" max="4353" width="3.33203125" style="43" customWidth="1"/>
    <col min="4354" max="4354" width="18.6640625" style="43" customWidth="1"/>
    <col min="4355" max="4355" width="11.5" style="43"/>
    <col min="4356" max="4356" width="21.6640625" style="43" customWidth="1"/>
    <col min="4357" max="4357" width="15.5" style="43" customWidth="1"/>
    <col min="4358" max="4608" width="11.5" style="43"/>
    <col min="4609" max="4609" width="3.33203125" style="43" customWidth="1"/>
    <col min="4610" max="4610" width="18.6640625" style="43" customWidth="1"/>
    <col min="4611" max="4611" width="11.5" style="43"/>
    <col min="4612" max="4612" width="21.6640625" style="43" customWidth="1"/>
    <col min="4613" max="4613" width="15.5" style="43" customWidth="1"/>
    <col min="4614" max="4864" width="11.5" style="43"/>
    <col min="4865" max="4865" width="3.33203125" style="43" customWidth="1"/>
    <col min="4866" max="4866" width="18.6640625" style="43" customWidth="1"/>
    <col min="4867" max="4867" width="11.5" style="43"/>
    <col min="4868" max="4868" width="21.6640625" style="43" customWidth="1"/>
    <col min="4869" max="4869" width="15.5" style="43" customWidth="1"/>
    <col min="4870" max="5120" width="11.5" style="43"/>
    <col min="5121" max="5121" width="3.33203125" style="43" customWidth="1"/>
    <col min="5122" max="5122" width="18.6640625" style="43" customWidth="1"/>
    <col min="5123" max="5123" width="11.5" style="43"/>
    <col min="5124" max="5124" width="21.6640625" style="43" customWidth="1"/>
    <col min="5125" max="5125" width="15.5" style="43" customWidth="1"/>
    <col min="5126" max="5376" width="11.5" style="43"/>
    <col min="5377" max="5377" width="3.33203125" style="43" customWidth="1"/>
    <col min="5378" max="5378" width="18.6640625" style="43" customWidth="1"/>
    <col min="5379" max="5379" width="11.5" style="43"/>
    <col min="5380" max="5380" width="21.6640625" style="43" customWidth="1"/>
    <col min="5381" max="5381" width="15.5" style="43" customWidth="1"/>
    <col min="5382" max="5632" width="11.5" style="43"/>
    <col min="5633" max="5633" width="3.33203125" style="43" customWidth="1"/>
    <col min="5634" max="5634" width="18.6640625" style="43" customWidth="1"/>
    <col min="5635" max="5635" width="11.5" style="43"/>
    <col min="5636" max="5636" width="21.6640625" style="43" customWidth="1"/>
    <col min="5637" max="5637" width="15.5" style="43" customWidth="1"/>
    <col min="5638" max="5888" width="11.5" style="43"/>
    <col min="5889" max="5889" width="3.33203125" style="43" customWidth="1"/>
    <col min="5890" max="5890" width="18.6640625" style="43" customWidth="1"/>
    <col min="5891" max="5891" width="11.5" style="43"/>
    <col min="5892" max="5892" width="21.6640625" style="43" customWidth="1"/>
    <col min="5893" max="5893" width="15.5" style="43" customWidth="1"/>
    <col min="5894" max="6144" width="11.5" style="43"/>
    <col min="6145" max="6145" width="3.33203125" style="43" customWidth="1"/>
    <col min="6146" max="6146" width="18.6640625" style="43" customWidth="1"/>
    <col min="6147" max="6147" width="11.5" style="43"/>
    <col min="6148" max="6148" width="21.6640625" style="43" customWidth="1"/>
    <col min="6149" max="6149" width="15.5" style="43" customWidth="1"/>
    <col min="6150" max="6400" width="11.5" style="43"/>
    <col min="6401" max="6401" width="3.33203125" style="43" customWidth="1"/>
    <col min="6402" max="6402" width="18.6640625" style="43" customWidth="1"/>
    <col min="6403" max="6403" width="11.5" style="43"/>
    <col min="6404" max="6404" width="21.6640625" style="43" customWidth="1"/>
    <col min="6405" max="6405" width="15.5" style="43" customWidth="1"/>
    <col min="6406" max="6656" width="11.5" style="43"/>
    <col min="6657" max="6657" width="3.33203125" style="43" customWidth="1"/>
    <col min="6658" max="6658" width="18.6640625" style="43" customWidth="1"/>
    <col min="6659" max="6659" width="11.5" style="43"/>
    <col min="6660" max="6660" width="21.6640625" style="43" customWidth="1"/>
    <col min="6661" max="6661" width="15.5" style="43" customWidth="1"/>
    <col min="6662" max="6912" width="11.5" style="43"/>
    <col min="6913" max="6913" width="3.33203125" style="43" customWidth="1"/>
    <col min="6914" max="6914" width="18.6640625" style="43" customWidth="1"/>
    <col min="6915" max="6915" width="11.5" style="43"/>
    <col min="6916" max="6916" width="21.6640625" style="43" customWidth="1"/>
    <col min="6917" max="6917" width="15.5" style="43" customWidth="1"/>
    <col min="6918" max="7168" width="11.5" style="43"/>
    <col min="7169" max="7169" width="3.33203125" style="43" customWidth="1"/>
    <col min="7170" max="7170" width="18.6640625" style="43" customWidth="1"/>
    <col min="7171" max="7171" width="11.5" style="43"/>
    <col min="7172" max="7172" width="21.6640625" style="43" customWidth="1"/>
    <col min="7173" max="7173" width="15.5" style="43" customWidth="1"/>
    <col min="7174" max="7424" width="11.5" style="43"/>
    <col min="7425" max="7425" width="3.33203125" style="43" customWidth="1"/>
    <col min="7426" max="7426" width="18.6640625" style="43" customWidth="1"/>
    <col min="7427" max="7427" width="11.5" style="43"/>
    <col min="7428" max="7428" width="21.6640625" style="43" customWidth="1"/>
    <col min="7429" max="7429" width="15.5" style="43" customWidth="1"/>
    <col min="7430" max="7680" width="11.5" style="43"/>
    <col min="7681" max="7681" width="3.33203125" style="43" customWidth="1"/>
    <col min="7682" max="7682" width="18.6640625" style="43" customWidth="1"/>
    <col min="7683" max="7683" width="11.5" style="43"/>
    <col min="7684" max="7684" width="21.6640625" style="43" customWidth="1"/>
    <col min="7685" max="7685" width="15.5" style="43" customWidth="1"/>
    <col min="7686" max="7936" width="11.5" style="43"/>
    <col min="7937" max="7937" width="3.33203125" style="43" customWidth="1"/>
    <col min="7938" max="7938" width="18.6640625" style="43" customWidth="1"/>
    <col min="7939" max="7939" width="11.5" style="43"/>
    <col min="7940" max="7940" width="21.6640625" style="43" customWidth="1"/>
    <col min="7941" max="7941" width="15.5" style="43" customWidth="1"/>
    <col min="7942" max="8192" width="11.5" style="43"/>
    <col min="8193" max="8193" width="3.33203125" style="43" customWidth="1"/>
    <col min="8194" max="8194" width="18.6640625" style="43" customWidth="1"/>
    <col min="8195" max="8195" width="11.5" style="43"/>
    <col min="8196" max="8196" width="21.6640625" style="43" customWidth="1"/>
    <col min="8197" max="8197" width="15.5" style="43" customWidth="1"/>
    <col min="8198" max="8448" width="11.5" style="43"/>
    <col min="8449" max="8449" width="3.33203125" style="43" customWidth="1"/>
    <col min="8450" max="8450" width="18.6640625" style="43" customWidth="1"/>
    <col min="8451" max="8451" width="11.5" style="43"/>
    <col min="8452" max="8452" width="21.6640625" style="43" customWidth="1"/>
    <col min="8453" max="8453" width="15.5" style="43" customWidth="1"/>
    <col min="8454" max="8704" width="11.5" style="43"/>
    <col min="8705" max="8705" width="3.33203125" style="43" customWidth="1"/>
    <col min="8706" max="8706" width="18.6640625" style="43" customWidth="1"/>
    <col min="8707" max="8707" width="11.5" style="43"/>
    <col min="8708" max="8708" width="21.6640625" style="43" customWidth="1"/>
    <col min="8709" max="8709" width="15.5" style="43" customWidth="1"/>
    <col min="8710" max="8960" width="11.5" style="43"/>
    <col min="8961" max="8961" width="3.33203125" style="43" customWidth="1"/>
    <col min="8962" max="8962" width="18.6640625" style="43" customWidth="1"/>
    <col min="8963" max="8963" width="11.5" style="43"/>
    <col min="8964" max="8964" width="21.6640625" style="43" customWidth="1"/>
    <col min="8965" max="8965" width="15.5" style="43" customWidth="1"/>
    <col min="8966" max="9216" width="11.5" style="43"/>
    <col min="9217" max="9217" width="3.33203125" style="43" customWidth="1"/>
    <col min="9218" max="9218" width="18.6640625" style="43" customWidth="1"/>
    <col min="9219" max="9219" width="11.5" style="43"/>
    <col min="9220" max="9220" width="21.6640625" style="43" customWidth="1"/>
    <col min="9221" max="9221" width="15.5" style="43" customWidth="1"/>
    <col min="9222" max="9472" width="11.5" style="43"/>
    <col min="9473" max="9473" width="3.33203125" style="43" customWidth="1"/>
    <col min="9474" max="9474" width="18.6640625" style="43" customWidth="1"/>
    <col min="9475" max="9475" width="11.5" style="43"/>
    <col min="9476" max="9476" width="21.6640625" style="43" customWidth="1"/>
    <col min="9477" max="9477" width="15.5" style="43" customWidth="1"/>
    <col min="9478" max="9728" width="11.5" style="43"/>
    <col min="9729" max="9729" width="3.33203125" style="43" customWidth="1"/>
    <col min="9730" max="9730" width="18.6640625" style="43" customWidth="1"/>
    <col min="9731" max="9731" width="11.5" style="43"/>
    <col min="9732" max="9732" width="21.6640625" style="43" customWidth="1"/>
    <col min="9733" max="9733" width="15.5" style="43" customWidth="1"/>
    <col min="9734" max="9984" width="11.5" style="43"/>
    <col min="9985" max="9985" width="3.33203125" style="43" customWidth="1"/>
    <col min="9986" max="9986" width="18.6640625" style="43" customWidth="1"/>
    <col min="9987" max="9987" width="11.5" style="43"/>
    <col min="9988" max="9988" width="21.6640625" style="43" customWidth="1"/>
    <col min="9989" max="9989" width="15.5" style="43" customWidth="1"/>
    <col min="9990" max="10240" width="11.5" style="43"/>
    <col min="10241" max="10241" width="3.33203125" style="43" customWidth="1"/>
    <col min="10242" max="10242" width="18.6640625" style="43" customWidth="1"/>
    <col min="10243" max="10243" width="11.5" style="43"/>
    <col min="10244" max="10244" width="21.6640625" style="43" customWidth="1"/>
    <col min="10245" max="10245" width="15.5" style="43" customWidth="1"/>
    <col min="10246" max="10496" width="11.5" style="43"/>
    <col min="10497" max="10497" width="3.33203125" style="43" customWidth="1"/>
    <col min="10498" max="10498" width="18.6640625" style="43" customWidth="1"/>
    <col min="10499" max="10499" width="11.5" style="43"/>
    <col min="10500" max="10500" width="21.6640625" style="43" customWidth="1"/>
    <col min="10501" max="10501" width="15.5" style="43" customWidth="1"/>
    <col min="10502" max="10752" width="11.5" style="43"/>
    <col min="10753" max="10753" width="3.33203125" style="43" customWidth="1"/>
    <col min="10754" max="10754" width="18.6640625" style="43" customWidth="1"/>
    <col min="10755" max="10755" width="11.5" style="43"/>
    <col min="10756" max="10756" width="21.6640625" style="43" customWidth="1"/>
    <col min="10757" max="10757" width="15.5" style="43" customWidth="1"/>
    <col min="10758" max="11008" width="11.5" style="43"/>
    <col min="11009" max="11009" width="3.33203125" style="43" customWidth="1"/>
    <col min="11010" max="11010" width="18.6640625" style="43" customWidth="1"/>
    <col min="11011" max="11011" width="11.5" style="43"/>
    <col min="11012" max="11012" width="21.6640625" style="43" customWidth="1"/>
    <col min="11013" max="11013" width="15.5" style="43" customWidth="1"/>
    <col min="11014" max="11264" width="11.5" style="43"/>
    <col min="11265" max="11265" width="3.33203125" style="43" customWidth="1"/>
    <col min="11266" max="11266" width="18.6640625" style="43" customWidth="1"/>
    <col min="11267" max="11267" width="11.5" style="43"/>
    <col min="11268" max="11268" width="21.6640625" style="43" customWidth="1"/>
    <col min="11269" max="11269" width="15.5" style="43" customWidth="1"/>
    <col min="11270" max="11520" width="11.5" style="43"/>
    <col min="11521" max="11521" width="3.33203125" style="43" customWidth="1"/>
    <col min="11522" max="11522" width="18.6640625" style="43" customWidth="1"/>
    <col min="11523" max="11523" width="11.5" style="43"/>
    <col min="11524" max="11524" width="21.6640625" style="43" customWidth="1"/>
    <col min="11525" max="11525" width="15.5" style="43" customWidth="1"/>
    <col min="11526" max="11776" width="11.5" style="43"/>
    <col min="11777" max="11777" width="3.33203125" style="43" customWidth="1"/>
    <col min="11778" max="11778" width="18.6640625" style="43" customWidth="1"/>
    <col min="11779" max="11779" width="11.5" style="43"/>
    <col min="11780" max="11780" width="21.6640625" style="43" customWidth="1"/>
    <col min="11781" max="11781" width="15.5" style="43" customWidth="1"/>
    <col min="11782" max="12032" width="11.5" style="43"/>
    <col min="12033" max="12033" width="3.33203125" style="43" customWidth="1"/>
    <col min="12034" max="12034" width="18.6640625" style="43" customWidth="1"/>
    <col min="12035" max="12035" width="11.5" style="43"/>
    <col min="12036" max="12036" width="21.6640625" style="43" customWidth="1"/>
    <col min="12037" max="12037" width="15.5" style="43" customWidth="1"/>
    <col min="12038" max="12288" width="11.5" style="43"/>
    <col min="12289" max="12289" width="3.33203125" style="43" customWidth="1"/>
    <col min="12290" max="12290" width="18.6640625" style="43" customWidth="1"/>
    <col min="12291" max="12291" width="11.5" style="43"/>
    <col min="12292" max="12292" width="21.6640625" style="43" customWidth="1"/>
    <col min="12293" max="12293" width="15.5" style="43" customWidth="1"/>
    <col min="12294" max="12544" width="11.5" style="43"/>
    <col min="12545" max="12545" width="3.33203125" style="43" customWidth="1"/>
    <col min="12546" max="12546" width="18.6640625" style="43" customWidth="1"/>
    <col min="12547" max="12547" width="11.5" style="43"/>
    <col min="12548" max="12548" width="21.6640625" style="43" customWidth="1"/>
    <col min="12549" max="12549" width="15.5" style="43" customWidth="1"/>
    <col min="12550" max="12800" width="11.5" style="43"/>
    <col min="12801" max="12801" width="3.33203125" style="43" customWidth="1"/>
    <col min="12802" max="12802" width="18.6640625" style="43" customWidth="1"/>
    <col min="12803" max="12803" width="11.5" style="43"/>
    <col min="12804" max="12804" width="21.6640625" style="43" customWidth="1"/>
    <col min="12805" max="12805" width="15.5" style="43" customWidth="1"/>
    <col min="12806" max="13056" width="11.5" style="43"/>
    <col min="13057" max="13057" width="3.33203125" style="43" customWidth="1"/>
    <col min="13058" max="13058" width="18.6640625" style="43" customWidth="1"/>
    <col min="13059" max="13059" width="11.5" style="43"/>
    <col min="13060" max="13060" width="21.6640625" style="43" customWidth="1"/>
    <col min="13061" max="13061" width="15.5" style="43" customWidth="1"/>
    <col min="13062" max="13312" width="11.5" style="43"/>
    <col min="13313" max="13313" width="3.33203125" style="43" customWidth="1"/>
    <col min="13314" max="13314" width="18.6640625" style="43" customWidth="1"/>
    <col min="13315" max="13315" width="11.5" style="43"/>
    <col min="13316" max="13316" width="21.6640625" style="43" customWidth="1"/>
    <col min="13317" max="13317" width="15.5" style="43" customWidth="1"/>
    <col min="13318" max="13568" width="11.5" style="43"/>
    <col min="13569" max="13569" width="3.33203125" style="43" customWidth="1"/>
    <col min="13570" max="13570" width="18.6640625" style="43" customWidth="1"/>
    <col min="13571" max="13571" width="11.5" style="43"/>
    <col min="13572" max="13572" width="21.6640625" style="43" customWidth="1"/>
    <col min="13573" max="13573" width="15.5" style="43" customWidth="1"/>
    <col min="13574" max="13824" width="11.5" style="43"/>
    <col min="13825" max="13825" width="3.33203125" style="43" customWidth="1"/>
    <col min="13826" max="13826" width="18.6640625" style="43" customWidth="1"/>
    <col min="13827" max="13827" width="11.5" style="43"/>
    <col min="13828" max="13828" width="21.6640625" style="43" customWidth="1"/>
    <col min="13829" max="13829" width="15.5" style="43" customWidth="1"/>
    <col min="13830" max="14080" width="11.5" style="43"/>
    <col min="14081" max="14081" width="3.33203125" style="43" customWidth="1"/>
    <col min="14082" max="14082" width="18.6640625" style="43" customWidth="1"/>
    <col min="14083" max="14083" width="11.5" style="43"/>
    <col min="14084" max="14084" width="21.6640625" style="43" customWidth="1"/>
    <col min="14085" max="14085" width="15.5" style="43" customWidth="1"/>
    <col min="14086" max="14336" width="11.5" style="43"/>
    <col min="14337" max="14337" width="3.33203125" style="43" customWidth="1"/>
    <col min="14338" max="14338" width="18.6640625" style="43" customWidth="1"/>
    <col min="14339" max="14339" width="11.5" style="43"/>
    <col min="14340" max="14340" width="21.6640625" style="43" customWidth="1"/>
    <col min="14341" max="14341" width="15.5" style="43" customWidth="1"/>
    <col min="14342" max="14592" width="11.5" style="43"/>
    <col min="14593" max="14593" width="3.33203125" style="43" customWidth="1"/>
    <col min="14594" max="14594" width="18.6640625" style="43" customWidth="1"/>
    <col min="14595" max="14595" width="11.5" style="43"/>
    <col min="14596" max="14596" width="21.6640625" style="43" customWidth="1"/>
    <col min="14597" max="14597" width="15.5" style="43" customWidth="1"/>
    <col min="14598" max="14848" width="11.5" style="43"/>
    <col min="14849" max="14849" width="3.33203125" style="43" customWidth="1"/>
    <col min="14850" max="14850" width="18.6640625" style="43" customWidth="1"/>
    <col min="14851" max="14851" width="11.5" style="43"/>
    <col min="14852" max="14852" width="21.6640625" style="43" customWidth="1"/>
    <col min="14853" max="14853" width="15.5" style="43" customWidth="1"/>
    <col min="14854" max="15104" width="11.5" style="43"/>
    <col min="15105" max="15105" width="3.33203125" style="43" customWidth="1"/>
    <col min="15106" max="15106" width="18.6640625" style="43" customWidth="1"/>
    <col min="15107" max="15107" width="11.5" style="43"/>
    <col min="15108" max="15108" width="21.6640625" style="43" customWidth="1"/>
    <col min="15109" max="15109" width="15.5" style="43" customWidth="1"/>
    <col min="15110" max="15360" width="11.5" style="43"/>
    <col min="15361" max="15361" width="3.33203125" style="43" customWidth="1"/>
    <col min="15362" max="15362" width="18.6640625" style="43" customWidth="1"/>
    <col min="15363" max="15363" width="11.5" style="43"/>
    <col min="15364" max="15364" width="21.6640625" style="43" customWidth="1"/>
    <col min="15365" max="15365" width="15.5" style="43" customWidth="1"/>
    <col min="15366" max="15616" width="11.5" style="43"/>
    <col min="15617" max="15617" width="3.33203125" style="43" customWidth="1"/>
    <col min="15618" max="15618" width="18.6640625" style="43" customWidth="1"/>
    <col min="15619" max="15619" width="11.5" style="43"/>
    <col min="15620" max="15620" width="21.6640625" style="43" customWidth="1"/>
    <col min="15621" max="15621" width="15.5" style="43" customWidth="1"/>
    <col min="15622" max="15872" width="11.5" style="43"/>
    <col min="15873" max="15873" width="3.33203125" style="43" customWidth="1"/>
    <col min="15874" max="15874" width="18.6640625" style="43" customWidth="1"/>
    <col min="15875" max="15875" width="11.5" style="43"/>
    <col min="15876" max="15876" width="21.6640625" style="43" customWidth="1"/>
    <col min="15877" max="15877" width="15.5" style="43" customWidth="1"/>
    <col min="15878" max="16128" width="11.5" style="43"/>
    <col min="16129" max="16129" width="3.33203125" style="43" customWidth="1"/>
    <col min="16130" max="16130" width="18.6640625" style="43" customWidth="1"/>
    <col min="16131" max="16131" width="11.5" style="43"/>
    <col min="16132" max="16132" width="21.6640625" style="43" customWidth="1"/>
    <col min="16133" max="16133" width="15.5" style="43" customWidth="1"/>
    <col min="16134" max="16384" width="11.5" style="43"/>
  </cols>
  <sheetData>
    <row r="1" spans="2:18" x14ac:dyDescent="0.15">
      <c r="B1" s="42"/>
    </row>
    <row r="2" spans="2:18" ht="26" customHeight="1" x14ac:dyDescent="0.15">
      <c r="B2" s="54" t="s">
        <v>236</v>
      </c>
      <c r="C2" s="55"/>
      <c r="D2" s="55"/>
      <c r="E2" s="55"/>
      <c r="F2" s="55"/>
      <c r="G2" s="46"/>
      <c r="H2" s="46"/>
      <c r="I2" s="46"/>
      <c r="J2" s="46"/>
      <c r="K2" s="46"/>
      <c r="L2" s="46"/>
      <c r="M2" s="46"/>
      <c r="N2" s="46"/>
      <c r="O2" s="46"/>
      <c r="P2" s="46"/>
      <c r="Q2" s="46"/>
      <c r="R2" s="46"/>
    </row>
    <row r="3" spans="2:18" x14ac:dyDescent="0.15">
      <c r="B3" s="47" t="s">
        <v>205</v>
      </c>
      <c r="C3" s="47"/>
      <c r="D3" s="47"/>
      <c r="E3" s="47"/>
      <c r="F3" s="47"/>
      <c r="G3" s="46"/>
      <c r="H3" s="46"/>
      <c r="I3" s="46"/>
      <c r="J3" s="46"/>
      <c r="K3" s="46"/>
      <c r="L3" s="46"/>
      <c r="M3" s="46"/>
      <c r="N3" s="46"/>
      <c r="O3" s="46"/>
      <c r="P3" s="46"/>
      <c r="Q3" s="46"/>
      <c r="R3" s="46"/>
    </row>
    <row r="4" spans="2:18" x14ac:dyDescent="0.15">
      <c r="B4" s="48">
        <v>415.98</v>
      </c>
      <c r="C4" s="48">
        <v>0</v>
      </c>
      <c r="D4" s="48"/>
      <c r="E4" s="48">
        <f>+B4-C4</f>
        <v>415.98</v>
      </c>
      <c r="F4" s="48"/>
      <c r="G4" s="46"/>
      <c r="H4" s="46"/>
      <c r="I4" s="46"/>
      <c r="J4" s="46"/>
      <c r="K4" s="46"/>
      <c r="L4" s="46"/>
      <c r="M4" s="46"/>
      <c r="N4" s="46"/>
      <c r="O4" s="46"/>
      <c r="P4" s="46"/>
      <c r="Q4" s="46"/>
      <c r="R4" s="46"/>
    </row>
    <row r="5" spans="2:18" ht="15" customHeight="1" x14ac:dyDescent="0.15">
      <c r="B5" s="44" t="s">
        <v>206</v>
      </c>
      <c r="C5" s="44" t="s">
        <v>206</v>
      </c>
      <c r="D5" s="44" t="s">
        <v>207</v>
      </c>
      <c r="E5" s="44" t="s">
        <v>215</v>
      </c>
      <c r="F5" s="44"/>
      <c r="G5" s="46"/>
      <c r="H5" s="46"/>
      <c r="I5" s="46"/>
      <c r="J5" s="46"/>
      <c r="K5" s="46"/>
      <c r="L5" s="46"/>
      <c r="M5" s="46"/>
      <c r="N5" s="46"/>
      <c r="O5" s="46"/>
      <c r="P5" s="46"/>
      <c r="Q5" s="46"/>
      <c r="R5" s="46"/>
    </row>
    <row r="6" spans="2:18" ht="15" customHeight="1" x14ac:dyDescent="0.15">
      <c r="B6" s="45">
        <v>0</v>
      </c>
      <c r="C6" s="45">
        <f t="shared" ref="C6:C69" si="0">+B6</f>
        <v>0</v>
      </c>
      <c r="D6" s="45">
        <f>$B$4</f>
        <v>415.98</v>
      </c>
      <c r="E6" s="45">
        <f>D6+B6</f>
        <v>415.98</v>
      </c>
      <c r="F6" s="45">
        <f>E6-D6</f>
        <v>0</v>
      </c>
      <c r="G6" s="46"/>
      <c r="H6" s="46"/>
      <c r="I6" s="46"/>
      <c r="J6" s="46"/>
      <c r="K6" s="46"/>
      <c r="L6" s="46"/>
      <c r="M6" s="46"/>
      <c r="N6" s="46"/>
      <c r="O6" s="46"/>
      <c r="P6" s="46"/>
      <c r="Q6" s="46"/>
      <c r="R6" s="46"/>
    </row>
    <row r="7" spans="2:18" ht="15" customHeight="1" x14ac:dyDescent="0.15">
      <c r="B7" s="45">
        <v>5</v>
      </c>
      <c r="C7" s="45">
        <f t="shared" si="0"/>
        <v>5</v>
      </c>
      <c r="D7" s="45">
        <f t="shared" ref="D7:D66" si="1">$B$4</f>
        <v>415.98</v>
      </c>
      <c r="E7" s="45">
        <f t="shared" ref="E7:E70" si="2">D7+B7</f>
        <v>420.98</v>
      </c>
      <c r="F7" s="45">
        <f t="shared" ref="F7:F70" si="3">E7-D7</f>
        <v>5</v>
      </c>
      <c r="G7" s="46"/>
      <c r="H7" s="46"/>
      <c r="I7" s="46"/>
      <c r="J7" s="46"/>
      <c r="K7" s="46"/>
      <c r="L7" s="46"/>
      <c r="M7" s="46"/>
      <c r="N7" s="46"/>
      <c r="O7" s="46"/>
      <c r="P7" s="46"/>
      <c r="Q7" s="46"/>
      <c r="R7" s="46"/>
    </row>
    <row r="8" spans="2:18" ht="15" customHeight="1" x14ac:dyDescent="0.15">
      <c r="B8" s="45">
        <v>10</v>
      </c>
      <c r="C8" s="45">
        <f t="shared" si="0"/>
        <v>10</v>
      </c>
      <c r="D8" s="45">
        <f t="shared" si="1"/>
        <v>415.98</v>
      </c>
      <c r="E8" s="45">
        <f t="shared" si="2"/>
        <v>425.98</v>
      </c>
      <c r="F8" s="45">
        <f t="shared" si="3"/>
        <v>10</v>
      </c>
      <c r="G8" s="46"/>
      <c r="H8" s="46"/>
      <c r="I8" s="46"/>
      <c r="J8" s="46"/>
      <c r="K8" s="46"/>
      <c r="L8" s="46"/>
      <c r="M8" s="46"/>
      <c r="N8" s="46"/>
      <c r="O8" s="46"/>
      <c r="P8" s="46"/>
      <c r="Q8" s="46"/>
      <c r="R8" s="46"/>
    </row>
    <row r="9" spans="2:18" ht="15" customHeight="1" x14ac:dyDescent="0.15">
      <c r="B9" s="45">
        <v>15</v>
      </c>
      <c r="C9" s="45">
        <f t="shared" si="0"/>
        <v>15</v>
      </c>
      <c r="D9" s="45">
        <f t="shared" si="1"/>
        <v>415.98</v>
      </c>
      <c r="E9" s="45">
        <f t="shared" si="2"/>
        <v>430.98</v>
      </c>
      <c r="F9" s="45">
        <f t="shared" si="3"/>
        <v>15</v>
      </c>
      <c r="G9" s="46"/>
      <c r="H9" s="46"/>
      <c r="I9" s="46"/>
      <c r="J9" s="46"/>
      <c r="K9" s="46"/>
      <c r="L9" s="46"/>
      <c r="M9" s="46"/>
      <c r="N9" s="46"/>
      <c r="O9" s="46"/>
      <c r="P9" s="46"/>
      <c r="Q9" s="46"/>
      <c r="R9" s="46"/>
    </row>
    <row r="10" spans="2:18" ht="15" customHeight="1" x14ac:dyDescent="0.15">
      <c r="B10" s="45">
        <v>20</v>
      </c>
      <c r="C10" s="45">
        <f t="shared" si="0"/>
        <v>20</v>
      </c>
      <c r="D10" s="45">
        <f t="shared" si="1"/>
        <v>415.98</v>
      </c>
      <c r="E10" s="45">
        <f t="shared" si="2"/>
        <v>435.98</v>
      </c>
      <c r="F10" s="45">
        <f t="shared" si="3"/>
        <v>20</v>
      </c>
      <c r="G10" s="46"/>
      <c r="H10" s="46"/>
      <c r="I10" s="46"/>
      <c r="J10" s="46"/>
      <c r="K10" s="46"/>
      <c r="L10" s="46"/>
      <c r="M10" s="46"/>
      <c r="N10" s="46"/>
      <c r="O10" s="46"/>
      <c r="P10" s="46"/>
      <c r="Q10" s="46"/>
      <c r="R10" s="46"/>
    </row>
    <row r="11" spans="2:18" ht="15" customHeight="1" x14ac:dyDescent="0.15">
      <c r="B11" s="45">
        <v>25</v>
      </c>
      <c r="C11" s="45">
        <f t="shared" si="0"/>
        <v>25</v>
      </c>
      <c r="D11" s="45">
        <f t="shared" si="1"/>
        <v>415.98</v>
      </c>
      <c r="E11" s="45">
        <f t="shared" si="2"/>
        <v>440.98</v>
      </c>
      <c r="F11" s="45">
        <f t="shared" si="3"/>
        <v>25</v>
      </c>
      <c r="G11" s="46"/>
      <c r="H11" s="46"/>
      <c r="I11" s="46"/>
      <c r="J11" s="46"/>
      <c r="K11" s="46"/>
      <c r="L11" s="46"/>
      <c r="M11" s="46"/>
      <c r="N11" s="46"/>
      <c r="O11" s="46"/>
      <c r="P11" s="46"/>
      <c r="Q11" s="46"/>
      <c r="R11" s="46"/>
    </row>
    <row r="12" spans="2:18" ht="15" customHeight="1" x14ac:dyDescent="0.15">
      <c r="B12" s="45">
        <v>30</v>
      </c>
      <c r="C12" s="45">
        <f t="shared" si="0"/>
        <v>30</v>
      </c>
      <c r="D12" s="45">
        <f t="shared" si="1"/>
        <v>415.98</v>
      </c>
      <c r="E12" s="45">
        <f t="shared" si="2"/>
        <v>445.98</v>
      </c>
      <c r="F12" s="45">
        <f t="shared" si="3"/>
        <v>30</v>
      </c>
      <c r="G12" s="46"/>
      <c r="H12" s="46"/>
      <c r="I12" s="46"/>
      <c r="J12" s="46"/>
      <c r="K12" s="46"/>
      <c r="L12" s="46"/>
      <c r="M12" s="46"/>
      <c r="N12" s="46"/>
      <c r="O12" s="46"/>
      <c r="P12" s="46"/>
      <c r="Q12" s="46"/>
      <c r="R12" s="46"/>
    </row>
    <row r="13" spans="2:18" ht="15" customHeight="1" x14ac:dyDescent="0.15">
      <c r="B13" s="45">
        <v>35</v>
      </c>
      <c r="C13" s="45">
        <f t="shared" si="0"/>
        <v>35</v>
      </c>
      <c r="D13" s="45">
        <f t="shared" si="1"/>
        <v>415.98</v>
      </c>
      <c r="E13" s="45">
        <f t="shared" si="2"/>
        <v>450.98</v>
      </c>
      <c r="F13" s="45">
        <f t="shared" si="3"/>
        <v>35</v>
      </c>
      <c r="G13" s="46"/>
      <c r="H13" s="46"/>
      <c r="I13" s="46"/>
      <c r="J13" s="46"/>
      <c r="K13" s="46"/>
      <c r="L13" s="46"/>
      <c r="M13" s="46"/>
      <c r="N13" s="46"/>
      <c r="O13" s="46"/>
      <c r="P13" s="46"/>
      <c r="Q13" s="46"/>
      <c r="R13" s="46"/>
    </row>
    <row r="14" spans="2:18" ht="15" customHeight="1" x14ac:dyDescent="0.15">
      <c r="B14" s="45">
        <v>40</v>
      </c>
      <c r="C14" s="45">
        <f t="shared" si="0"/>
        <v>40</v>
      </c>
      <c r="D14" s="45">
        <f t="shared" si="1"/>
        <v>415.98</v>
      </c>
      <c r="E14" s="45">
        <f t="shared" si="2"/>
        <v>455.98</v>
      </c>
      <c r="F14" s="45">
        <f t="shared" si="3"/>
        <v>40</v>
      </c>
      <c r="G14" s="46"/>
      <c r="H14" s="46"/>
      <c r="I14" s="46"/>
      <c r="J14" s="46"/>
      <c r="K14" s="46"/>
      <c r="L14" s="46"/>
      <c r="M14" s="46"/>
      <c r="N14" s="46"/>
      <c r="O14" s="46"/>
      <c r="P14" s="46"/>
      <c r="Q14" s="46"/>
      <c r="R14" s="46"/>
    </row>
    <row r="15" spans="2:18" ht="15" customHeight="1" x14ac:dyDescent="0.15">
      <c r="B15" s="45">
        <v>45</v>
      </c>
      <c r="C15" s="45">
        <f t="shared" si="0"/>
        <v>45</v>
      </c>
      <c r="D15" s="45">
        <f t="shared" si="1"/>
        <v>415.98</v>
      </c>
      <c r="E15" s="45">
        <f t="shared" si="2"/>
        <v>460.98</v>
      </c>
      <c r="F15" s="45">
        <f t="shared" si="3"/>
        <v>45</v>
      </c>
      <c r="G15" s="46"/>
      <c r="H15" s="46"/>
      <c r="I15" s="46"/>
      <c r="J15" s="46"/>
      <c r="K15" s="46"/>
      <c r="L15" s="46"/>
      <c r="M15" s="46"/>
      <c r="N15" s="46"/>
      <c r="O15" s="46"/>
      <c r="P15" s="46"/>
      <c r="Q15" s="46"/>
      <c r="R15" s="46"/>
    </row>
    <row r="16" spans="2:18" ht="15" customHeight="1" x14ac:dyDescent="0.15">
      <c r="B16" s="45">
        <v>50</v>
      </c>
      <c r="C16" s="45">
        <f t="shared" si="0"/>
        <v>50</v>
      </c>
      <c r="D16" s="45">
        <f t="shared" si="1"/>
        <v>415.98</v>
      </c>
      <c r="E16" s="45">
        <f t="shared" si="2"/>
        <v>465.98</v>
      </c>
      <c r="F16" s="45">
        <f t="shared" si="3"/>
        <v>50</v>
      </c>
      <c r="G16" s="46"/>
      <c r="H16" s="46"/>
      <c r="I16" s="46"/>
      <c r="J16" s="46"/>
      <c r="K16" s="46"/>
      <c r="L16" s="46"/>
      <c r="M16" s="46"/>
      <c r="N16" s="46"/>
      <c r="O16" s="46"/>
      <c r="P16" s="46"/>
      <c r="Q16" s="46"/>
      <c r="R16" s="46"/>
    </row>
    <row r="17" spans="2:18" ht="15" customHeight="1" x14ac:dyDescent="0.15">
      <c r="B17" s="45">
        <v>55</v>
      </c>
      <c r="C17" s="45">
        <f t="shared" si="0"/>
        <v>55</v>
      </c>
      <c r="D17" s="45">
        <f t="shared" si="1"/>
        <v>415.98</v>
      </c>
      <c r="E17" s="45">
        <f t="shared" si="2"/>
        <v>470.98</v>
      </c>
      <c r="F17" s="45">
        <f t="shared" si="3"/>
        <v>55</v>
      </c>
      <c r="G17" s="46"/>
      <c r="H17" s="46"/>
      <c r="I17" s="46"/>
      <c r="J17" s="46"/>
      <c r="K17" s="46"/>
      <c r="L17" s="46"/>
      <c r="M17" s="46"/>
      <c r="N17" s="46"/>
      <c r="O17" s="46"/>
      <c r="P17" s="46"/>
      <c r="Q17" s="46"/>
      <c r="R17" s="46"/>
    </row>
    <row r="18" spans="2:18" ht="15" customHeight="1" x14ac:dyDescent="0.15">
      <c r="B18" s="45">
        <v>60</v>
      </c>
      <c r="C18" s="45">
        <f t="shared" si="0"/>
        <v>60</v>
      </c>
      <c r="D18" s="45">
        <f t="shared" si="1"/>
        <v>415.98</v>
      </c>
      <c r="E18" s="45">
        <f t="shared" si="2"/>
        <v>475.98</v>
      </c>
      <c r="F18" s="45">
        <f t="shared" si="3"/>
        <v>60</v>
      </c>
      <c r="G18" s="46"/>
      <c r="H18" s="46"/>
      <c r="I18" s="46"/>
      <c r="J18" s="46"/>
      <c r="K18" s="46"/>
      <c r="L18" s="46"/>
      <c r="M18" s="46"/>
      <c r="N18" s="46"/>
      <c r="O18" s="46"/>
      <c r="P18" s="46"/>
      <c r="Q18" s="46"/>
      <c r="R18" s="46"/>
    </row>
    <row r="19" spans="2:18" ht="15" customHeight="1" x14ac:dyDescent="0.15">
      <c r="B19" s="45">
        <v>65</v>
      </c>
      <c r="C19" s="45">
        <f t="shared" si="0"/>
        <v>65</v>
      </c>
      <c r="D19" s="45">
        <f t="shared" si="1"/>
        <v>415.98</v>
      </c>
      <c r="E19" s="45">
        <f t="shared" si="2"/>
        <v>480.98</v>
      </c>
      <c r="F19" s="45">
        <f t="shared" si="3"/>
        <v>65</v>
      </c>
      <c r="G19" s="46"/>
      <c r="H19" s="46"/>
      <c r="I19" s="46"/>
      <c r="J19" s="46"/>
      <c r="K19" s="46"/>
      <c r="L19" s="46"/>
      <c r="M19" s="46"/>
      <c r="N19" s="46"/>
      <c r="O19" s="46"/>
      <c r="P19" s="46"/>
      <c r="Q19" s="46"/>
      <c r="R19" s="46"/>
    </row>
    <row r="20" spans="2:18" ht="15" customHeight="1" x14ac:dyDescent="0.15">
      <c r="B20" s="45">
        <v>70</v>
      </c>
      <c r="C20" s="45">
        <f t="shared" si="0"/>
        <v>70</v>
      </c>
      <c r="D20" s="45">
        <f t="shared" si="1"/>
        <v>415.98</v>
      </c>
      <c r="E20" s="45">
        <f t="shared" si="2"/>
        <v>485.98</v>
      </c>
      <c r="F20" s="45">
        <f t="shared" si="3"/>
        <v>70</v>
      </c>
      <c r="G20" s="46"/>
      <c r="H20" s="46"/>
      <c r="I20" s="46"/>
      <c r="J20" s="46"/>
      <c r="K20" s="46"/>
      <c r="L20" s="46"/>
      <c r="M20" s="46"/>
      <c r="N20" s="46"/>
      <c r="O20" s="46"/>
      <c r="P20" s="46"/>
      <c r="Q20" s="46"/>
      <c r="R20" s="46"/>
    </row>
    <row r="21" spans="2:18" ht="15" customHeight="1" x14ac:dyDescent="0.15">
      <c r="B21" s="45">
        <v>75</v>
      </c>
      <c r="C21" s="45">
        <f t="shared" si="0"/>
        <v>75</v>
      </c>
      <c r="D21" s="45">
        <f t="shared" si="1"/>
        <v>415.98</v>
      </c>
      <c r="E21" s="45">
        <f t="shared" si="2"/>
        <v>490.98</v>
      </c>
      <c r="F21" s="45">
        <f t="shared" si="3"/>
        <v>75</v>
      </c>
      <c r="G21" s="46"/>
      <c r="H21" s="46"/>
      <c r="I21" s="46"/>
      <c r="J21" s="46"/>
      <c r="K21" s="46"/>
      <c r="L21" s="46"/>
      <c r="M21" s="46"/>
      <c r="N21" s="46"/>
      <c r="O21" s="46"/>
      <c r="P21" s="46"/>
      <c r="Q21" s="46"/>
      <c r="R21" s="46"/>
    </row>
    <row r="22" spans="2:18" ht="15" customHeight="1" x14ac:dyDescent="0.15">
      <c r="B22" s="45">
        <v>80</v>
      </c>
      <c r="C22" s="45">
        <f t="shared" si="0"/>
        <v>80</v>
      </c>
      <c r="D22" s="45">
        <f t="shared" si="1"/>
        <v>415.98</v>
      </c>
      <c r="E22" s="45">
        <f t="shared" si="2"/>
        <v>495.98</v>
      </c>
      <c r="F22" s="45">
        <f t="shared" si="3"/>
        <v>80</v>
      </c>
      <c r="G22" s="46"/>
      <c r="H22" s="46"/>
      <c r="I22" s="46"/>
      <c r="J22" s="46"/>
      <c r="K22" s="46"/>
      <c r="L22" s="46"/>
      <c r="M22" s="46"/>
      <c r="N22" s="46"/>
      <c r="O22" s="46"/>
      <c r="P22" s="46"/>
      <c r="Q22" s="46"/>
      <c r="R22" s="46"/>
    </row>
    <row r="23" spans="2:18" ht="15" customHeight="1" x14ac:dyDescent="0.15">
      <c r="B23" s="45">
        <v>85</v>
      </c>
      <c r="C23" s="45">
        <f t="shared" si="0"/>
        <v>85</v>
      </c>
      <c r="D23" s="45">
        <f t="shared" si="1"/>
        <v>415.98</v>
      </c>
      <c r="E23" s="45">
        <f t="shared" si="2"/>
        <v>500.98</v>
      </c>
      <c r="F23" s="45">
        <f t="shared" si="3"/>
        <v>85</v>
      </c>
      <c r="G23" s="46"/>
      <c r="H23" s="46"/>
      <c r="I23" s="46"/>
      <c r="J23" s="46"/>
      <c r="K23" s="46"/>
      <c r="L23" s="46"/>
      <c r="M23" s="46"/>
      <c r="N23" s="46"/>
      <c r="O23" s="46"/>
      <c r="P23" s="46"/>
      <c r="Q23" s="46"/>
      <c r="R23" s="46"/>
    </row>
    <row r="24" spans="2:18" ht="15" customHeight="1" x14ac:dyDescent="0.15">
      <c r="B24" s="45">
        <v>90</v>
      </c>
      <c r="C24" s="45">
        <f t="shared" si="0"/>
        <v>90</v>
      </c>
      <c r="D24" s="45">
        <f t="shared" si="1"/>
        <v>415.98</v>
      </c>
      <c r="E24" s="45">
        <f t="shared" si="2"/>
        <v>505.98</v>
      </c>
      <c r="F24" s="45">
        <f t="shared" si="3"/>
        <v>90</v>
      </c>
      <c r="G24" s="46"/>
      <c r="H24" s="46"/>
      <c r="I24" s="46"/>
      <c r="J24" s="46"/>
      <c r="K24" s="46"/>
      <c r="L24" s="46"/>
      <c r="M24" s="46"/>
      <c r="N24" s="46"/>
      <c r="O24" s="46"/>
      <c r="P24" s="46"/>
      <c r="Q24" s="46"/>
      <c r="R24" s="46"/>
    </row>
    <row r="25" spans="2:18" ht="15" customHeight="1" x14ac:dyDescent="0.15">
      <c r="B25" s="45">
        <v>95</v>
      </c>
      <c r="C25" s="45">
        <f t="shared" si="0"/>
        <v>95</v>
      </c>
      <c r="D25" s="45">
        <f t="shared" si="1"/>
        <v>415.98</v>
      </c>
      <c r="E25" s="45">
        <f t="shared" si="2"/>
        <v>510.98</v>
      </c>
      <c r="F25" s="45">
        <f t="shared" si="3"/>
        <v>95</v>
      </c>
      <c r="G25" s="46"/>
      <c r="H25" s="46"/>
      <c r="I25" s="46"/>
      <c r="J25" s="46"/>
      <c r="K25" s="46"/>
      <c r="L25" s="46"/>
      <c r="M25" s="46"/>
      <c r="N25" s="46"/>
      <c r="O25" s="46"/>
      <c r="P25" s="46"/>
      <c r="Q25" s="46"/>
      <c r="R25" s="46"/>
    </row>
    <row r="26" spans="2:18" ht="15" customHeight="1" x14ac:dyDescent="0.15">
      <c r="B26" s="45">
        <v>100</v>
      </c>
      <c r="C26" s="45">
        <f t="shared" si="0"/>
        <v>100</v>
      </c>
      <c r="D26" s="45">
        <f t="shared" si="1"/>
        <v>415.98</v>
      </c>
      <c r="E26" s="45">
        <f t="shared" si="2"/>
        <v>515.98</v>
      </c>
      <c r="F26" s="45">
        <f t="shared" si="3"/>
        <v>100</v>
      </c>
      <c r="G26" s="46"/>
      <c r="H26" s="46"/>
      <c r="I26" s="46"/>
      <c r="J26" s="46"/>
      <c r="K26" s="46"/>
      <c r="L26" s="46"/>
      <c r="M26" s="46"/>
      <c r="N26" s="46"/>
      <c r="O26" s="46"/>
      <c r="P26" s="46"/>
      <c r="Q26" s="46"/>
      <c r="R26" s="46"/>
    </row>
    <row r="27" spans="2:18" ht="15" customHeight="1" x14ac:dyDescent="0.15">
      <c r="B27" s="45">
        <v>105</v>
      </c>
      <c r="C27" s="45">
        <f t="shared" si="0"/>
        <v>105</v>
      </c>
      <c r="D27" s="45">
        <f t="shared" si="1"/>
        <v>415.98</v>
      </c>
      <c r="E27" s="45">
        <f t="shared" si="2"/>
        <v>520.98</v>
      </c>
      <c r="F27" s="45">
        <f t="shared" si="3"/>
        <v>105</v>
      </c>
      <c r="G27" s="46"/>
      <c r="H27" s="46"/>
      <c r="I27" s="46"/>
      <c r="J27" s="46"/>
      <c r="K27" s="46"/>
      <c r="L27" s="46"/>
      <c r="M27" s="46"/>
      <c r="N27" s="46"/>
      <c r="O27" s="46"/>
      <c r="P27" s="46"/>
      <c r="Q27" s="46"/>
      <c r="R27" s="46"/>
    </row>
    <row r="28" spans="2:18" ht="15" customHeight="1" x14ac:dyDescent="0.15">
      <c r="B28" s="45">
        <v>110</v>
      </c>
      <c r="C28" s="45">
        <f t="shared" si="0"/>
        <v>110</v>
      </c>
      <c r="D28" s="45">
        <f t="shared" si="1"/>
        <v>415.98</v>
      </c>
      <c r="E28" s="45">
        <f t="shared" si="2"/>
        <v>525.98</v>
      </c>
      <c r="F28" s="45">
        <f t="shared" si="3"/>
        <v>110</v>
      </c>
      <c r="G28" s="46"/>
      <c r="H28" s="46"/>
      <c r="I28" s="46"/>
      <c r="J28" s="46"/>
      <c r="K28" s="46"/>
      <c r="L28" s="46"/>
      <c r="M28" s="46"/>
      <c r="N28" s="46"/>
      <c r="O28" s="46"/>
      <c r="P28" s="46"/>
      <c r="Q28" s="46"/>
      <c r="R28" s="46"/>
    </row>
    <row r="29" spans="2:18" ht="15" customHeight="1" x14ac:dyDescent="0.15">
      <c r="B29" s="45">
        <v>115</v>
      </c>
      <c r="C29" s="45">
        <f t="shared" si="0"/>
        <v>115</v>
      </c>
      <c r="D29" s="45">
        <f t="shared" si="1"/>
        <v>415.98</v>
      </c>
      <c r="E29" s="45">
        <f t="shared" si="2"/>
        <v>530.98</v>
      </c>
      <c r="F29" s="45">
        <f t="shared" si="3"/>
        <v>115</v>
      </c>
      <c r="G29" s="46"/>
      <c r="H29" s="46"/>
      <c r="I29" s="46"/>
      <c r="J29" s="46"/>
      <c r="K29" s="46"/>
      <c r="L29" s="46"/>
      <c r="M29" s="46"/>
      <c r="N29" s="46"/>
      <c r="O29" s="46"/>
      <c r="P29" s="46"/>
      <c r="Q29" s="46"/>
      <c r="R29" s="46"/>
    </row>
    <row r="30" spans="2:18" ht="15" customHeight="1" x14ac:dyDescent="0.15">
      <c r="B30" s="45">
        <v>120</v>
      </c>
      <c r="C30" s="45">
        <f t="shared" si="0"/>
        <v>120</v>
      </c>
      <c r="D30" s="45">
        <f t="shared" si="1"/>
        <v>415.98</v>
      </c>
      <c r="E30" s="45">
        <f t="shared" si="2"/>
        <v>535.98</v>
      </c>
      <c r="F30" s="45">
        <f t="shared" si="3"/>
        <v>120</v>
      </c>
      <c r="G30" s="46"/>
      <c r="H30" s="46"/>
      <c r="I30" s="46"/>
      <c r="J30" s="46"/>
      <c r="K30" s="46"/>
      <c r="L30" s="46"/>
      <c r="M30" s="46"/>
      <c r="N30" s="46"/>
      <c r="O30" s="46"/>
      <c r="P30" s="46"/>
      <c r="Q30" s="46"/>
      <c r="R30" s="46"/>
    </row>
    <row r="31" spans="2:18" ht="15" customHeight="1" x14ac:dyDescent="0.15">
      <c r="B31" s="45">
        <v>125</v>
      </c>
      <c r="C31" s="45">
        <f t="shared" si="0"/>
        <v>125</v>
      </c>
      <c r="D31" s="45">
        <f t="shared" si="1"/>
        <v>415.98</v>
      </c>
      <c r="E31" s="45">
        <f t="shared" si="2"/>
        <v>540.98</v>
      </c>
      <c r="F31" s="45">
        <f t="shared" si="3"/>
        <v>125</v>
      </c>
      <c r="G31" s="46"/>
      <c r="H31" s="46"/>
      <c r="I31" s="46"/>
      <c r="J31" s="46"/>
      <c r="K31" s="46"/>
      <c r="L31" s="46"/>
      <c r="M31" s="46"/>
      <c r="N31" s="46"/>
      <c r="O31" s="46"/>
      <c r="P31" s="46"/>
      <c r="Q31" s="46"/>
      <c r="R31" s="46"/>
    </row>
    <row r="32" spans="2:18" ht="15" customHeight="1" x14ac:dyDescent="0.15">
      <c r="B32" s="45">
        <v>130</v>
      </c>
      <c r="C32" s="45">
        <f t="shared" si="0"/>
        <v>130</v>
      </c>
      <c r="D32" s="45">
        <f t="shared" si="1"/>
        <v>415.98</v>
      </c>
      <c r="E32" s="45">
        <f t="shared" si="2"/>
        <v>545.98</v>
      </c>
      <c r="F32" s="45">
        <f t="shared" si="3"/>
        <v>130</v>
      </c>
      <c r="G32" s="46"/>
      <c r="H32" s="46"/>
      <c r="I32" s="46"/>
      <c r="J32" s="46"/>
      <c r="K32" s="46"/>
      <c r="L32" s="46"/>
      <c r="M32" s="46"/>
      <c r="N32" s="46"/>
      <c r="O32" s="46"/>
      <c r="P32" s="46"/>
      <c r="Q32" s="46"/>
      <c r="R32" s="46"/>
    </row>
    <row r="33" spans="2:18" ht="15" customHeight="1" x14ac:dyDescent="0.15">
      <c r="B33" s="45">
        <v>135</v>
      </c>
      <c r="C33" s="45">
        <f t="shared" si="0"/>
        <v>135</v>
      </c>
      <c r="D33" s="45">
        <f t="shared" si="1"/>
        <v>415.98</v>
      </c>
      <c r="E33" s="45">
        <f t="shared" si="2"/>
        <v>550.98</v>
      </c>
      <c r="F33" s="45">
        <f t="shared" si="3"/>
        <v>135</v>
      </c>
      <c r="G33" s="46"/>
      <c r="H33" s="46"/>
      <c r="I33" s="46"/>
      <c r="J33" s="46"/>
      <c r="K33" s="46"/>
      <c r="L33" s="46"/>
      <c r="M33" s="46"/>
      <c r="N33" s="46"/>
      <c r="O33" s="46"/>
      <c r="P33" s="46"/>
      <c r="Q33" s="46"/>
      <c r="R33" s="46"/>
    </row>
    <row r="34" spans="2:18" ht="15" customHeight="1" x14ac:dyDescent="0.15">
      <c r="B34" s="45">
        <v>140</v>
      </c>
      <c r="C34" s="45">
        <f t="shared" si="0"/>
        <v>140</v>
      </c>
      <c r="D34" s="45">
        <f t="shared" si="1"/>
        <v>415.98</v>
      </c>
      <c r="E34" s="45">
        <f t="shared" si="2"/>
        <v>555.98</v>
      </c>
      <c r="F34" s="45">
        <f t="shared" si="3"/>
        <v>140</v>
      </c>
      <c r="G34" s="56"/>
      <c r="H34" s="57"/>
      <c r="I34" s="57"/>
      <c r="J34" s="57"/>
      <c r="K34" s="57"/>
      <c r="L34" s="57"/>
      <c r="M34" s="57"/>
      <c r="N34" s="57"/>
      <c r="O34" s="57"/>
      <c r="P34" s="57"/>
      <c r="Q34" s="57"/>
      <c r="R34" s="57"/>
    </row>
    <row r="35" spans="2:18" ht="15" customHeight="1" x14ac:dyDescent="0.15">
      <c r="B35" s="45">
        <v>145</v>
      </c>
      <c r="C35" s="45">
        <f t="shared" si="0"/>
        <v>145</v>
      </c>
      <c r="D35" s="45">
        <f t="shared" si="1"/>
        <v>415.98</v>
      </c>
      <c r="E35" s="45">
        <f t="shared" si="2"/>
        <v>560.98</v>
      </c>
      <c r="F35" s="45">
        <f t="shared" si="3"/>
        <v>145</v>
      </c>
      <c r="G35" s="56"/>
      <c r="H35" s="57"/>
      <c r="I35" s="57"/>
      <c r="J35" s="57"/>
      <c r="K35" s="57"/>
      <c r="L35" s="57"/>
      <c r="M35" s="57"/>
      <c r="N35" s="57"/>
      <c r="O35" s="57"/>
      <c r="P35" s="57"/>
      <c r="Q35" s="57"/>
      <c r="R35" s="57"/>
    </row>
    <row r="36" spans="2:18" ht="15" customHeight="1" x14ac:dyDescent="0.15">
      <c r="B36" s="45">
        <v>150</v>
      </c>
      <c r="C36" s="45">
        <f t="shared" si="0"/>
        <v>150</v>
      </c>
      <c r="D36" s="45">
        <f t="shared" si="1"/>
        <v>415.98</v>
      </c>
      <c r="E36" s="45">
        <f t="shared" si="2"/>
        <v>565.98</v>
      </c>
      <c r="F36" s="45">
        <f t="shared" si="3"/>
        <v>150</v>
      </c>
      <c r="G36" s="56"/>
      <c r="H36" s="57"/>
      <c r="I36" s="57"/>
      <c r="J36" s="57"/>
      <c r="K36" s="57"/>
      <c r="L36" s="57"/>
      <c r="M36" s="57"/>
      <c r="N36" s="57"/>
      <c r="O36" s="57"/>
      <c r="P36" s="57"/>
      <c r="Q36" s="57"/>
      <c r="R36" s="57"/>
    </row>
    <row r="37" spans="2:18" ht="15" customHeight="1" x14ac:dyDescent="0.15">
      <c r="B37" s="45">
        <v>155</v>
      </c>
      <c r="C37" s="45">
        <f t="shared" si="0"/>
        <v>155</v>
      </c>
      <c r="D37" s="45">
        <f t="shared" si="1"/>
        <v>415.98</v>
      </c>
      <c r="E37" s="45">
        <f t="shared" si="2"/>
        <v>570.98</v>
      </c>
      <c r="F37" s="45">
        <f t="shared" si="3"/>
        <v>155</v>
      </c>
      <c r="G37" s="56"/>
      <c r="H37" s="57"/>
      <c r="I37" s="57"/>
      <c r="J37" s="57"/>
      <c r="K37" s="57"/>
      <c r="L37" s="57"/>
      <c r="M37" s="57"/>
      <c r="N37" s="57"/>
      <c r="O37" s="57"/>
      <c r="P37" s="57"/>
      <c r="Q37" s="57"/>
      <c r="R37" s="57"/>
    </row>
    <row r="38" spans="2:18" ht="15" customHeight="1" x14ac:dyDescent="0.15">
      <c r="B38" s="45">
        <v>160</v>
      </c>
      <c r="C38" s="45">
        <f t="shared" si="0"/>
        <v>160</v>
      </c>
      <c r="D38" s="45">
        <f t="shared" si="1"/>
        <v>415.98</v>
      </c>
      <c r="E38" s="45">
        <f t="shared" si="2"/>
        <v>575.98</v>
      </c>
      <c r="F38" s="45">
        <f t="shared" si="3"/>
        <v>160</v>
      </c>
      <c r="G38" s="56"/>
      <c r="H38" s="57"/>
      <c r="I38" s="57"/>
      <c r="J38" s="57"/>
      <c r="K38" s="57"/>
      <c r="L38" s="57"/>
      <c r="M38" s="57"/>
      <c r="N38" s="57"/>
      <c r="O38" s="57"/>
      <c r="P38" s="57"/>
      <c r="Q38" s="57"/>
      <c r="R38" s="57"/>
    </row>
    <row r="39" spans="2:18" ht="15" customHeight="1" x14ac:dyDescent="0.15">
      <c r="B39" s="45">
        <v>165</v>
      </c>
      <c r="C39" s="45">
        <f t="shared" si="0"/>
        <v>165</v>
      </c>
      <c r="D39" s="45">
        <f t="shared" si="1"/>
        <v>415.98</v>
      </c>
      <c r="E39" s="45">
        <f t="shared" si="2"/>
        <v>580.98</v>
      </c>
      <c r="F39" s="45">
        <f t="shared" si="3"/>
        <v>165</v>
      </c>
      <c r="G39" s="56"/>
      <c r="H39" s="57"/>
      <c r="I39" s="57"/>
      <c r="J39" s="57"/>
      <c r="K39" s="57"/>
      <c r="L39" s="57"/>
      <c r="M39" s="57"/>
      <c r="N39" s="57"/>
      <c r="O39" s="57"/>
      <c r="P39" s="57"/>
      <c r="Q39" s="57"/>
      <c r="R39" s="57"/>
    </row>
    <row r="40" spans="2:18" ht="15" customHeight="1" x14ac:dyDescent="0.15">
      <c r="B40" s="45">
        <v>170</v>
      </c>
      <c r="C40" s="45">
        <f t="shared" si="0"/>
        <v>170</v>
      </c>
      <c r="D40" s="45">
        <f t="shared" si="1"/>
        <v>415.98</v>
      </c>
      <c r="E40" s="45">
        <f t="shared" si="2"/>
        <v>585.98</v>
      </c>
      <c r="F40" s="45">
        <f t="shared" si="3"/>
        <v>170</v>
      </c>
      <c r="G40" s="56"/>
      <c r="H40" s="57"/>
      <c r="I40" s="57"/>
      <c r="J40" s="57"/>
      <c r="K40" s="57"/>
      <c r="L40" s="57"/>
      <c r="M40" s="57"/>
      <c r="N40" s="57"/>
      <c r="O40" s="57"/>
      <c r="P40" s="57"/>
      <c r="Q40" s="57"/>
      <c r="R40" s="57"/>
    </row>
    <row r="41" spans="2:18" ht="15" customHeight="1" x14ac:dyDescent="0.15">
      <c r="B41" s="45">
        <v>175</v>
      </c>
      <c r="C41" s="45">
        <f t="shared" si="0"/>
        <v>175</v>
      </c>
      <c r="D41" s="45">
        <f t="shared" si="1"/>
        <v>415.98</v>
      </c>
      <c r="E41" s="45">
        <f t="shared" si="2"/>
        <v>590.98</v>
      </c>
      <c r="F41" s="45">
        <f t="shared" si="3"/>
        <v>175</v>
      </c>
      <c r="G41" s="56"/>
      <c r="H41" s="57"/>
      <c r="I41" s="57"/>
      <c r="J41" s="57"/>
      <c r="K41" s="57"/>
      <c r="L41" s="57"/>
      <c r="M41" s="57"/>
      <c r="N41" s="57"/>
      <c r="O41" s="57"/>
      <c r="P41" s="57"/>
      <c r="Q41" s="57"/>
      <c r="R41" s="57"/>
    </row>
    <row r="42" spans="2:18" ht="15" customHeight="1" x14ac:dyDescent="0.15">
      <c r="B42" s="45">
        <v>180</v>
      </c>
      <c r="C42" s="45">
        <f t="shared" si="0"/>
        <v>180</v>
      </c>
      <c r="D42" s="45">
        <f t="shared" si="1"/>
        <v>415.98</v>
      </c>
      <c r="E42" s="45">
        <f t="shared" si="2"/>
        <v>595.98</v>
      </c>
      <c r="F42" s="45">
        <f t="shared" si="3"/>
        <v>180</v>
      </c>
      <c r="G42" s="56"/>
      <c r="H42" s="57"/>
      <c r="I42" s="57"/>
      <c r="J42" s="57"/>
      <c r="K42" s="57"/>
      <c r="L42" s="57"/>
      <c r="M42" s="57"/>
      <c r="N42" s="57"/>
      <c r="O42" s="57"/>
      <c r="P42" s="57"/>
      <c r="Q42" s="57"/>
      <c r="R42" s="57"/>
    </row>
    <row r="43" spans="2:18" ht="15" customHeight="1" x14ac:dyDescent="0.15">
      <c r="B43" s="45">
        <v>185</v>
      </c>
      <c r="C43" s="45">
        <f t="shared" si="0"/>
        <v>185</v>
      </c>
      <c r="D43" s="45">
        <f t="shared" si="1"/>
        <v>415.98</v>
      </c>
      <c r="E43" s="45">
        <f t="shared" si="2"/>
        <v>600.98</v>
      </c>
      <c r="F43" s="45">
        <f t="shared" si="3"/>
        <v>185</v>
      </c>
      <c r="G43" s="56"/>
      <c r="H43" s="57"/>
      <c r="I43" s="57"/>
      <c r="J43" s="57"/>
      <c r="K43" s="57"/>
      <c r="L43" s="57"/>
      <c r="M43" s="57"/>
      <c r="N43" s="57"/>
      <c r="O43" s="57"/>
      <c r="P43" s="57"/>
      <c r="Q43" s="57"/>
      <c r="R43" s="57"/>
    </row>
    <row r="44" spans="2:18" ht="15" customHeight="1" x14ac:dyDescent="0.15">
      <c r="B44" s="45">
        <v>190</v>
      </c>
      <c r="C44" s="45">
        <f t="shared" si="0"/>
        <v>190</v>
      </c>
      <c r="D44" s="45">
        <f t="shared" si="1"/>
        <v>415.98</v>
      </c>
      <c r="E44" s="45">
        <f t="shared" si="2"/>
        <v>605.98</v>
      </c>
      <c r="F44" s="45">
        <f t="shared" si="3"/>
        <v>190</v>
      </c>
      <c r="G44" s="56"/>
      <c r="H44" s="57"/>
      <c r="I44" s="57"/>
      <c r="J44" s="57"/>
      <c r="K44" s="57"/>
      <c r="L44" s="57"/>
      <c r="M44" s="57"/>
      <c r="N44" s="57"/>
      <c r="O44" s="57"/>
      <c r="P44" s="57"/>
      <c r="Q44" s="57"/>
      <c r="R44" s="57"/>
    </row>
    <row r="45" spans="2:18" ht="15" customHeight="1" x14ac:dyDescent="0.15">
      <c r="B45" s="45">
        <v>195</v>
      </c>
      <c r="C45" s="45">
        <f t="shared" si="0"/>
        <v>195</v>
      </c>
      <c r="D45" s="45">
        <f t="shared" si="1"/>
        <v>415.98</v>
      </c>
      <c r="E45" s="45">
        <f t="shared" si="2"/>
        <v>610.98</v>
      </c>
      <c r="F45" s="45">
        <f t="shared" si="3"/>
        <v>195</v>
      </c>
      <c r="G45" s="46"/>
      <c r="H45" s="46"/>
      <c r="I45" s="46"/>
      <c r="J45" s="46"/>
      <c r="K45" s="46"/>
      <c r="L45" s="46"/>
      <c r="M45" s="46"/>
      <c r="N45" s="46"/>
      <c r="O45" s="46"/>
      <c r="P45" s="46"/>
      <c r="Q45" s="46"/>
      <c r="R45" s="46"/>
    </row>
    <row r="46" spans="2:18" ht="15" customHeight="1" x14ac:dyDescent="0.15">
      <c r="B46" s="45">
        <v>200</v>
      </c>
      <c r="C46" s="45">
        <f t="shared" si="0"/>
        <v>200</v>
      </c>
      <c r="D46" s="45">
        <f t="shared" si="1"/>
        <v>415.98</v>
      </c>
      <c r="E46" s="45">
        <f t="shared" si="2"/>
        <v>615.98</v>
      </c>
      <c r="F46" s="45">
        <f t="shared" si="3"/>
        <v>200</v>
      </c>
      <c r="G46" s="46"/>
      <c r="H46" s="46"/>
      <c r="I46" s="46"/>
      <c r="J46" s="46"/>
      <c r="K46" s="46"/>
      <c r="L46" s="46"/>
      <c r="M46" s="46"/>
      <c r="N46" s="46"/>
      <c r="O46" s="46"/>
      <c r="P46" s="46"/>
      <c r="Q46" s="46"/>
      <c r="R46" s="46"/>
    </row>
    <row r="47" spans="2:18" ht="15" customHeight="1" x14ac:dyDescent="0.15">
      <c r="B47" s="45">
        <v>205</v>
      </c>
      <c r="C47" s="45">
        <f t="shared" si="0"/>
        <v>205</v>
      </c>
      <c r="D47" s="45">
        <f t="shared" si="1"/>
        <v>415.98</v>
      </c>
      <c r="E47" s="45">
        <f t="shared" si="2"/>
        <v>620.98</v>
      </c>
      <c r="F47" s="45">
        <f t="shared" si="3"/>
        <v>205</v>
      </c>
      <c r="G47" s="46"/>
      <c r="H47" s="46"/>
      <c r="I47" s="46"/>
      <c r="J47" s="46"/>
      <c r="K47" s="46"/>
      <c r="L47" s="46"/>
      <c r="M47" s="46"/>
      <c r="N47" s="46"/>
      <c r="O47" s="46"/>
      <c r="P47" s="46"/>
      <c r="Q47" s="46"/>
      <c r="R47" s="46"/>
    </row>
    <row r="48" spans="2:18" ht="15" customHeight="1" x14ac:dyDescent="0.15">
      <c r="B48" s="45">
        <v>210</v>
      </c>
      <c r="C48" s="45">
        <f t="shared" si="0"/>
        <v>210</v>
      </c>
      <c r="D48" s="45">
        <f t="shared" si="1"/>
        <v>415.98</v>
      </c>
      <c r="E48" s="45">
        <f t="shared" si="2"/>
        <v>625.98</v>
      </c>
      <c r="F48" s="45">
        <f t="shared" si="3"/>
        <v>210</v>
      </c>
      <c r="G48" s="46"/>
      <c r="H48" s="46"/>
      <c r="I48" s="46"/>
      <c r="J48" s="46"/>
      <c r="K48" s="46"/>
      <c r="L48" s="46"/>
      <c r="M48" s="46"/>
      <c r="N48" s="46"/>
      <c r="O48" s="46"/>
      <c r="P48" s="46"/>
      <c r="Q48" s="46"/>
      <c r="R48" s="46"/>
    </row>
    <row r="49" spans="2:18" ht="15" customHeight="1" x14ac:dyDescent="0.15">
      <c r="B49" s="45">
        <v>215</v>
      </c>
      <c r="C49" s="45">
        <f t="shared" si="0"/>
        <v>215</v>
      </c>
      <c r="D49" s="45">
        <f t="shared" si="1"/>
        <v>415.98</v>
      </c>
      <c r="E49" s="45">
        <f t="shared" si="2"/>
        <v>630.98</v>
      </c>
      <c r="F49" s="45">
        <f t="shared" si="3"/>
        <v>215</v>
      </c>
      <c r="G49" s="46"/>
      <c r="H49" s="46"/>
      <c r="I49" s="46"/>
      <c r="J49" s="46"/>
      <c r="K49" s="46"/>
      <c r="L49" s="46"/>
      <c r="M49" s="46"/>
      <c r="N49" s="46"/>
      <c r="O49" s="46"/>
      <c r="P49" s="46"/>
      <c r="Q49" s="46"/>
      <c r="R49" s="46"/>
    </row>
    <row r="50" spans="2:18" ht="15" customHeight="1" x14ac:dyDescent="0.15">
      <c r="B50" s="45">
        <v>220</v>
      </c>
      <c r="C50" s="45">
        <f t="shared" si="0"/>
        <v>220</v>
      </c>
      <c r="D50" s="45">
        <f t="shared" si="1"/>
        <v>415.98</v>
      </c>
      <c r="E50" s="45">
        <f t="shared" si="2"/>
        <v>635.98</v>
      </c>
      <c r="F50" s="45">
        <f t="shared" si="3"/>
        <v>220</v>
      </c>
      <c r="G50" s="46"/>
      <c r="H50" s="46"/>
      <c r="I50" s="46"/>
      <c r="J50" s="46"/>
      <c r="K50" s="46"/>
      <c r="L50" s="46"/>
      <c r="M50" s="46"/>
      <c r="N50" s="46"/>
      <c r="O50" s="46"/>
      <c r="P50" s="46"/>
      <c r="Q50" s="46"/>
      <c r="R50" s="46"/>
    </row>
    <row r="51" spans="2:18" ht="15" customHeight="1" x14ac:dyDescent="0.15">
      <c r="B51" s="45">
        <v>225</v>
      </c>
      <c r="C51" s="45">
        <f t="shared" si="0"/>
        <v>225</v>
      </c>
      <c r="D51" s="45">
        <f t="shared" si="1"/>
        <v>415.98</v>
      </c>
      <c r="E51" s="45">
        <f t="shared" si="2"/>
        <v>640.98</v>
      </c>
      <c r="F51" s="45">
        <f t="shared" si="3"/>
        <v>225</v>
      </c>
      <c r="G51" s="46"/>
      <c r="H51" s="46"/>
      <c r="I51" s="46"/>
      <c r="J51" s="46"/>
      <c r="K51" s="46"/>
      <c r="L51" s="46"/>
      <c r="M51" s="46"/>
      <c r="N51" s="46"/>
      <c r="O51" s="46"/>
      <c r="P51" s="46"/>
      <c r="Q51" s="46"/>
      <c r="R51" s="46"/>
    </row>
    <row r="52" spans="2:18" ht="15" customHeight="1" x14ac:dyDescent="0.15">
      <c r="B52" s="45">
        <v>230</v>
      </c>
      <c r="C52" s="45">
        <f t="shared" si="0"/>
        <v>230</v>
      </c>
      <c r="D52" s="45">
        <f t="shared" si="1"/>
        <v>415.98</v>
      </c>
      <c r="E52" s="45">
        <f t="shared" si="2"/>
        <v>645.98</v>
      </c>
      <c r="F52" s="45">
        <f t="shared" si="3"/>
        <v>230</v>
      </c>
      <c r="G52" s="46"/>
      <c r="H52" s="46"/>
      <c r="I52" s="46"/>
      <c r="J52" s="46"/>
      <c r="K52" s="46"/>
      <c r="L52" s="46"/>
      <c r="M52" s="46"/>
      <c r="N52" s="46"/>
      <c r="O52" s="46"/>
      <c r="P52" s="46"/>
      <c r="Q52" s="46"/>
      <c r="R52" s="46"/>
    </row>
    <row r="53" spans="2:18" ht="15" customHeight="1" x14ac:dyDescent="0.15">
      <c r="B53" s="45">
        <v>235</v>
      </c>
      <c r="C53" s="45">
        <f t="shared" si="0"/>
        <v>235</v>
      </c>
      <c r="D53" s="45">
        <f t="shared" si="1"/>
        <v>415.98</v>
      </c>
      <c r="E53" s="45">
        <f t="shared" si="2"/>
        <v>650.98</v>
      </c>
      <c r="F53" s="45">
        <f t="shared" si="3"/>
        <v>235</v>
      </c>
      <c r="G53" s="46"/>
      <c r="H53" s="46"/>
      <c r="I53" s="46"/>
      <c r="J53" s="46"/>
      <c r="K53" s="46"/>
      <c r="L53" s="46"/>
      <c r="M53" s="46"/>
      <c r="N53" s="46"/>
      <c r="O53" s="46"/>
      <c r="P53" s="46"/>
      <c r="Q53" s="46"/>
      <c r="R53" s="46"/>
    </row>
    <row r="54" spans="2:18" ht="15" customHeight="1" x14ac:dyDescent="0.15">
      <c r="B54" s="45">
        <v>240</v>
      </c>
      <c r="C54" s="45">
        <f t="shared" si="0"/>
        <v>240</v>
      </c>
      <c r="D54" s="45">
        <f t="shared" si="1"/>
        <v>415.98</v>
      </c>
      <c r="E54" s="45">
        <f t="shared" si="2"/>
        <v>655.98</v>
      </c>
      <c r="F54" s="45">
        <f t="shared" si="3"/>
        <v>240</v>
      </c>
      <c r="G54" s="46"/>
      <c r="H54" s="46"/>
      <c r="I54" s="46"/>
      <c r="J54" s="46"/>
      <c r="K54" s="46"/>
      <c r="L54" s="46"/>
      <c r="M54" s="46"/>
      <c r="N54" s="46"/>
      <c r="O54" s="46"/>
      <c r="P54" s="46"/>
      <c r="Q54" s="46"/>
      <c r="R54" s="46"/>
    </row>
    <row r="55" spans="2:18" ht="15" customHeight="1" x14ac:dyDescent="0.15">
      <c r="B55" s="45">
        <v>245</v>
      </c>
      <c r="C55" s="45">
        <f t="shared" si="0"/>
        <v>245</v>
      </c>
      <c r="D55" s="45">
        <f t="shared" si="1"/>
        <v>415.98</v>
      </c>
      <c r="E55" s="45">
        <f t="shared" si="2"/>
        <v>660.98</v>
      </c>
      <c r="F55" s="45">
        <f t="shared" si="3"/>
        <v>245</v>
      </c>
      <c r="G55" s="46"/>
      <c r="H55" s="46"/>
      <c r="I55" s="46"/>
      <c r="J55" s="46"/>
      <c r="K55" s="46"/>
      <c r="L55" s="46"/>
      <c r="M55" s="46"/>
      <c r="N55" s="46"/>
      <c r="O55" s="46"/>
      <c r="P55" s="46"/>
      <c r="Q55" s="46"/>
      <c r="R55" s="46"/>
    </row>
    <row r="56" spans="2:18" ht="15" customHeight="1" x14ac:dyDescent="0.15">
      <c r="B56" s="45">
        <v>250</v>
      </c>
      <c r="C56" s="45">
        <f t="shared" si="0"/>
        <v>250</v>
      </c>
      <c r="D56" s="45">
        <f t="shared" si="1"/>
        <v>415.98</v>
      </c>
      <c r="E56" s="45">
        <f t="shared" si="2"/>
        <v>665.98</v>
      </c>
      <c r="F56" s="45">
        <f t="shared" si="3"/>
        <v>250</v>
      </c>
      <c r="G56" s="46"/>
      <c r="H56" s="46"/>
      <c r="I56" s="46"/>
      <c r="J56" s="46"/>
      <c r="K56" s="46"/>
      <c r="L56" s="46"/>
      <c r="M56" s="46"/>
      <c r="N56" s="46"/>
      <c r="O56" s="46"/>
      <c r="P56" s="46"/>
      <c r="Q56" s="46"/>
      <c r="R56" s="46"/>
    </row>
    <row r="57" spans="2:18" ht="15" customHeight="1" x14ac:dyDescent="0.15">
      <c r="B57" s="45">
        <v>255</v>
      </c>
      <c r="C57" s="45">
        <f t="shared" si="0"/>
        <v>255</v>
      </c>
      <c r="D57" s="45">
        <f t="shared" si="1"/>
        <v>415.98</v>
      </c>
      <c r="E57" s="45">
        <f t="shared" si="2"/>
        <v>670.98</v>
      </c>
      <c r="F57" s="45">
        <f t="shared" si="3"/>
        <v>255</v>
      </c>
      <c r="G57" s="46"/>
      <c r="H57" s="46"/>
      <c r="I57" s="46"/>
      <c r="J57" s="46"/>
      <c r="K57" s="46"/>
      <c r="L57" s="46"/>
      <c r="M57" s="46"/>
      <c r="N57" s="46"/>
      <c r="O57" s="46"/>
      <c r="P57" s="46"/>
      <c r="Q57" s="46"/>
      <c r="R57" s="46"/>
    </row>
    <row r="58" spans="2:18" ht="15" customHeight="1" x14ac:dyDescent="0.15">
      <c r="B58" s="45">
        <v>260</v>
      </c>
      <c r="C58" s="45">
        <f t="shared" si="0"/>
        <v>260</v>
      </c>
      <c r="D58" s="45">
        <f t="shared" si="1"/>
        <v>415.98</v>
      </c>
      <c r="E58" s="45">
        <f t="shared" si="2"/>
        <v>675.98</v>
      </c>
      <c r="F58" s="45">
        <f t="shared" si="3"/>
        <v>260</v>
      </c>
      <c r="G58" s="46"/>
      <c r="H58" s="46"/>
      <c r="I58" s="46"/>
      <c r="J58" s="46"/>
      <c r="K58" s="46"/>
      <c r="L58" s="46"/>
      <c r="M58" s="46"/>
      <c r="N58" s="46"/>
      <c r="O58" s="46"/>
      <c r="P58" s="46"/>
      <c r="Q58" s="46"/>
      <c r="R58" s="46"/>
    </row>
    <row r="59" spans="2:18" ht="15" customHeight="1" x14ac:dyDescent="0.15">
      <c r="B59" s="45">
        <v>265</v>
      </c>
      <c r="C59" s="45">
        <f t="shared" si="0"/>
        <v>265</v>
      </c>
      <c r="D59" s="45">
        <f t="shared" si="1"/>
        <v>415.98</v>
      </c>
      <c r="E59" s="45">
        <f t="shared" si="2"/>
        <v>680.98</v>
      </c>
      <c r="F59" s="45">
        <f t="shared" si="3"/>
        <v>265</v>
      </c>
      <c r="G59" s="46"/>
      <c r="H59" s="46"/>
      <c r="I59" s="46"/>
      <c r="J59" s="46"/>
      <c r="K59" s="46"/>
      <c r="L59" s="46"/>
      <c r="M59" s="46"/>
      <c r="N59" s="46"/>
      <c r="O59" s="46"/>
      <c r="P59" s="46"/>
      <c r="Q59" s="46"/>
      <c r="R59" s="46"/>
    </row>
    <row r="60" spans="2:18" ht="15" customHeight="1" x14ac:dyDescent="0.15">
      <c r="B60" s="45">
        <v>270</v>
      </c>
      <c r="C60" s="45">
        <f t="shared" si="0"/>
        <v>270</v>
      </c>
      <c r="D60" s="45">
        <f t="shared" si="1"/>
        <v>415.98</v>
      </c>
      <c r="E60" s="45">
        <f t="shared" si="2"/>
        <v>685.98</v>
      </c>
      <c r="F60" s="45">
        <f t="shared" si="3"/>
        <v>270</v>
      </c>
      <c r="G60" s="46"/>
      <c r="H60" s="46"/>
      <c r="I60" s="46"/>
      <c r="J60" s="46"/>
      <c r="K60" s="46"/>
      <c r="L60" s="46"/>
      <c r="M60" s="46"/>
      <c r="N60" s="46"/>
      <c r="O60" s="46"/>
      <c r="P60" s="46"/>
      <c r="Q60" s="46"/>
      <c r="R60" s="46"/>
    </row>
    <row r="61" spans="2:18" ht="15" customHeight="1" x14ac:dyDescent="0.15">
      <c r="B61" s="45">
        <v>275</v>
      </c>
      <c r="C61" s="45">
        <f t="shared" si="0"/>
        <v>275</v>
      </c>
      <c r="D61" s="45">
        <f t="shared" si="1"/>
        <v>415.98</v>
      </c>
      <c r="E61" s="45">
        <f t="shared" si="2"/>
        <v>690.98</v>
      </c>
      <c r="F61" s="45">
        <f t="shared" si="3"/>
        <v>275</v>
      </c>
      <c r="G61" s="46"/>
      <c r="H61" s="46"/>
      <c r="I61" s="46"/>
      <c r="J61" s="46"/>
      <c r="K61" s="46"/>
      <c r="L61" s="46"/>
      <c r="M61" s="46"/>
      <c r="N61" s="46"/>
      <c r="O61" s="46"/>
      <c r="P61" s="46"/>
      <c r="Q61" s="46"/>
      <c r="R61" s="46"/>
    </row>
    <row r="62" spans="2:18" ht="15" customHeight="1" x14ac:dyDescent="0.15">
      <c r="B62" s="45">
        <v>280</v>
      </c>
      <c r="C62" s="45">
        <f t="shared" si="0"/>
        <v>280</v>
      </c>
      <c r="D62" s="45">
        <f t="shared" si="1"/>
        <v>415.98</v>
      </c>
      <c r="E62" s="45">
        <f t="shared" si="2"/>
        <v>695.98</v>
      </c>
      <c r="F62" s="45">
        <f t="shared" si="3"/>
        <v>280</v>
      </c>
      <c r="G62" s="46"/>
      <c r="H62" s="46"/>
      <c r="I62" s="46"/>
      <c r="J62" s="46"/>
      <c r="K62" s="46"/>
      <c r="L62" s="46"/>
      <c r="M62" s="46"/>
      <c r="N62" s="46"/>
      <c r="O62" s="46"/>
      <c r="P62" s="46"/>
      <c r="Q62" s="46"/>
      <c r="R62" s="46"/>
    </row>
    <row r="63" spans="2:18" ht="15" customHeight="1" x14ac:dyDescent="0.15">
      <c r="B63" s="45">
        <v>285</v>
      </c>
      <c r="C63" s="45">
        <f t="shared" si="0"/>
        <v>285</v>
      </c>
      <c r="D63" s="45">
        <f t="shared" si="1"/>
        <v>415.98</v>
      </c>
      <c r="E63" s="45">
        <f t="shared" si="2"/>
        <v>700.98</v>
      </c>
      <c r="F63" s="45">
        <f t="shared" si="3"/>
        <v>285</v>
      </c>
      <c r="G63" s="46"/>
      <c r="H63" s="46"/>
      <c r="I63" s="46"/>
      <c r="J63" s="46"/>
      <c r="K63" s="46"/>
      <c r="L63" s="46"/>
      <c r="M63" s="46"/>
      <c r="N63" s="46"/>
      <c r="O63" s="46"/>
      <c r="P63" s="46"/>
      <c r="Q63" s="46"/>
      <c r="R63" s="46"/>
    </row>
    <row r="64" spans="2:18" ht="15" customHeight="1" x14ac:dyDescent="0.15">
      <c r="B64" s="45">
        <v>290</v>
      </c>
      <c r="C64" s="45">
        <f t="shared" si="0"/>
        <v>290</v>
      </c>
      <c r="D64" s="45">
        <f t="shared" si="1"/>
        <v>415.98</v>
      </c>
      <c r="E64" s="45">
        <f t="shared" si="2"/>
        <v>705.98</v>
      </c>
      <c r="F64" s="45">
        <f t="shared" si="3"/>
        <v>290</v>
      </c>
      <c r="G64" s="46"/>
      <c r="H64" s="46"/>
      <c r="I64" s="46"/>
      <c r="J64" s="46"/>
      <c r="K64" s="46"/>
      <c r="L64" s="46"/>
      <c r="M64" s="46"/>
      <c r="N64" s="46"/>
      <c r="O64" s="46"/>
      <c r="P64" s="46"/>
      <c r="Q64" s="46"/>
      <c r="R64" s="46"/>
    </row>
    <row r="65" spans="2:18" ht="15" customHeight="1" x14ac:dyDescent="0.15">
      <c r="B65" s="45">
        <v>295</v>
      </c>
      <c r="C65" s="45">
        <f t="shared" si="0"/>
        <v>295</v>
      </c>
      <c r="D65" s="45">
        <f t="shared" si="1"/>
        <v>415.98</v>
      </c>
      <c r="E65" s="45">
        <f t="shared" si="2"/>
        <v>710.98</v>
      </c>
      <c r="F65" s="45">
        <f t="shared" si="3"/>
        <v>295</v>
      </c>
      <c r="G65" s="46"/>
      <c r="H65" s="46"/>
      <c r="I65" s="46"/>
      <c r="J65" s="46"/>
      <c r="K65" s="46"/>
      <c r="L65" s="46"/>
      <c r="M65" s="46"/>
      <c r="N65" s="46"/>
      <c r="O65" s="46"/>
      <c r="P65" s="46"/>
      <c r="Q65" s="46"/>
      <c r="R65" s="46"/>
    </row>
    <row r="66" spans="2:18" ht="15" customHeight="1" x14ac:dyDescent="0.15">
      <c r="B66" s="45">
        <v>300</v>
      </c>
      <c r="C66" s="45">
        <v>300</v>
      </c>
      <c r="D66" s="45">
        <f t="shared" si="1"/>
        <v>415.98</v>
      </c>
      <c r="E66" s="45">
        <f t="shared" si="2"/>
        <v>715.98</v>
      </c>
      <c r="F66" s="45">
        <f t="shared" si="3"/>
        <v>300</v>
      </c>
      <c r="G66" s="46"/>
      <c r="H66" s="46"/>
      <c r="I66" s="46"/>
      <c r="J66" s="46"/>
      <c r="K66" s="46"/>
      <c r="L66" s="46"/>
      <c r="M66" s="46"/>
      <c r="N66" s="46"/>
      <c r="O66" s="46"/>
      <c r="P66" s="46"/>
      <c r="Q66" s="46"/>
      <c r="R66" s="46"/>
    </row>
    <row r="67" spans="2:18" ht="15" customHeight="1" x14ac:dyDescent="0.15">
      <c r="B67" s="45">
        <v>305</v>
      </c>
      <c r="C67" s="45">
        <f t="shared" si="0"/>
        <v>305</v>
      </c>
      <c r="D67" s="45">
        <f>723.25-C67</f>
        <v>418.25</v>
      </c>
      <c r="E67" s="45">
        <f t="shared" si="2"/>
        <v>723.25</v>
      </c>
      <c r="F67" s="45">
        <f t="shared" si="3"/>
        <v>305</v>
      </c>
      <c r="G67" s="46"/>
      <c r="H67" s="46"/>
      <c r="I67" s="46"/>
      <c r="J67" s="46"/>
      <c r="K67" s="46"/>
      <c r="L67" s="46"/>
      <c r="M67" s="46"/>
      <c r="N67" s="46"/>
      <c r="O67" s="46"/>
      <c r="P67" s="46"/>
      <c r="Q67" s="46"/>
      <c r="R67" s="46"/>
    </row>
    <row r="68" spans="2:18" ht="15" customHeight="1" x14ac:dyDescent="0.15">
      <c r="B68" s="45">
        <v>310</v>
      </c>
      <c r="C68" s="45">
        <f t="shared" si="0"/>
        <v>310</v>
      </c>
      <c r="D68" s="45">
        <f t="shared" ref="D68:D131" si="4">723.25-C68</f>
        <v>413.25</v>
      </c>
      <c r="E68" s="45">
        <f t="shared" si="2"/>
        <v>723.25</v>
      </c>
      <c r="F68" s="45">
        <f t="shared" si="3"/>
        <v>310</v>
      </c>
      <c r="G68" s="46"/>
      <c r="H68" s="46"/>
      <c r="I68" s="46"/>
      <c r="J68" s="46"/>
      <c r="K68" s="46"/>
      <c r="L68" s="46"/>
      <c r="M68" s="46"/>
      <c r="N68" s="46"/>
      <c r="O68" s="46"/>
      <c r="P68" s="46"/>
      <c r="Q68" s="46"/>
      <c r="R68" s="46"/>
    </row>
    <row r="69" spans="2:18" ht="15" customHeight="1" x14ac:dyDescent="0.15">
      <c r="B69" s="45">
        <v>315</v>
      </c>
      <c r="C69" s="45">
        <f t="shared" si="0"/>
        <v>315</v>
      </c>
      <c r="D69" s="45">
        <f t="shared" si="4"/>
        <v>408.25</v>
      </c>
      <c r="E69" s="45">
        <f t="shared" si="2"/>
        <v>723.25</v>
      </c>
      <c r="F69" s="45">
        <f t="shared" si="3"/>
        <v>315</v>
      </c>
      <c r="G69" s="46"/>
      <c r="H69" s="46"/>
      <c r="I69" s="46"/>
      <c r="J69" s="46"/>
      <c r="K69" s="46"/>
      <c r="L69" s="46"/>
      <c r="M69" s="46"/>
      <c r="N69" s="46"/>
      <c r="O69" s="46"/>
      <c r="P69" s="46"/>
      <c r="Q69" s="46"/>
      <c r="R69" s="46"/>
    </row>
    <row r="70" spans="2:18" ht="15" customHeight="1" x14ac:dyDescent="0.15">
      <c r="B70" s="45">
        <v>320</v>
      </c>
      <c r="C70" s="45">
        <f t="shared" ref="C70:C133" si="5">+B70</f>
        <v>320</v>
      </c>
      <c r="D70" s="45">
        <f t="shared" si="4"/>
        <v>403.25</v>
      </c>
      <c r="E70" s="45">
        <f t="shared" si="2"/>
        <v>723.25</v>
      </c>
      <c r="F70" s="45">
        <f t="shared" si="3"/>
        <v>320</v>
      </c>
      <c r="G70" s="46"/>
      <c r="H70" s="46"/>
      <c r="I70" s="46"/>
      <c r="J70" s="46"/>
      <c r="K70" s="46"/>
      <c r="L70" s="46"/>
      <c r="M70" s="46"/>
      <c r="N70" s="46"/>
      <c r="O70" s="46"/>
      <c r="P70" s="46"/>
      <c r="Q70" s="46"/>
      <c r="R70" s="46"/>
    </row>
    <row r="71" spans="2:18" ht="15" customHeight="1" x14ac:dyDescent="0.15">
      <c r="B71" s="45">
        <v>325</v>
      </c>
      <c r="C71" s="45">
        <f t="shared" si="5"/>
        <v>325</v>
      </c>
      <c r="D71" s="45">
        <f t="shared" si="4"/>
        <v>398.25</v>
      </c>
      <c r="E71" s="45">
        <f t="shared" ref="E71:E135" si="6">D71+B71</f>
        <v>723.25</v>
      </c>
      <c r="F71" s="45">
        <f t="shared" ref="F71:F134" si="7">E71-D71</f>
        <v>325</v>
      </c>
      <c r="G71" s="46"/>
      <c r="H71" s="46"/>
      <c r="I71" s="46"/>
      <c r="J71" s="46"/>
      <c r="K71" s="46"/>
      <c r="L71" s="46"/>
      <c r="M71" s="46"/>
      <c r="N71" s="46"/>
      <c r="O71" s="46"/>
      <c r="P71" s="46"/>
      <c r="Q71" s="46"/>
      <c r="R71" s="46"/>
    </row>
    <row r="72" spans="2:18" ht="15" customHeight="1" x14ac:dyDescent="0.15">
      <c r="B72" s="45">
        <v>330</v>
      </c>
      <c r="C72" s="45">
        <f t="shared" si="5"/>
        <v>330</v>
      </c>
      <c r="D72" s="45">
        <f t="shared" si="4"/>
        <v>393.25</v>
      </c>
      <c r="E72" s="45">
        <f t="shared" si="6"/>
        <v>723.25</v>
      </c>
      <c r="F72" s="45">
        <f t="shared" si="7"/>
        <v>330</v>
      </c>
      <c r="G72" s="46"/>
      <c r="H72" s="46"/>
      <c r="I72" s="46"/>
      <c r="J72" s="46"/>
      <c r="K72" s="46"/>
      <c r="L72" s="46"/>
      <c r="M72" s="46"/>
      <c r="N72" s="46"/>
      <c r="O72" s="46"/>
      <c r="P72" s="46"/>
      <c r="Q72" s="46"/>
      <c r="R72" s="46"/>
    </row>
    <row r="73" spans="2:18" ht="15" customHeight="1" x14ac:dyDescent="0.15">
      <c r="B73" s="45">
        <v>335</v>
      </c>
      <c r="C73" s="45">
        <f t="shared" si="5"/>
        <v>335</v>
      </c>
      <c r="D73" s="45">
        <f t="shared" si="4"/>
        <v>388.25</v>
      </c>
      <c r="E73" s="45">
        <f t="shared" si="6"/>
        <v>723.25</v>
      </c>
      <c r="F73" s="45">
        <f t="shared" si="7"/>
        <v>335</v>
      </c>
      <c r="G73" s="46"/>
      <c r="H73" s="46"/>
      <c r="I73" s="46"/>
      <c r="J73" s="46"/>
      <c r="K73" s="46"/>
      <c r="L73" s="46"/>
      <c r="M73" s="46"/>
      <c r="N73" s="46"/>
      <c r="O73" s="46"/>
      <c r="P73" s="46"/>
      <c r="Q73" s="46"/>
      <c r="R73" s="46"/>
    </row>
    <row r="74" spans="2:18" ht="15" customHeight="1" x14ac:dyDescent="0.15">
      <c r="B74" s="45">
        <v>340</v>
      </c>
      <c r="C74" s="45">
        <f t="shared" si="5"/>
        <v>340</v>
      </c>
      <c r="D74" s="45">
        <f t="shared" si="4"/>
        <v>383.25</v>
      </c>
      <c r="E74" s="45">
        <f t="shared" si="6"/>
        <v>723.25</v>
      </c>
      <c r="F74" s="45">
        <f t="shared" si="7"/>
        <v>340</v>
      </c>
      <c r="G74" s="46"/>
      <c r="H74" s="46"/>
      <c r="I74" s="46"/>
      <c r="J74" s="46"/>
      <c r="K74" s="46"/>
      <c r="L74" s="46"/>
      <c r="M74" s="46"/>
      <c r="N74" s="46"/>
      <c r="O74" s="46"/>
      <c r="P74" s="46"/>
      <c r="Q74" s="46"/>
      <c r="R74" s="46"/>
    </row>
    <row r="75" spans="2:18" ht="15" customHeight="1" x14ac:dyDescent="0.15">
      <c r="B75" s="45">
        <v>345</v>
      </c>
      <c r="C75" s="45">
        <f t="shared" si="5"/>
        <v>345</v>
      </c>
      <c r="D75" s="45">
        <f t="shared" si="4"/>
        <v>378.25</v>
      </c>
      <c r="E75" s="45">
        <f t="shared" si="6"/>
        <v>723.25</v>
      </c>
      <c r="F75" s="45">
        <f t="shared" si="7"/>
        <v>345</v>
      </c>
      <c r="G75" s="46"/>
      <c r="H75" s="46"/>
      <c r="I75" s="46"/>
      <c r="J75" s="46"/>
      <c r="K75" s="46"/>
      <c r="L75" s="46"/>
      <c r="M75" s="46"/>
      <c r="N75" s="46"/>
      <c r="O75" s="46"/>
      <c r="P75" s="46"/>
      <c r="Q75" s="46"/>
      <c r="R75" s="46"/>
    </row>
    <row r="76" spans="2:18" ht="15" customHeight="1" x14ac:dyDescent="0.15">
      <c r="B76" s="45">
        <v>350</v>
      </c>
      <c r="C76" s="45">
        <f t="shared" si="5"/>
        <v>350</v>
      </c>
      <c r="D76" s="45">
        <f t="shared" si="4"/>
        <v>373.25</v>
      </c>
      <c r="E76" s="45">
        <f t="shared" si="6"/>
        <v>723.25</v>
      </c>
      <c r="F76" s="45">
        <f t="shared" si="7"/>
        <v>350</v>
      </c>
      <c r="G76" s="46"/>
      <c r="H76" s="46"/>
      <c r="I76" s="46"/>
      <c r="J76" s="46"/>
      <c r="K76" s="46"/>
      <c r="L76" s="46"/>
      <c r="M76" s="46"/>
      <c r="N76" s="46"/>
      <c r="O76" s="46"/>
      <c r="P76" s="46"/>
      <c r="Q76" s="46"/>
      <c r="R76" s="46"/>
    </row>
    <row r="77" spans="2:18" ht="15" customHeight="1" x14ac:dyDescent="0.15">
      <c r="B77" s="45">
        <v>355</v>
      </c>
      <c r="C77" s="45">
        <f t="shared" si="5"/>
        <v>355</v>
      </c>
      <c r="D77" s="45">
        <f t="shared" si="4"/>
        <v>368.25</v>
      </c>
      <c r="E77" s="45">
        <f t="shared" si="6"/>
        <v>723.25</v>
      </c>
      <c r="F77" s="45">
        <f t="shared" si="7"/>
        <v>355</v>
      </c>
      <c r="G77" s="46"/>
      <c r="H77" s="46"/>
      <c r="I77" s="46"/>
      <c r="J77" s="46"/>
      <c r="K77" s="46"/>
      <c r="L77" s="46"/>
      <c r="M77" s="46"/>
      <c r="N77" s="46"/>
      <c r="O77" s="46"/>
      <c r="P77" s="46"/>
      <c r="Q77" s="46"/>
      <c r="R77" s="46"/>
    </row>
    <row r="78" spans="2:18" ht="15" customHeight="1" x14ac:dyDescent="0.15">
      <c r="B78" s="45">
        <v>360</v>
      </c>
      <c r="C78" s="45">
        <f t="shared" si="5"/>
        <v>360</v>
      </c>
      <c r="D78" s="45">
        <f t="shared" si="4"/>
        <v>363.25</v>
      </c>
      <c r="E78" s="45">
        <f t="shared" si="6"/>
        <v>723.25</v>
      </c>
      <c r="F78" s="45">
        <f t="shared" si="7"/>
        <v>360</v>
      </c>
      <c r="G78" s="46"/>
      <c r="H78" s="46"/>
      <c r="I78" s="46"/>
      <c r="J78" s="46"/>
      <c r="K78" s="46"/>
      <c r="L78" s="46"/>
      <c r="M78" s="46"/>
      <c r="N78" s="46"/>
      <c r="O78" s="46"/>
      <c r="P78" s="46"/>
      <c r="Q78" s="46"/>
      <c r="R78" s="46"/>
    </row>
    <row r="79" spans="2:18" ht="15" customHeight="1" x14ac:dyDescent="0.15">
      <c r="B79" s="45">
        <v>365</v>
      </c>
      <c r="C79" s="45">
        <f t="shared" si="5"/>
        <v>365</v>
      </c>
      <c r="D79" s="45">
        <f t="shared" si="4"/>
        <v>358.25</v>
      </c>
      <c r="E79" s="45">
        <f t="shared" si="6"/>
        <v>723.25</v>
      </c>
      <c r="F79" s="45">
        <f t="shared" si="7"/>
        <v>365</v>
      </c>
      <c r="G79" s="46"/>
      <c r="H79" s="46"/>
      <c r="I79" s="46"/>
      <c r="J79" s="46"/>
      <c r="K79" s="46"/>
      <c r="L79" s="46"/>
      <c r="M79" s="46"/>
      <c r="N79" s="46"/>
      <c r="O79" s="46"/>
      <c r="P79" s="46"/>
      <c r="Q79" s="46"/>
      <c r="R79" s="46"/>
    </row>
    <row r="80" spans="2:18" ht="15" customHeight="1" x14ac:dyDescent="0.15">
      <c r="B80" s="45">
        <v>370</v>
      </c>
      <c r="C80" s="45">
        <f t="shared" si="5"/>
        <v>370</v>
      </c>
      <c r="D80" s="45">
        <f t="shared" si="4"/>
        <v>353.25</v>
      </c>
      <c r="E80" s="45">
        <f t="shared" si="6"/>
        <v>723.25</v>
      </c>
      <c r="F80" s="45">
        <f t="shared" si="7"/>
        <v>370</v>
      </c>
      <c r="G80" s="46"/>
      <c r="H80" s="46"/>
      <c r="I80" s="46"/>
      <c r="J80" s="46"/>
      <c r="K80" s="46"/>
      <c r="L80" s="46"/>
      <c r="M80" s="46"/>
      <c r="N80" s="46"/>
      <c r="O80" s="46"/>
      <c r="P80" s="46"/>
      <c r="Q80" s="46"/>
      <c r="R80" s="46"/>
    </row>
    <row r="81" spans="2:18" ht="15" customHeight="1" x14ac:dyDescent="0.15">
      <c r="B81" s="45">
        <v>375</v>
      </c>
      <c r="C81" s="45">
        <f t="shared" si="5"/>
        <v>375</v>
      </c>
      <c r="D81" s="45">
        <f t="shared" si="4"/>
        <v>348.25</v>
      </c>
      <c r="E81" s="45">
        <f t="shared" si="6"/>
        <v>723.25</v>
      </c>
      <c r="F81" s="45">
        <f t="shared" si="7"/>
        <v>375</v>
      </c>
      <c r="G81" s="46"/>
      <c r="H81" s="46"/>
      <c r="I81" s="46"/>
      <c r="J81" s="46"/>
      <c r="K81" s="46"/>
      <c r="L81" s="46"/>
      <c r="M81" s="46"/>
      <c r="N81" s="46"/>
      <c r="O81" s="46"/>
      <c r="P81" s="46"/>
      <c r="Q81" s="46"/>
      <c r="R81" s="46"/>
    </row>
    <row r="82" spans="2:18" ht="15" customHeight="1" x14ac:dyDescent="0.15">
      <c r="B82" s="45">
        <v>380</v>
      </c>
      <c r="C82" s="45">
        <f t="shared" si="5"/>
        <v>380</v>
      </c>
      <c r="D82" s="45">
        <f t="shared" si="4"/>
        <v>343.25</v>
      </c>
      <c r="E82" s="45">
        <f t="shared" si="6"/>
        <v>723.25</v>
      </c>
      <c r="F82" s="45">
        <f t="shared" si="7"/>
        <v>380</v>
      </c>
      <c r="G82" s="46"/>
      <c r="H82" s="46"/>
      <c r="I82" s="46"/>
      <c r="J82" s="46"/>
      <c r="K82" s="46"/>
      <c r="L82" s="46"/>
      <c r="M82" s="46"/>
      <c r="N82" s="46"/>
      <c r="O82" s="46"/>
      <c r="P82" s="46"/>
      <c r="Q82" s="46"/>
      <c r="R82" s="46"/>
    </row>
    <row r="83" spans="2:18" ht="15" customHeight="1" x14ac:dyDescent="0.15">
      <c r="B83" s="45">
        <v>385</v>
      </c>
      <c r="C83" s="45">
        <f t="shared" si="5"/>
        <v>385</v>
      </c>
      <c r="D83" s="45">
        <f t="shared" si="4"/>
        <v>338.25</v>
      </c>
      <c r="E83" s="45">
        <f t="shared" si="6"/>
        <v>723.25</v>
      </c>
      <c r="F83" s="45">
        <f t="shared" si="7"/>
        <v>385</v>
      </c>
      <c r="G83" s="46"/>
      <c r="H83" s="46"/>
      <c r="I83" s="46"/>
      <c r="J83" s="46"/>
      <c r="K83" s="46"/>
      <c r="L83" s="46"/>
      <c r="M83" s="46"/>
      <c r="N83" s="46"/>
      <c r="O83" s="46"/>
      <c r="P83" s="46"/>
      <c r="Q83" s="46"/>
      <c r="R83" s="46"/>
    </row>
    <row r="84" spans="2:18" ht="15" customHeight="1" x14ac:dyDescent="0.15">
      <c r="B84" s="45">
        <v>390</v>
      </c>
      <c r="C84" s="45">
        <f t="shared" si="5"/>
        <v>390</v>
      </c>
      <c r="D84" s="45">
        <f t="shared" si="4"/>
        <v>333.25</v>
      </c>
      <c r="E84" s="45">
        <f t="shared" si="6"/>
        <v>723.25</v>
      </c>
      <c r="F84" s="45">
        <f t="shared" si="7"/>
        <v>390</v>
      </c>
      <c r="G84" s="46"/>
      <c r="H84" s="46"/>
      <c r="I84" s="46"/>
      <c r="J84" s="46"/>
      <c r="K84" s="46"/>
      <c r="L84" s="46"/>
      <c r="M84" s="46"/>
      <c r="N84" s="46"/>
      <c r="O84" s="46"/>
      <c r="P84" s="46"/>
      <c r="Q84" s="46"/>
      <c r="R84" s="46"/>
    </row>
    <row r="85" spans="2:18" ht="15" customHeight="1" x14ac:dyDescent="0.15">
      <c r="B85" s="45">
        <v>395</v>
      </c>
      <c r="C85" s="45">
        <f t="shared" si="5"/>
        <v>395</v>
      </c>
      <c r="D85" s="45">
        <f t="shared" si="4"/>
        <v>328.25</v>
      </c>
      <c r="E85" s="45">
        <f t="shared" si="6"/>
        <v>723.25</v>
      </c>
      <c r="F85" s="45">
        <f t="shared" si="7"/>
        <v>395</v>
      </c>
      <c r="G85" s="46"/>
      <c r="H85" s="46"/>
      <c r="I85" s="46"/>
      <c r="J85" s="46"/>
      <c r="K85" s="46"/>
      <c r="L85" s="46"/>
      <c r="M85" s="46"/>
      <c r="N85" s="46"/>
      <c r="O85" s="46"/>
      <c r="P85" s="46"/>
      <c r="Q85" s="46"/>
      <c r="R85" s="46"/>
    </row>
    <row r="86" spans="2:18" ht="15" customHeight="1" x14ac:dyDescent="0.15">
      <c r="B86" s="45">
        <v>400</v>
      </c>
      <c r="C86" s="45">
        <f t="shared" si="5"/>
        <v>400</v>
      </c>
      <c r="D86" s="45">
        <f t="shared" si="4"/>
        <v>323.25</v>
      </c>
      <c r="E86" s="45">
        <f t="shared" si="6"/>
        <v>723.25</v>
      </c>
      <c r="F86" s="45">
        <f t="shared" si="7"/>
        <v>400</v>
      </c>
      <c r="G86" s="46"/>
      <c r="H86" s="46"/>
      <c r="I86" s="46"/>
      <c r="J86" s="46"/>
      <c r="K86" s="46"/>
      <c r="L86" s="46"/>
      <c r="M86" s="46"/>
      <c r="N86" s="46"/>
      <c r="O86" s="46"/>
      <c r="P86" s="46"/>
      <c r="Q86" s="46"/>
      <c r="R86" s="46"/>
    </row>
    <row r="87" spans="2:18" ht="15" customHeight="1" x14ac:dyDescent="0.15">
      <c r="B87" s="45">
        <v>405</v>
      </c>
      <c r="C87" s="45">
        <f t="shared" si="5"/>
        <v>405</v>
      </c>
      <c r="D87" s="45">
        <f t="shared" si="4"/>
        <v>318.25</v>
      </c>
      <c r="E87" s="45">
        <f t="shared" si="6"/>
        <v>723.25</v>
      </c>
      <c r="F87" s="45">
        <f t="shared" si="7"/>
        <v>405</v>
      </c>
      <c r="G87" s="46"/>
      <c r="H87" s="46"/>
      <c r="I87" s="46"/>
      <c r="J87" s="46"/>
      <c r="K87" s="46"/>
      <c r="L87" s="46"/>
      <c r="M87" s="46"/>
      <c r="N87" s="46"/>
      <c r="O87" s="46"/>
      <c r="P87" s="46"/>
      <c r="Q87" s="46"/>
      <c r="R87" s="46"/>
    </row>
    <row r="88" spans="2:18" ht="15" customHeight="1" x14ac:dyDescent="0.15">
      <c r="B88" s="45">
        <v>410</v>
      </c>
      <c r="C88" s="45">
        <f t="shared" si="5"/>
        <v>410</v>
      </c>
      <c r="D88" s="45">
        <f t="shared" si="4"/>
        <v>313.25</v>
      </c>
      <c r="E88" s="45">
        <f t="shared" si="6"/>
        <v>723.25</v>
      </c>
      <c r="F88" s="45">
        <f t="shared" si="7"/>
        <v>410</v>
      </c>
      <c r="G88" s="46"/>
      <c r="H88" s="46"/>
      <c r="I88" s="46"/>
      <c r="J88" s="46"/>
      <c r="K88" s="46"/>
      <c r="L88" s="46"/>
      <c r="M88" s="46"/>
      <c r="N88" s="46"/>
      <c r="O88" s="46"/>
      <c r="P88" s="46"/>
      <c r="Q88" s="46"/>
      <c r="R88" s="46"/>
    </row>
    <row r="89" spans="2:18" ht="15" customHeight="1" x14ac:dyDescent="0.15">
      <c r="B89" s="45">
        <v>415</v>
      </c>
      <c r="C89" s="45">
        <f t="shared" si="5"/>
        <v>415</v>
      </c>
      <c r="D89" s="45">
        <f t="shared" si="4"/>
        <v>308.25</v>
      </c>
      <c r="E89" s="45">
        <f t="shared" si="6"/>
        <v>723.25</v>
      </c>
      <c r="F89" s="45">
        <f t="shared" si="7"/>
        <v>415</v>
      </c>
      <c r="G89" s="46"/>
      <c r="H89" s="46"/>
      <c r="I89" s="46"/>
      <c r="J89" s="46"/>
      <c r="K89" s="46"/>
      <c r="L89" s="46"/>
      <c r="M89" s="46"/>
      <c r="N89" s="46"/>
      <c r="O89" s="46"/>
      <c r="P89" s="46"/>
      <c r="Q89" s="46"/>
      <c r="R89" s="46"/>
    </row>
    <row r="90" spans="2:18" ht="15" customHeight="1" x14ac:dyDescent="0.15">
      <c r="B90" s="45">
        <v>420</v>
      </c>
      <c r="C90" s="45">
        <f t="shared" si="5"/>
        <v>420</v>
      </c>
      <c r="D90" s="45">
        <f t="shared" si="4"/>
        <v>303.25</v>
      </c>
      <c r="E90" s="45">
        <f t="shared" si="6"/>
        <v>723.25</v>
      </c>
      <c r="F90" s="45">
        <f t="shared" si="7"/>
        <v>420</v>
      </c>
      <c r="G90" s="46"/>
      <c r="H90" s="46"/>
      <c r="I90" s="46"/>
      <c r="J90" s="46"/>
      <c r="K90" s="46"/>
      <c r="L90" s="46"/>
      <c r="M90" s="46"/>
      <c r="N90" s="46"/>
      <c r="O90" s="46"/>
      <c r="P90" s="46"/>
      <c r="Q90" s="46"/>
      <c r="R90" s="46"/>
    </row>
    <row r="91" spans="2:18" ht="15" customHeight="1" x14ac:dyDescent="0.15">
      <c r="B91" s="45">
        <v>425</v>
      </c>
      <c r="C91" s="45">
        <f t="shared" si="5"/>
        <v>425</v>
      </c>
      <c r="D91" s="45">
        <f t="shared" si="4"/>
        <v>298.25</v>
      </c>
      <c r="E91" s="45">
        <f t="shared" si="6"/>
        <v>723.25</v>
      </c>
      <c r="F91" s="45">
        <f t="shared" si="7"/>
        <v>425</v>
      </c>
      <c r="G91" s="46"/>
      <c r="H91" s="46"/>
      <c r="I91" s="46"/>
      <c r="J91" s="46"/>
      <c r="K91" s="46"/>
      <c r="L91" s="46"/>
      <c r="M91" s="46"/>
      <c r="N91" s="46"/>
      <c r="O91" s="46"/>
      <c r="P91" s="46"/>
      <c r="Q91" s="46"/>
      <c r="R91" s="46"/>
    </row>
    <row r="92" spans="2:18" ht="15" customHeight="1" x14ac:dyDescent="0.15">
      <c r="B92" s="45">
        <v>430</v>
      </c>
      <c r="C92" s="45">
        <f t="shared" si="5"/>
        <v>430</v>
      </c>
      <c r="D92" s="45">
        <f t="shared" si="4"/>
        <v>293.25</v>
      </c>
      <c r="E92" s="45">
        <f t="shared" si="6"/>
        <v>723.25</v>
      </c>
      <c r="F92" s="45">
        <f t="shared" si="7"/>
        <v>430</v>
      </c>
      <c r="G92" s="46"/>
      <c r="H92" s="46"/>
      <c r="I92" s="46"/>
      <c r="J92" s="46"/>
      <c r="K92" s="46"/>
      <c r="L92" s="46"/>
      <c r="M92" s="46"/>
      <c r="N92" s="46"/>
      <c r="O92" s="46"/>
      <c r="P92" s="46"/>
      <c r="Q92" s="46"/>
      <c r="R92" s="46"/>
    </row>
    <row r="93" spans="2:18" ht="15" customHeight="1" x14ac:dyDescent="0.15">
      <c r="B93" s="45">
        <v>435</v>
      </c>
      <c r="C93" s="45">
        <f t="shared" si="5"/>
        <v>435</v>
      </c>
      <c r="D93" s="45">
        <f t="shared" si="4"/>
        <v>288.25</v>
      </c>
      <c r="E93" s="45">
        <f t="shared" si="6"/>
        <v>723.25</v>
      </c>
      <c r="F93" s="45">
        <f t="shared" si="7"/>
        <v>435</v>
      </c>
      <c r="G93" s="46"/>
      <c r="H93" s="46"/>
      <c r="I93" s="46"/>
      <c r="J93" s="46"/>
      <c r="K93" s="46"/>
      <c r="L93" s="46"/>
      <c r="M93" s="46"/>
      <c r="N93" s="46"/>
      <c r="O93" s="46"/>
      <c r="P93" s="46"/>
      <c r="Q93" s="46"/>
      <c r="R93" s="46"/>
    </row>
    <row r="94" spans="2:18" ht="15" customHeight="1" x14ac:dyDescent="0.15">
      <c r="B94" s="45">
        <v>440</v>
      </c>
      <c r="C94" s="45">
        <f t="shared" si="5"/>
        <v>440</v>
      </c>
      <c r="D94" s="45">
        <f t="shared" si="4"/>
        <v>283.25</v>
      </c>
      <c r="E94" s="45">
        <f t="shared" si="6"/>
        <v>723.25</v>
      </c>
      <c r="F94" s="45">
        <f t="shared" si="7"/>
        <v>440</v>
      </c>
      <c r="G94" s="46"/>
      <c r="H94" s="46"/>
      <c r="I94" s="46"/>
      <c r="J94" s="46"/>
      <c r="K94" s="46"/>
      <c r="L94" s="46"/>
      <c r="M94" s="46"/>
      <c r="N94" s="46"/>
      <c r="O94" s="46"/>
      <c r="P94" s="46"/>
      <c r="Q94" s="46"/>
      <c r="R94" s="46"/>
    </row>
    <row r="95" spans="2:18" ht="15" customHeight="1" x14ac:dyDescent="0.15">
      <c r="B95" s="45">
        <v>445</v>
      </c>
      <c r="C95" s="45">
        <f t="shared" si="5"/>
        <v>445</v>
      </c>
      <c r="D95" s="45">
        <f t="shared" si="4"/>
        <v>278.25</v>
      </c>
      <c r="E95" s="45">
        <f t="shared" si="6"/>
        <v>723.25</v>
      </c>
      <c r="F95" s="45">
        <f t="shared" si="7"/>
        <v>445</v>
      </c>
      <c r="G95" s="46"/>
      <c r="H95" s="46"/>
      <c r="I95" s="46"/>
      <c r="J95" s="46"/>
      <c r="K95" s="46"/>
      <c r="L95" s="46"/>
      <c r="M95" s="46"/>
      <c r="N95" s="46"/>
      <c r="O95" s="46"/>
      <c r="P95" s="46"/>
      <c r="Q95" s="46"/>
      <c r="R95" s="46"/>
    </row>
    <row r="96" spans="2:18" ht="15" customHeight="1" x14ac:dyDescent="0.15">
      <c r="B96" s="45">
        <v>450</v>
      </c>
      <c r="C96" s="45">
        <f t="shared" si="5"/>
        <v>450</v>
      </c>
      <c r="D96" s="45">
        <f t="shared" si="4"/>
        <v>273.25</v>
      </c>
      <c r="E96" s="45">
        <f t="shared" si="6"/>
        <v>723.25</v>
      </c>
      <c r="F96" s="45">
        <f t="shared" si="7"/>
        <v>450</v>
      </c>
      <c r="G96" s="46"/>
      <c r="H96" s="46"/>
      <c r="I96" s="46"/>
      <c r="J96" s="46"/>
      <c r="K96" s="46"/>
      <c r="L96" s="46"/>
      <c r="M96" s="46"/>
      <c r="N96" s="46"/>
      <c r="O96" s="46"/>
      <c r="P96" s="46"/>
      <c r="Q96" s="46"/>
      <c r="R96" s="46"/>
    </row>
    <row r="97" spans="2:18" ht="15" customHeight="1" x14ac:dyDescent="0.15">
      <c r="B97" s="45">
        <v>455</v>
      </c>
      <c r="C97" s="45">
        <f t="shared" si="5"/>
        <v>455</v>
      </c>
      <c r="D97" s="45">
        <f t="shared" si="4"/>
        <v>268.25</v>
      </c>
      <c r="E97" s="45">
        <f t="shared" si="6"/>
        <v>723.25</v>
      </c>
      <c r="F97" s="45">
        <f t="shared" si="7"/>
        <v>455</v>
      </c>
      <c r="G97" s="46"/>
      <c r="H97" s="46"/>
      <c r="I97" s="46"/>
      <c r="J97" s="46"/>
      <c r="K97" s="46"/>
      <c r="L97" s="46"/>
      <c r="M97" s="46"/>
      <c r="N97" s="46"/>
      <c r="O97" s="46"/>
      <c r="P97" s="46"/>
      <c r="Q97" s="46"/>
      <c r="R97" s="46"/>
    </row>
    <row r="98" spans="2:18" ht="15" customHeight="1" x14ac:dyDescent="0.15">
      <c r="B98" s="45">
        <v>460</v>
      </c>
      <c r="C98" s="45">
        <f t="shared" si="5"/>
        <v>460</v>
      </c>
      <c r="D98" s="45">
        <f t="shared" si="4"/>
        <v>263.25</v>
      </c>
      <c r="E98" s="45">
        <f t="shared" si="6"/>
        <v>723.25</v>
      </c>
      <c r="F98" s="45">
        <f t="shared" si="7"/>
        <v>460</v>
      </c>
      <c r="G98" s="46"/>
      <c r="H98" s="46"/>
      <c r="I98" s="46"/>
      <c r="J98" s="46"/>
      <c r="K98" s="46"/>
      <c r="L98" s="46"/>
      <c r="M98" s="46"/>
      <c r="N98" s="46"/>
      <c r="O98" s="46"/>
      <c r="P98" s="46"/>
      <c r="Q98" s="46"/>
      <c r="R98" s="46"/>
    </row>
    <row r="99" spans="2:18" ht="15" customHeight="1" x14ac:dyDescent="0.15">
      <c r="B99" s="45">
        <v>465</v>
      </c>
      <c r="C99" s="45">
        <f t="shared" si="5"/>
        <v>465</v>
      </c>
      <c r="D99" s="45">
        <f t="shared" si="4"/>
        <v>258.25</v>
      </c>
      <c r="E99" s="45">
        <f t="shared" si="6"/>
        <v>723.25</v>
      </c>
      <c r="F99" s="45">
        <f t="shared" si="7"/>
        <v>465</v>
      </c>
      <c r="G99" s="46"/>
      <c r="H99" s="46"/>
      <c r="I99" s="46"/>
      <c r="J99" s="46"/>
      <c r="K99" s="46"/>
      <c r="L99" s="46"/>
      <c r="M99" s="46"/>
      <c r="N99" s="46"/>
      <c r="O99" s="46"/>
      <c r="P99" s="46"/>
      <c r="Q99" s="46"/>
      <c r="R99" s="46"/>
    </row>
    <row r="100" spans="2:18" ht="15" customHeight="1" x14ac:dyDescent="0.15">
      <c r="B100" s="45">
        <v>470</v>
      </c>
      <c r="C100" s="45">
        <f t="shared" si="5"/>
        <v>470</v>
      </c>
      <c r="D100" s="45">
        <f t="shared" si="4"/>
        <v>253.25</v>
      </c>
      <c r="E100" s="45">
        <f t="shared" si="6"/>
        <v>723.25</v>
      </c>
      <c r="F100" s="45">
        <f t="shared" si="7"/>
        <v>470</v>
      </c>
      <c r="G100" s="46"/>
      <c r="H100" s="46"/>
      <c r="I100" s="46"/>
      <c r="J100" s="46"/>
      <c r="K100" s="46"/>
      <c r="L100" s="46"/>
      <c r="M100" s="46"/>
      <c r="N100" s="46"/>
      <c r="O100" s="46"/>
      <c r="P100" s="46"/>
      <c r="Q100" s="46"/>
      <c r="R100" s="46"/>
    </row>
    <row r="101" spans="2:18" ht="15" customHeight="1" x14ac:dyDescent="0.15">
      <c r="B101" s="45">
        <v>475</v>
      </c>
      <c r="C101" s="45">
        <f t="shared" si="5"/>
        <v>475</v>
      </c>
      <c r="D101" s="45">
        <f t="shared" si="4"/>
        <v>248.25</v>
      </c>
      <c r="E101" s="45">
        <f t="shared" si="6"/>
        <v>723.25</v>
      </c>
      <c r="F101" s="45">
        <f t="shared" si="7"/>
        <v>475</v>
      </c>
      <c r="G101" s="46"/>
      <c r="H101" s="46"/>
      <c r="I101" s="46"/>
      <c r="J101" s="46"/>
      <c r="K101" s="46"/>
      <c r="L101" s="46"/>
      <c r="M101" s="46"/>
      <c r="N101" s="46"/>
      <c r="O101" s="46"/>
      <c r="P101" s="46"/>
      <c r="Q101" s="46"/>
      <c r="R101" s="46"/>
    </row>
    <row r="102" spans="2:18" ht="15" customHeight="1" x14ac:dyDescent="0.15">
      <c r="B102" s="45">
        <v>480</v>
      </c>
      <c r="C102" s="45">
        <f t="shared" si="5"/>
        <v>480</v>
      </c>
      <c r="D102" s="45">
        <f t="shared" si="4"/>
        <v>243.25</v>
      </c>
      <c r="E102" s="45">
        <f t="shared" si="6"/>
        <v>723.25</v>
      </c>
      <c r="F102" s="45">
        <f t="shared" si="7"/>
        <v>480</v>
      </c>
      <c r="G102" s="46"/>
      <c r="H102" s="46"/>
      <c r="I102" s="46"/>
      <c r="J102" s="46"/>
      <c r="K102" s="46"/>
      <c r="L102" s="46"/>
      <c r="M102" s="46"/>
      <c r="N102" s="46"/>
      <c r="O102" s="46"/>
      <c r="P102" s="46"/>
      <c r="Q102" s="46"/>
      <c r="R102" s="46"/>
    </row>
    <row r="103" spans="2:18" ht="15" customHeight="1" x14ac:dyDescent="0.15">
      <c r="B103" s="45">
        <v>485</v>
      </c>
      <c r="C103" s="45">
        <f t="shared" si="5"/>
        <v>485</v>
      </c>
      <c r="D103" s="45">
        <f t="shared" si="4"/>
        <v>238.25</v>
      </c>
      <c r="E103" s="45">
        <f t="shared" si="6"/>
        <v>723.25</v>
      </c>
      <c r="F103" s="45">
        <f t="shared" si="7"/>
        <v>485</v>
      </c>
      <c r="G103" s="46"/>
      <c r="H103" s="46"/>
      <c r="I103" s="46"/>
      <c r="J103" s="46"/>
      <c r="K103" s="46"/>
      <c r="L103" s="46"/>
      <c r="M103" s="46"/>
      <c r="N103" s="46"/>
      <c r="O103" s="46"/>
      <c r="P103" s="46"/>
      <c r="Q103" s="46"/>
      <c r="R103" s="46"/>
    </row>
    <row r="104" spans="2:18" ht="15" customHeight="1" x14ac:dyDescent="0.15">
      <c r="B104" s="45">
        <v>490</v>
      </c>
      <c r="C104" s="45">
        <f t="shared" si="5"/>
        <v>490</v>
      </c>
      <c r="D104" s="45">
        <f t="shared" si="4"/>
        <v>233.25</v>
      </c>
      <c r="E104" s="45">
        <f t="shared" si="6"/>
        <v>723.25</v>
      </c>
      <c r="F104" s="45">
        <f t="shared" si="7"/>
        <v>490</v>
      </c>
      <c r="G104" s="46"/>
      <c r="H104" s="46"/>
      <c r="I104" s="46"/>
      <c r="J104" s="46"/>
      <c r="K104" s="46"/>
      <c r="L104" s="46"/>
      <c r="M104" s="46"/>
      <c r="N104" s="46"/>
      <c r="O104" s="46"/>
      <c r="P104" s="46"/>
      <c r="Q104" s="46"/>
      <c r="R104" s="46"/>
    </row>
    <row r="105" spans="2:18" ht="15" customHeight="1" x14ac:dyDescent="0.15">
      <c r="B105" s="45">
        <v>495</v>
      </c>
      <c r="C105" s="45">
        <f t="shared" si="5"/>
        <v>495</v>
      </c>
      <c r="D105" s="45">
        <f t="shared" si="4"/>
        <v>228.25</v>
      </c>
      <c r="E105" s="45">
        <f t="shared" si="6"/>
        <v>723.25</v>
      </c>
      <c r="F105" s="45">
        <f t="shared" si="7"/>
        <v>495</v>
      </c>
      <c r="G105" s="46"/>
      <c r="H105" s="46"/>
      <c r="I105" s="46"/>
      <c r="J105" s="46"/>
      <c r="K105" s="46"/>
      <c r="L105" s="46"/>
      <c r="M105" s="46"/>
      <c r="N105" s="46"/>
      <c r="O105" s="46"/>
      <c r="P105" s="46"/>
      <c r="Q105" s="46"/>
      <c r="R105" s="46"/>
    </row>
    <row r="106" spans="2:18" ht="15" customHeight="1" x14ac:dyDescent="0.15">
      <c r="B106" s="45">
        <v>500</v>
      </c>
      <c r="C106" s="45">
        <f t="shared" si="5"/>
        <v>500</v>
      </c>
      <c r="D106" s="45">
        <f t="shared" si="4"/>
        <v>223.25</v>
      </c>
      <c r="E106" s="45">
        <f t="shared" si="6"/>
        <v>723.25</v>
      </c>
      <c r="F106" s="45">
        <f t="shared" si="7"/>
        <v>500</v>
      </c>
      <c r="G106" s="46"/>
      <c r="H106" s="46"/>
      <c r="I106" s="46"/>
      <c r="J106" s="46"/>
      <c r="K106" s="46"/>
      <c r="L106" s="46"/>
      <c r="M106" s="46"/>
      <c r="N106" s="46"/>
      <c r="O106" s="46"/>
      <c r="P106" s="46"/>
      <c r="Q106" s="46"/>
      <c r="R106" s="46"/>
    </row>
    <row r="107" spans="2:18" ht="15" customHeight="1" x14ac:dyDescent="0.15">
      <c r="B107" s="45">
        <v>505</v>
      </c>
      <c r="C107" s="45">
        <f t="shared" si="5"/>
        <v>505</v>
      </c>
      <c r="D107" s="45">
        <f t="shared" si="4"/>
        <v>218.25</v>
      </c>
      <c r="E107" s="45">
        <f t="shared" si="6"/>
        <v>723.25</v>
      </c>
      <c r="F107" s="45">
        <f t="shared" si="7"/>
        <v>505</v>
      </c>
      <c r="G107" s="46"/>
      <c r="H107" s="46"/>
      <c r="I107" s="46"/>
      <c r="J107" s="46"/>
      <c r="K107" s="46"/>
      <c r="L107" s="46"/>
      <c r="M107" s="46"/>
      <c r="N107" s="46"/>
      <c r="O107" s="46"/>
      <c r="P107" s="46"/>
      <c r="Q107" s="46"/>
      <c r="R107" s="46"/>
    </row>
    <row r="108" spans="2:18" ht="15" customHeight="1" x14ac:dyDescent="0.15">
      <c r="B108" s="45">
        <v>510</v>
      </c>
      <c r="C108" s="45">
        <f t="shared" si="5"/>
        <v>510</v>
      </c>
      <c r="D108" s="45">
        <f t="shared" si="4"/>
        <v>213.25</v>
      </c>
      <c r="E108" s="45">
        <f t="shared" si="6"/>
        <v>723.25</v>
      </c>
      <c r="F108" s="45">
        <f t="shared" si="7"/>
        <v>510</v>
      </c>
      <c r="G108" s="46"/>
      <c r="H108" s="46"/>
      <c r="I108" s="46"/>
      <c r="J108" s="46"/>
      <c r="K108" s="46"/>
      <c r="L108" s="46"/>
      <c r="M108" s="46"/>
      <c r="N108" s="46"/>
      <c r="O108" s="46"/>
      <c r="P108" s="46"/>
      <c r="Q108" s="46"/>
      <c r="R108" s="46"/>
    </row>
    <row r="109" spans="2:18" ht="15" customHeight="1" x14ac:dyDescent="0.15">
      <c r="B109" s="45">
        <v>515</v>
      </c>
      <c r="C109" s="45">
        <f t="shared" si="5"/>
        <v>515</v>
      </c>
      <c r="D109" s="45">
        <f t="shared" si="4"/>
        <v>208.25</v>
      </c>
      <c r="E109" s="45">
        <f t="shared" si="6"/>
        <v>723.25</v>
      </c>
      <c r="F109" s="45">
        <f t="shared" si="7"/>
        <v>515</v>
      </c>
      <c r="G109" s="46"/>
      <c r="H109" s="46"/>
      <c r="I109" s="46"/>
      <c r="J109" s="46"/>
      <c r="K109" s="46"/>
      <c r="L109" s="46"/>
      <c r="M109" s="46"/>
      <c r="N109" s="46"/>
      <c r="O109" s="46"/>
      <c r="P109" s="46"/>
      <c r="Q109" s="46"/>
      <c r="R109" s="46"/>
    </row>
    <row r="110" spans="2:18" ht="15" customHeight="1" x14ac:dyDescent="0.15">
      <c r="B110" s="45">
        <v>520</v>
      </c>
      <c r="C110" s="45">
        <f t="shared" si="5"/>
        <v>520</v>
      </c>
      <c r="D110" s="45">
        <f t="shared" si="4"/>
        <v>203.25</v>
      </c>
      <c r="E110" s="45">
        <f t="shared" si="6"/>
        <v>723.25</v>
      </c>
      <c r="F110" s="45">
        <f t="shared" si="7"/>
        <v>520</v>
      </c>
      <c r="G110" s="46"/>
      <c r="H110" s="46"/>
      <c r="I110" s="46"/>
      <c r="J110" s="46"/>
      <c r="K110" s="46"/>
      <c r="L110" s="46"/>
      <c r="M110" s="46"/>
      <c r="N110" s="46"/>
      <c r="O110" s="46"/>
      <c r="P110" s="46"/>
      <c r="Q110" s="46"/>
      <c r="R110" s="46"/>
    </row>
    <row r="111" spans="2:18" ht="15" customHeight="1" x14ac:dyDescent="0.15">
      <c r="B111" s="45">
        <v>525</v>
      </c>
      <c r="C111" s="45">
        <f t="shared" si="5"/>
        <v>525</v>
      </c>
      <c r="D111" s="45">
        <f t="shared" si="4"/>
        <v>198.25</v>
      </c>
      <c r="E111" s="45">
        <f t="shared" si="6"/>
        <v>723.25</v>
      </c>
      <c r="F111" s="45">
        <f t="shared" si="7"/>
        <v>525</v>
      </c>
      <c r="G111" s="46"/>
      <c r="H111" s="46"/>
      <c r="I111" s="46"/>
      <c r="J111" s="46"/>
      <c r="K111" s="46"/>
      <c r="L111" s="46"/>
      <c r="M111" s="46"/>
      <c r="N111" s="46"/>
      <c r="O111" s="46"/>
      <c r="P111" s="46"/>
      <c r="Q111" s="46"/>
      <c r="R111" s="46"/>
    </row>
    <row r="112" spans="2:18" ht="15" customHeight="1" x14ac:dyDescent="0.15">
      <c r="B112" s="45">
        <v>530</v>
      </c>
      <c r="C112" s="45">
        <f t="shared" si="5"/>
        <v>530</v>
      </c>
      <c r="D112" s="45">
        <f t="shared" si="4"/>
        <v>193.25</v>
      </c>
      <c r="E112" s="45">
        <f t="shared" si="6"/>
        <v>723.25</v>
      </c>
      <c r="F112" s="45">
        <f t="shared" si="7"/>
        <v>530</v>
      </c>
      <c r="G112" s="46"/>
      <c r="H112" s="46"/>
      <c r="I112" s="46"/>
      <c r="J112" s="46"/>
      <c r="K112" s="46"/>
      <c r="L112" s="46"/>
      <c r="M112" s="46"/>
      <c r="N112" s="46"/>
      <c r="O112" s="46"/>
      <c r="P112" s="46"/>
      <c r="Q112" s="46"/>
      <c r="R112" s="46"/>
    </row>
    <row r="113" spans="2:18" ht="15" customHeight="1" x14ac:dyDescent="0.15">
      <c r="B113" s="45">
        <v>535</v>
      </c>
      <c r="C113" s="45">
        <f t="shared" si="5"/>
        <v>535</v>
      </c>
      <c r="D113" s="45">
        <f t="shared" si="4"/>
        <v>188.25</v>
      </c>
      <c r="E113" s="45">
        <f t="shared" si="6"/>
        <v>723.25</v>
      </c>
      <c r="F113" s="45">
        <f t="shared" si="7"/>
        <v>535</v>
      </c>
      <c r="G113" s="46"/>
      <c r="H113" s="46"/>
      <c r="I113" s="46"/>
      <c r="J113" s="46"/>
      <c r="K113" s="46"/>
      <c r="L113" s="46"/>
      <c r="M113" s="46"/>
      <c r="N113" s="46"/>
      <c r="O113" s="46"/>
      <c r="P113" s="46"/>
      <c r="Q113" s="46"/>
      <c r="R113" s="46"/>
    </row>
    <row r="114" spans="2:18" ht="15" customHeight="1" x14ac:dyDescent="0.15">
      <c r="B114" s="45">
        <v>540</v>
      </c>
      <c r="C114" s="45">
        <f t="shared" si="5"/>
        <v>540</v>
      </c>
      <c r="D114" s="45">
        <f t="shared" si="4"/>
        <v>183.25</v>
      </c>
      <c r="E114" s="45">
        <f t="shared" si="6"/>
        <v>723.25</v>
      </c>
      <c r="F114" s="45">
        <f t="shared" si="7"/>
        <v>540</v>
      </c>
      <c r="G114" s="46"/>
      <c r="H114" s="46"/>
      <c r="I114" s="46"/>
      <c r="J114" s="46"/>
      <c r="K114" s="46"/>
      <c r="L114" s="46"/>
      <c r="M114" s="46"/>
      <c r="N114" s="46"/>
      <c r="O114" s="46"/>
      <c r="P114" s="46"/>
      <c r="Q114" s="46"/>
      <c r="R114" s="46"/>
    </row>
    <row r="115" spans="2:18" ht="15" customHeight="1" x14ac:dyDescent="0.15">
      <c r="B115" s="45">
        <v>545</v>
      </c>
      <c r="C115" s="45">
        <f t="shared" si="5"/>
        <v>545</v>
      </c>
      <c r="D115" s="45">
        <f t="shared" si="4"/>
        <v>178.25</v>
      </c>
      <c r="E115" s="45">
        <f t="shared" si="6"/>
        <v>723.25</v>
      </c>
      <c r="F115" s="45">
        <f t="shared" si="7"/>
        <v>545</v>
      </c>
      <c r="G115" s="46"/>
      <c r="H115" s="46"/>
      <c r="I115" s="46"/>
      <c r="J115" s="46"/>
      <c r="K115" s="46"/>
      <c r="L115" s="46"/>
      <c r="M115" s="46"/>
      <c r="N115" s="46"/>
      <c r="O115" s="46"/>
      <c r="P115" s="46"/>
      <c r="Q115" s="46"/>
      <c r="R115" s="46"/>
    </row>
    <row r="116" spans="2:18" ht="15" customHeight="1" x14ac:dyDescent="0.15">
      <c r="B116" s="45">
        <v>550</v>
      </c>
      <c r="C116" s="45">
        <f t="shared" si="5"/>
        <v>550</v>
      </c>
      <c r="D116" s="45">
        <f t="shared" si="4"/>
        <v>173.25</v>
      </c>
      <c r="E116" s="45">
        <f t="shared" si="6"/>
        <v>723.25</v>
      </c>
      <c r="F116" s="45">
        <f t="shared" si="7"/>
        <v>550</v>
      </c>
      <c r="G116" s="46"/>
      <c r="H116" s="46"/>
      <c r="I116" s="46"/>
      <c r="J116" s="46"/>
      <c r="K116" s="46"/>
      <c r="L116" s="46"/>
      <c r="M116" s="46"/>
      <c r="N116" s="46"/>
      <c r="O116" s="46"/>
      <c r="P116" s="46"/>
      <c r="Q116" s="46"/>
      <c r="R116" s="46"/>
    </row>
    <row r="117" spans="2:18" ht="15" customHeight="1" x14ac:dyDescent="0.15">
      <c r="B117" s="45">
        <v>555</v>
      </c>
      <c r="C117" s="45">
        <f t="shared" si="5"/>
        <v>555</v>
      </c>
      <c r="D117" s="45">
        <f t="shared" si="4"/>
        <v>168.25</v>
      </c>
      <c r="E117" s="45">
        <f t="shared" si="6"/>
        <v>723.25</v>
      </c>
      <c r="F117" s="45">
        <f t="shared" si="7"/>
        <v>555</v>
      </c>
      <c r="G117" s="46"/>
      <c r="H117" s="46"/>
      <c r="I117" s="46"/>
      <c r="J117" s="46"/>
      <c r="K117" s="46"/>
      <c r="L117" s="46"/>
      <c r="M117" s="46"/>
      <c r="N117" s="46"/>
      <c r="O117" s="46"/>
      <c r="P117" s="46"/>
      <c r="Q117" s="46"/>
      <c r="R117" s="46"/>
    </row>
    <row r="118" spans="2:18" ht="15" customHeight="1" x14ac:dyDescent="0.15">
      <c r="B118" s="45">
        <v>560</v>
      </c>
      <c r="C118" s="45">
        <f t="shared" si="5"/>
        <v>560</v>
      </c>
      <c r="D118" s="45">
        <f t="shared" si="4"/>
        <v>163.25</v>
      </c>
      <c r="E118" s="45">
        <f t="shared" si="6"/>
        <v>723.25</v>
      </c>
      <c r="F118" s="45">
        <f t="shared" si="7"/>
        <v>560</v>
      </c>
      <c r="G118" s="46"/>
      <c r="H118" s="46"/>
      <c r="I118" s="46"/>
      <c r="J118" s="46"/>
      <c r="K118" s="46"/>
      <c r="L118" s="46"/>
      <c r="M118" s="46"/>
      <c r="N118" s="46"/>
      <c r="O118" s="46"/>
      <c r="P118" s="46"/>
      <c r="Q118" s="46"/>
      <c r="R118" s="46"/>
    </row>
    <row r="119" spans="2:18" ht="15" customHeight="1" x14ac:dyDescent="0.15">
      <c r="B119" s="45">
        <v>565</v>
      </c>
      <c r="C119" s="45">
        <f t="shared" si="5"/>
        <v>565</v>
      </c>
      <c r="D119" s="45">
        <f t="shared" si="4"/>
        <v>158.25</v>
      </c>
      <c r="E119" s="45">
        <f t="shared" si="6"/>
        <v>723.25</v>
      </c>
      <c r="F119" s="45">
        <f t="shared" si="7"/>
        <v>565</v>
      </c>
      <c r="G119" s="46"/>
      <c r="H119" s="46"/>
      <c r="I119" s="46"/>
      <c r="J119" s="46"/>
      <c r="K119" s="46"/>
      <c r="L119" s="46"/>
      <c r="M119" s="46"/>
      <c r="N119" s="46"/>
      <c r="O119" s="46"/>
      <c r="P119" s="46"/>
      <c r="Q119" s="46"/>
      <c r="R119" s="46"/>
    </row>
    <row r="120" spans="2:18" ht="15" customHeight="1" x14ac:dyDescent="0.15">
      <c r="B120" s="45">
        <v>570</v>
      </c>
      <c r="C120" s="45">
        <f t="shared" si="5"/>
        <v>570</v>
      </c>
      <c r="D120" s="45">
        <f t="shared" si="4"/>
        <v>153.25</v>
      </c>
      <c r="E120" s="45">
        <f t="shared" si="6"/>
        <v>723.25</v>
      </c>
      <c r="F120" s="45">
        <f t="shared" si="7"/>
        <v>570</v>
      </c>
      <c r="G120" s="46"/>
      <c r="H120" s="46"/>
      <c r="I120" s="46"/>
      <c r="J120" s="46"/>
      <c r="K120" s="46"/>
      <c r="L120" s="46"/>
      <c r="M120" s="46"/>
      <c r="N120" s="46"/>
      <c r="O120" s="46"/>
      <c r="P120" s="46"/>
      <c r="Q120" s="46"/>
      <c r="R120" s="46"/>
    </row>
    <row r="121" spans="2:18" ht="15" customHeight="1" x14ac:dyDescent="0.15">
      <c r="B121" s="45">
        <v>575</v>
      </c>
      <c r="C121" s="45">
        <f t="shared" si="5"/>
        <v>575</v>
      </c>
      <c r="D121" s="45">
        <f t="shared" si="4"/>
        <v>148.25</v>
      </c>
      <c r="E121" s="45">
        <f t="shared" si="6"/>
        <v>723.25</v>
      </c>
      <c r="F121" s="45">
        <f t="shared" si="7"/>
        <v>575</v>
      </c>
      <c r="G121" s="46"/>
      <c r="H121" s="46"/>
      <c r="I121" s="46"/>
      <c r="J121" s="46"/>
      <c r="K121" s="46"/>
      <c r="L121" s="46"/>
      <c r="M121" s="46"/>
      <c r="N121" s="46"/>
      <c r="O121" s="46"/>
      <c r="P121" s="46"/>
      <c r="Q121" s="46"/>
      <c r="R121" s="46"/>
    </row>
    <row r="122" spans="2:18" ht="15" customHeight="1" x14ac:dyDescent="0.15">
      <c r="B122" s="45">
        <v>580</v>
      </c>
      <c r="C122" s="45">
        <f t="shared" si="5"/>
        <v>580</v>
      </c>
      <c r="D122" s="45">
        <f t="shared" si="4"/>
        <v>143.25</v>
      </c>
      <c r="E122" s="45">
        <f t="shared" si="6"/>
        <v>723.25</v>
      </c>
      <c r="F122" s="45">
        <f t="shared" si="7"/>
        <v>580</v>
      </c>
      <c r="G122" s="46"/>
      <c r="H122" s="46"/>
      <c r="I122" s="46"/>
      <c r="J122" s="46"/>
      <c r="K122" s="46"/>
      <c r="L122" s="46"/>
      <c r="M122" s="46"/>
      <c r="N122" s="46"/>
      <c r="O122" s="46"/>
      <c r="P122" s="46"/>
      <c r="Q122" s="46"/>
      <c r="R122" s="46"/>
    </row>
    <row r="123" spans="2:18" ht="15" customHeight="1" x14ac:dyDescent="0.15">
      <c r="B123" s="45">
        <v>585</v>
      </c>
      <c r="C123" s="45">
        <f t="shared" si="5"/>
        <v>585</v>
      </c>
      <c r="D123" s="45">
        <f t="shared" si="4"/>
        <v>138.25</v>
      </c>
      <c r="E123" s="45">
        <f t="shared" si="6"/>
        <v>723.25</v>
      </c>
      <c r="F123" s="45">
        <f t="shared" si="7"/>
        <v>585</v>
      </c>
      <c r="G123" s="46"/>
      <c r="H123" s="46"/>
      <c r="I123" s="46"/>
      <c r="J123" s="46"/>
      <c r="K123" s="46"/>
      <c r="L123" s="46"/>
      <c r="M123" s="46"/>
      <c r="N123" s="46"/>
      <c r="O123" s="46"/>
      <c r="P123" s="46"/>
      <c r="Q123" s="46"/>
      <c r="R123" s="46"/>
    </row>
    <row r="124" spans="2:18" ht="15" customHeight="1" x14ac:dyDescent="0.15">
      <c r="B124" s="45">
        <v>590</v>
      </c>
      <c r="C124" s="45">
        <f t="shared" si="5"/>
        <v>590</v>
      </c>
      <c r="D124" s="45">
        <f t="shared" si="4"/>
        <v>133.25</v>
      </c>
      <c r="E124" s="45">
        <f t="shared" si="6"/>
        <v>723.25</v>
      </c>
      <c r="F124" s="45">
        <f t="shared" si="7"/>
        <v>590</v>
      </c>
      <c r="G124" s="46"/>
      <c r="H124" s="46"/>
      <c r="I124" s="46"/>
      <c r="J124" s="46"/>
      <c r="K124" s="46"/>
      <c r="L124" s="46"/>
      <c r="M124" s="46"/>
      <c r="N124" s="46"/>
      <c r="O124" s="46"/>
      <c r="P124" s="46"/>
      <c r="Q124" s="46"/>
      <c r="R124" s="46"/>
    </row>
    <row r="125" spans="2:18" ht="15" customHeight="1" x14ac:dyDescent="0.15">
      <c r="B125" s="45">
        <v>595</v>
      </c>
      <c r="C125" s="45">
        <f t="shared" si="5"/>
        <v>595</v>
      </c>
      <c r="D125" s="45">
        <f t="shared" si="4"/>
        <v>128.25</v>
      </c>
      <c r="E125" s="45">
        <f t="shared" si="6"/>
        <v>723.25</v>
      </c>
      <c r="F125" s="45">
        <f t="shared" si="7"/>
        <v>595</v>
      </c>
      <c r="G125" s="46"/>
      <c r="H125" s="46"/>
      <c r="I125" s="46"/>
      <c r="J125" s="46"/>
      <c r="K125" s="46"/>
      <c r="L125" s="46"/>
      <c r="M125" s="46"/>
      <c r="N125" s="46"/>
      <c r="O125" s="46"/>
      <c r="P125" s="46"/>
      <c r="Q125" s="46"/>
      <c r="R125" s="46"/>
    </row>
    <row r="126" spans="2:18" ht="15" customHeight="1" x14ac:dyDescent="0.15">
      <c r="B126" s="45">
        <v>600</v>
      </c>
      <c r="C126" s="45">
        <f t="shared" si="5"/>
        <v>600</v>
      </c>
      <c r="D126" s="45">
        <f t="shared" si="4"/>
        <v>123.25</v>
      </c>
      <c r="E126" s="45">
        <f t="shared" si="6"/>
        <v>723.25</v>
      </c>
      <c r="F126" s="45">
        <f t="shared" si="7"/>
        <v>600</v>
      </c>
      <c r="G126" s="46"/>
      <c r="H126" s="46"/>
      <c r="I126" s="46"/>
      <c r="J126" s="46"/>
      <c r="K126" s="46"/>
      <c r="L126" s="46"/>
      <c r="M126" s="46"/>
      <c r="N126" s="46"/>
      <c r="O126" s="46"/>
      <c r="P126" s="46"/>
      <c r="Q126" s="46"/>
      <c r="R126" s="46"/>
    </row>
    <row r="127" spans="2:18" ht="15" customHeight="1" x14ac:dyDescent="0.15">
      <c r="B127" s="45">
        <v>605</v>
      </c>
      <c r="C127" s="45">
        <f t="shared" si="5"/>
        <v>605</v>
      </c>
      <c r="D127" s="45">
        <f t="shared" si="4"/>
        <v>118.25</v>
      </c>
      <c r="E127" s="45">
        <f t="shared" si="6"/>
        <v>723.25</v>
      </c>
      <c r="F127" s="45">
        <f t="shared" si="7"/>
        <v>605</v>
      </c>
      <c r="G127" s="46"/>
      <c r="H127" s="46"/>
      <c r="I127" s="46"/>
      <c r="J127" s="46"/>
      <c r="K127" s="46"/>
      <c r="L127" s="46"/>
      <c r="M127" s="46"/>
      <c r="N127" s="46"/>
      <c r="O127" s="46"/>
      <c r="P127" s="46"/>
      <c r="Q127" s="46"/>
      <c r="R127" s="46"/>
    </row>
    <row r="128" spans="2:18" ht="15" customHeight="1" x14ac:dyDescent="0.15">
      <c r="B128" s="45">
        <v>610</v>
      </c>
      <c r="C128" s="45">
        <f t="shared" si="5"/>
        <v>610</v>
      </c>
      <c r="D128" s="45">
        <f t="shared" si="4"/>
        <v>113.25</v>
      </c>
      <c r="E128" s="45">
        <f t="shared" si="6"/>
        <v>723.25</v>
      </c>
      <c r="F128" s="45">
        <f t="shared" si="7"/>
        <v>610</v>
      </c>
      <c r="G128" s="46"/>
      <c r="H128" s="46"/>
      <c r="I128" s="46"/>
      <c r="J128" s="46"/>
      <c r="K128" s="46"/>
      <c r="L128" s="46"/>
      <c r="M128" s="46"/>
      <c r="N128" s="46"/>
      <c r="O128" s="46"/>
      <c r="P128" s="46"/>
      <c r="Q128" s="46"/>
      <c r="R128" s="46"/>
    </row>
    <row r="129" spans="2:18" ht="15" customHeight="1" x14ac:dyDescent="0.15">
      <c r="B129" s="45">
        <v>615</v>
      </c>
      <c r="C129" s="45">
        <f t="shared" si="5"/>
        <v>615</v>
      </c>
      <c r="D129" s="45">
        <f t="shared" si="4"/>
        <v>108.25</v>
      </c>
      <c r="E129" s="45">
        <f t="shared" si="6"/>
        <v>723.25</v>
      </c>
      <c r="F129" s="45">
        <f t="shared" si="7"/>
        <v>615</v>
      </c>
      <c r="G129" s="46"/>
      <c r="H129" s="46"/>
      <c r="I129" s="46"/>
      <c r="J129" s="46"/>
      <c r="K129" s="46"/>
      <c r="L129" s="46"/>
      <c r="M129" s="46"/>
      <c r="N129" s="46"/>
      <c r="O129" s="46"/>
      <c r="P129" s="46"/>
      <c r="Q129" s="46"/>
      <c r="R129" s="46"/>
    </row>
    <row r="130" spans="2:18" ht="15" customHeight="1" x14ac:dyDescent="0.15">
      <c r="B130" s="45">
        <v>620</v>
      </c>
      <c r="C130" s="45">
        <f t="shared" si="5"/>
        <v>620</v>
      </c>
      <c r="D130" s="45">
        <f t="shared" si="4"/>
        <v>103.25</v>
      </c>
      <c r="E130" s="45">
        <f t="shared" si="6"/>
        <v>723.25</v>
      </c>
      <c r="F130" s="45">
        <f t="shared" si="7"/>
        <v>620</v>
      </c>
      <c r="G130" s="46"/>
      <c r="H130" s="46"/>
      <c r="I130" s="46"/>
      <c r="J130" s="46"/>
      <c r="K130" s="46"/>
      <c r="L130" s="46"/>
      <c r="M130" s="46"/>
      <c r="N130" s="46"/>
      <c r="O130" s="46"/>
      <c r="P130" s="46"/>
      <c r="Q130" s="46"/>
      <c r="R130" s="46"/>
    </row>
    <row r="131" spans="2:18" ht="15" customHeight="1" x14ac:dyDescent="0.15">
      <c r="B131" s="45">
        <v>625</v>
      </c>
      <c r="C131" s="45">
        <f t="shared" si="5"/>
        <v>625</v>
      </c>
      <c r="D131" s="45">
        <f t="shared" si="4"/>
        <v>98.25</v>
      </c>
      <c r="E131" s="45">
        <f t="shared" si="6"/>
        <v>723.25</v>
      </c>
      <c r="F131" s="45">
        <f t="shared" si="7"/>
        <v>625</v>
      </c>
      <c r="G131" s="46"/>
      <c r="H131" s="46"/>
      <c r="I131" s="46"/>
      <c r="J131" s="46"/>
      <c r="K131" s="46"/>
      <c r="L131" s="46"/>
      <c r="M131" s="46"/>
      <c r="N131" s="46"/>
      <c r="O131" s="46"/>
      <c r="P131" s="46"/>
      <c r="Q131" s="46"/>
      <c r="R131" s="46"/>
    </row>
    <row r="132" spans="2:18" ht="15" customHeight="1" x14ac:dyDescent="0.15">
      <c r="B132" s="45">
        <v>630</v>
      </c>
      <c r="C132" s="45">
        <f t="shared" si="5"/>
        <v>630</v>
      </c>
      <c r="D132" s="45">
        <f t="shared" ref="D132:D151" si="8">723.25-C132</f>
        <v>93.25</v>
      </c>
      <c r="E132" s="45">
        <f t="shared" si="6"/>
        <v>723.25</v>
      </c>
      <c r="F132" s="45">
        <f t="shared" si="7"/>
        <v>630</v>
      </c>
      <c r="G132" s="46"/>
      <c r="H132" s="46"/>
      <c r="I132" s="46"/>
      <c r="J132" s="46"/>
      <c r="K132" s="46"/>
      <c r="L132" s="46"/>
      <c r="M132" s="46"/>
      <c r="N132" s="46"/>
      <c r="O132" s="46"/>
      <c r="P132" s="46"/>
      <c r="Q132" s="46"/>
      <c r="R132" s="46"/>
    </row>
    <row r="133" spans="2:18" ht="15" customHeight="1" x14ac:dyDescent="0.15">
      <c r="B133" s="45">
        <v>635</v>
      </c>
      <c r="C133" s="45">
        <f t="shared" si="5"/>
        <v>635</v>
      </c>
      <c r="D133" s="45">
        <f t="shared" si="8"/>
        <v>88.25</v>
      </c>
      <c r="E133" s="45">
        <f t="shared" si="6"/>
        <v>723.25</v>
      </c>
      <c r="F133" s="45">
        <f t="shared" si="7"/>
        <v>635</v>
      </c>
      <c r="G133" s="46"/>
      <c r="H133" s="46"/>
      <c r="I133" s="46"/>
      <c r="J133" s="46"/>
      <c r="K133" s="46"/>
      <c r="L133" s="46"/>
      <c r="M133" s="46"/>
      <c r="N133" s="46"/>
      <c r="O133" s="46"/>
      <c r="P133" s="46"/>
      <c r="Q133" s="46"/>
      <c r="R133" s="46"/>
    </row>
    <row r="134" spans="2:18" ht="15" customHeight="1" x14ac:dyDescent="0.15">
      <c r="B134" s="45">
        <v>640</v>
      </c>
      <c r="C134" s="45">
        <f t="shared" ref="C134:C151" si="9">+B134</f>
        <v>640</v>
      </c>
      <c r="D134" s="45">
        <f t="shared" si="8"/>
        <v>83.25</v>
      </c>
      <c r="E134" s="45">
        <f t="shared" si="6"/>
        <v>723.25</v>
      </c>
      <c r="F134" s="45">
        <f t="shared" si="7"/>
        <v>640</v>
      </c>
      <c r="G134" s="46"/>
      <c r="H134" s="46"/>
      <c r="I134" s="46"/>
      <c r="J134" s="46"/>
      <c r="K134" s="46"/>
      <c r="L134" s="46"/>
      <c r="M134" s="46"/>
      <c r="N134" s="46"/>
      <c r="O134" s="46"/>
      <c r="P134" s="46"/>
      <c r="Q134" s="46"/>
      <c r="R134" s="46"/>
    </row>
    <row r="135" spans="2:18" ht="15" customHeight="1" x14ac:dyDescent="0.15">
      <c r="B135" s="45">
        <v>645</v>
      </c>
      <c r="C135" s="45">
        <f t="shared" si="9"/>
        <v>645</v>
      </c>
      <c r="D135" s="45">
        <f t="shared" si="8"/>
        <v>78.25</v>
      </c>
      <c r="E135" s="45">
        <f t="shared" si="6"/>
        <v>723.25</v>
      </c>
      <c r="F135" s="45">
        <f t="shared" ref="F135:F146" si="10">E135-D135</f>
        <v>645</v>
      </c>
      <c r="G135" s="46"/>
      <c r="H135" s="46"/>
      <c r="I135" s="46"/>
      <c r="J135" s="46"/>
      <c r="K135" s="46"/>
      <c r="L135" s="46"/>
      <c r="M135" s="46"/>
      <c r="N135" s="46"/>
      <c r="O135" s="46"/>
      <c r="P135" s="46"/>
      <c r="Q135" s="46"/>
      <c r="R135" s="46"/>
    </row>
    <row r="136" spans="2:18" ht="15" customHeight="1" x14ac:dyDescent="0.15">
      <c r="B136" s="45">
        <v>650</v>
      </c>
      <c r="C136" s="45">
        <f t="shared" si="9"/>
        <v>650</v>
      </c>
      <c r="D136" s="45">
        <f t="shared" si="8"/>
        <v>73.25</v>
      </c>
      <c r="E136" s="45">
        <f>D136+B136</f>
        <v>723.25</v>
      </c>
      <c r="F136" s="45">
        <f t="shared" si="10"/>
        <v>650</v>
      </c>
      <c r="G136" s="46"/>
      <c r="H136" s="46"/>
      <c r="I136" s="46"/>
      <c r="J136" s="46"/>
      <c r="K136" s="46"/>
      <c r="L136" s="46"/>
      <c r="M136" s="46"/>
      <c r="N136" s="46"/>
      <c r="O136" s="46"/>
      <c r="P136" s="46"/>
      <c r="Q136" s="46"/>
      <c r="R136" s="46"/>
    </row>
    <row r="137" spans="2:18" ht="15" customHeight="1" x14ac:dyDescent="0.15">
      <c r="B137" s="45">
        <v>655</v>
      </c>
      <c r="C137" s="45">
        <f t="shared" si="9"/>
        <v>655</v>
      </c>
      <c r="D137" s="45">
        <f t="shared" si="8"/>
        <v>68.25</v>
      </c>
      <c r="E137" s="45">
        <f t="shared" ref="E137:E146" si="11">D137+B137</f>
        <v>723.25</v>
      </c>
      <c r="F137" s="45">
        <f t="shared" si="10"/>
        <v>655</v>
      </c>
      <c r="G137" s="46"/>
      <c r="H137" s="46"/>
      <c r="I137" s="46"/>
      <c r="J137" s="46"/>
      <c r="K137" s="46"/>
      <c r="L137" s="46"/>
      <c r="M137" s="46"/>
      <c r="N137" s="46"/>
      <c r="O137" s="46"/>
      <c r="P137" s="46"/>
      <c r="Q137" s="46"/>
      <c r="R137" s="46"/>
    </row>
    <row r="138" spans="2:18" ht="15" customHeight="1" x14ac:dyDescent="0.15">
      <c r="B138" s="45">
        <v>660</v>
      </c>
      <c r="C138" s="45">
        <f t="shared" si="9"/>
        <v>660</v>
      </c>
      <c r="D138" s="45">
        <f t="shared" si="8"/>
        <v>63.25</v>
      </c>
      <c r="E138" s="45">
        <f t="shared" si="11"/>
        <v>723.25</v>
      </c>
      <c r="F138" s="45">
        <f t="shared" si="10"/>
        <v>660</v>
      </c>
      <c r="G138" s="46"/>
      <c r="H138" s="46"/>
      <c r="I138" s="46"/>
      <c r="J138" s="46"/>
      <c r="K138" s="46"/>
      <c r="L138" s="46"/>
      <c r="M138" s="46"/>
      <c r="N138" s="46"/>
      <c r="O138" s="46"/>
      <c r="P138" s="46"/>
      <c r="Q138" s="46"/>
      <c r="R138" s="46"/>
    </row>
    <row r="139" spans="2:18" ht="15" customHeight="1" x14ac:dyDescent="0.15">
      <c r="B139" s="45">
        <v>665</v>
      </c>
      <c r="C139" s="45">
        <f t="shared" si="9"/>
        <v>665</v>
      </c>
      <c r="D139" s="45">
        <f t="shared" si="8"/>
        <v>58.25</v>
      </c>
      <c r="E139" s="45">
        <f t="shared" si="11"/>
        <v>723.25</v>
      </c>
      <c r="F139" s="45">
        <f t="shared" si="10"/>
        <v>665</v>
      </c>
      <c r="G139" s="46"/>
      <c r="H139" s="46"/>
      <c r="I139" s="46"/>
      <c r="J139" s="46"/>
      <c r="K139" s="46"/>
      <c r="L139" s="46"/>
      <c r="M139" s="46"/>
      <c r="N139" s="46"/>
      <c r="O139" s="46"/>
      <c r="P139" s="46"/>
      <c r="Q139" s="46"/>
      <c r="R139" s="46"/>
    </row>
    <row r="140" spans="2:18" ht="15" customHeight="1" x14ac:dyDescent="0.15">
      <c r="B140" s="45">
        <v>670</v>
      </c>
      <c r="C140" s="45">
        <f t="shared" si="9"/>
        <v>670</v>
      </c>
      <c r="D140" s="45">
        <f t="shared" si="8"/>
        <v>53.25</v>
      </c>
      <c r="E140" s="45">
        <f t="shared" si="11"/>
        <v>723.25</v>
      </c>
      <c r="F140" s="45">
        <f t="shared" si="10"/>
        <v>670</v>
      </c>
      <c r="G140" s="46"/>
      <c r="H140" s="46"/>
      <c r="I140" s="46"/>
      <c r="J140" s="46"/>
      <c r="K140" s="46"/>
      <c r="L140" s="46"/>
      <c r="M140" s="46"/>
      <c r="N140" s="46"/>
      <c r="O140" s="46"/>
      <c r="P140" s="46"/>
      <c r="Q140" s="46"/>
      <c r="R140" s="46"/>
    </row>
    <row r="141" spans="2:18" ht="15" customHeight="1" x14ac:dyDescent="0.15">
      <c r="B141" s="45">
        <v>675</v>
      </c>
      <c r="C141" s="45">
        <f t="shared" si="9"/>
        <v>675</v>
      </c>
      <c r="D141" s="45">
        <f t="shared" si="8"/>
        <v>48.25</v>
      </c>
      <c r="E141" s="45">
        <f t="shared" si="11"/>
        <v>723.25</v>
      </c>
      <c r="F141" s="45">
        <f t="shared" si="10"/>
        <v>675</v>
      </c>
      <c r="G141" s="46"/>
      <c r="H141" s="46"/>
      <c r="I141" s="46"/>
      <c r="J141" s="46"/>
      <c r="K141" s="46"/>
      <c r="L141" s="46"/>
      <c r="M141" s="46"/>
      <c r="N141" s="46"/>
      <c r="O141" s="46"/>
      <c r="P141" s="46"/>
      <c r="Q141" s="46"/>
      <c r="R141" s="46"/>
    </row>
    <row r="142" spans="2:18" ht="15" customHeight="1" x14ac:dyDescent="0.15">
      <c r="B142" s="45">
        <v>680</v>
      </c>
      <c r="C142" s="45">
        <f t="shared" si="9"/>
        <v>680</v>
      </c>
      <c r="D142" s="45">
        <f t="shared" si="8"/>
        <v>43.25</v>
      </c>
      <c r="E142" s="45">
        <f t="shared" si="11"/>
        <v>723.25</v>
      </c>
      <c r="F142" s="45">
        <f t="shared" si="10"/>
        <v>680</v>
      </c>
      <c r="G142" s="46"/>
      <c r="H142" s="46"/>
      <c r="I142" s="46"/>
      <c r="J142" s="46"/>
      <c r="K142" s="46"/>
      <c r="L142" s="46"/>
      <c r="M142" s="46"/>
      <c r="N142" s="46"/>
      <c r="O142" s="46"/>
      <c r="P142" s="46"/>
      <c r="Q142" s="46"/>
      <c r="R142" s="46"/>
    </row>
    <row r="143" spans="2:18" ht="15" customHeight="1" x14ac:dyDescent="0.15">
      <c r="B143" s="45">
        <v>685</v>
      </c>
      <c r="C143" s="45">
        <f t="shared" si="9"/>
        <v>685</v>
      </c>
      <c r="D143" s="45">
        <f t="shared" si="8"/>
        <v>38.25</v>
      </c>
      <c r="E143" s="45">
        <f t="shared" si="11"/>
        <v>723.25</v>
      </c>
      <c r="F143" s="45">
        <f t="shared" si="10"/>
        <v>685</v>
      </c>
      <c r="G143" s="46"/>
      <c r="H143" s="46"/>
      <c r="I143" s="46"/>
      <c r="J143" s="46"/>
      <c r="K143" s="46"/>
      <c r="L143" s="46"/>
      <c r="M143" s="46"/>
      <c r="N143" s="46"/>
      <c r="O143" s="46"/>
      <c r="P143" s="46"/>
      <c r="Q143" s="46"/>
      <c r="R143" s="46"/>
    </row>
    <row r="144" spans="2:18" ht="15" customHeight="1" x14ac:dyDescent="0.15">
      <c r="B144" s="45">
        <v>690</v>
      </c>
      <c r="C144" s="45">
        <f t="shared" si="9"/>
        <v>690</v>
      </c>
      <c r="D144" s="45">
        <f t="shared" si="8"/>
        <v>33.25</v>
      </c>
      <c r="E144" s="45">
        <f t="shared" si="11"/>
        <v>723.25</v>
      </c>
      <c r="F144" s="45">
        <f t="shared" si="10"/>
        <v>690</v>
      </c>
      <c r="G144" s="46"/>
      <c r="H144" s="46"/>
      <c r="I144" s="46"/>
      <c r="J144" s="46"/>
      <c r="K144" s="46"/>
      <c r="L144" s="46"/>
      <c r="M144" s="46"/>
      <c r="N144" s="46"/>
      <c r="O144" s="46"/>
      <c r="P144" s="46"/>
      <c r="Q144" s="46"/>
      <c r="R144" s="46"/>
    </row>
    <row r="145" spans="2:18" ht="15" customHeight="1" x14ac:dyDescent="0.15">
      <c r="B145" s="45">
        <v>695</v>
      </c>
      <c r="C145" s="45">
        <f t="shared" si="9"/>
        <v>695</v>
      </c>
      <c r="D145" s="45">
        <f t="shared" si="8"/>
        <v>28.25</v>
      </c>
      <c r="E145" s="45">
        <f t="shared" si="11"/>
        <v>723.25</v>
      </c>
      <c r="F145" s="45">
        <f t="shared" si="10"/>
        <v>695</v>
      </c>
      <c r="G145" s="46"/>
      <c r="H145" s="46"/>
      <c r="I145" s="46"/>
      <c r="J145" s="46"/>
      <c r="K145" s="46"/>
      <c r="L145" s="46"/>
      <c r="M145" s="46"/>
      <c r="N145" s="46"/>
      <c r="O145" s="46"/>
      <c r="P145" s="46"/>
      <c r="Q145" s="46"/>
      <c r="R145" s="46"/>
    </row>
    <row r="146" spans="2:18" ht="15" customHeight="1" x14ac:dyDescent="0.15">
      <c r="B146" s="45">
        <v>700</v>
      </c>
      <c r="C146" s="45">
        <f t="shared" si="9"/>
        <v>700</v>
      </c>
      <c r="D146" s="45">
        <f t="shared" si="8"/>
        <v>23.25</v>
      </c>
      <c r="E146" s="45">
        <f t="shared" si="11"/>
        <v>723.25</v>
      </c>
      <c r="F146" s="45">
        <f t="shared" si="10"/>
        <v>700</v>
      </c>
      <c r="G146" s="46"/>
      <c r="H146" s="46"/>
      <c r="I146" s="46"/>
      <c r="J146" s="46"/>
      <c r="K146" s="46"/>
      <c r="L146" s="46"/>
      <c r="M146" s="46"/>
      <c r="N146" s="46"/>
      <c r="O146" s="46"/>
      <c r="P146" s="46"/>
      <c r="Q146" s="46"/>
      <c r="R146" s="46"/>
    </row>
    <row r="147" spans="2:18" ht="15" customHeight="1" x14ac:dyDescent="0.15">
      <c r="B147" s="45">
        <v>705</v>
      </c>
      <c r="C147" s="45">
        <f t="shared" si="9"/>
        <v>705</v>
      </c>
      <c r="D147" s="45">
        <f t="shared" si="8"/>
        <v>18.25</v>
      </c>
      <c r="E147" s="45">
        <f>D147+B147</f>
        <v>723.25</v>
      </c>
      <c r="F147" s="45">
        <f>E147-D147</f>
        <v>705</v>
      </c>
      <c r="G147" s="46"/>
      <c r="H147" s="46"/>
      <c r="I147" s="46"/>
      <c r="J147" s="46"/>
      <c r="K147" s="46"/>
      <c r="L147" s="46"/>
      <c r="M147" s="46"/>
      <c r="N147" s="46"/>
      <c r="O147" s="46"/>
      <c r="P147" s="46"/>
      <c r="Q147" s="46"/>
      <c r="R147" s="46"/>
    </row>
    <row r="148" spans="2:18" ht="15" customHeight="1" x14ac:dyDescent="0.15">
      <c r="B148" s="45">
        <v>710</v>
      </c>
      <c r="C148" s="45">
        <f t="shared" si="9"/>
        <v>710</v>
      </c>
      <c r="D148" s="45">
        <f t="shared" si="8"/>
        <v>13.25</v>
      </c>
      <c r="E148" s="45">
        <f>D148+B148</f>
        <v>723.25</v>
      </c>
      <c r="F148" s="45">
        <f>E148-D148</f>
        <v>710</v>
      </c>
      <c r="G148" s="46"/>
      <c r="H148" s="46"/>
      <c r="I148" s="46"/>
      <c r="J148" s="46"/>
      <c r="K148" s="46"/>
      <c r="L148" s="46"/>
      <c r="M148" s="46"/>
      <c r="N148" s="46"/>
      <c r="O148" s="46"/>
      <c r="P148" s="46"/>
      <c r="Q148" s="46"/>
      <c r="R148" s="46"/>
    </row>
    <row r="149" spans="2:18" ht="15" customHeight="1" x14ac:dyDescent="0.15">
      <c r="B149" s="45">
        <v>715</v>
      </c>
      <c r="C149" s="45">
        <f t="shared" si="9"/>
        <v>715</v>
      </c>
      <c r="D149" s="45">
        <f t="shared" si="8"/>
        <v>8.25</v>
      </c>
      <c r="E149" s="45">
        <f t="shared" ref="E149:E151" si="12">D149+B149</f>
        <v>723.25</v>
      </c>
      <c r="F149" s="45">
        <f t="shared" ref="F149:F151" si="13">E149-D149</f>
        <v>715</v>
      </c>
      <c r="G149" s="46"/>
      <c r="H149" s="46"/>
      <c r="I149" s="46"/>
      <c r="J149" s="46"/>
      <c r="K149" s="46"/>
      <c r="L149" s="46"/>
      <c r="M149" s="46"/>
      <c r="N149" s="46"/>
      <c r="O149" s="46"/>
      <c r="P149" s="46"/>
      <c r="Q149" s="46"/>
      <c r="R149" s="46"/>
    </row>
    <row r="150" spans="2:18" ht="15" customHeight="1" x14ac:dyDescent="0.15">
      <c r="B150" s="45">
        <v>720</v>
      </c>
      <c r="C150" s="45">
        <f t="shared" si="9"/>
        <v>720</v>
      </c>
      <c r="D150" s="45">
        <f t="shared" si="8"/>
        <v>3.25</v>
      </c>
      <c r="E150" s="45">
        <f t="shared" si="12"/>
        <v>723.25</v>
      </c>
      <c r="F150" s="45">
        <f t="shared" si="13"/>
        <v>720</v>
      </c>
      <c r="G150" s="46"/>
      <c r="H150" s="46"/>
      <c r="I150" s="46"/>
      <c r="J150" s="46"/>
      <c r="K150" s="46"/>
      <c r="L150" s="46"/>
      <c r="M150" s="46"/>
      <c r="N150" s="46"/>
      <c r="O150" s="46"/>
      <c r="P150" s="46"/>
      <c r="Q150" s="46"/>
      <c r="R150" s="46"/>
    </row>
    <row r="151" spans="2:18" ht="15" customHeight="1" x14ac:dyDescent="0.15">
      <c r="B151" s="45">
        <v>723.25</v>
      </c>
      <c r="C151" s="45">
        <f t="shared" si="9"/>
        <v>723.25</v>
      </c>
      <c r="D151" s="45">
        <f t="shared" si="8"/>
        <v>0</v>
      </c>
      <c r="E151" s="45">
        <f t="shared" si="12"/>
        <v>723.25</v>
      </c>
      <c r="F151" s="45">
        <f t="shared" si="13"/>
        <v>723.25</v>
      </c>
      <c r="G151" s="46"/>
      <c r="H151" s="46"/>
      <c r="I151" s="46"/>
      <c r="J151" s="46"/>
      <c r="K151" s="46"/>
      <c r="L151" s="46"/>
      <c r="M151" s="46"/>
      <c r="N151" s="46"/>
      <c r="O151" s="46"/>
      <c r="P151" s="46"/>
      <c r="Q151" s="46"/>
      <c r="R151" s="46"/>
    </row>
    <row r="152" spans="2:18" ht="115" customHeight="1" x14ac:dyDescent="0.15">
      <c r="B152" s="58" t="s">
        <v>235</v>
      </c>
      <c r="C152" s="59"/>
      <c r="D152" s="59"/>
      <c r="E152" s="59"/>
      <c r="F152" s="59"/>
      <c r="G152" s="46"/>
      <c r="H152" s="46"/>
      <c r="I152" s="46"/>
      <c r="J152" s="46"/>
      <c r="K152" s="46"/>
      <c r="L152" s="46"/>
      <c r="M152" s="46"/>
      <c r="N152" s="46"/>
      <c r="O152" s="46"/>
      <c r="P152" s="46"/>
      <c r="Q152" s="46"/>
      <c r="R152" s="46"/>
    </row>
    <row r="153" spans="2:18" x14ac:dyDescent="0.15">
      <c r="B153" s="46"/>
      <c r="C153" s="46"/>
      <c r="D153" s="46"/>
      <c r="E153" s="46"/>
      <c r="F153" s="46"/>
      <c r="G153" s="46"/>
      <c r="H153" s="46"/>
      <c r="I153" s="46"/>
      <c r="J153" s="46"/>
      <c r="K153" s="46"/>
      <c r="L153" s="46"/>
      <c r="M153" s="46"/>
      <c r="N153" s="46"/>
      <c r="O153" s="46"/>
      <c r="P153" s="46"/>
      <c r="Q153" s="46"/>
      <c r="R153" s="46"/>
    </row>
    <row r="154" spans="2:18" x14ac:dyDescent="0.15">
      <c r="B154" s="46"/>
      <c r="C154" s="46"/>
      <c r="D154" s="46"/>
      <c r="E154" s="46"/>
      <c r="F154" s="46"/>
      <c r="G154" s="46"/>
      <c r="H154" s="46"/>
      <c r="I154" s="46"/>
      <c r="J154" s="46"/>
      <c r="K154" s="46"/>
      <c r="L154" s="46"/>
      <c r="M154" s="46"/>
      <c r="N154" s="46"/>
      <c r="O154" s="46"/>
      <c r="P154" s="46"/>
      <c r="Q154" s="46"/>
      <c r="R154" s="46"/>
    </row>
    <row r="155" spans="2:18" x14ac:dyDescent="0.15">
      <c r="B155" s="46"/>
      <c r="C155" s="46"/>
      <c r="D155" s="46"/>
      <c r="E155" s="46"/>
      <c r="F155" s="46"/>
      <c r="G155" s="46"/>
      <c r="H155" s="46"/>
      <c r="I155" s="46"/>
      <c r="J155" s="46"/>
      <c r="K155" s="46"/>
      <c r="L155" s="46"/>
      <c r="M155" s="46"/>
      <c r="N155" s="46"/>
      <c r="O155" s="46"/>
      <c r="P155" s="46"/>
      <c r="Q155" s="46"/>
      <c r="R155" s="46"/>
    </row>
    <row r="156" spans="2:18" x14ac:dyDescent="0.15">
      <c r="B156" s="46"/>
      <c r="C156" s="46"/>
      <c r="D156" s="46"/>
      <c r="E156" s="46"/>
      <c r="F156" s="46"/>
      <c r="G156" s="46"/>
      <c r="H156" s="46"/>
      <c r="I156" s="46"/>
      <c r="J156" s="46"/>
      <c r="K156" s="46"/>
      <c r="L156" s="46"/>
      <c r="M156" s="46"/>
      <c r="N156" s="46"/>
      <c r="O156" s="46"/>
      <c r="P156" s="46"/>
      <c r="Q156" s="46"/>
      <c r="R156" s="46"/>
    </row>
    <row r="157" spans="2:18" x14ac:dyDescent="0.15">
      <c r="B157" s="46"/>
      <c r="C157" s="46"/>
      <c r="D157" s="46"/>
      <c r="E157" s="46"/>
      <c r="F157" s="46"/>
      <c r="G157" s="46"/>
      <c r="H157" s="46"/>
      <c r="I157" s="46"/>
      <c r="J157" s="46"/>
      <c r="K157" s="46"/>
      <c r="L157" s="46"/>
      <c r="M157" s="46"/>
      <c r="N157" s="46"/>
      <c r="O157" s="46"/>
      <c r="P157" s="46"/>
      <c r="Q157" s="46"/>
      <c r="R157" s="46"/>
    </row>
  </sheetData>
  <mergeCells count="3">
    <mergeCell ref="B2:F2"/>
    <mergeCell ref="G34:R44"/>
    <mergeCell ref="B152:F152"/>
  </mergeCell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19"/>
  <sheetViews>
    <sheetView showGridLines="0" zoomScaleNormal="100" workbookViewId="0">
      <selection activeCell="B4" sqref="B4"/>
    </sheetView>
  </sheetViews>
  <sheetFormatPr baseColWidth="10" defaultColWidth="11.5" defaultRowHeight="11" x14ac:dyDescent="0.15"/>
  <cols>
    <col min="1" max="1" width="3.6640625" style="1" customWidth="1"/>
    <col min="2" max="2" width="19.5" style="1" customWidth="1"/>
    <col min="3" max="4" width="17.6640625" style="1" customWidth="1"/>
    <col min="5" max="5" width="52.33203125" style="1" bestFit="1" customWidth="1"/>
    <col min="6" max="16384" width="11.5" style="1"/>
  </cols>
  <sheetData>
    <row r="1" spans="2:8" x14ac:dyDescent="0.15">
      <c r="B1" s="60" t="s">
        <v>237</v>
      </c>
      <c r="C1" s="60"/>
      <c r="D1" s="60"/>
      <c r="E1" s="60"/>
    </row>
    <row r="2" spans="2:8" x14ac:dyDescent="0.15">
      <c r="B2" s="23"/>
      <c r="E2" s="24" t="s">
        <v>210</v>
      </c>
    </row>
    <row r="3" spans="2:8" ht="34.5" customHeight="1" x14ac:dyDescent="0.15">
      <c r="B3" s="25" t="s">
        <v>227</v>
      </c>
      <c r="C3" s="25" t="s">
        <v>220</v>
      </c>
      <c r="D3" s="25" t="s">
        <v>223</v>
      </c>
      <c r="E3" s="25" t="s">
        <v>217</v>
      </c>
      <c r="H3" s="26"/>
    </row>
    <row r="4" spans="2:8" ht="15" customHeight="1" x14ac:dyDescent="0.15">
      <c r="B4" s="27" t="s">
        <v>216</v>
      </c>
      <c r="C4" s="25">
        <v>81600</v>
      </c>
      <c r="D4" s="25">
        <v>819300</v>
      </c>
      <c r="E4" s="25">
        <v>33410500</v>
      </c>
      <c r="H4" s="41"/>
    </row>
    <row r="5" spans="2:8" ht="15" customHeight="1" x14ac:dyDescent="0.15">
      <c r="B5" s="28" t="s">
        <v>193</v>
      </c>
      <c r="C5" s="29"/>
      <c r="D5" s="29"/>
      <c r="E5" s="29"/>
    </row>
    <row r="6" spans="2:8" ht="15" customHeight="1" x14ac:dyDescent="0.15">
      <c r="B6" s="30" t="s">
        <v>209</v>
      </c>
      <c r="C6" s="31">
        <v>49</v>
      </c>
      <c r="D6" s="31">
        <v>53</v>
      </c>
      <c r="E6" s="31">
        <v>51</v>
      </c>
    </row>
    <row r="7" spans="2:8" ht="15" customHeight="1" x14ac:dyDescent="0.15">
      <c r="B7" s="32" t="s">
        <v>208</v>
      </c>
      <c r="C7" s="33">
        <v>51</v>
      </c>
      <c r="D7" s="33">
        <v>47</v>
      </c>
      <c r="E7" s="33">
        <v>49</v>
      </c>
    </row>
    <row r="8" spans="2:8" ht="15" customHeight="1" x14ac:dyDescent="0.15">
      <c r="B8" s="28" t="s">
        <v>198</v>
      </c>
      <c r="C8" s="29"/>
      <c r="D8" s="29"/>
      <c r="E8" s="29"/>
    </row>
    <row r="9" spans="2:8" ht="15" customHeight="1" x14ac:dyDescent="0.15">
      <c r="B9" s="30" t="s">
        <v>194</v>
      </c>
      <c r="C9" s="34">
        <v>0.88208441604045229</v>
      </c>
      <c r="D9" s="34">
        <v>1.0349419794136674</v>
      </c>
      <c r="E9" s="34">
        <v>12</v>
      </c>
    </row>
    <row r="10" spans="2:8" ht="15" customHeight="1" x14ac:dyDescent="0.15">
      <c r="B10" s="30" t="s">
        <v>195</v>
      </c>
      <c r="C10" s="34">
        <v>7.2996699206404951</v>
      </c>
      <c r="D10" s="34">
        <v>5.7292959630781422</v>
      </c>
      <c r="E10" s="34">
        <v>24</v>
      </c>
    </row>
    <row r="11" spans="2:8" ht="15" customHeight="1" x14ac:dyDescent="0.15">
      <c r="B11" s="30" t="s">
        <v>196</v>
      </c>
      <c r="C11" s="34">
        <v>23.782569000632066</v>
      </c>
      <c r="D11" s="34">
        <v>18.781940672131409</v>
      </c>
      <c r="E11" s="34">
        <v>26</v>
      </c>
    </row>
    <row r="12" spans="2:8" ht="15" customHeight="1" x14ac:dyDescent="0.15">
      <c r="B12" s="30" t="s">
        <v>197</v>
      </c>
      <c r="C12" s="34">
        <v>50.097619214832498</v>
      </c>
      <c r="D12" s="34">
        <v>55.303420334659371</v>
      </c>
      <c r="E12" s="34">
        <v>26</v>
      </c>
    </row>
    <row r="13" spans="2:8" ht="15" customHeight="1" x14ac:dyDescent="0.15">
      <c r="B13" s="32" t="s">
        <v>204</v>
      </c>
      <c r="C13" s="35">
        <v>17.938057447854483</v>
      </c>
      <c r="D13" s="35">
        <v>19.150401050717416</v>
      </c>
      <c r="E13" s="35">
        <v>12</v>
      </c>
    </row>
    <row r="14" spans="2:8" ht="15" customHeight="1" x14ac:dyDescent="0.15">
      <c r="B14" s="28" t="s">
        <v>222</v>
      </c>
      <c r="C14" s="36"/>
      <c r="D14" s="36"/>
      <c r="E14" s="37"/>
    </row>
    <row r="15" spans="2:8" ht="15" customHeight="1" x14ac:dyDescent="0.15">
      <c r="B15" s="30">
        <v>1</v>
      </c>
      <c r="C15" s="38">
        <v>15</v>
      </c>
      <c r="D15" s="38">
        <v>26</v>
      </c>
      <c r="E15" s="38" t="s">
        <v>224</v>
      </c>
    </row>
    <row r="16" spans="2:8" ht="15" customHeight="1" x14ac:dyDescent="0.15">
      <c r="B16" s="30">
        <v>2</v>
      </c>
      <c r="C16" s="38">
        <v>81</v>
      </c>
      <c r="D16" s="38">
        <v>72</v>
      </c>
      <c r="E16" s="38" t="s">
        <v>224</v>
      </c>
    </row>
    <row r="17" spans="2:9" ht="15" customHeight="1" x14ac:dyDescent="0.15">
      <c r="B17" s="32">
        <v>3</v>
      </c>
      <c r="C17" s="39">
        <v>4</v>
      </c>
      <c r="D17" s="39">
        <v>2</v>
      </c>
      <c r="E17" s="39" t="s">
        <v>224</v>
      </c>
    </row>
    <row r="18" spans="2:9" x14ac:dyDescent="0.15">
      <c r="I18" s="1" t="s">
        <v>218</v>
      </c>
    </row>
    <row r="19" spans="2:9" ht="409.5" customHeight="1" x14ac:dyDescent="0.15">
      <c r="B19" s="61" t="s">
        <v>232</v>
      </c>
      <c r="C19" s="61"/>
      <c r="D19" s="61"/>
      <c r="E19" s="61"/>
      <c r="F19" s="61"/>
      <c r="G19" s="61"/>
      <c r="H19" s="61"/>
    </row>
  </sheetData>
  <mergeCells count="2">
    <mergeCell ref="B1:E1"/>
    <mergeCell ref="B19:H19"/>
  </mergeCells>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66"/>
  <sheetViews>
    <sheetView showGridLines="0" zoomScaleNormal="100" workbookViewId="0">
      <selection activeCell="I62" sqref="I62"/>
    </sheetView>
  </sheetViews>
  <sheetFormatPr baseColWidth="10" defaultColWidth="11.5" defaultRowHeight="11" x14ac:dyDescent="0.15"/>
  <cols>
    <col min="1" max="1" width="3.6640625" style="1" customWidth="1"/>
    <col min="2" max="2" width="7.5" style="1" customWidth="1"/>
    <col min="3" max="4" width="15.6640625" style="1" customWidth="1"/>
    <col min="5" max="5" width="14.83203125" style="1" customWidth="1"/>
    <col min="6" max="6" width="35.33203125" style="1" customWidth="1"/>
    <col min="7" max="7" width="15.1640625" style="1" customWidth="1"/>
    <col min="8" max="16384" width="11.5" style="1"/>
  </cols>
  <sheetData>
    <row r="1" spans="2:8" x14ac:dyDescent="0.15">
      <c r="B1" s="62" t="s">
        <v>238</v>
      </c>
      <c r="C1" s="62"/>
      <c r="D1" s="62"/>
      <c r="E1" s="62"/>
      <c r="F1" s="62"/>
      <c r="G1" s="62"/>
    </row>
    <row r="2" spans="2:8" x14ac:dyDescent="0.15">
      <c r="B2" s="13"/>
      <c r="C2" s="13"/>
      <c r="D2" s="13"/>
      <c r="E2" s="13"/>
      <c r="F2" s="13"/>
      <c r="G2" s="13"/>
    </row>
    <row r="3" spans="2:8" x14ac:dyDescent="0.15">
      <c r="C3" s="53" t="s">
        <v>199</v>
      </c>
      <c r="F3" s="24" t="s">
        <v>239</v>
      </c>
      <c r="G3" s="14"/>
      <c r="H3" s="14"/>
    </row>
    <row r="4" spans="2:8" ht="73.5" customHeight="1" x14ac:dyDescent="0.15">
      <c r="B4" s="15"/>
      <c r="C4" s="5" t="s">
        <v>225</v>
      </c>
      <c r="D4" s="5" t="s">
        <v>226</v>
      </c>
      <c r="E4" s="5" t="s">
        <v>219</v>
      </c>
      <c r="F4" s="5" t="s">
        <v>221</v>
      </c>
    </row>
    <row r="5" spans="2:8" ht="15" customHeight="1" x14ac:dyDescent="0.15">
      <c r="B5" s="16">
        <v>1960</v>
      </c>
      <c r="C5" s="17">
        <v>71.135999999999996</v>
      </c>
      <c r="D5" s="16"/>
      <c r="E5" s="16">
        <v>22866271</v>
      </c>
      <c r="F5" s="9">
        <f t="shared" ref="F5:F18" si="0">C5*1000/E5*1000</f>
        <v>3.1109576196311153</v>
      </c>
    </row>
    <row r="6" spans="2:8" ht="15" customHeight="1" x14ac:dyDescent="0.15">
      <c r="B6" s="16">
        <v>1961</v>
      </c>
      <c r="C6" s="17">
        <v>69.305999999999997</v>
      </c>
      <c r="D6" s="16"/>
      <c r="E6" s="16">
        <v>22815499</v>
      </c>
      <c r="F6" s="9">
        <f t="shared" si="0"/>
        <v>3.0376718913752443</v>
      </c>
    </row>
    <row r="7" spans="2:8" ht="15" customHeight="1" x14ac:dyDescent="0.15">
      <c r="B7" s="16">
        <v>1962</v>
      </c>
      <c r="C7" s="17">
        <v>67.811999999999998</v>
      </c>
      <c r="D7" s="16"/>
      <c r="E7" s="16">
        <v>23240395</v>
      </c>
      <c r="F7" s="9">
        <f t="shared" si="0"/>
        <v>2.9178505787014379</v>
      </c>
    </row>
    <row r="8" spans="2:8" ht="15" customHeight="1" x14ac:dyDescent="0.15">
      <c r="B8" s="16">
        <v>1963</v>
      </c>
      <c r="C8" s="17">
        <v>68.42</v>
      </c>
      <c r="D8" s="16"/>
      <c r="E8" s="16">
        <v>23293955</v>
      </c>
      <c r="F8" s="9">
        <f t="shared" si="0"/>
        <v>2.9372427310003819</v>
      </c>
    </row>
    <row r="9" spans="2:8" ht="15" customHeight="1" x14ac:dyDescent="0.15">
      <c r="B9" s="16">
        <v>1964</v>
      </c>
      <c r="C9" s="17">
        <v>68.686000000000007</v>
      </c>
      <c r="D9" s="16"/>
      <c r="E9" s="16">
        <v>23329115</v>
      </c>
      <c r="F9" s="9">
        <f t="shared" si="0"/>
        <v>2.9442179868374776</v>
      </c>
    </row>
    <row r="10" spans="2:8" ht="15" customHeight="1" x14ac:dyDescent="0.15">
      <c r="B10" s="16">
        <v>1965</v>
      </c>
      <c r="C10" s="17">
        <v>69.698999999999998</v>
      </c>
      <c r="D10" s="16"/>
      <c r="E10" s="16">
        <v>23283620</v>
      </c>
      <c r="F10" s="9">
        <f t="shared" si="0"/>
        <v>2.9934778183117574</v>
      </c>
    </row>
    <row r="11" spans="2:8" ht="15" customHeight="1" x14ac:dyDescent="0.15">
      <c r="B11" s="16">
        <v>1966</v>
      </c>
      <c r="C11" s="17">
        <v>70.055000000000007</v>
      </c>
      <c r="D11" s="16"/>
      <c r="E11" s="16">
        <v>23197909</v>
      </c>
      <c r="F11" s="9">
        <f t="shared" si="0"/>
        <v>3.0198842490502056</v>
      </c>
    </row>
    <row r="12" spans="2:8" ht="15" customHeight="1" x14ac:dyDescent="0.15">
      <c r="B12" s="16">
        <v>1967</v>
      </c>
      <c r="C12" s="17">
        <v>75.057000000000002</v>
      </c>
      <c r="D12" s="16"/>
      <c r="E12" s="16">
        <v>23146324</v>
      </c>
      <c r="F12" s="9">
        <f t="shared" si="0"/>
        <v>3.2427179365500973</v>
      </c>
    </row>
    <row r="13" spans="2:8" ht="15" customHeight="1" x14ac:dyDescent="0.15">
      <c r="B13" s="16">
        <v>1968</v>
      </c>
      <c r="C13" s="17">
        <v>76.759</v>
      </c>
      <c r="D13" s="16"/>
      <c r="E13" s="16">
        <v>23177525</v>
      </c>
      <c r="F13" s="9">
        <f t="shared" si="0"/>
        <v>3.3117858787769614</v>
      </c>
    </row>
    <row r="14" spans="2:8" ht="15" customHeight="1" x14ac:dyDescent="0.15">
      <c r="B14" s="16">
        <v>1969</v>
      </c>
      <c r="C14" s="17">
        <v>86.56</v>
      </c>
      <c r="D14" s="16"/>
      <c r="E14" s="16">
        <v>23244394</v>
      </c>
      <c r="F14" s="9">
        <f t="shared" si="0"/>
        <v>3.7239086551363743</v>
      </c>
    </row>
    <row r="15" spans="2:8" ht="15" customHeight="1" x14ac:dyDescent="0.15">
      <c r="B15" s="16">
        <v>1970</v>
      </c>
      <c r="C15" s="17">
        <v>85.350999999999999</v>
      </c>
      <c r="D15" s="16"/>
      <c r="E15" s="16">
        <v>23326559</v>
      </c>
      <c r="F15" s="9">
        <f t="shared" si="0"/>
        <v>3.6589623012978469</v>
      </c>
    </row>
    <row r="16" spans="2:8" ht="15" customHeight="1" x14ac:dyDescent="0.15">
      <c r="B16" s="16">
        <v>1971</v>
      </c>
      <c r="C16" s="17">
        <v>85.665000000000006</v>
      </c>
      <c r="D16" s="16"/>
      <c r="E16" s="16">
        <v>23586253</v>
      </c>
      <c r="F16" s="9">
        <f t="shared" si="0"/>
        <v>3.6319885146657249</v>
      </c>
    </row>
    <row r="17" spans="2:7" ht="15" customHeight="1" x14ac:dyDescent="0.15">
      <c r="B17" s="16">
        <v>1972</v>
      </c>
      <c r="C17" s="17">
        <v>86.692999999999998</v>
      </c>
      <c r="D17" s="16"/>
      <c r="E17" s="16">
        <v>23875642</v>
      </c>
      <c r="F17" s="9">
        <f t="shared" si="0"/>
        <v>3.6310227804554951</v>
      </c>
    </row>
    <row r="18" spans="2:7" ht="15" customHeight="1" x14ac:dyDescent="0.15">
      <c r="B18" s="16">
        <v>1973</v>
      </c>
      <c r="C18" s="17">
        <v>87.947000000000003</v>
      </c>
      <c r="D18" s="16"/>
      <c r="E18" s="16">
        <v>24160086</v>
      </c>
      <c r="F18" s="9">
        <f t="shared" si="0"/>
        <v>3.6401774397657363</v>
      </c>
    </row>
    <row r="19" spans="2:7" ht="15" customHeight="1" x14ac:dyDescent="0.15">
      <c r="B19" s="16">
        <v>1974</v>
      </c>
      <c r="C19" s="17">
        <v>89.777000000000001</v>
      </c>
      <c r="D19" s="16"/>
      <c r="E19" s="16">
        <v>24402418</v>
      </c>
      <c r="F19" s="9">
        <f>C19*1000/E19*1000</f>
        <v>3.6790206609853171</v>
      </c>
      <c r="G19" s="18"/>
    </row>
    <row r="20" spans="2:7" ht="15" customHeight="1" x14ac:dyDescent="0.15">
      <c r="B20" s="16">
        <v>1975</v>
      </c>
      <c r="C20" s="17">
        <v>90.760999999999996</v>
      </c>
      <c r="D20" s="16"/>
      <c r="E20" s="16">
        <v>24620312</v>
      </c>
      <c r="F20" s="9">
        <f t="shared" ref="F20:F62" si="1">C20*1000/E20*1000</f>
        <v>3.6864276943362864</v>
      </c>
    </row>
    <row r="21" spans="2:7" ht="15" customHeight="1" x14ac:dyDescent="0.15">
      <c r="B21" s="16">
        <v>1976</v>
      </c>
      <c r="C21" s="17">
        <v>95.396000000000001</v>
      </c>
      <c r="D21" s="16"/>
      <c r="E21" s="16">
        <v>24873838</v>
      </c>
      <c r="F21" s="9">
        <f t="shared" si="1"/>
        <v>3.8351942309827698</v>
      </c>
    </row>
    <row r="22" spans="2:7" ht="15" customHeight="1" x14ac:dyDescent="0.15">
      <c r="B22" s="16">
        <v>1977</v>
      </c>
      <c r="C22" s="17">
        <v>96.832999999999998</v>
      </c>
      <c r="D22" s="16"/>
      <c r="E22" s="16">
        <v>25104763</v>
      </c>
      <c r="F22" s="9">
        <f t="shared" si="1"/>
        <v>3.8571565085079671</v>
      </c>
    </row>
    <row r="23" spans="2:7" ht="15" customHeight="1" x14ac:dyDescent="0.15">
      <c r="B23" s="16">
        <v>1978</v>
      </c>
      <c r="C23" s="17">
        <v>102.502</v>
      </c>
      <c r="D23" s="16"/>
      <c r="E23" s="16">
        <v>25317287</v>
      </c>
      <c r="F23" s="9">
        <f t="shared" si="1"/>
        <v>4.0486960549919901</v>
      </c>
    </row>
    <row r="24" spans="2:7" ht="15" customHeight="1" x14ac:dyDescent="0.15">
      <c r="B24" s="16">
        <v>1979</v>
      </c>
      <c r="C24" s="17">
        <v>110.13200000000001</v>
      </c>
      <c r="D24" s="16"/>
      <c r="E24" s="16">
        <v>25558646</v>
      </c>
      <c r="F24" s="9">
        <f t="shared" si="1"/>
        <v>4.3089919552076426</v>
      </c>
    </row>
    <row r="25" spans="2:7" ht="15" customHeight="1" x14ac:dyDescent="0.15">
      <c r="B25" s="16">
        <v>1980</v>
      </c>
      <c r="C25" s="17">
        <v>110.98</v>
      </c>
      <c r="D25" s="16"/>
      <c r="E25" s="16">
        <v>25967775</v>
      </c>
      <c r="F25" s="9">
        <f t="shared" si="1"/>
        <v>4.273758533413047</v>
      </c>
    </row>
    <row r="26" spans="2:7" ht="15" customHeight="1" x14ac:dyDescent="0.15">
      <c r="B26" s="16">
        <v>1981</v>
      </c>
      <c r="C26" s="17">
        <v>112.929</v>
      </c>
      <c r="D26" s="16"/>
      <c r="E26" s="16">
        <v>26454484</v>
      </c>
      <c r="F26" s="9">
        <f t="shared" si="1"/>
        <v>4.2688037309667424</v>
      </c>
    </row>
    <row r="27" spans="2:7" ht="15" customHeight="1" x14ac:dyDescent="0.15">
      <c r="B27" s="16">
        <v>1982</v>
      </c>
      <c r="C27" s="17">
        <v>114.9</v>
      </c>
      <c r="D27" s="16"/>
      <c r="E27" s="16">
        <v>26913266</v>
      </c>
      <c r="F27" s="9">
        <f t="shared" si="1"/>
        <v>4.2692700321098149</v>
      </c>
    </row>
    <row r="28" spans="2:7" ht="15" customHeight="1" x14ac:dyDescent="0.15">
      <c r="B28" s="16">
        <v>1983</v>
      </c>
      <c r="C28" s="17">
        <v>120.76</v>
      </c>
      <c r="D28" s="16"/>
      <c r="E28" s="16">
        <v>27327712</v>
      </c>
      <c r="F28" s="9">
        <f t="shared" si="1"/>
        <v>4.4189575768362896</v>
      </c>
    </row>
    <row r="29" spans="2:7" ht="15" customHeight="1" x14ac:dyDescent="0.15">
      <c r="B29" s="16">
        <v>1984</v>
      </c>
      <c r="C29" s="17">
        <v>124.72799999999999</v>
      </c>
      <c r="D29" s="16"/>
      <c r="E29" s="16">
        <v>27715150</v>
      </c>
      <c r="F29" s="9">
        <f t="shared" si="1"/>
        <v>4.5003544992540183</v>
      </c>
    </row>
    <row r="30" spans="2:7" ht="15" customHeight="1" x14ac:dyDescent="0.15">
      <c r="B30" s="16">
        <v>1985</v>
      </c>
      <c r="C30" s="17">
        <v>139.232</v>
      </c>
      <c r="D30" s="17"/>
      <c r="E30" s="17">
        <v>27866819</v>
      </c>
      <c r="F30" s="9">
        <f t="shared" si="1"/>
        <v>4.9963363238552638</v>
      </c>
    </row>
    <row r="31" spans="2:7" ht="15" customHeight="1" x14ac:dyDescent="0.15">
      <c r="B31" s="16">
        <v>1986</v>
      </c>
      <c r="C31" s="17">
        <v>138.446</v>
      </c>
      <c r="D31" s="16"/>
      <c r="E31" s="17">
        <v>28044155</v>
      </c>
      <c r="F31" s="9">
        <f t="shared" si="1"/>
        <v>4.9367149767928469</v>
      </c>
    </row>
    <row r="32" spans="2:7" ht="15" customHeight="1" x14ac:dyDescent="0.15">
      <c r="B32" s="16">
        <v>1987</v>
      </c>
      <c r="C32" s="17">
        <v>136.92599999999999</v>
      </c>
      <c r="D32" s="16"/>
      <c r="E32" s="17">
        <v>28236535</v>
      </c>
      <c r="F32" s="9">
        <f t="shared" si="1"/>
        <v>4.8492493855921062</v>
      </c>
    </row>
    <row r="33" spans="2:6" ht="15" customHeight="1" x14ac:dyDescent="0.15">
      <c r="B33" s="16">
        <v>1988</v>
      </c>
      <c r="C33" s="17">
        <v>132.4</v>
      </c>
      <c r="D33" s="16"/>
      <c r="E33" s="17">
        <v>28465486</v>
      </c>
      <c r="F33" s="9">
        <f t="shared" si="1"/>
        <v>4.6512467765349239</v>
      </c>
    </row>
    <row r="34" spans="2:6" ht="15" customHeight="1" x14ac:dyDescent="0.15">
      <c r="B34" s="16">
        <v>1989</v>
      </c>
      <c r="C34" s="17">
        <v>133.309</v>
      </c>
      <c r="D34" s="16"/>
      <c r="E34" s="17">
        <v>28714087</v>
      </c>
      <c r="F34" s="9">
        <f t="shared" si="1"/>
        <v>4.6426341189256686</v>
      </c>
    </row>
    <row r="35" spans="2:6" ht="15" customHeight="1" x14ac:dyDescent="0.15">
      <c r="B35" s="16">
        <v>1990</v>
      </c>
      <c r="C35" s="17">
        <v>132.99199999999999</v>
      </c>
      <c r="D35" s="16"/>
      <c r="E35" s="17">
        <v>28936366</v>
      </c>
      <c r="F35" s="9">
        <f t="shared" si="1"/>
        <v>4.5960159613684732</v>
      </c>
    </row>
    <row r="36" spans="2:6" ht="15" customHeight="1" x14ac:dyDescent="0.15">
      <c r="B36" s="16">
        <v>1991</v>
      </c>
      <c r="C36" s="17">
        <v>122.629</v>
      </c>
      <c r="D36" s="16"/>
      <c r="E36" s="17">
        <v>29161088</v>
      </c>
      <c r="F36" s="9">
        <f t="shared" si="1"/>
        <v>4.2052271849390532</v>
      </c>
    </row>
    <row r="37" spans="2:6" ht="15" customHeight="1" x14ac:dyDescent="0.15">
      <c r="B37" s="16">
        <v>1992</v>
      </c>
      <c r="C37" s="17">
        <v>113.53</v>
      </c>
      <c r="D37" s="16"/>
      <c r="E37" s="17">
        <v>29372619</v>
      </c>
      <c r="F37" s="9">
        <f t="shared" si="1"/>
        <v>3.8651643559602227</v>
      </c>
    </row>
    <row r="38" spans="2:6" ht="15" customHeight="1" x14ac:dyDescent="0.15">
      <c r="B38" s="16">
        <v>1993</v>
      </c>
      <c r="C38" s="17">
        <v>110.542</v>
      </c>
      <c r="D38" s="16"/>
      <c r="E38" s="17">
        <v>29558610</v>
      </c>
      <c r="F38" s="9">
        <f t="shared" si="1"/>
        <v>3.739756368787301</v>
      </c>
    </row>
    <row r="39" spans="2:6" ht="15" customHeight="1" x14ac:dyDescent="0.15">
      <c r="B39" s="16">
        <v>1994</v>
      </c>
      <c r="C39" s="17">
        <v>109.26</v>
      </c>
      <c r="D39" s="16"/>
      <c r="E39" s="17">
        <v>29742847</v>
      </c>
      <c r="F39" s="9">
        <f t="shared" si="1"/>
        <v>3.6734882844268406</v>
      </c>
    </row>
    <row r="40" spans="2:6" ht="15" customHeight="1" x14ac:dyDescent="0.15">
      <c r="B40" s="16">
        <v>1995</v>
      </c>
      <c r="C40" s="17">
        <v>104.746</v>
      </c>
      <c r="D40" s="16"/>
      <c r="E40" s="17">
        <v>29899417</v>
      </c>
      <c r="F40" s="9">
        <f t="shared" si="1"/>
        <v>3.5032790104235141</v>
      </c>
    </row>
    <row r="41" spans="2:6" ht="15" customHeight="1" x14ac:dyDescent="0.15">
      <c r="B41" s="16">
        <v>1996</v>
      </c>
      <c r="C41" s="17">
        <v>102.45699999999999</v>
      </c>
      <c r="D41" s="16"/>
      <c r="E41" s="17">
        <v>30083817</v>
      </c>
      <c r="F41" s="9">
        <f t="shared" si="1"/>
        <v>3.4057180975406149</v>
      </c>
    </row>
    <row r="42" spans="2:6" ht="15" customHeight="1" x14ac:dyDescent="0.15">
      <c r="B42" s="16">
        <v>1997</v>
      </c>
      <c r="C42" s="17">
        <v>102.01300000000001</v>
      </c>
      <c r="D42" s="16"/>
      <c r="E42" s="17">
        <v>30268324</v>
      </c>
      <c r="F42" s="9">
        <f t="shared" si="1"/>
        <v>3.3702890189757451</v>
      </c>
    </row>
    <row r="43" spans="2:6" ht="15" customHeight="1" x14ac:dyDescent="0.15">
      <c r="B43" s="16">
        <v>1998</v>
      </c>
      <c r="C43" s="17">
        <v>101.571</v>
      </c>
      <c r="D43" s="16"/>
      <c r="E43" s="17">
        <v>30459467</v>
      </c>
      <c r="F43" s="9">
        <f t="shared" si="1"/>
        <v>3.3346282782952175</v>
      </c>
    </row>
    <row r="44" spans="2:6" ht="15" customHeight="1" x14ac:dyDescent="0.15">
      <c r="B44" s="16">
        <v>1999</v>
      </c>
      <c r="C44" s="17">
        <v>101.136</v>
      </c>
      <c r="D44" s="16"/>
      <c r="E44" s="17">
        <v>30684549</v>
      </c>
      <c r="F44" s="9">
        <f t="shared" si="1"/>
        <v>3.2959910865888888</v>
      </c>
    </row>
    <row r="45" spans="2:6" ht="15" customHeight="1" x14ac:dyDescent="0.15">
      <c r="B45" s="16">
        <v>2000</v>
      </c>
      <c r="C45" s="17">
        <v>104.389</v>
      </c>
      <c r="D45" s="16"/>
      <c r="E45" s="17">
        <v>30884992</v>
      </c>
      <c r="F45" s="9">
        <f t="shared" si="1"/>
        <v>3.379926405679496</v>
      </c>
    </row>
    <row r="46" spans="2:6" ht="15" customHeight="1" x14ac:dyDescent="0.15">
      <c r="B46" s="16">
        <v>2001</v>
      </c>
      <c r="C46" s="17">
        <v>105</v>
      </c>
      <c r="D46" s="16"/>
      <c r="E46" s="17">
        <v>31068872</v>
      </c>
      <c r="F46" s="9">
        <f t="shared" si="1"/>
        <v>3.3795884189165286</v>
      </c>
    </row>
    <row r="47" spans="2:6" ht="15" customHeight="1" x14ac:dyDescent="0.15">
      <c r="B47" s="16">
        <v>2002</v>
      </c>
      <c r="C47" s="17">
        <v>105.355</v>
      </c>
      <c r="D47" s="16"/>
      <c r="E47" s="17">
        <v>31287804</v>
      </c>
      <c r="F47" s="9">
        <f t="shared" si="1"/>
        <v>3.3672864992378502</v>
      </c>
    </row>
    <row r="48" spans="2:6" ht="15" customHeight="1" x14ac:dyDescent="0.15">
      <c r="B48" s="16">
        <v>2003</v>
      </c>
      <c r="C48" s="17">
        <v>111.248</v>
      </c>
      <c r="D48" s="16"/>
      <c r="E48" s="17">
        <v>31502414</v>
      </c>
      <c r="F48" s="9">
        <f t="shared" si="1"/>
        <v>3.5314119102110713</v>
      </c>
    </row>
    <row r="49" spans="2:8" ht="15" customHeight="1" x14ac:dyDescent="0.15">
      <c r="B49" s="16">
        <v>2004</v>
      </c>
      <c r="C49" s="17">
        <v>111.512</v>
      </c>
      <c r="D49" s="16"/>
      <c r="E49" s="17">
        <v>31731077</v>
      </c>
      <c r="F49" s="9">
        <f t="shared" si="1"/>
        <v>3.5142834893375978</v>
      </c>
    </row>
    <row r="50" spans="2:8" ht="15" customHeight="1" x14ac:dyDescent="0.15">
      <c r="B50" s="16">
        <v>2005</v>
      </c>
      <c r="C50" s="17">
        <v>112.623</v>
      </c>
      <c r="D50" s="16"/>
      <c r="E50" s="17">
        <v>32025418</v>
      </c>
      <c r="F50" s="9">
        <f t="shared" si="1"/>
        <v>3.5166754107627884</v>
      </c>
    </row>
    <row r="51" spans="2:8" ht="15" customHeight="1" x14ac:dyDescent="0.15">
      <c r="B51" s="16">
        <v>2006</v>
      </c>
      <c r="C51" s="17">
        <v>101.548</v>
      </c>
      <c r="D51" s="17"/>
      <c r="E51" s="17">
        <v>32359368</v>
      </c>
      <c r="F51" s="9">
        <f t="shared" si="1"/>
        <v>3.1381329820780182</v>
      </c>
    </row>
    <row r="52" spans="2:8" ht="15" customHeight="1" x14ac:dyDescent="0.15">
      <c r="B52" s="16">
        <v>2007</v>
      </c>
      <c r="C52" s="17">
        <v>101.029</v>
      </c>
      <c r="D52" s="17"/>
      <c r="E52" s="17">
        <v>32609587</v>
      </c>
      <c r="F52" s="9">
        <f t="shared" si="1"/>
        <v>3.0981379800976936</v>
      </c>
    </row>
    <row r="53" spans="2:8" ht="15" customHeight="1" x14ac:dyDescent="0.15">
      <c r="B53" s="16">
        <v>2008</v>
      </c>
      <c r="C53" s="17">
        <v>97</v>
      </c>
      <c r="D53" s="17"/>
      <c r="E53" s="16">
        <v>32763235</v>
      </c>
      <c r="F53" s="9">
        <f t="shared" si="1"/>
        <v>2.9606356026808709</v>
      </c>
    </row>
    <row r="54" spans="2:8" ht="15" customHeight="1" x14ac:dyDescent="0.15">
      <c r="B54" s="16">
        <v>2009</v>
      </c>
      <c r="C54" s="17">
        <v>90.847999999999999</v>
      </c>
      <c r="D54" s="16">
        <v>91.917000000000002</v>
      </c>
      <c r="E54" s="16">
        <v>32864643</v>
      </c>
      <c r="F54" s="9">
        <f t="shared" si="1"/>
        <v>2.7643081350374019</v>
      </c>
    </row>
    <row r="55" spans="2:8" ht="15" customHeight="1" x14ac:dyDescent="0.15">
      <c r="B55" s="16">
        <v>2010</v>
      </c>
      <c r="C55" s="17">
        <v>86.748999999999995</v>
      </c>
      <c r="D55" s="16">
        <v>87.718000000000004</v>
      </c>
      <c r="E55" s="16">
        <v>33066694</v>
      </c>
      <c r="F55" s="9">
        <f t="shared" si="1"/>
        <v>2.6234554927081613</v>
      </c>
    </row>
    <row r="56" spans="2:8" ht="15" customHeight="1" x14ac:dyDescent="0.15">
      <c r="B56" s="16">
        <v>2011</v>
      </c>
      <c r="C56" s="19">
        <v>83.3</v>
      </c>
      <c r="D56" s="16">
        <v>84.206000000000003</v>
      </c>
      <c r="E56" s="16">
        <v>33078778</v>
      </c>
      <c r="F56" s="9">
        <f t="shared" si="1"/>
        <v>2.5182308729784397</v>
      </c>
    </row>
    <row r="57" spans="2:8" ht="15" customHeight="1" x14ac:dyDescent="0.15">
      <c r="B57" s="16">
        <v>2012</v>
      </c>
      <c r="C57" s="17">
        <v>81.289000000000001</v>
      </c>
      <c r="D57" s="16">
        <v>82.123000000000005</v>
      </c>
      <c r="E57" s="17">
        <v>33044533</v>
      </c>
      <c r="F57" s="9">
        <f t="shared" si="1"/>
        <v>2.4599833200850503</v>
      </c>
      <c r="G57" s="20"/>
    </row>
    <row r="58" spans="2:8" ht="15" customHeight="1" x14ac:dyDescent="0.15">
      <c r="B58" s="16">
        <v>2013</v>
      </c>
      <c r="C58" s="17">
        <v>80.381</v>
      </c>
      <c r="D58" s="16">
        <v>81.147999999999996</v>
      </c>
      <c r="E58" s="17">
        <v>33017839</v>
      </c>
      <c r="F58" s="9">
        <f t="shared" si="1"/>
        <v>2.4344718623166099</v>
      </c>
      <c r="G58" s="21"/>
    </row>
    <row r="59" spans="2:8" ht="15" customHeight="1" x14ac:dyDescent="0.15">
      <c r="B59" s="16">
        <v>2014</v>
      </c>
      <c r="C59" s="17">
        <v>78.75</v>
      </c>
      <c r="D59" s="22">
        <v>79.47</v>
      </c>
      <c r="E59" s="17">
        <v>32953597</v>
      </c>
      <c r="F59" s="9">
        <f t="shared" si="1"/>
        <v>2.3897239503171686</v>
      </c>
    </row>
    <row r="60" spans="2:8" ht="15" customHeight="1" x14ac:dyDescent="0.15">
      <c r="B60" s="16">
        <v>2015</v>
      </c>
      <c r="C60" s="17">
        <v>77.180000000000007</v>
      </c>
      <c r="D60" s="22">
        <v>77.849999999999994</v>
      </c>
      <c r="E60" s="17">
        <v>32897889</v>
      </c>
      <c r="F60" s="9">
        <f t="shared" si="1"/>
        <v>2.3460471886205219</v>
      </c>
    </row>
    <row r="61" spans="2:8" ht="15" customHeight="1" x14ac:dyDescent="0.15">
      <c r="B61" s="16">
        <v>2016</v>
      </c>
      <c r="C61" s="17">
        <v>79.59</v>
      </c>
      <c r="D61" s="22">
        <v>80.25</v>
      </c>
      <c r="E61" s="17">
        <v>32864643</v>
      </c>
      <c r="F61" s="9">
        <f>C61*1000/E61*1000</f>
        <v>2.42175154618293</v>
      </c>
      <c r="G61" s="41"/>
      <c r="H61" s="41"/>
    </row>
    <row r="62" spans="2:8" ht="15" customHeight="1" x14ac:dyDescent="0.15">
      <c r="B62" s="16">
        <v>2017</v>
      </c>
      <c r="C62" s="19">
        <v>80.92</v>
      </c>
      <c r="D62" s="22">
        <v>81.56</v>
      </c>
      <c r="E62" s="17">
        <v>32810111</v>
      </c>
      <c r="F62" s="9">
        <f t="shared" si="1"/>
        <v>2.4663128997033872</v>
      </c>
    </row>
    <row r="65" spans="2:6" x14ac:dyDescent="0.15">
      <c r="B65" s="61" t="s">
        <v>240</v>
      </c>
      <c r="C65" s="63"/>
      <c r="D65" s="63"/>
      <c r="E65" s="63"/>
      <c r="F65" s="63"/>
    </row>
    <row r="66" spans="2:6" ht="141" customHeight="1" x14ac:dyDescent="0.15">
      <c r="B66" s="63"/>
      <c r="C66" s="63"/>
      <c r="D66" s="63"/>
      <c r="E66" s="63"/>
      <c r="F66" s="63"/>
    </row>
  </sheetData>
  <mergeCells count="2">
    <mergeCell ref="B1:G1"/>
    <mergeCell ref="B65:F66"/>
  </mergeCells>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0"/>
  <sheetViews>
    <sheetView showGridLines="0" workbookViewId="0">
      <selection activeCell="A15" sqref="A15:H16"/>
    </sheetView>
  </sheetViews>
  <sheetFormatPr baseColWidth="10" defaultRowHeight="13" x14ac:dyDescent="0.15"/>
  <cols>
    <col min="3" max="3" width="15.33203125" bestFit="1" customWidth="1"/>
  </cols>
  <sheetData>
    <row r="1" spans="1:16" ht="48" customHeight="1" x14ac:dyDescent="0.15">
      <c r="A1" s="66" t="s">
        <v>241</v>
      </c>
      <c r="B1" s="66"/>
      <c r="C1" s="66"/>
      <c r="D1" s="66"/>
      <c r="E1" s="49"/>
      <c r="F1" s="49"/>
      <c r="G1" s="49"/>
      <c r="H1" s="49"/>
      <c r="I1" s="49"/>
      <c r="J1" s="49"/>
      <c r="K1" s="49"/>
      <c r="L1" s="49"/>
      <c r="M1" s="49"/>
      <c r="N1" s="49"/>
      <c r="O1" s="49"/>
      <c r="P1" s="49"/>
    </row>
    <row r="2" spans="1:16" x14ac:dyDescent="0.15">
      <c r="A2" s="49"/>
      <c r="B2" s="49"/>
      <c r="C2" s="49"/>
      <c r="D2" s="49"/>
      <c r="E2" s="49"/>
      <c r="F2" s="49"/>
      <c r="G2" s="49"/>
      <c r="H2" s="49"/>
      <c r="I2" s="49"/>
      <c r="J2" s="49"/>
      <c r="K2" s="49"/>
      <c r="L2" s="49"/>
      <c r="M2" s="49"/>
      <c r="N2" s="49"/>
      <c r="O2" s="49"/>
      <c r="P2" s="49"/>
    </row>
    <row r="3" spans="1:16" x14ac:dyDescent="0.15">
      <c r="A3" s="49" t="s">
        <v>228</v>
      </c>
      <c r="B3" s="49"/>
      <c r="C3" s="49"/>
      <c r="D3" s="49"/>
      <c r="E3" s="49"/>
      <c r="F3" s="49"/>
      <c r="G3" s="49"/>
      <c r="H3" s="49"/>
      <c r="I3" s="49"/>
      <c r="J3" s="49"/>
      <c r="K3" s="49"/>
      <c r="L3" s="49"/>
      <c r="M3" s="49"/>
      <c r="N3" s="49"/>
      <c r="O3" s="49"/>
      <c r="P3" s="49"/>
    </row>
    <row r="4" spans="1:16" x14ac:dyDescent="0.15">
      <c r="A4" s="49"/>
      <c r="B4" s="49"/>
      <c r="C4" s="49"/>
      <c r="D4" s="49" t="s">
        <v>210</v>
      </c>
      <c r="E4" s="49"/>
      <c r="F4" s="49"/>
      <c r="G4" s="49"/>
      <c r="H4" s="49"/>
      <c r="I4" s="49"/>
      <c r="J4" s="49"/>
      <c r="K4" s="49"/>
      <c r="L4" s="49"/>
      <c r="M4" s="49"/>
      <c r="N4" s="49"/>
      <c r="O4" s="49"/>
      <c r="P4" s="49"/>
    </row>
    <row r="5" spans="1:16" x14ac:dyDescent="0.15">
      <c r="A5" s="50"/>
      <c r="B5" s="51" t="s">
        <v>229</v>
      </c>
      <c r="C5" s="51" t="s">
        <v>230</v>
      </c>
      <c r="D5" s="51" t="s">
        <v>231</v>
      </c>
      <c r="E5" s="49"/>
      <c r="F5" s="49"/>
      <c r="G5" s="49"/>
      <c r="H5" s="49"/>
      <c r="I5" s="49"/>
      <c r="J5" s="49"/>
      <c r="K5" s="49"/>
      <c r="L5" s="49"/>
      <c r="M5" s="49"/>
      <c r="N5" s="49"/>
      <c r="O5" s="49"/>
      <c r="P5" s="49"/>
    </row>
    <row r="6" spans="1:16" x14ac:dyDescent="0.15">
      <c r="A6" s="50">
        <v>2010</v>
      </c>
      <c r="B6" s="50">
        <v>87.718000000000004</v>
      </c>
      <c r="C6" s="50">
        <v>683.59299999999996</v>
      </c>
      <c r="D6" s="52">
        <f>B6/C6*100</f>
        <v>12.831904364146505</v>
      </c>
      <c r="E6" s="49"/>
      <c r="F6" s="49"/>
      <c r="G6" s="49"/>
      <c r="H6" s="49"/>
      <c r="I6" s="49"/>
      <c r="J6" s="49"/>
      <c r="K6" s="49"/>
      <c r="L6" s="49"/>
      <c r="M6" s="49"/>
      <c r="N6" s="49"/>
      <c r="O6" s="49"/>
      <c r="P6" s="49"/>
    </row>
    <row r="7" spans="1:16" x14ac:dyDescent="0.15">
      <c r="A7" s="50">
        <v>2011</v>
      </c>
      <c r="B7" s="50">
        <v>84.206000000000003</v>
      </c>
      <c r="C7" s="50">
        <v>707.30600000000004</v>
      </c>
      <c r="D7" s="52">
        <f t="shared" ref="D7:D13" si="0">B7/C7*100</f>
        <v>11.905172584425976</v>
      </c>
      <c r="E7" s="49"/>
      <c r="F7" s="49"/>
      <c r="G7" s="49"/>
      <c r="H7" s="49"/>
      <c r="I7" s="49"/>
      <c r="J7" s="49"/>
      <c r="K7" s="49"/>
      <c r="L7" s="49"/>
      <c r="M7" s="49"/>
      <c r="N7" s="49"/>
      <c r="O7" s="49"/>
      <c r="P7" s="49"/>
    </row>
    <row r="8" spans="1:16" x14ac:dyDescent="0.15">
      <c r="A8" s="50">
        <v>2012</v>
      </c>
      <c r="B8" s="50">
        <v>82.123000000000005</v>
      </c>
      <c r="C8" s="50">
        <v>722.43600000000004</v>
      </c>
      <c r="D8" s="52">
        <f t="shared" si="0"/>
        <v>11.367512139483637</v>
      </c>
      <c r="E8" s="49"/>
      <c r="F8" s="49"/>
      <c r="G8" s="49"/>
      <c r="H8" s="49"/>
      <c r="I8" s="49"/>
      <c r="J8" s="49"/>
      <c r="K8" s="49"/>
      <c r="L8" s="49"/>
      <c r="M8" s="49"/>
      <c r="N8" s="49"/>
      <c r="O8" s="49"/>
      <c r="P8" s="49"/>
    </row>
    <row r="9" spans="1:16" x14ac:dyDescent="0.15">
      <c r="A9" s="50">
        <v>2013</v>
      </c>
      <c r="B9" s="50">
        <v>81.147999999999996</v>
      </c>
      <c r="C9" s="50">
        <v>729.80700000000002</v>
      </c>
      <c r="D9" s="52">
        <f t="shared" si="0"/>
        <v>11.119104091903749</v>
      </c>
      <c r="E9" s="49"/>
      <c r="F9" s="49"/>
      <c r="G9" s="49"/>
      <c r="H9" s="49"/>
      <c r="I9" s="49"/>
      <c r="J9" s="49"/>
      <c r="K9" s="49"/>
      <c r="L9" s="49"/>
      <c r="M9" s="49"/>
      <c r="N9" s="49"/>
      <c r="O9" s="49"/>
      <c r="P9" s="49"/>
    </row>
    <row r="10" spans="1:16" x14ac:dyDescent="0.15">
      <c r="A10" s="50">
        <v>2014</v>
      </c>
      <c r="B10" s="50">
        <v>79.47</v>
      </c>
      <c r="C10" s="50">
        <v>750.65200000000004</v>
      </c>
      <c r="D10" s="52">
        <f t="shared" si="0"/>
        <v>10.586796544870325</v>
      </c>
      <c r="E10" s="49"/>
      <c r="F10" s="49"/>
      <c r="G10" s="49"/>
      <c r="H10" s="49"/>
      <c r="I10" s="49"/>
      <c r="J10" s="49"/>
      <c r="K10" s="49"/>
      <c r="L10" s="49"/>
      <c r="M10" s="49"/>
      <c r="N10" s="49"/>
      <c r="O10" s="49"/>
      <c r="P10" s="49"/>
    </row>
    <row r="11" spans="1:16" x14ac:dyDescent="0.15">
      <c r="A11" s="50">
        <v>2015</v>
      </c>
      <c r="B11" s="50">
        <v>77.849999999999994</v>
      </c>
      <c r="C11" s="50">
        <v>781.29300000000001</v>
      </c>
      <c r="D11" s="52">
        <f t="shared" si="0"/>
        <v>9.9642515675937187</v>
      </c>
      <c r="E11" s="49"/>
      <c r="F11" s="49"/>
      <c r="G11" s="49"/>
      <c r="H11" s="49"/>
      <c r="I11" s="49"/>
      <c r="J11" s="49"/>
      <c r="K11" s="49"/>
      <c r="L11" s="49"/>
      <c r="M11" s="49"/>
      <c r="N11" s="49"/>
      <c r="O11" s="49"/>
      <c r="P11" s="49"/>
    </row>
    <row r="12" spans="1:16" x14ac:dyDescent="0.15">
      <c r="A12" s="50">
        <v>2016</v>
      </c>
      <c r="B12" s="50">
        <v>80.25</v>
      </c>
      <c r="C12" s="50">
        <v>803.875</v>
      </c>
      <c r="D12" s="52">
        <f t="shared" si="0"/>
        <v>9.9828953506453111</v>
      </c>
      <c r="E12" s="49"/>
      <c r="F12" s="49"/>
      <c r="G12" s="49"/>
      <c r="H12" s="49"/>
      <c r="I12" s="49"/>
      <c r="J12" s="49"/>
      <c r="K12" s="49"/>
      <c r="L12" s="49"/>
      <c r="M12" s="49"/>
      <c r="N12" s="49"/>
      <c r="O12" s="49"/>
      <c r="P12" s="49"/>
    </row>
    <row r="13" spans="1:16" x14ac:dyDescent="0.15">
      <c r="A13" s="50">
        <v>2017</v>
      </c>
      <c r="B13" s="50">
        <v>81.56</v>
      </c>
      <c r="C13" s="50">
        <v>819.505</v>
      </c>
      <c r="D13" s="52">
        <f t="shared" si="0"/>
        <v>9.9523492840190109</v>
      </c>
      <c r="E13" s="49"/>
      <c r="F13" s="49"/>
      <c r="G13" s="49"/>
      <c r="H13" s="49"/>
      <c r="I13" s="49"/>
      <c r="J13" s="49"/>
      <c r="K13" s="49"/>
      <c r="L13" s="49"/>
      <c r="M13" s="49"/>
      <c r="N13" s="49"/>
      <c r="O13" s="49"/>
      <c r="P13" s="49"/>
    </row>
    <row r="14" spans="1:16" x14ac:dyDescent="0.15">
      <c r="A14" s="49"/>
      <c r="B14" s="49"/>
      <c r="C14" s="49"/>
      <c r="D14" s="49"/>
      <c r="E14" s="49"/>
      <c r="F14" s="49"/>
      <c r="G14" s="49"/>
      <c r="H14" s="49"/>
      <c r="I14" s="49"/>
      <c r="J14" s="49"/>
      <c r="K14" s="49"/>
      <c r="L14" s="49"/>
      <c r="M14" s="49"/>
      <c r="N14" s="49"/>
      <c r="O14" s="49"/>
      <c r="P14" s="49"/>
    </row>
    <row r="15" spans="1:16" x14ac:dyDescent="0.15">
      <c r="A15" s="64" t="s">
        <v>233</v>
      </c>
      <c r="B15" s="65"/>
      <c r="C15" s="65"/>
      <c r="D15" s="65"/>
      <c r="E15" s="65"/>
      <c r="F15" s="65"/>
      <c r="G15" s="65"/>
      <c r="H15" s="65"/>
      <c r="I15" s="49"/>
      <c r="J15" s="49"/>
      <c r="K15" s="49"/>
      <c r="L15" s="49"/>
      <c r="M15" s="49"/>
      <c r="N15" s="49"/>
      <c r="O15" s="49"/>
      <c r="P15" s="49"/>
    </row>
    <row r="16" spans="1:16" ht="130" customHeight="1" x14ac:dyDescent="0.15">
      <c r="A16" s="65"/>
      <c r="B16" s="65"/>
      <c r="C16" s="65"/>
      <c r="D16" s="65"/>
      <c r="E16" s="65"/>
      <c r="F16" s="65"/>
      <c r="G16" s="65"/>
      <c r="H16" s="65"/>
      <c r="I16" s="49"/>
      <c r="J16" s="49"/>
      <c r="K16" s="49"/>
      <c r="L16" s="49"/>
      <c r="M16" s="49"/>
      <c r="N16" s="49"/>
      <c r="O16" s="49"/>
      <c r="P16" s="49"/>
    </row>
    <row r="17" spans="1:16" x14ac:dyDescent="0.15">
      <c r="A17" s="49"/>
      <c r="B17" s="49"/>
      <c r="C17" s="49"/>
      <c r="D17" s="49"/>
      <c r="E17" s="49"/>
      <c r="F17" s="49"/>
      <c r="G17" s="49"/>
      <c r="H17" s="49"/>
      <c r="I17" s="49"/>
      <c r="J17" s="49"/>
      <c r="K17" s="49"/>
      <c r="L17" s="49"/>
      <c r="M17" s="49"/>
      <c r="N17" s="49"/>
      <c r="O17" s="49"/>
      <c r="P17" s="49"/>
    </row>
    <row r="18" spans="1:16" x14ac:dyDescent="0.15">
      <c r="A18" s="49"/>
      <c r="B18" s="49"/>
      <c r="C18" s="49"/>
      <c r="D18" s="49"/>
      <c r="E18" s="49"/>
      <c r="F18" s="49"/>
      <c r="G18" s="49"/>
      <c r="H18" s="49"/>
      <c r="I18" s="49"/>
      <c r="J18" s="49"/>
      <c r="K18" s="49"/>
      <c r="L18" s="49"/>
      <c r="M18" s="49"/>
      <c r="N18" s="49"/>
      <c r="O18" s="49"/>
      <c r="P18" s="49"/>
    </row>
    <row r="19" spans="1:16" x14ac:dyDescent="0.15">
      <c r="A19" s="49"/>
      <c r="B19" s="49"/>
      <c r="C19" s="49"/>
      <c r="D19" s="49"/>
      <c r="E19" s="49"/>
      <c r="F19" s="49"/>
      <c r="G19" s="49"/>
      <c r="H19" s="49"/>
      <c r="I19" s="49"/>
      <c r="J19" s="49"/>
      <c r="K19" s="49"/>
      <c r="L19" s="49"/>
      <c r="M19" s="49"/>
      <c r="N19" s="49"/>
      <c r="O19" s="49"/>
      <c r="P19" s="49"/>
    </row>
    <row r="20" spans="1:16" x14ac:dyDescent="0.15">
      <c r="A20" s="49"/>
      <c r="B20" s="49"/>
      <c r="C20" s="49"/>
      <c r="D20" s="49"/>
      <c r="E20" s="49"/>
      <c r="F20" s="49"/>
      <c r="G20" s="49"/>
      <c r="H20" s="49"/>
      <c r="I20" s="49"/>
      <c r="J20" s="49"/>
      <c r="K20" s="49"/>
      <c r="L20" s="49"/>
      <c r="M20" s="49"/>
      <c r="N20" s="49"/>
      <c r="O20" s="49"/>
      <c r="P20" s="49"/>
    </row>
    <row r="21" spans="1:16" x14ac:dyDescent="0.15">
      <c r="A21" s="49"/>
      <c r="B21" s="49"/>
      <c r="C21" s="49"/>
      <c r="D21" s="49"/>
      <c r="E21" s="49"/>
      <c r="F21" s="49"/>
      <c r="G21" s="49"/>
      <c r="H21" s="49"/>
      <c r="I21" s="49"/>
      <c r="J21" s="49"/>
      <c r="K21" s="49"/>
      <c r="L21" s="49"/>
      <c r="M21" s="49"/>
      <c r="N21" s="49"/>
      <c r="O21" s="49"/>
      <c r="P21" s="49"/>
    </row>
    <row r="22" spans="1:16" x14ac:dyDescent="0.15">
      <c r="A22" s="49"/>
      <c r="B22" s="49"/>
      <c r="C22" s="49"/>
      <c r="D22" s="49"/>
      <c r="E22" s="49"/>
      <c r="F22" s="49"/>
      <c r="G22" s="49"/>
      <c r="H22" s="49"/>
      <c r="I22" s="49"/>
      <c r="J22" s="49"/>
      <c r="K22" s="49"/>
      <c r="L22" s="49"/>
      <c r="M22" s="49"/>
      <c r="N22" s="49"/>
      <c r="O22" s="49"/>
      <c r="P22" s="49"/>
    </row>
    <row r="23" spans="1:16" x14ac:dyDescent="0.15">
      <c r="A23" s="49"/>
      <c r="B23" s="49"/>
      <c r="C23" s="49"/>
      <c r="D23" s="49"/>
      <c r="E23" s="49"/>
      <c r="F23" s="49"/>
      <c r="G23" s="49"/>
      <c r="H23" s="49"/>
      <c r="I23" s="49"/>
      <c r="J23" s="49"/>
      <c r="K23" s="49"/>
      <c r="L23" s="49"/>
      <c r="M23" s="49"/>
      <c r="N23" s="49"/>
      <c r="O23" s="49"/>
      <c r="P23" s="49"/>
    </row>
    <row r="24" spans="1:16" x14ac:dyDescent="0.15">
      <c r="A24" s="49"/>
      <c r="B24" s="49"/>
      <c r="C24" s="49"/>
      <c r="D24" s="49"/>
      <c r="E24" s="49"/>
      <c r="F24" s="49"/>
      <c r="G24" s="49"/>
      <c r="H24" s="49"/>
      <c r="I24" s="49"/>
      <c r="J24" s="49"/>
      <c r="K24" s="49"/>
      <c r="L24" s="49"/>
      <c r="M24" s="49"/>
      <c r="N24" s="49"/>
      <c r="O24" s="49"/>
      <c r="P24" s="49"/>
    </row>
    <row r="25" spans="1:16" x14ac:dyDescent="0.15">
      <c r="A25" s="49"/>
      <c r="B25" s="49"/>
      <c r="C25" s="49"/>
      <c r="D25" s="49"/>
      <c r="E25" s="49"/>
      <c r="F25" s="49"/>
      <c r="G25" s="49"/>
      <c r="H25" s="49"/>
      <c r="I25" s="49"/>
      <c r="J25" s="49"/>
      <c r="K25" s="49"/>
      <c r="L25" s="49"/>
      <c r="M25" s="49"/>
      <c r="N25" s="49"/>
      <c r="O25" s="49"/>
      <c r="P25" s="49"/>
    </row>
    <row r="26" spans="1:16" x14ac:dyDescent="0.15">
      <c r="A26" s="49"/>
      <c r="B26" s="49"/>
      <c r="C26" s="49"/>
      <c r="D26" s="49"/>
      <c r="E26" s="49"/>
      <c r="F26" s="49"/>
      <c r="G26" s="49"/>
      <c r="H26" s="49"/>
      <c r="I26" s="49"/>
      <c r="J26" s="49"/>
      <c r="K26" s="49"/>
      <c r="L26" s="49"/>
      <c r="M26" s="49"/>
      <c r="N26" s="49"/>
      <c r="O26" s="49"/>
      <c r="P26" s="49"/>
    </row>
    <row r="27" spans="1:16" x14ac:dyDescent="0.15">
      <c r="A27" s="49"/>
      <c r="B27" s="49"/>
      <c r="C27" s="49"/>
      <c r="D27" s="49"/>
      <c r="E27" s="49"/>
      <c r="F27" s="49"/>
      <c r="G27" s="49"/>
      <c r="H27" s="49"/>
      <c r="I27" s="49"/>
      <c r="J27" s="49"/>
      <c r="K27" s="49"/>
      <c r="L27" s="49"/>
      <c r="M27" s="49"/>
      <c r="N27" s="49"/>
      <c r="O27" s="49"/>
      <c r="P27" s="49"/>
    </row>
    <row r="28" spans="1:16" x14ac:dyDescent="0.15">
      <c r="A28" s="49"/>
      <c r="B28" s="49"/>
      <c r="C28" s="49"/>
      <c r="D28" s="49"/>
      <c r="E28" s="49"/>
      <c r="F28" s="49"/>
      <c r="G28" s="49"/>
      <c r="H28" s="49"/>
      <c r="I28" s="49"/>
      <c r="J28" s="49"/>
      <c r="K28" s="49"/>
      <c r="L28" s="49"/>
      <c r="M28" s="49"/>
      <c r="N28" s="49"/>
      <c r="O28" s="49"/>
      <c r="P28" s="49"/>
    </row>
    <row r="29" spans="1:16" x14ac:dyDescent="0.15">
      <c r="A29" s="49"/>
      <c r="B29" s="49"/>
      <c r="C29" s="49"/>
      <c r="D29" s="49"/>
      <c r="E29" s="49"/>
      <c r="F29" s="49"/>
      <c r="G29" s="49"/>
      <c r="H29" s="49"/>
      <c r="I29" s="49"/>
      <c r="J29" s="49"/>
      <c r="K29" s="49"/>
      <c r="L29" s="49"/>
      <c r="M29" s="49"/>
      <c r="N29" s="49"/>
      <c r="O29" s="49"/>
      <c r="P29" s="49"/>
    </row>
    <row r="30" spans="1:16" x14ac:dyDescent="0.15">
      <c r="A30" s="49"/>
      <c r="B30" s="49"/>
      <c r="C30" s="49"/>
      <c r="D30" s="49"/>
      <c r="E30" s="49"/>
      <c r="F30" s="49"/>
      <c r="G30" s="49"/>
      <c r="H30" s="49"/>
      <c r="I30" s="49"/>
      <c r="J30" s="49"/>
      <c r="K30" s="49"/>
      <c r="L30" s="49"/>
      <c r="M30" s="49"/>
      <c r="N30" s="49"/>
      <c r="O30" s="49"/>
      <c r="P30" s="49"/>
    </row>
  </sheetData>
  <mergeCells count="2">
    <mergeCell ref="A15:H16"/>
    <mergeCell ref="A1:D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106"/>
  <sheetViews>
    <sheetView showGridLines="0" zoomScaleNormal="100" workbookViewId="0">
      <selection activeCell="B105" sqref="B105:F106"/>
    </sheetView>
  </sheetViews>
  <sheetFormatPr baseColWidth="10" defaultColWidth="11.5" defaultRowHeight="11" x14ac:dyDescent="0.15"/>
  <cols>
    <col min="1" max="1" width="3.6640625" style="1" customWidth="1"/>
    <col min="2" max="2" width="11.5" style="1"/>
    <col min="3" max="3" width="21.1640625" style="1" customWidth="1"/>
    <col min="4" max="4" width="10.6640625" style="1" customWidth="1"/>
    <col min="5" max="5" width="12.5" style="1" customWidth="1"/>
    <col min="6" max="6" width="10.6640625" style="1" customWidth="1"/>
    <col min="7" max="16384" width="11.5" style="1"/>
  </cols>
  <sheetData>
    <row r="1" spans="2:6" x14ac:dyDescent="0.15">
      <c r="B1" s="67" t="s">
        <v>234</v>
      </c>
      <c r="C1" s="68"/>
      <c r="D1" s="68"/>
      <c r="E1" s="68"/>
      <c r="F1" s="68"/>
    </row>
    <row r="2" spans="2:6" x14ac:dyDescent="0.15">
      <c r="B2" s="2"/>
      <c r="C2" s="3"/>
      <c r="D2" s="3"/>
      <c r="E2" s="3"/>
      <c r="F2" s="3"/>
    </row>
    <row r="3" spans="2:6" ht="30" customHeight="1" x14ac:dyDescent="0.15">
      <c r="B3" s="4" t="s">
        <v>0</v>
      </c>
      <c r="C3" s="4" t="s">
        <v>212</v>
      </c>
      <c r="D3" s="4" t="s">
        <v>211</v>
      </c>
      <c r="E3" s="5" t="s">
        <v>214</v>
      </c>
      <c r="F3" s="5" t="s">
        <v>213</v>
      </c>
    </row>
    <row r="4" spans="2:6" ht="15" customHeight="1" x14ac:dyDescent="0.15">
      <c r="B4" s="6" t="s">
        <v>1</v>
      </c>
      <c r="C4" s="7" t="s">
        <v>2</v>
      </c>
      <c r="D4" s="8">
        <v>504.72519477623382</v>
      </c>
      <c r="E4" s="8">
        <v>336680</v>
      </c>
      <c r="F4" s="9">
        <f t="shared" ref="F4:F35" si="0">D4/E4*1000</f>
        <v>1.4991243755977006</v>
      </c>
    </row>
    <row r="5" spans="2:6" ht="15" customHeight="1" x14ac:dyDescent="0.15">
      <c r="B5" s="6" t="s">
        <v>3</v>
      </c>
      <c r="C5" s="7" t="s">
        <v>4</v>
      </c>
      <c r="D5" s="8">
        <v>677.51400019512471</v>
      </c>
      <c r="E5" s="8">
        <v>267601</v>
      </c>
      <c r="F5" s="9">
        <f t="shared" si="0"/>
        <v>2.5318066830659256</v>
      </c>
    </row>
    <row r="6" spans="2:6" ht="15" customHeight="1" x14ac:dyDescent="0.15">
      <c r="B6" s="10" t="s">
        <v>5</v>
      </c>
      <c r="C6" s="11" t="s">
        <v>6</v>
      </c>
      <c r="D6" s="8">
        <v>757.08779216435062</v>
      </c>
      <c r="E6" s="8">
        <v>163883</v>
      </c>
      <c r="F6" s="9">
        <f t="shared" si="0"/>
        <v>4.6196847273014932</v>
      </c>
    </row>
    <row r="7" spans="2:6" ht="15" customHeight="1" x14ac:dyDescent="0.15">
      <c r="B7" s="6" t="s">
        <v>7</v>
      </c>
      <c r="C7" s="7" t="s">
        <v>8</v>
      </c>
      <c r="D7" s="8">
        <v>354.67175849140756</v>
      </c>
      <c r="E7" s="8">
        <v>79019</v>
      </c>
      <c r="F7" s="9">
        <f t="shared" si="0"/>
        <v>4.4884364329010431</v>
      </c>
    </row>
    <row r="8" spans="2:6" ht="15" customHeight="1" x14ac:dyDescent="0.15">
      <c r="B8" s="6" t="s">
        <v>9</v>
      </c>
      <c r="C8" s="7" t="s">
        <v>10</v>
      </c>
      <c r="D8" s="8">
        <v>353.53499003470432</v>
      </c>
      <c r="E8" s="8">
        <v>71838</v>
      </c>
      <c r="F8" s="9">
        <f t="shared" si="0"/>
        <v>4.9212810773504874</v>
      </c>
    </row>
    <row r="9" spans="2:6" ht="15" customHeight="1" x14ac:dyDescent="0.15">
      <c r="B9" s="6" t="s">
        <v>11</v>
      </c>
      <c r="C9" s="7" t="s">
        <v>12</v>
      </c>
      <c r="D9" s="8">
        <v>1511.9020474152949</v>
      </c>
      <c r="E9" s="8">
        <v>536428</v>
      </c>
      <c r="F9" s="9">
        <f t="shared" si="0"/>
        <v>2.8184622119190177</v>
      </c>
    </row>
    <row r="10" spans="2:6" ht="15" customHeight="1" x14ac:dyDescent="0.15">
      <c r="B10" s="6" t="s">
        <v>13</v>
      </c>
      <c r="C10" s="7" t="s">
        <v>14</v>
      </c>
      <c r="D10" s="8">
        <v>575.20483909183406</v>
      </c>
      <c r="E10" s="8">
        <v>162894</v>
      </c>
      <c r="F10" s="9">
        <f t="shared" si="0"/>
        <v>3.5311603809338226</v>
      </c>
    </row>
    <row r="11" spans="2:6" ht="15" customHeight="1" x14ac:dyDescent="0.15">
      <c r="B11" s="6" t="s">
        <v>15</v>
      </c>
      <c r="C11" s="7" t="s">
        <v>16</v>
      </c>
      <c r="D11" s="8">
        <v>326.2525470738268</v>
      </c>
      <c r="E11" s="8">
        <v>137993</v>
      </c>
      <c r="F11" s="9">
        <f t="shared" si="0"/>
        <v>2.3642688185185246</v>
      </c>
    </row>
    <row r="12" spans="2:6" ht="15" customHeight="1" x14ac:dyDescent="0.15">
      <c r="B12" s="6" t="s">
        <v>17</v>
      </c>
      <c r="C12" s="7" t="s">
        <v>18</v>
      </c>
      <c r="D12" s="8">
        <v>195.52417455295543</v>
      </c>
      <c r="E12" s="8">
        <v>75351</v>
      </c>
      <c r="F12" s="9">
        <f t="shared" si="0"/>
        <v>2.5948451188830335</v>
      </c>
    </row>
    <row r="13" spans="2:6" ht="15" customHeight="1" x14ac:dyDescent="0.15">
      <c r="B13" s="6" t="s">
        <v>19</v>
      </c>
      <c r="C13" s="7" t="s">
        <v>20</v>
      </c>
      <c r="D13" s="8">
        <v>439.92939274414971</v>
      </c>
      <c r="E13" s="8">
        <v>153166</v>
      </c>
      <c r="F13" s="9">
        <f t="shared" si="0"/>
        <v>2.8722392224393776</v>
      </c>
    </row>
    <row r="14" spans="2:6" ht="15" customHeight="1" x14ac:dyDescent="0.15">
      <c r="B14" s="6" t="s">
        <v>21</v>
      </c>
      <c r="C14" s="7" t="s">
        <v>22</v>
      </c>
      <c r="D14" s="8">
        <v>545.64885921755001</v>
      </c>
      <c r="E14" s="8">
        <v>180106</v>
      </c>
      <c r="F14" s="9">
        <f t="shared" si="0"/>
        <v>3.029598454341055</v>
      </c>
    </row>
    <row r="15" spans="2:6" ht="15" customHeight="1" x14ac:dyDescent="0.15">
      <c r="B15" s="6" t="s">
        <v>23</v>
      </c>
      <c r="C15" s="7" t="s">
        <v>24</v>
      </c>
      <c r="D15" s="8">
        <v>450.16030885447879</v>
      </c>
      <c r="E15" s="8">
        <v>136559</v>
      </c>
      <c r="F15" s="9">
        <f t="shared" si="0"/>
        <v>3.296452880106612</v>
      </c>
    </row>
    <row r="16" spans="2:6" ht="15" customHeight="1" x14ac:dyDescent="0.15">
      <c r="B16" s="6" t="s">
        <v>25</v>
      </c>
      <c r="C16" s="7" t="s">
        <v>26</v>
      </c>
      <c r="D16" s="8">
        <v>4676.6654308770849</v>
      </c>
      <c r="E16" s="8">
        <v>1024406</v>
      </c>
      <c r="F16" s="9">
        <f t="shared" si="0"/>
        <v>4.565246036119551</v>
      </c>
    </row>
    <row r="17" spans="2:6" ht="15" customHeight="1" x14ac:dyDescent="0.15">
      <c r="B17" s="6" t="s">
        <v>27</v>
      </c>
      <c r="C17" s="7" t="s">
        <v>28</v>
      </c>
      <c r="D17" s="8">
        <v>1125.400772136197</v>
      </c>
      <c r="E17" s="8">
        <v>340666</v>
      </c>
      <c r="F17" s="9">
        <f t="shared" si="0"/>
        <v>3.3035312362730562</v>
      </c>
    </row>
    <row r="18" spans="2:6" ht="15" customHeight="1" x14ac:dyDescent="0.15">
      <c r="B18" s="6" t="s">
        <v>29</v>
      </c>
      <c r="C18" s="7" t="s">
        <v>30</v>
      </c>
      <c r="D18" s="8">
        <v>298.97010411294934</v>
      </c>
      <c r="E18" s="8">
        <v>71489</v>
      </c>
      <c r="F18" s="9">
        <f t="shared" si="0"/>
        <v>4.1820434488235856</v>
      </c>
    </row>
    <row r="19" spans="2:6" ht="15" customHeight="1" x14ac:dyDescent="0.15">
      <c r="B19" s="6" t="s">
        <v>31</v>
      </c>
      <c r="C19" s="7" t="s">
        <v>32</v>
      </c>
      <c r="D19" s="8">
        <v>459.25445650810462</v>
      </c>
      <c r="E19" s="8">
        <v>174744</v>
      </c>
      <c r="F19" s="9">
        <f t="shared" si="0"/>
        <v>2.6281557965258013</v>
      </c>
    </row>
    <row r="20" spans="2:6" ht="15" customHeight="1" x14ac:dyDescent="0.15">
      <c r="B20" s="6" t="s">
        <v>33</v>
      </c>
      <c r="C20" s="7" t="s">
        <v>34</v>
      </c>
      <c r="D20" s="8">
        <v>867.35433246456398</v>
      </c>
      <c r="E20" s="8">
        <v>310121</v>
      </c>
      <c r="F20" s="9">
        <f t="shared" si="0"/>
        <v>2.7968255373372455</v>
      </c>
    </row>
    <row r="21" spans="2:6" ht="15" customHeight="1" x14ac:dyDescent="0.15">
      <c r="B21" s="6" t="s">
        <v>35</v>
      </c>
      <c r="C21" s="7" t="s">
        <v>36</v>
      </c>
      <c r="D21" s="8">
        <v>356.94529540481398</v>
      </c>
      <c r="E21" s="8">
        <v>149956</v>
      </c>
      <c r="F21" s="9">
        <f t="shared" si="0"/>
        <v>2.3803335338686944</v>
      </c>
    </row>
    <row r="22" spans="2:6" ht="15" customHeight="1" x14ac:dyDescent="0.15">
      <c r="B22" s="6" t="s">
        <v>37</v>
      </c>
      <c r="C22" s="7" t="s">
        <v>38</v>
      </c>
      <c r="D22" s="8">
        <v>379.6806645388786</v>
      </c>
      <c r="E22" s="8">
        <v>117705</v>
      </c>
      <c r="F22" s="9">
        <f t="shared" si="0"/>
        <v>3.2256969928115087</v>
      </c>
    </row>
    <row r="23" spans="2:6" ht="15" customHeight="1" x14ac:dyDescent="0.15">
      <c r="B23" s="12" t="s">
        <v>39</v>
      </c>
      <c r="C23" s="7" t="s">
        <v>40</v>
      </c>
      <c r="D23" s="8">
        <v>311.47455713668484</v>
      </c>
      <c r="E23" s="8">
        <v>83223</v>
      </c>
      <c r="F23" s="9">
        <f t="shared" si="0"/>
        <v>3.7426499541795515</v>
      </c>
    </row>
    <row r="24" spans="2:6" ht="15" customHeight="1" x14ac:dyDescent="0.15">
      <c r="B24" s="12" t="s">
        <v>41</v>
      </c>
      <c r="C24" s="7" t="s">
        <v>42</v>
      </c>
      <c r="D24" s="8">
        <v>430.83524509052393</v>
      </c>
      <c r="E24" s="8">
        <v>90559</v>
      </c>
      <c r="F24" s="9">
        <f t="shared" si="0"/>
        <v>4.7575088626257349</v>
      </c>
    </row>
    <row r="25" spans="2:6" ht="15" customHeight="1" x14ac:dyDescent="0.15">
      <c r="B25" s="6" t="s">
        <v>43</v>
      </c>
      <c r="C25" s="7" t="s">
        <v>44</v>
      </c>
      <c r="D25" s="8">
        <v>553.60623841447273</v>
      </c>
      <c r="E25" s="8">
        <v>265845</v>
      </c>
      <c r="F25" s="9">
        <f t="shared" si="0"/>
        <v>2.0824399120332253</v>
      </c>
    </row>
    <row r="26" spans="2:6" ht="15" customHeight="1" x14ac:dyDescent="0.15">
      <c r="B26" s="6" t="s">
        <v>45</v>
      </c>
      <c r="C26" s="7" t="s">
        <v>46</v>
      </c>
      <c r="D26" s="8">
        <v>1052.6475909071903</v>
      </c>
      <c r="E26" s="8">
        <v>284531</v>
      </c>
      <c r="F26" s="9">
        <f t="shared" si="0"/>
        <v>3.6995884135900492</v>
      </c>
    </row>
    <row r="27" spans="2:6" ht="15" customHeight="1" x14ac:dyDescent="0.15">
      <c r="B27" s="6" t="s">
        <v>47</v>
      </c>
      <c r="C27" s="7" t="s">
        <v>48</v>
      </c>
      <c r="D27" s="8">
        <v>251.2258289314137</v>
      </c>
      <c r="E27" s="8">
        <v>57368</v>
      </c>
      <c r="F27" s="9">
        <f t="shared" si="0"/>
        <v>4.3791979663124687</v>
      </c>
    </row>
    <row r="28" spans="2:6" ht="15" customHeight="1" x14ac:dyDescent="0.15">
      <c r="B28" s="6" t="s">
        <v>49</v>
      </c>
      <c r="C28" s="7" t="s">
        <v>50</v>
      </c>
      <c r="D28" s="8">
        <v>604.76081896611799</v>
      </c>
      <c r="E28" s="8">
        <v>200069</v>
      </c>
      <c r="F28" s="9">
        <f t="shared" si="0"/>
        <v>3.0227612422020305</v>
      </c>
    </row>
    <row r="29" spans="2:6" ht="15" customHeight="1" x14ac:dyDescent="0.15">
      <c r="B29" s="6" t="s">
        <v>51</v>
      </c>
      <c r="C29" s="7" t="s">
        <v>52</v>
      </c>
      <c r="D29" s="8">
        <v>569.52099680831782</v>
      </c>
      <c r="E29" s="8">
        <v>268968</v>
      </c>
      <c r="F29" s="9">
        <f t="shared" si="0"/>
        <v>2.1174303144177666</v>
      </c>
    </row>
    <row r="30" spans="2:6" ht="15" customHeight="1" x14ac:dyDescent="0.15">
      <c r="B30" s="6" t="s">
        <v>53</v>
      </c>
      <c r="C30" s="7" t="s">
        <v>54</v>
      </c>
      <c r="D30" s="8">
        <v>848.02926870060912</v>
      </c>
      <c r="E30" s="8">
        <v>257452</v>
      </c>
      <c r="F30" s="9">
        <f t="shared" si="0"/>
        <v>3.2939315627791168</v>
      </c>
    </row>
    <row r="31" spans="2:6" ht="15" customHeight="1" x14ac:dyDescent="0.15">
      <c r="B31" s="6" t="s">
        <v>55</v>
      </c>
      <c r="C31" s="7" t="s">
        <v>56</v>
      </c>
      <c r="D31" s="8">
        <v>710.48028543951841</v>
      </c>
      <c r="E31" s="8">
        <v>309789</v>
      </c>
      <c r="F31" s="9">
        <f t="shared" si="0"/>
        <v>2.2934329025224214</v>
      </c>
    </row>
    <row r="32" spans="2:6" ht="15" customHeight="1" x14ac:dyDescent="0.15">
      <c r="B32" s="6" t="s">
        <v>57</v>
      </c>
      <c r="C32" s="7" t="s">
        <v>58</v>
      </c>
      <c r="D32" s="8">
        <v>271.68766115207183</v>
      </c>
      <c r="E32" s="8">
        <v>217827</v>
      </c>
      <c r="F32" s="9">
        <f t="shared" si="0"/>
        <v>1.2472634758412493</v>
      </c>
    </row>
    <row r="33" spans="2:6" ht="15" customHeight="1" x14ac:dyDescent="0.15">
      <c r="B33" s="6" t="s">
        <v>59</v>
      </c>
      <c r="C33" s="7" t="s">
        <v>60</v>
      </c>
      <c r="D33" s="8">
        <v>1558.5095541401274</v>
      </c>
      <c r="E33" s="8">
        <v>451298</v>
      </c>
      <c r="F33" s="9">
        <f t="shared" si="0"/>
        <v>3.4533934432240501</v>
      </c>
    </row>
    <row r="34" spans="2:6" ht="15" customHeight="1" x14ac:dyDescent="0.15">
      <c r="B34" s="6" t="s">
        <v>61</v>
      </c>
      <c r="C34" s="7" t="s">
        <v>62</v>
      </c>
      <c r="D34" s="8">
        <v>1328.882325886075</v>
      </c>
      <c r="E34" s="8">
        <v>369199</v>
      </c>
      <c r="F34" s="9">
        <f t="shared" si="0"/>
        <v>3.5993659947239158</v>
      </c>
    </row>
    <row r="35" spans="2:6" ht="15" customHeight="1" x14ac:dyDescent="0.15">
      <c r="B35" s="6" t="s">
        <v>63</v>
      </c>
      <c r="C35" s="7" t="s">
        <v>64</v>
      </c>
      <c r="D35" s="8">
        <v>1575.5610809906759</v>
      </c>
      <c r="E35" s="8">
        <v>723782</v>
      </c>
      <c r="F35" s="9">
        <f t="shared" si="0"/>
        <v>2.1768447971774321</v>
      </c>
    </row>
    <row r="36" spans="2:6" ht="15" customHeight="1" x14ac:dyDescent="0.15">
      <c r="B36" s="6" t="s">
        <v>65</v>
      </c>
      <c r="C36" s="7" t="s">
        <v>66</v>
      </c>
      <c r="D36" s="8">
        <v>225.08015442723939</v>
      </c>
      <c r="E36" s="8">
        <v>93810</v>
      </c>
      <c r="F36" s="9">
        <f t="shared" ref="F36:F67" si="1">D36/E36*1000</f>
        <v>2.3993194161308962</v>
      </c>
    </row>
    <row r="37" spans="2:6" ht="15" customHeight="1" x14ac:dyDescent="0.15">
      <c r="B37" s="6" t="s">
        <v>67</v>
      </c>
      <c r="C37" s="7" t="s">
        <v>68</v>
      </c>
      <c r="D37" s="8">
        <v>1489.1666782812306</v>
      </c>
      <c r="E37" s="8">
        <v>822739</v>
      </c>
      <c r="F37" s="9">
        <f t="shared" si="1"/>
        <v>1.8100110463722161</v>
      </c>
    </row>
    <row r="38" spans="2:6" ht="15" customHeight="1" x14ac:dyDescent="0.15">
      <c r="B38" s="6" t="s">
        <v>69</v>
      </c>
      <c r="C38" s="7" t="s">
        <v>70</v>
      </c>
      <c r="D38" s="8">
        <v>2065.5082858297674</v>
      </c>
      <c r="E38" s="8">
        <v>572685</v>
      </c>
      <c r="F38" s="9">
        <f t="shared" si="1"/>
        <v>3.6067092482425194</v>
      </c>
    </row>
    <row r="39" spans="2:6" ht="15" customHeight="1" x14ac:dyDescent="0.15">
      <c r="B39" s="6" t="s">
        <v>71</v>
      </c>
      <c r="C39" s="7" t="s">
        <v>72</v>
      </c>
      <c r="D39" s="8">
        <v>1700.605611228031</v>
      </c>
      <c r="E39" s="8">
        <v>536424</v>
      </c>
      <c r="F39" s="9">
        <f t="shared" si="1"/>
        <v>3.1702638420876599</v>
      </c>
    </row>
    <row r="40" spans="2:6" ht="15" customHeight="1" x14ac:dyDescent="0.15">
      <c r="B40" s="6" t="s">
        <v>73</v>
      </c>
      <c r="C40" s="7" t="s">
        <v>74</v>
      </c>
      <c r="D40" s="8">
        <v>309.20102022327836</v>
      </c>
      <c r="E40" s="8">
        <v>105171</v>
      </c>
      <c r="F40" s="9">
        <f t="shared" si="1"/>
        <v>2.9399836478047976</v>
      </c>
    </row>
    <row r="41" spans="2:6" ht="15" customHeight="1" x14ac:dyDescent="0.15">
      <c r="B41" s="6" t="s">
        <v>75</v>
      </c>
      <c r="C41" s="7" t="s">
        <v>76</v>
      </c>
      <c r="D41" s="8">
        <v>437.65585583074329</v>
      </c>
      <c r="E41" s="8">
        <v>298174</v>
      </c>
      <c r="F41" s="9">
        <f t="shared" si="1"/>
        <v>1.4677867816467678</v>
      </c>
    </row>
    <row r="42" spans="2:6" ht="15" customHeight="1" x14ac:dyDescent="0.15">
      <c r="B42" s="6" t="s">
        <v>77</v>
      </c>
      <c r="C42" s="7" t="s">
        <v>78</v>
      </c>
      <c r="D42" s="8">
        <v>1905.2239334346123</v>
      </c>
      <c r="E42" s="8">
        <v>637431</v>
      </c>
      <c r="F42" s="9">
        <f t="shared" si="1"/>
        <v>2.9889100678106528</v>
      </c>
    </row>
    <row r="43" spans="2:6" ht="15" customHeight="1" x14ac:dyDescent="0.15">
      <c r="B43" s="6" t="s">
        <v>79</v>
      </c>
      <c r="C43" s="7" t="s">
        <v>80</v>
      </c>
      <c r="D43" s="8">
        <v>277.37150343558795</v>
      </c>
      <c r="E43" s="8">
        <v>128556</v>
      </c>
      <c r="F43" s="9">
        <f t="shared" si="1"/>
        <v>2.1575928267493385</v>
      </c>
    </row>
    <row r="44" spans="2:6" ht="15" customHeight="1" x14ac:dyDescent="0.15">
      <c r="B44" s="6" t="s">
        <v>81</v>
      </c>
      <c r="C44" s="7" t="s">
        <v>82</v>
      </c>
      <c r="D44" s="8">
        <v>530.8708692804081</v>
      </c>
      <c r="E44" s="8">
        <v>207492</v>
      </c>
      <c r="F44" s="9">
        <f t="shared" si="1"/>
        <v>2.5585124693019883</v>
      </c>
    </row>
    <row r="45" spans="2:6" ht="15" customHeight="1" x14ac:dyDescent="0.15">
      <c r="B45" s="6" t="s">
        <v>83</v>
      </c>
      <c r="C45" s="7" t="s">
        <v>84</v>
      </c>
      <c r="D45" s="8">
        <v>208.02862757669095</v>
      </c>
      <c r="E45" s="8">
        <v>162852</v>
      </c>
      <c r="F45" s="9">
        <f t="shared" si="1"/>
        <v>1.2774091050566831</v>
      </c>
    </row>
    <row r="46" spans="2:6" ht="15" customHeight="1" x14ac:dyDescent="0.15">
      <c r="B46" s="6" t="s">
        <v>85</v>
      </c>
      <c r="C46" s="7" t="s">
        <v>86</v>
      </c>
      <c r="D46" s="8">
        <v>1219.752554042565</v>
      </c>
      <c r="E46" s="8">
        <v>366268</v>
      </c>
      <c r="F46" s="9">
        <f t="shared" si="1"/>
        <v>3.3302187306632436</v>
      </c>
    </row>
    <row r="47" spans="2:6" ht="15" customHeight="1" x14ac:dyDescent="0.15">
      <c r="B47" s="6" t="s">
        <v>87</v>
      </c>
      <c r="C47" s="7" t="s">
        <v>88</v>
      </c>
      <c r="D47" s="8">
        <v>379.6806645388786</v>
      </c>
      <c r="E47" s="8">
        <v>112719</v>
      </c>
      <c r="F47" s="9">
        <f t="shared" si="1"/>
        <v>3.3683821231458637</v>
      </c>
    </row>
    <row r="48" spans="2:6" ht="15" customHeight="1" x14ac:dyDescent="0.15">
      <c r="B48" s="6" t="s">
        <v>89</v>
      </c>
      <c r="C48" s="7" t="s">
        <v>90</v>
      </c>
      <c r="D48" s="8">
        <v>1387.9942856346431</v>
      </c>
      <c r="E48" s="8">
        <v>711857</v>
      </c>
      <c r="F48" s="9">
        <f t="shared" si="1"/>
        <v>1.9498217839181788</v>
      </c>
    </row>
    <row r="49" spans="2:6" ht="15" customHeight="1" x14ac:dyDescent="0.15">
      <c r="B49" s="6" t="s">
        <v>91</v>
      </c>
      <c r="C49" s="7" t="s">
        <v>92</v>
      </c>
      <c r="D49" s="8">
        <v>655.91539951776338</v>
      </c>
      <c r="E49" s="8">
        <v>337708</v>
      </c>
      <c r="F49" s="9">
        <f t="shared" si="1"/>
        <v>1.9422560304101868</v>
      </c>
    </row>
    <row r="50" spans="2:6" ht="15" customHeight="1" x14ac:dyDescent="0.15">
      <c r="B50" s="6" t="s">
        <v>93</v>
      </c>
      <c r="C50" s="7" t="s">
        <v>94</v>
      </c>
      <c r="D50" s="8">
        <v>164.83142622196823</v>
      </c>
      <c r="E50" s="8">
        <v>82517</v>
      </c>
      <c r="F50" s="9">
        <f t="shared" si="1"/>
        <v>1.9975450661314422</v>
      </c>
    </row>
    <row r="51" spans="2:6" ht="15" customHeight="1" x14ac:dyDescent="0.15">
      <c r="B51" s="6" t="s">
        <v>95</v>
      </c>
      <c r="C51" s="7" t="s">
        <v>96</v>
      </c>
      <c r="D51" s="8">
        <v>489.94720483909185</v>
      </c>
      <c r="E51" s="8">
        <v>160757</v>
      </c>
      <c r="F51" s="9">
        <f t="shared" si="1"/>
        <v>3.0477503613471999</v>
      </c>
    </row>
    <row r="52" spans="2:6" ht="15" customHeight="1" x14ac:dyDescent="0.15">
      <c r="B52" s="6" t="s">
        <v>97</v>
      </c>
      <c r="C52" s="7" t="s">
        <v>98</v>
      </c>
      <c r="D52" s="8">
        <v>94.351781906368032</v>
      </c>
      <c r="E52" s="8">
        <v>37423</v>
      </c>
      <c r="F52" s="9">
        <f t="shared" si="1"/>
        <v>2.5212244316695092</v>
      </c>
    </row>
    <row r="53" spans="2:6" ht="15" customHeight="1" x14ac:dyDescent="0.15">
      <c r="B53" s="6" t="s">
        <v>99</v>
      </c>
      <c r="C53" s="7" t="s">
        <v>100</v>
      </c>
      <c r="D53" s="8">
        <v>592.25636594238244</v>
      </c>
      <c r="E53" s="8">
        <v>398503</v>
      </c>
      <c r="F53" s="9">
        <f t="shared" si="1"/>
        <v>1.4862030296945881</v>
      </c>
    </row>
    <row r="54" spans="2:6" ht="15" customHeight="1" x14ac:dyDescent="0.15">
      <c r="B54" s="6" t="s">
        <v>101</v>
      </c>
      <c r="C54" s="7" t="s">
        <v>102</v>
      </c>
      <c r="D54" s="8">
        <v>927.60306066983503</v>
      </c>
      <c r="E54" s="8">
        <v>243702</v>
      </c>
      <c r="F54" s="9">
        <f t="shared" si="1"/>
        <v>3.8063005665519158</v>
      </c>
    </row>
    <row r="55" spans="2:6" ht="15" customHeight="1" x14ac:dyDescent="0.15">
      <c r="B55" s="6" t="s">
        <v>103</v>
      </c>
      <c r="C55" s="7" t="s">
        <v>104</v>
      </c>
      <c r="D55" s="8">
        <v>401.27926521623993</v>
      </c>
      <c r="E55" s="8">
        <v>285944</v>
      </c>
      <c r="F55" s="9">
        <f t="shared" si="1"/>
        <v>1.4033491355518561</v>
      </c>
    </row>
    <row r="56" spans="2:6" ht="15" customHeight="1" x14ac:dyDescent="0.15">
      <c r="B56" s="6" t="s">
        <v>105</v>
      </c>
      <c r="C56" s="7" t="s">
        <v>106</v>
      </c>
      <c r="D56" s="8">
        <v>236.44783899427171</v>
      </c>
      <c r="E56" s="8">
        <v>87294</v>
      </c>
      <c r="F56" s="9">
        <f t="shared" si="1"/>
        <v>2.7086379246485639</v>
      </c>
    </row>
    <row r="57" spans="2:6" ht="15" customHeight="1" x14ac:dyDescent="0.15">
      <c r="B57" s="6" t="s">
        <v>107</v>
      </c>
      <c r="C57" s="7" t="s">
        <v>108</v>
      </c>
      <c r="D57" s="8">
        <v>383.09096990898831</v>
      </c>
      <c r="E57" s="8">
        <v>148020</v>
      </c>
      <c r="F57" s="9">
        <f t="shared" si="1"/>
        <v>2.5881027557694116</v>
      </c>
    </row>
    <row r="58" spans="2:6" ht="15" customHeight="1" x14ac:dyDescent="0.15">
      <c r="B58" s="6" t="s">
        <v>109</v>
      </c>
      <c r="C58" s="7" t="s">
        <v>110</v>
      </c>
      <c r="D58" s="8">
        <v>527.46056391029845</v>
      </c>
      <c r="E58" s="8">
        <v>367796</v>
      </c>
      <c r="F58" s="9">
        <f t="shared" si="1"/>
        <v>1.4341117464852755</v>
      </c>
    </row>
    <row r="59" spans="2:6" ht="15" customHeight="1" x14ac:dyDescent="0.15">
      <c r="B59" s="6" t="s">
        <v>111</v>
      </c>
      <c r="C59" s="7" t="s">
        <v>112</v>
      </c>
      <c r="D59" s="8">
        <v>127.31806715076169</v>
      </c>
      <c r="E59" s="8">
        <v>94162</v>
      </c>
      <c r="F59" s="9">
        <f t="shared" si="1"/>
        <v>1.3521172782094868</v>
      </c>
    </row>
    <row r="60" spans="2:6" ht="15" customHeight="1" x14ac:dyDescent="0.15">
      <c r="B60" s="6" t="s">
        <v>113</v>
      </c>
      <c r="C60" s="7" t="s">
        <v>114</v>
      </c>
      <c r="D60" s="8">
        <v>1283.4115876179458</v>
      </c>
      <c r="E60" s="8">
        <v>369337</v>
      </c>
      <c r="F60" s="9">
        <f t="shared" si="1"/>
        <v>3.4749066235387889</v>
      </c>
    </row>
    <row r="61" spans="2:6" ht="15" customHeight="1" x14ac:dyDescent="0.15">
      <c r="B61" s="6" t="s">
        <v>115</v>
      </c>
      <c r="C61" s="7" t="s">
        <v>116</v>
      </c>
      <c r="D61" s="8">
        <v>969.66349356785463</v>
      </c>
      <c r="E61" s="8">
        <v>547730</v>
      </c>
      <c r="F61" s="9">
        <f t="shared" si="1"/>
        <v>1.7703311733296598</v>
      </c>
    </row>
    <row r="62" spans="2:6" ht="15" customHeight="1" x14ac:dyDescent="0.15">
      <c r="B62" s="6" t="s">
        <v>117</v>
      </c>
      <c r="C62" s="7" t="s">
        <v>118</v>
      </c>
      <c r="D62" s="8">
        <v>318.2951678769042</v>
      </c>
      <c r="E62" s="8">
        <v>97659</v>
      </c>
      <c r="F62" s="9">
        <f t="shared" si="1"/>
        <v>3.2592507385587011</v>
      </c>
    </row>
    <row r="63" spans="2:6" ht="15" customHeight="1" x14ac:dyDescent="0.15">
      <c r="B63" s="6" t="s">
        <v>119</v>
      </c>
      <c r="C63" s="7" t="s">
        <v>120</v>
      </c>
      <c r="D63" s="8">
        <v>4049.1692427769026</v>
      </c>
      <c r="E63" s="8">
        <v>1309354</v>
      </c>
      <c r="F63" s="9">
        <f t="shared" si="1"/>
        <v>3.0924938884189475</v>
      </c>
    </row>
    <row r="64" spans="2:6" ht="15" customHeight="1" x14ac:dyDescent="0.15">
      <c r="B64" s="6" t="s">
        <v>121</v>
      </c>
      <c r="C64" s="7" t="s">
        <v>122</v>
      </c>
      <c r="D64" s="8">
        <v>554.74300687117591</v>
      </c>
      <c r="E64" s="8">
        <v>428291</v>
      </c>
      <c r="F64" s="9">
        <f t="shared" si="1"/>
        <v>1.295247873224457</v>
      </c>
    </row>
    <row r="65" spans="2:6" ht="15" customHeight="1" x14ac:dyDescent="0.15">
      <c r="B65" s="6" t="s">
        <v>123</v>
      </c>
      <c r="C65" s="7" t="s">
        <v>124</v>
      </c>
      <c r="D65" s="8">
        <v>504.72519477623382</v>
      </c>
      <c r="E65" s="8">
        <v>135579</v>
      </c>
      <c r="F65" s="9">
        <f t="shared" si="1"/>
        <v>3.7227387336994213</v>
      </c>
    </row>
    <row r="66" spans="2:6" ht="15" customHeight="1" x14ac:dyDescent="0.15">
      <c r="B66" s="6" t="s">
        <v>125</v>
      </c>
      <c r="C66" s="7" t="s">
        <v>126</v>
      </c>
      <c r="D66" s="8">
        <v>2565.6864067791885</v>
      </c>
      <c r="E66" s="8">
        <v>742409</v>
      </c>
      <c r="F66" s="9">
        <f t="shared" si="1"/>
        <v>3.4558934586988954</v>
      </c>
    </row>
    <row r="67" spans="2:6" ht="15" customHeight="1" x14ac:dyDescent="0.15">
      <c r="B67" s="6" t="s">
        <v>127</v>
      </c>
      <c r="C67" s="7" t="s">
        <v>128</v>
      </c>
      <c r="D67" s="8">
        <v>1226.5731647827845</v>
      </c>
      <c r="E67" s="8">
        <v>326129</v>
      </c>
      <c r="F67" s="9">
        <f t="shared" si="1"/>
        <v>3.7610061196115172</v>
      </c>
    </row>
    <row r="68" spans="2:6" ht="15" customHeight="1" x14ac:dyDescent="0.15">
      <c r="B68" s="6" t="s">
        <v>129</v>
      </c>
      <c r="C68" s="7" t="s">
        <v>130</v>
      </c>
      <c r="D68" s="8">
        <v>906.0044599924737</v>
      </c>
      <c r="E68" s="8">
        <v>339687</v>
      </c>
      <c r="F68" s="9">
        <f t="shared" ref="F68:F99" si="2">D68/E68*1000</f>
        <v>2.6671743693237415</v>
      </c>
    </row>
    <row r="69" spans="2:6" ht="15" customHeight="1" x14ac:dyDescent="0.15">
      <c r="B69" s="6" t="s">
        <v>131</v>
      </c>
      <c r="C69" s="7" t="s">
        <v>132</v>
      </c>
      <c r="D69" s="8">
        <v>326.2525470738268</v>
      </c>
      <c r="E69" s="8">
        <v>109770</v>
      </c>
      <c r="F69" s="9">
        <f t="shared" si="2"/>
        <v>2.9721467347529087</v>
      </c>
    </row>
    <row r="70" spans="2:6" ht="15" customHeight="1" x14ac:dyDescent="0.15">
      <c r="B70" s="6" t="s">
        <v>133</v>
      </c>
      <c r="C70" s="7" t="s">
        <v>134</v>
      </c>
      <c r="D70" s="8">
        <v>917.37214455950607</v>
      </c>
      <c r="E70" s="8">
        <v>229355</v>
      </c>
      <c r="F70" s="9">
        <f t="shared" si="2"/>
        <v>3.9997913477338884</v>
      </c>
    </row>
    <row r="71" spans="2:6" ht="15" customHeight="1" x14ac:dyDescent="0.15">
      <c r="B71" s="6" t="s">
        <v>135</v>
      </c>
      <c r="C71" s="7" t="s">
        <v>136</v>
      </c>
      <c r="D71" s="8">
        <v>1508.4917420451854</v>
      </c>
      <c r="E71" s="8">
        <v>588590</v>
      </c>
      <c r="F71" s="9">
        <f t="shared" si="2"/>
        <v>2.5628905384821103</v>
      </c>
    </row>
    <row r="72" spans="2:6" ht="15" customHeight="1" x14ac:dyDescent="0.15">
      <c r="B72" s="6" t="s">
        <v>137</v>
      </c>
      <c r="C72" s="7" t="s">
        <v>138</v>
      </c>
      <c r="D72" s="8">
        <v>1057.1946647340033</v>
      </c>
      <c r="E72" s="8">
        <v>400328</v>
      </c>
      <c r="F72" s="9">
        <f t="shared" si="2"/>
        <v>2.6408211884604706</v>
      </c>
    </row>
    <row r="73" spans="2:6" ht="15" customHeight="1" x14ac:dyDescent="0.15">
      <c r="B73" s="6" t="s">
        <v>139</v>
      </c>
      <c r="C73" s="7" t="s">
        <v>140</v>
      </c>
      <c r="D73" s="8">
        <v>2267.8530711229423</v>
      </c>
      <c r="E73" s="8">
        <v>937066</v>
      </c>
      <c r="F73" s="9">
        <f t="shared" si="2"/>
        <v>2.4201636502903128</v>
      </c>
    </row>
    <row r="74" spans="2:6" ht="15" customHeight="1" x14ac:dyDescent="0.15">
      <c r="B74" s="6" t="s">
        <v>141</v>
      </c>
      <c r="C74" s="7" t="s">
        <v>142</v>
      </c>
      <c r="D74" s="8">
        <v>297.83333565624611</v>
      </c>
      <c r="E74" s="8">
        <v>118143</v>
      </c>
      <c r="F74" s="9">
        <f t="shared" si="2"/>
        <v>2.5209562619558175</v>
      </c>
    </row>
    <row r="75" spans="2:6" ht="15" customHeight="1" x14ac:dyDescent="0.15">
      <c r="B75" s="6" t="s">
        <v>143</v>
      </c>
      <c r="C75" s="7" t="s">
        <v>144</v>
      </c>
      <c r="D75" s="8">
        <v>720.71120154984737</v>
      </c>
      <c r="E75" s="8">
        <v>270024</v>
      </c>
      <c r="F75" s="9">
        <f t="shared" si="2"/>
        <v>2.6690634963923481</v>
      </c>
    </row>
    <row r="76" spans="2:6" ht="15" customHeight="1" x14ac:dyDescent="0.15">
      <c r="B76" s="6" t="s">
        <v>145</v>
      </c>
      <c r="C76" s="7" t="s">
        <v>146</v>
      </c>
      <c r="D76" s="8">
        <v>786.64377203863467</v>
      </c>
      <c r="E76" s="8">
        <v>275463</v>
      </c>
      <c r="F76" s="9">
        <f t="shared" si="2"/>
        <v>2.855714822094563</v>
      </c>
    </row>
    <row r="77" spans="2:6" ht="15" customHeight="1" x14ac:dyDescent="0.15">
      <c r="B77" s="6" t="s">
        <v>147</v>
      </c>
      <c r="C77" s="7" t="s">
        <v>148</v>
      </c>
      <c r="D77" s="8">
        <v>619.53880890326002</v>
      </c>
      <c r="E77" s="8">
        <v>223569</v>
      </c>
      <c r="F77" s="9">
        <f t="shared" si="2"/>
        <v>2.7711302054545128</v>
      </c>
    </row>
    <row r="78" spans="2:6" ht="15" customHeight="1" x14ac:dyDescent="0.15">
      <c r="B78" s="6" t="s">
        <v>149</v>
      </c>
      <c r="C78" s="7" t="s">
        <v>150</v>
      </c>
      <c r="D78" s="8">
        <v>911.68830227598994</v>
      </c>
      <c r="E78" s="8">
        <v>445513</v>
      </c>
      <c r="F78" s="9">
        <f t="shared" si="2"/>
        <v>2.0463786741935475</v>
      </c>
    </row>
    <row r="79" spans="2:6" ht="15" customHeight="1" x14ac:dyDescent="0.15">
      <c r="B79" s="6" t="s">
        <v>151</v>
      </c>
      <c r="C79" s="7" t="s">
        <v>152</v>
      </c>
      <c r="D79" s="8">
        <v>1699.4688427713279</v>
      </c>
      <c r="E79" s="8">
        <v>1207268</v>
      </c>
      <c r="F79" s="9">
        <f t="shared" si="2"/>
        <v>1.4076980776193255</v>
      </c>
    </row>
    <row r="80" spans="2:6" ht="15" customHeight="1" x14ac:dyDescent="0.15">
      <c r="B80" s="6" t="s">
        <v>153</v>
      </c>
      <c r="C80" s="7" t="s">
        <v>154</v>
      </c>
      <c r="D80" s="8">
        <v>1229.9834701528941</v>
      </c>
      <c r="E80" s="8">
        <v>627073</v>
      </c>
      <c r="F80" s="9">
        <f t="shared" si="2"/>
        <v>1.9614677559915576</v>
      </c>
    </row>
    <row r="81" spans="2:6" ht="15" customHeight="1" x14ac:dyDescent="0.15">
      <c r="B81" s="6" t="s">
        <v>155</v>
      </c>
      <c r="C81" s="7" t="s">
        <v>156</v>
      </c>
      <c r="D81" s="8">
        <v>887.81616468522213</v>
      </c>
      <c r="E81" s="8">
        <v>740612</v>
      </c>
      <c r="F81" s="9">
        <f t="shared" si="2"/>
        <v>1.1987601668420471</v>
      </c>
    </row>
    <row r="82" spans="2:6" ht="15" customHeight="1" x14ac:dyDescent="0.15">
      <c r="B82" s="6" t="s">
        <v>157</v>
      </c>
      <c r="C82" s="7" t="s">
        <v>158</v>
      </c>
      <c r="D82" s="8">
        <v>795.73791969226045</v>
      </c>
      <c r="E82" s="8">
        <v>736065</v>
      </c>
      <c r="F82" s="9">
        <f t="shared" si="2"/>
        <v>1.0810701768081086</v>
      </c>
    </row>
    <row r="83" spans="2:6" ht="15" customHeight="1" x14ac:dyDescent="0.15">
      <c r="B83" s="6" t="s">
        <v>159</v>
      </c>
      <c r="C83" s="7" t="s">
        <v>160</v>
      </c>
      <c r="D83" s="8">
        <v>559.29008069798886</v>
      </c>
      <c r="E83" s="8">
        <v>186591</v>
      </c>
      <c r="F83" s="9">
        <f t="shared" si="2"/>
        <v>2.9974118831990229</v>
      </c>
    </row>
    <row r="84" spans="2:6" ht="15" customHeight="1" x14ac:dyDescent="0.15">
      <c r="B84" s="6" t="s">
        <v>161</v>
      </c>
      <c r="C84" s="7" t="s">
        <v>162</v>
      </c>
      <c r="D84" s="8">
        <v>653.64186260435679</v>
      </c>
      <c r="E84" s="8">
        <v>283357</v>
      </c>
      <c r="F84" s="9">
        <f t="shared" si="2"/>
        <v>2.306778595920894</v>
      </c>
    </row>
    <row r="85" spans="2:6" ht="15" customHeight="1" x14ac:dyDescent="0.15">
      <c r="B85" s="6" t="s">
        <v>163</v>
      </c>
      <c r="C85" s="7" t="s">
        <v>164</v>
      </c>
      <c r="D85" s="8">
        <v>779.82316129841536</v>
      </c>
      <c r="E85" s="8">
        <v>190798</v>
      </c>
      <c r="F85" s="9">
        <f t="shared" si="2"/>
        <v>4.0871663293033231</v>
      </c>
    </row>
    <row r="86" spans="2:6" ht="15" customHeight="1" x14ac:dyDescent="0.15">
      <c r="B86" s="6" t="s">
        <v>165</v>
      </c>
      <c r="C86" s="7" t="s">
        <v>166</v>
      </c>
      <c r="D86" s="8">
        <v>350.12468466459461</v>
      </c>
      <c r="E86" s="8">
        <v>130094</v>
      </c>
      <c r="F86" s="9">
        <f t="shared" si="2"/>
        <v>2.6913207731685906</v>
      </c>
    </row>
    <row r="87" spans="2:6" ht="15" customHeight="1" x14ac:dyDescent="0.15">
      <c r="B87" s="6" t="s">
        <v>167</v>
      </c>
      <c r="C87" s="7" t="s">
        <v>168</v>
      </c>
      <c r="D87" s="8">
        <v>2247.3912389022844</v>
      </c>
      <c r="E87" s="8">
        <v>526059</v>
      </c>
      <c r="F87" s="9">
        <f t="shared" si="2"/>
        <v>4.2721277250313827</v>
      </c>
    </row>
    <row r="88" spans="2:6" ht="15" customHeight="1" x14ac:dyDescent="0.15">
      <c r="B88" s="6" t="s">
        <v>169</v>
      </c>
      <c r="C88" s="7" t="s">
        <v>170</v>
      </c>
      <c r="D88" s="8">
        <v>1048.1005170803774</v>
      </c>
      <c r="E88" s="8">
        <v>280416</v>
      </c>
      <c r="F88" s="9">
        <f t="shared" si="2"/>
        <v>3.7376630330665059</v>
      </c>
    </row>
    <row r="89" spans="2:6" ht="15" customHeight="1" x14ac:dyDescent="0.15">
      <c r="B89" s="6" t="s">
        <v>171</v>
      </c>
      <c r="C89" s="7" t="s">
        <v>172</v>
      </c>
      <c r="D89" s="8">
        <v>880.99555394500283</v>
      </c>
      <c r="E89" s="8">
        <v>331791</v>
      </c>
      <c r="F89" s="9">
        <f t="shared" si="2"/>
        <v>2.6552726081931182</v>
      </c>
    </row>
    <row r="90" spans="2:6" ht="15" customHeight="1" x14ac:dyDescent="0.15">
      <c r="B90" s="6" t="s">
        <v>173</v>
      </c>
      <c r="C90" s="7" t="s">
        <v>174</v>
      </c>
      <c r="D90" s="8">
        <v>536.55471156392423</v>
      </c>
      <c r="E90" s="8">
        <v>212506</v>
      </c>
      <c r="F90" s="9">
        <f t="shared" si="2"/>
        <v>2.5248920574662561</v>
      </c>
    </row>
    <row r="91" spans="2:6" ht="15" customHeight="1" x14ac:dyDescent="0.15">
      <c r="B91" s="6" t="s">
        <v>175</v>
      </c>
      <c r="C91" s="7" t="s">
        <v>176</v>
      </c>
      <c r="D91" s="8">
        <v>503.58842631953058</v>
      </c>
      <c r="E91" s="8">
        <v>181707</v>
      </c>
      <c r="F91" s="9">
        <f t="shared" si="2"/>
        <v>2.7714310748596946</v>
      </c>
    </row>
    <row r="92" spans="2:6" ht="15" customHeight="1" x14ac:dyDescent="0.15">
      <c r="B92" s="6" t="s">
        <v>177</v>
      </c>
      <c r="C92" s="7" t="s">
        <v>178</v>
      </c>
      <c r="D92" s="8">
        <v>381.95420145228502</v>
      </c>
      <c r="E92" s="8">
        <v>181559</v>
      </c>
      <c r="F92" s="9">
        <f t="shared" si="2"/>
        <v>2.1037469993351201</v>
      </c>
    </row>
    <row r="93" spans="2:6" ht="15" customHeight="1" x14ac:dyDescent="0.15">
      <c r="B93" s="6" t="s">
        <v>179</v>
      </c>
      <c r="C93" s="7" t="s">
        <v>180</v>
      </c>
      <c r="D93" s="8">
        <v>528.59733236700163</v>
      </c>
      <c r="E93" s="8">
        <v>166137</v>
      </c>
      <c r="F93" s="9">
        <f t="shared" si="2"/>
        <v>3.1816954222539326</v>
      </c>
    </row>
    <row r="94" spans="2:6" ht="15" customHeight="1" x14ac:dyDescent="0.15">
      <c r="B94" s="6" t="s">
        <v>181</v>
      </c>
      <c r="C94" s="7" t="s">
        <v>182</v>
      </c>
      <c r="D94" s="8">
        <v>175.06234233229731</v>
      </c>
      <c r="E94" s="8">
        <v>72619</v>
      </c>
      <c r="F94" s="9">
        <f t="shared" si="2"/>
        <v>2.4106961309340162</v>
      </c>
    </row>
    <row r="95" spans="2:6" ht="15" customHeight="1" x14ac:dyDescent="0.15">
      <c r="B95" s="6" t="s">
        <v>183</v>
      </c>
      <c r="C95" s="7" t="s">
        <v>184</v>
      </c>
      <c r="D95" s="8">
        <v>650.23155723424713</v>
      </c>
      <c r="E95" s="8">
        <v>675481</v>
      </c>
      <c r="F95" s="9">
        <f t="shared" si="2"/>
        <v>0.96262005479687385</v>
      </c>
    </row>
    <row r="96" spans="2:6" ht="15" customHeight="1" x14ac:dyDescent="0.15">
      <c r="B96" s="6" t="s">
        <v>185</v>
      </c>
      <c r="C96" s="7" t="s">
        <v>186</v>
      </c>
      <c r="D96" s="8">
        <v>759.3613290777572</v>
      </c>
      <c r="E96" s="8">
        <v>868595</v>
      </c>
      <c r="F96" s="9">
        <f t="shared" si="2"/>
        <v>0.87424096279365782</v>
      </c>
    </row>
    <row r="97" spans="2:10" ht="15" customHeight="1" x14ac:dyDescent="0.15">
      <c r="B97" s="6" t="s">
        <v>187</v>
      </c>
      <c r="C97" s="7" t="s">
        <v>188</v>
      </c>
      <c r="D97" s="8">
        <v>1114.0330875691648</v>
      </c>
      <c r="E97" s="8">
        <v>865639</v>
      </c>
      <c r="F97" s="9">
        <f t="shared" si="2"/>
        <v>1.2869488176585906</v>
      </c>
    </row>
    <row r="98" spans="2:10" ht="15" customHeight="1" x14ac:dyDescent="0.15">
      <c r="B98" s="6" t="s">
        <v>189</v>
      </c>
      <c r="C98" s="7" t="s">
        <v>190</v>
      </c>
      <c r="D98" s="8">
        <v>835.52481567687357</v>
      </c>
      <c r="E98" s="8">
        <v>739133</v>
      </c>
      <c r="F98" s="9">
        <f t="shared" si="2"/>
        <v>1.1304120038976389</v>
      </c>
    </row>
    <row r="99" spans="2:10" ht="15" customHeight="1" x14ac:dyDescent="0.15">
      <c r="B99" s="6" t="s">
        <v>191</v>
      </c>
      <c r="C99" s="7" t="s">
        <v>192</v>
      </c>
      <c r="D99" s="8">
        <v>762.77163444786686</v>
      </c>
      <c r="E99" s="8">
        <v>642096</v>
      </c>
      <c r="F99" s="9">
        <f t="shared" si="2"/>
        <v>1.1879401747524776</v>
      </c>
    </row>
    <row r="100" spans="2:10" ht="15" customHeight="1" x14ac:dyDescent="0.15">
      <c r="B100" s="6">
        <v>971</v>
      </c>
      <c r="C100" s="7" t="s">
        <v>201</v>
      </c>
      <c r="D100" s="8">
        <v>134.13867789098106</v>
      </c>
      <c r="E100" s="8">
        <v>199471</v>
      </c>
      <c r="F100" s="9">
        <f>D100/E100*1000</f>
        <v>0.67247207810148379</v>
      </c>
    </row>
    <row r="101" spans="2:10" ht="15" customHeight="1" x14ac:dyDescent="0.15">
      <c r="B101" s="6">
        <v>972</v>
      </c>
      <c r="C101" s="7" t="s">
        <v>202</v>
      </c>
      <c r="D101" s="8">
        <v>196.66094300965867</v>
      </c>
      <c r="E101" s="8">
        <v>192630</v>
      </c>
      <c r="F101" s="9">
        <f>D101/E101*1000</f>
        <v>1.0209258319558669</v>
      </c>
      <c r="H101" s="40"/>
      <c r="I101" s="40"/>
      <c r="J101" s="41"/>
    </row>
    <row r="102" spans="2:10" ht="15" customHeight="1" x14ac:dyDescent="0.15">
      <c r="B102" s="6">
        <v>973</v>
      </c>
      <c r="C102" s="7" t="s">
        <v>200</v>
      </c>
      <c r="D102" s="8">
        <v>20.461832220658131</v>
      </c>
      <c r="E102" s="8">
        <v>128393</v>
      </c>
      <c r="F102" s="9">
        <f>D102/E102*1000</f>
        <v>0.1593687523514376</v>
      </c>
      <c r="H102" s="40"/>
      <c r="I102" s="40"/>
      <c r="J102" s="41"/>
    </row>
    <row r="103" spans="2:10" ht="15" customHeight="1" x14ac:dyDescent="0.15">
      <c r="B103" s="6">
        <v>974</v>
      </c>
      <c r="C103" s="7" t="s">
        <v>203</v>
      </c>
      <c r="D103" s="8">
        <v>378.54389608217531</v>
      </c>
      <c r="E103" s="8">
        <v>444968</v>
      </c>
      <c r="F103" s="9">
        <f>D103/E103*1000</f>
        <v>0.85072161612110386</v>
      </c>
    </row>
    <row r="104" spans="2:10" x14ac:dyDescent="0.15">
      <c r="D104" s="40"/>
      <c r="E104" s="40"/>
    </row>
    <row r="105" spans="2:10" x14ac:dyDescent="0.15">
      <c r="B105" s="61" t="s">
        <v>242</v>
      </c>
      <c r="C105" s="63"/>
      <c r="D105" s="63"/>
      <c r="E105" s="63"/>
      <c r="F105" s="63"/>
    </row>
    <row r="106" spans="2:10" ht="99" customHeight="1" x14ac:dyDescent="0.15">
      <c r="B106" s="63"/>
      <c r="C106" s="63"/>
      <c r="D106" s="63"/>
      <c r="E106" s="63"/>
      <c r="F106" s="63"/>
    </row>
  </sheetData>
  <mergeCells count="2">
    <mergeCell ref="B1:F1"/>
    <mergeCell ref="B105:F106"/>
  </mergeCells>
  <phoneticPr fontId="2" type="noConversion"/>
  <pageMargins left="0.78740157499999996" right="0.78740157499999996" top="0.984251969" bottom="0.984251969" header="0.4921259845" footer="0.4921259845"/>
  <pageSetup paperSize="9" orientation="portrait" r:id="rId1"/>
  <headerFooter alignWithMargins="0"/>
  <ignoredErrors>
    <ignoredError sqref="B4:B22 B25:B99"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F31 - Schéma 1 OK </vt:lpstr>
      <vt:lpstr>F28 - Tableau 1</vt:lpstr>
      <vt:lpstr>F28 - Graphique 1</vt:lpstr>
      <vt:lpstr>F28-Graphique 2</vt:lpstr>
      <vt:lpstr>F28 - Carte 1</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Microsoft Office User</cp:lastModifiedBy>
  <dcterms:created xsi:type="dcterms:W3CDTF">2009-08-27T13:19:26Z</dcterms:created>
  <dcterms:modified xsi:type="dcterms:W3CDTF">2019-09-02T16:15:24Z</dcterms:modified>
</cp:coreProperties>
</file>