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2"/>
  <workbookPr defaultThemeVersion="124226"/>
  <mc:AlternateContent xmlns:mc="http://schemas.openxmlformats.org/markup-compatibility/2006">
    <mc:Choice Requires="x15">
      <x15ac:absPath xmlns:x15ac="http://schemas.microsoft.com/office/spreadsheetml/2010/11/ac" url="/Users/sylviemaylin/Dropbox (NDBD)/2 - Production/Drees - Panorama/5 - DREES - Panorama - Minima sociaux 2019/Assemblage/DREES - MS 2019 - excel - V2/"/>
    </mc:Choice>
  </mc:AlternateContent>
  <xr:revisionPtr revIDLastSave="0" documentId="13_ncr:1_{BE5140AF-0CEF-9F4E-9BCC-C007E2D33125}" xr6:coauthVersionLast="44" xr6:coauthVersionMax="44" xr10:uidLastSave="{00000000-0000-0000-0000-000000000000}"/>
  <bookViews>
    <workbookView xWindow="0" yWindow="460" windowWidth="19420" windowHeight="10420" xr2:uid="{00000000-000D-0000-FFFF-FFFF00000000}"/>
  </bookViews>
  <sheets>
    <sheet name=" Schéma " sheetId="6" r:id="rId1"/>
    <sheet name="Tableau" sheetId="3" r:id="rId2"/>
    <sheet name=" Graphique" sheetId="1" r:id="rId3"/>
    <sheet name=" Carte" sheetId="4"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80" i="6" l="1"/>
  <c r="E174" i="6"/>
  <c r="F174" i="6" s="1"/>
  <c r="E180" i="6"/>
  <c r="D174" i="6"/>
  <c r="D175" i="6"/>
  <c r="E175" i="6" s="1"/>
  <c r="F175" i="6" s="1"/>
  <c r="D178" i="6"/>
  <c r="E178" i="6" s="1"/>
  <c r="F178" i="6" s="1"/>
  <c r="D180" i="6"/>
  <c r="C174" i="6"/>
  <c r="C175" i="6"/>
  <c r="C176" i="6"/>
  <c r="D176" i="6" s="1"/>
  <c r="E176" i="6" s="1"/>
  <c r="F176" i="6" s="1"/>
  <c r="C177" i="6"/>
  <c r="D177" i="6" s="1"/>
  <c r="E177" i="6" s="1"/>
  <c r="F177" i="6" s="1"/>
  <c r="C178" i="6"/>
  <c r="C179" i="6"/>
  <c r="D179" i="6" s="1"/>
  <c r="E179" i="6" s="1"/>
  <c r="F179" i="6" s="1"/>
  <c r="C180" i="6"/>
  <c r="D6" i="6"/>
  <c r="E6" i="6" s="1"/>
  <c r="F6" i="6" s="1"/>
  <c r="C173" i="6"/>
  <c r="D173" i="6" s="1"/>
  <c r="E173" i="6" s="1"/>
  <c r="F173" i="6" s="1"/>
  <c r="C172" i="6"/>
  <c r="D172" i="6" s="1"/>
  <c r="E172" i="6" s="1"/>
  <c r="F172" i="6" s="1"/>
  <c r="C171" i="6"/>
  <c r="D171" i="6" s="1"/>
  <c r="E171" i="6" s="1"/>
  <c r="F171" i="6" s="1"/>
  <c r="C170" i="6"/>
  <c r="D170" i="6" s="1"/>
  <c r="E170" i="6" s="1"/>
  <c r="F170" i="6" s="1"/>
  <c r="C169" i="6"/>
  <c r="D169" i="6" s="1"/>
  <c r="E169" i="6" s="1"/>
  <c r="F169" i="6" s="1"/>
  <c r="C168" i="6"/>
  <c r="D168" i="6" s="1"/>
  <c r="E168" i="6" s="1"/>
  <c r="F168" i="6" s="1"/>
  <c r="C167" i="6"/>
  <c r="D167" i="6" s="1"/>
  <c r="E167" i="6" s="1"/>
  <c r="F167" i="6" s="1"/>
  <c r="D166" i="6"/>
  <c r="E166" i="6" s="1"/>
  <c r="F166" i="6" s="1"/>
  <c r="C166" i="6"/>
  <c r="C165" i="6"/>
  <c r="D165" i="6" s="1"/>
  <c r="E165" i="6" s="1"/>
  <c r="F165" i="6" s="1"/>
  <c r="C164" i="6"/>
  <c r="D164" i="6" s="1"/>
  <c r="E164" i="6" s="1"/>
  <c r="F164" i="6" s="1"/>
  <c r="C163" i="6"/>
  <c r="D163" i="6" s="1"/>
  <c r="E163" i="6" s="1"/>
  <c r="F163" i="6" s="1"/>
  <c r="C162" i="6"/>
  <c r="D162" i="6" s="1"/>
  <c r="E162" i="6" s="1"/>
  <c r="F162" i="6" s="1"/>
  <c r="C161" i="6"/>
  <c r="D161" i="6" s="1"/>
  <c r="E161" i="6" s="1"/>
  <c r="F161" i="6" s="1"/>
  <c r="D160" i="6"/>
  <c r="E160" i="6" s="1"/>
  <c r="F160" i="6" s="1"/>
  <c r="C160" i="6"/>
  <c r="C159" i="6"/>
  <c r="D159" i="6" s="1"/>
  <c r="E159" i="6" s="1"/>
  <c r="F159" i="6" s="1"/>
  <c r="C158" i="6"/>
  <c r="D158" i="6" s="1"/>
  <c r="E158" i="6" s="1"/>
  <c r="F158" i="6" s="1"/>
  <c r="C157" i="6"/>
  <c r="D157" i="6" s="1"/>
  <c r="E157" i="6" s="1"/>
  <c r="F157" i="6" s="1"/>
  <c r="F156" i="6"/>
  <c r="C156" i="6"/>
  <c r="D156" i="6" s="1"/>
  <c r="E156" i="6" s="1"/>
  <c r="C155" i="6"/>
  <c r="D155" i="6" s="1"/>
  <c r="E155" i="6" s="1"/>
  <c r="F155" i="6" s="1"/>
  <c r="C154" i="6"/>
  <c r="D154" i="6" s="1"/>
  <c r="E154" i="6" s="1"/>
  <c r="F154" i="6" s="1"/>
  <c r="C153" i="6"/>
  <c r="D153" i="6" s="1"/>
  <c r="E153" i="6" s="1"/>
  <c r="F153" i="6" s="1"/>
  <c r="C152" i="6"/>
  <c r="D152" i="6" s="1"/>
  <c r="E152" i="6" s="1"/>
  <c r="F152" i="6" s="1"/>
  <c r="C151" i="6"/>
  <c r="D151" i="6" s="1"/>
  <c r="E151" i="6" s="1"/>
  <c r="F151" i="6" s="1"/>
  <c r="C150" i="6"/>
  <c r="D150" i="6" s="1"/>
  <c r="E150" i="6" s="1"/>
  <c r="F150" i="6" s="1"/>
  <c r="D149" i="6"/>
  <c r="E149" i="6" s="1"/>
  <c r="F149" i="6" s="1"/>
  <c r="C149" i="6"/>
  <c r="C148" i="6"/>
  <c r="D148" i="6" s="1"/>
  <c r="E148" i="6" s="1"/>
  <c r="F148" i="6" s="1"/>
  <c r="C147" i="6"/>
  <c r="D147" i="6" s="1"/>
  <c r="E147" i="6" s="1"/>
  <c r="F147" i="6" s="1"/>
  <c r="C146" i="6"/>
  <c r="D146" i="6" s="1"/>
  <c r="E146" i="6" s="1"/>
  <c r="F146" i="6" s="1"/>
  <c r="C145" i="6"/>
  <c r="D145" i="6" s="1"/>
  <c r="E145" i="6" s="1"/>
  <c r="F145" i="6" s="1"/>
  <c r="C144" i="6"/>
  <c r="D144" i="6" s="1"/>
  <c r="E144" i="6" s="1"/>
  <c r="F144" i="6" s="1"/>
  <c r="D143" i="6"/>
  <c r="E143" i="6" s="1"/>
  <c r="F143" i="6" s="1"/>
  <c r="C143" i="6"/>
  <c r="C142" i="6"/>
  <c r="D142" i="6" s="1"/>
  <c r="E142" i="6" s="1"/>
  <c r="F142" i="6" s="1"/>
  <c r="C141" i="6"/>
  <c r="D141" i="6" s="1"/>
  <c r="E141" i="6" s="1"/>
  <c r="F141" i="6" s="1"/>
  <c r="C140" i="6"/>
  <c r="D140" i="6" s="1"/>
  <c r="E140" i="6" s="1"/>
  <c r="F140" i="6" s="1"/>
  <c r="C139" i="6"/>
  <c r="D139" i="6" s="1"/>
  <c r="E139" i="6" s="1"/>
  <c r="F139" i="6" s="1"/>
  <c r="C138" i="6"/>
  <c r="D138" i="6" s="1"/>
  <c r="E138" i="6" s="1"/>
  <c r="F138" i="6" s="1"/>
  <c r="C137" i="6"/>
  <c r="D137" i="6" s="1"/>
  <c r="E137" i="6" s="1"/>
  <c r="F137" i="6" s="1"/>
  <c r="C136" i="6"/>
  <c r="D136" i="6" s="1"/>
  <c r="E136" i="6" s="1"/>
  <c r="F136" i="6" s="1"/>
  <c r="D135" i="6"/>
  <c r="E135" i="6" s="1"/>
  <c r="F135" i="6" s="1"/>
  <c r="C135" i="6"/>
  <c r="C134" i="6"/>
  <c r="D134" i="6" s="1"/>
  <c r="E134" i="6" s="1"/>
  <c r="F134" i="6" s="1"/>
  <c r="C133" i="6"/>
  <c r="D133" i="6" s="1"/>
  <c r="E133" i="6" s="1"/>
  <c r="F133" i="6" s="1"/>
  <c r="C132" i="6"/>
  <c r="D132" i="6" s="1"/>
  <c r="E132" i="6" s="1"/>
  <c r="F132" i="6" s="1"/>
  <c r="C131" i="6"/>
  <c r="D131" i="6" s="1"/>
  <c r="E131" i="6" s="1"/>
  <c r="F131" i="6" s="1"/>
  <c r="C130" i="6"/>
  <c r="D130" i="6" s="1"/>
  <c r="E130" i="6" s="1"/>
  <c r="F130" i="6" s="1"/>
  <c r="C129" i="6"/>
  <c r="D129" i="6" s="1"/>
  <c r="E129" i="6" s="1"/>
  <c r="F129" i="6" s="1"/>
  <c r="C128" i="6"/>
  <c r="D128" i="6" s="1"/>
  <c r="E128" i="6" s="1"/>
  <c r="F128" i="6" s="1"/>
  <c r="C127" i="6"/>
  <c r="D127" i="6" s="1"/>
  <c r="E127" i="6" s="1"/>
  <c r="F127" i="6" s="1"/>
  <c r="C126" i="6"/>
  <c r="D126" i="6" s="1"/>
  <c r="E126" i="6" s="1"/>
  <c r="F126" i="6" s="1"/>
  <c r="D125" i="6"/>
  <c r="E125" i="6" s="1"/>
  <c r="F125" i="6" s="1"/>
  <c r="C125" i="6"/>
  <c r="C124" i="6"/>
  <c r="D124" i="6" s="1"/>
  <c r="E124" i="6" s="1"/>
  <c r="F124" i="6" s="1"/>
  <c r="C123" i="6"/>
  <c r="D123" i="6" s="1"/>
  <c r="E123" i="6" s="1"/>
  <c r="F123" i="6" s="1"/>
  <c r="C122" i="6"/>
  <c r="D122" i="6" s="1"/>
  <c r="E122" i="6" s="1"/>
  <c r="F122" i="6" s="1"/>
  <c r="C121" i="6"/>
  <c r="D121" i="6" s="1"/>
  <c r="E121" i="6" s="1"/>
  <c r="F121" i="6" s="1"/>
  <c r="C120" i="6"/>
  <c r="D120" i="6" s="1"/>
  <c r="E120" i="6" s="1"/>
  <c r="F120" i="6" s="1"/>
  <c r="D119" i="6"/>
  <c r="E119" i="6" s="1"/>
  <c r="F119" i="6" s="1"/>
  <c r="C119" i="6"/>
  <c r="D118" i="6"/>
  <c r="E118" i="6" s="1"/>
  <c r="F118" i="6" s="1"/>
  <c r="C118" i="6"/>
  <c r="C117" i="6"/>
  <c r="D117" i="6" s="1"/>
  <c r="E117" i="6" s="1"/>
  <c r="F117" i="6" s="1"/>
  <c r="C116" i="6"/>
  <c r="D116" i="6" s="1"/>
  <c r="E116" i="6" s="1"/>
  <c r="F116" i="6" s="1"/>
  <c r="C115" i="6"/>
  <c r="D115" i="6" s="1"/>
  <c r="E115" i="6" s="1"/>
  <c r="F115" i="6" s="1"/>
  <c r="C114" i="6"/>
  <c r="D114" i="6" s="1"/>
  <c r="E114" i="6" s="1"/>
  <c r="F114" i="6" s="1"/>
  <c r="C113" i="6"/>
  <c r="D113" i="6" s="1"/>
  <c r="E113" i="6" s="1"/>
  <c r="F113" i="6" s="1"/>
  <c r="D112" i="6"/>
  <c r="E112" i="6" s="1"/>
  <c r="F112" i="6" s="1"/>
  <c r="C112" i="6"/>
  <c r="C111" i="6"/>
  <c r="D111" i="6" s="1"/>
  <c r="E111" i="6" s="1"/>
  <c r="F111" i="6" s="1"/>
  <c r="C110" i="6"/>
  <c r="D110" i="6" s="1"/>
  <c r="E110" i="6" s="1"/>
  <c r="F110" i="6" s="1"/>
  <c r="D109" i="6"/>
  <c r="E109" i="6" s="1"/>
  <c r="F109" i="6" s="1"/>
  <c r="C109" i="6"/>
  <c r="F108" i="6"/>
  <c r="C108" i="6"/>
  <c r="D108" i="6" s="1"/>
  <c r="E108" i="6" s="1"/>
  <c r="C107" i="6"/>
  <c r="D107" i="6" s="1"/>
  <c r="E107" i="6" s="1"/>
  <c r="F107" i="6" s="1"/>
  <c r="C106" i="6"/>
  <c r="D106" i="6" s="1"/>
  <c r="E106" i="6" s="1"/>
  <c r="F106" i="6" s="1"/>
  <c r="C105" i="6"/>
  <c r="D105" i="6" s="1"/>
  <c r="E105" i="6" s="1"/>
  <c r="F105" i="6" s="1"/>
  <c r="D104" i="6"/>
  <c r="E104" i="6" s="1"/>
  <c r="F104" i="6" s="1"/>
  <c r="C104" i="6"/>
  <c r="C103" i="6"/>
  <c r="D103" i="6" s="1"/>
  <c r="E103" i="6" s="1"/>
  <c r="F103" i="6" s="1"/>
  <c r="C102" i="6"/>
  <c r="D102" i="6" s="1"/>
  <c r="E102" i="6" s="1"/>
  <c r="F102" i="6" s="1"/>
  <c r="C101" i="6"/>
  <c r="D101" i="6" s="1"/>
  <c r="E101" i="6" s="1"/>
  <c r="F101" i="6" s="1"/>
  <c r="C100" i="6"/>
  <c r="D100" i="6" s="1"/>
  <c r="E100" i="6" s="1"/>
  <c r="F100" i="6" s="1"/>
  <c r="C99" i="6"/>
  <c r="D99" i="6" s="1"/>
  <c r="E99" i="6" s="1"/>
  <c r="F99" i="6" s="1"/>
  <c r="C98" i="6"/>
  <c r="D98" i="6" s="1"/>
  <c r="E98" i="6" s="1"/>
  <c r="F98" i="6" s="1"/>
  <c r="C97" i="6"/>
  <c r="D97" i="6" s="1"/>
  <c r="E97" i="6" s="1"/>
  <c r="F97" i="6" s="1"/>
  <c r="C96" i="6"/>
  <c r="D96" i="6" s="1"/>
  <c r="E96" i="6" s="1"/>
  <c r="F96" i="6" s="1"/>
  <c r="C95" i="6"/>
  <c r="D95" i="6" s="1"/>
  <c r="E95" i="6" s="1"/>
  <c r="F95" i="6" s="1"/>
  <c r="D94" i="6"/>
  <c r="E94" i="6" s="1"/>
  <c r="F94" i="6" s="1"/>
  <c r="C94" i="6"/>
  <c r="C93" i="6"/>
  <c r="D93" i="6" s="1"/>
  <c r="E93" i="6" s="1"/>
  <c r="F93" i="6" s="1"/>
  <c r="C92" i="6"/>
  <c r="D92" i="6" s="1"/>
  <c r="E92" i="6" s="1"/>
  <c r="F92" i="6" s="1"/>
  <c r="C91" i="6"/>
  <c r="D91" i="6" s="1"/>
  <c r="E91" i="6" s="1"/>
  <c r="F91" i="6" s="1"/>
  <c r="C90" i="6"/>
  <c r="D90" i="6" s="1"/>
  <c r="E90" i="6" s="1"/>
  <c r="F90" i="6" s="1"/>
  <c r="C89" i="6"/>
  <c r="D89" i="6" s="1"/>
  <c r="E89" i="6" s="1"/>
  <c r="F89" i="6" s="1"/>
  <c r="C88" i="6"/>
  <c r="D88" i="6" s="1"/>
  <c r="E88" i="6" s="1"/>
  <c r="F88" i="6" s="1"/>
  <c r="C87" i="6"/>
  <c r="D87" i="6" s="1"/>
  <c r="E87" i="6" s="1"/>
  <c r="F87" i="6" s="1"/>
  <c r="C86" i="6"/>
  <c r="D86" i="6" s="1"/>
  <c r="E86" i="6" s="1"/>
  <c r="F86" i="6" s="1"/>
  <c r="C85" i="6"/>
  <c r="D85" i="6" s="1"/>
  <c r="E85" i="6" s="1"/>
  <c r="F85" i="6" s="1"/>
  <c r="C84" i="6"/>
  <c r="D84" i="6" s="1"/>
  <c r="E84" i="6" s="1"/>
  <c r="F84" i="6" s="1"/>
  <c r="C83" i="6"/>
  <c r="D83" i="6" s="1"/>
  <c r="E83" i="6" s="1"/>
  <c r="F83" i="6" s="1"/>
  <c r="C82" i="6"/>
  <c r="D82" i="6" s="1"/>
  <c r="E82" i="6" s="1"/>
  <c r="F82" i="6" s="1"/>
  <c r="C81" i="6"/>
  <c r="D81" i="6" s="1"/>
  <c r="E81" i="6" s="1"/>
  <c r="F81" i="6" s="1"/>
  <c r="C80" i="6"/>
  <c r="D80" i="6" s="1"/>
  <c r="E80" i="6" s="1"/>
  <c r="F80" i="6" s="1"/>
  <c r="C79" i="6"/>
  <c r="D79" i="6" s="1"/>
  <c r="E79" i="6" s="1"/>
  <c r="F79" i="6" s="1"/>
  <c r="C78" i="6"/>
  <c r="D78" i="6" s="1"/>
  <c r="E78" i="6" s="1"/>
  <c r="F78" i="6" s="1"/>
  <c r="C77" i="6"/>
  <c r="D77" i="6" s="1"/>
  <c r="E77" i="6" s="1"/>
  <c r="F77" i="6" s="1"/>
  <c r="C76" i="6"/>
  <c r="D76" i="6" s="1"/>
  <c r="E76" i="6" s="1"/>
  <c r="F76" i="6" s="1"/>
  <c r="C75" i="6"/>
  <c r="D75" i="6" s="1"/>
  <c r="E75" i="6" s="1"/>
  <c r="F75" i="6" s="1"/>
  <c r="C74" i="6"/>
  <c r="D74" i="6" s="1"/>
  <c r="E74" i="6" s="1"/>
  <c r="F74" i="6" s="1"/>
  <c r="C73" i="6"/>
  <c r="D73" i="6" s="1"/>
  <c r="E73" i="6" s="1"/>
  <c r="F73" i="6" s="1"/>
  <c r="C72" i="6"/>
  <c r="D72" i="6" s="1"/>
  <c r="E72" i="6" s="1"/>
  <c r="F72" i="6" s="1"/>
  <c r="C71" i="6"/>
  <c r="D71" i="6" s="1"/>
  <c r="E71" i="6" s="1"/>
  <c r="F71" i="6" s="1"/>
  <c r="C70" i="6"/>
  <c r="D70" i="6" s="1"/>
  <c r="E70" i="6" s="1"/>
  <c r="F70" i="6" s="1"/>
  <c r="C69" i="6"/>
  <c r="D69" i="6" s="1"/>
  <c r="E69" i="6" s="1"/>
  <c r="F69" i="6" s="1"/>
  <c r="C68" i="6"/>
  <c r="D68" i="6" s="1"/>
  <c r="E68" i="6" s="1"/>
  <c r="F68" i="6" s="1"/>
  <c r="C67" i="6"/>
  <c r="D67" i="6" s="1"/>
  <c r="E67" i="6" s="1"/>
  <c r="F67" i="6" s="1"/>
  <c r="C66" i="6"/>
  <c r="D66" i="6" s="1"/>
  <c r="E66" i="6" s="1"/>
  <c r="F66" i="6" s="1"/>
  <c r="C65" i="6"/>
  <c r="D65" i="6" s="1"/>
  <c r="E65" i="6" s="1"/>
  <c r="F65" i="6" s="1"/>
  <c r="C64" i="6"/>
  <c r="D64" i="6" s="1"/>
  <c r="E64" i="6" s="1"/>
  <c r="F64" i="6" s="1"/>
  <c r="C63" i="6"/>
  <c r="D63" i="6" s="1"/>
  <c r="E63" i="6" s="1"/>
  <c r="F63" i="6" s="1"/>
  <c r="C62" i="6"/>
  <c r="D62" i="6" s="1"/>
  <c r="E62" i="6" s="1"/>
  <c r="F62" i="6" s="1"/>
  <c r="C61" i="6"/>
  <c r="D61" i="6" s="1"/>
  <c r="E61" i="6" s="1"/>
  <c r="F61" i="6" s="1"/>
  <c r="C60" i="6"/>
  <c r="D60" i="6" s="1"/>
  <c r="E60" i="6" s="1"/>
  <c r="F60" i="6" s="1"/>
  <c r="C59" i="6"/>
  <c r="D59" i="6" s="1"/>
  <c r="E59" i="6" s="1"/>
  <c r="F59" i="6" s="1"/>
  <c r="C58" i="6"/>
  <c r="D58" i="6" s="1"/>
  <c r="E58" i="6" s="1"/>
  <c r="F58" i="6" s="1"/>
  <c r="D57" i="6"/>
  <c r="E57" i="6" s="1"/>
  <c r="F57" i="6" s="1"/>
  <c r="C57" i="6"/>
  <c r="C56" i="6"/>
  <c r="D56" i="6" s="1"/>
  <c r="E56" i="6" s="1"/>
  <c r="F56" i="6" s="1"/>
  <c r="C55" i="6"/>
  <c r="D55" i="6" s="1"/>
  <c r="E55" i="6" s="1"/>
  <c r="F55" i="6" s="1"/>
  <c r="C54" i="6"/>
  <c r="D54" i="6" s="1"/>
  <c r="E54" i="6" s="1"/>
  <c r="F54" i="6" s="1"/>
  <c r="D53" i="6"/>
  <c r="E53" i="6" s="1"/>
  <c r="F53" i="6" s="1"/>
  <c r="C53" i="6"/>
  <c r="C52" i="6"/>
  <c r="D52" i="6" s="1"/>
  <c r="E52" i="6" s="1"/>
  <c r="F52" i="6" s="1"/>
  <c r="C51" i="6"/>
  <c r="D51" i="6" s="1"/>
  <c r="E51" i="6" s="1"/>
  <c r="F51" i="6" s="1"/>
  <c r="C50" i="6"/>
  <c r="D50" i="6" s="1"/>
  <c r="E50" i="6" s="1"/>
  <c r="F50" i="6" s="1"/>
  <c r="D49" i="6"/>
  <c r="E49" i="6" s="1"/>
  <c r="F49" i="6" s="1"/>
  <c r="C49" i="6"/>
  <c r="C48" i="6"/>
  <c r="D48" i="6" s="1"/>
  <c r="E48" i="6" s="1"/>
  <c r="F48" i="6" s="1"/>
  <c r="C47" i="6"/>
  <c r="D47" i="6" s="1"/>
  <c r="E47" i="6" s="1"/>
  <c r="F47" i="6" s="1"/>
  <c r="C46" i="6"/>
  <c r="D46" i="6" s="1"/>
  <c r="E46" i="6" s="1"/>
  <c r="F46" i="6" s="1"/>
  <c r="D45" i="6"/>
  <c r="E45" i="6" s="1"/>
  <c r="F45" i="6" s="1"/>
  <c r="C45" i="6"/>
  <c r="C44" i="6"/>
  <c r="D44" i="6" s="1"/>
  <c r="E44" i="6" s="1"/>
  <c r="F44" i="6" s="1"/>
  <c r="C43" i="6"/>
  <c r="D43" i="6" s="1"/>
  <c r="E43" i="6" s="1"/>
  <c r="F43" i="6" s="1"/>
  <c r="C42" i="6"/>
  <c r="D42" i="6" s="1"/>
  <c r="E42" i="6" s="1"/>
  <c r="F42" i="6" s="1"/>
  <c r="D41" i="6"/>
  <c r="E41" i="6" s="1"/>
  <c r="F41" i="6" s="1"/>
  <c r="C41" i="6"/>
  <c r="C40" i="6"/>
  <c r="D40" i="6" s="1"/>
  <c r="E40" i="6" s="1"/>
  <c r="F40" i="6" s="1"/>
  <c r="C39" i="6"/>
  <c r="D39" i="6" s="1"/>
  <c r="E39" i="6" s="1"/>
  <c r="F39" i="6" s="1"/>
  <c r="C38" i="6"/>
  <c r="D38" i="6" s="1"/>
  <c r="E38" i="6" s="1"/>
  <c r="F38" i="6" s="1"/>
  <c r="D37" i="6"/>
  <c r="E37" i="6" s="1"/>
  <c r="F37" i="6" s="1"/>
  <c r="C37" i="6"/>
  <c r="C36" i="6"/>
  <c r="D36" i="6" s="1"/>
  <c r="E36" i="6" s="1"/>
  <c r="F36" i="6" s="1"/>
  <c r="C35" i="6"/>
  <c r="D35" i="6" s="1"/>
  <c r="E35" i="6" s="1"/>
  <c r="F35" i="6" s="1"/>
  <c r="C34" i="6"/>
  <c r="D34" i="6" s="1"/>
  <c r="E34" i="6" s="1"/>
  <c r="F34" i="6" s="1"/>
  <c r="D33" i="6"/>
  <c r="E33" i="6" s="1"/>
  <c r="F33" i="6" s="1"/>
  <c r="C33" i="6"/>
  <c r="C32" i="6"/>
  <c r="D32" i="6" s="1"/>
  <c r="E32" i="6" s="1"/>
  <c r="F32" i="6" s="1"/>
  <c r="C31" i="6"/>
  <c r="D31" i="6" s="1"/>
  <c r="E31" i="6" s="1"/>
  <c r="F31" i="6" s="1"/>
  <c r="C30" i="6"/>
  <c r="D30" i="6" s="1"/>
  <c r="E30" i="6" s="1"/>
  <c r="F30" i="6" s="1"/>
  <c r="D29" i="6"/>
  <c r="E29" i="6" s="1"/>
  <c r="F29" i="6" s="1"/>
  <c r="C29" i="6"/>
  <c r="C28" i="6"/>
  <c r="D28" i="6" s="1"/>
  <c r="E28" i="6" s="1"/>
  <c r="F28" i="6" s="1"/>
  <c r="C27" i="6"/>
  <c r="D27" i="6" s="1"/>
  <c r="E27" i="6" s="1"/>
  <c r="F27" i="6" s="1"/>
  <c r="C26" i="6"/>
  <c r="D26" i="6" s="1"/>
  <c r="E26" i="6" s="1"/>
  <c r="F26" i="6" s="1"/>
  <c r="D25" i="6"/>
  <c r="E25" i="6" s="1"/>
  <c r="F25" i="6" s="1"/>
  <c r="C25" i="6"/>
  <c r="C24" i="6"/>
  <c r="D24" i="6" s="1"/>
  <c r="E24" i="6" s="1"/>
  <c r="F24" i="6" s="1"/>
  <c r="C23" i="6"/>
  <c r="D23" i="6" s="1"/>
  <c r="E23" i="6" s="1"/>
  <c r="F23" i="6" s="1"/>
  <c r="C22" i="6"/>
  <c r="D22" i="6" s="1"/>
  <c r="E22" i="6" s="1"/>
  <c r="F22" i="6" s="1"/>
  <c r="D21" i="6"/>
  <c r="E21" i="6" s="1"/>
  <c r="F21" i="6" s="1"/>
  <c r="C21" i="6"/>
  <c r="C20" i="6"/>
  <c r="D20" i="6" s="1"/>
  <c r="E20" i="6" s="1"/>
  <c r="F20" i="6" s="1"/>
  <c r="C19" i="6"/>
  <c r="D19" i="6" s="1"/>
  <c r="E19" i="6" s="1"/>
  <c r="F19" i="6" s="1"/>
  <c r="C18" i="6"/>
  <c r="D18" i="6" s="1"/>
  <c r="E18" i="6" s="1"/>
  <c r="F18" i="6" s="1"/>
  <c r="D17" i="6"/>
  <c r="E17" i="6" s="1"/>
  <c r="F17" i="6" s="1"/>
  <c r="C17" i="6"/>
  <c r="C16" i="6"/>
  <c r="D16" i="6" s="1"/>
  <c r="E16" i="6" s="1"/>
  <c r="F16" i="6" s="1"/>
  <c r="C15" i="6"/>
  <c r="D15" i="6" s="1"/>
  <c r="E15" i="6" s="1"/>
  <c r="F15" i="6" s="1"/>
  <c r="C14" i="6"/>
  <c r="D14" i="6" s="1"/>
  <c r="E14" i="6" s="1"/>
  <c r="F14" i="6" s="1"/>
  <c r="D13" i="6"/>
  <c r="E13" i="6" s="1"/>
  <c r="F13" i="6" s="1"/>
  <c r="C13" i="6"/>
  <c r="C12" i="6"/>
  <c r="D12" i="6" s="1"/>
  <c r="E12" i="6" s="1"/>
  <c r="F12" i="6" s="1"/>
  <c r="C11" i="6"/>
  <c r="D11" i="6" s="1"/>
  <c r="E11" i="6" s="1"/>
  <c r="F11" i="6" s="1"/>
  <c r="C10" i="6"/>
  <c r="D10" i="6" s="1"/>
  <c r="E10" i="6" s="1"/>
  <c r="F10" i="6" s="1"/>
  <c r="D9" i="6"/>
  <c r="E9" i="6" s="1"/>
  <c r="F9" i="6" s="1"/>
  <c r="C9" i="6"/>
  <c r="C8" i="6"/>
  <c r="D8" i="6" s="1"/>
  <c r="E8" i="6" s="1"/>
  <c r="F8" i="6" s="1"/>
  <c r="C7" i="6"/>
  <c r="D7" i="6" s="1"/>
  <c r="E7" i="6" s="1"/>
  <c r="F7" i="6" s="1"/>
  <c r="C6" i="6"/>
  <c r="E4" i="6"/>
  <c r="F100" i="4" l="1"/>
  <c r="F101" i="4"/>
  <c r="F102" i="4"/>
  <c r="F103"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4" i="4"/>
</calcChain>
</file>

<file path=xl/sharedStrings.xml><?xml version="1.0" encoding="utf-8"?>
<sst xmlns="http://schemas.openxmlformats.org/spreadsheetml/2006/main" count="236" uniqueCount="235">
  <si>
    <t>N° Dep</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</si>
  <si>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</si>
  <si>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</si>
  <si>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</si>
  <si>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</si>
  <si>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</si>
  <si>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</si>
  <si>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</si>
  <si>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</si>
  <si>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</si>
  <si>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</si>
  <si>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</si>
  <si>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</si>
  <si>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</si>
  <si>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</si>
  <si>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</si>
  <si>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</si>
  <si>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</si>
  <si>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</si>
  <si>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</si>
  <si>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</si>
  <si>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</si>
  <si>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</si>
  <si>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</si>
  <si>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</si>
  <si>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</si>
  <si>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</si>
  <si>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</si>
  <si>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</si>
  <si>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</si>
  <si>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</si>
  <si>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</si>
  <si>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</si>
  <si>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</si>
  <si>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</si>
  <si>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</si>
  <si>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</si>
  <si>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</si>
  <si>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</si>
  <si>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</si>
  <si>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</si>
  <si>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</si>
  <si>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</si>
  <si>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</si>
  <si>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22</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</si>
  <si>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</si>
  <si>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</si>
  <si>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</si>
  <si>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</si>
  <si>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</si>
  <si>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</si>
  <si>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</si>
  <si>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</si>
  <si>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</si>
  <si>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</si>
  <si>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</si>
  <si>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</si>
  <si>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</si>
  <si>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</si>
  <si>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</si>
  <si>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</si>
  <si>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</si>
  <si>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</si>
  <si>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</si>
  <si>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</si>
  <si>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</si>
  <si>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</si>
  <si>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</si>
  <si>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</si>
  <si>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</si>
  <si>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</si>
  <si>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</si>
  <si>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</si>
  <si>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</si>
  <si>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</si>
  <si>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</si>
  <si>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</si>
  <si>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</si>
  <si>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</si>
  <si>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</si>
  <si>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</si>
  <si>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</si>
  <si>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</si>
  <si>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</si>
  <si>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</si>
  <si>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</si>
  <si>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</si>
  <si>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</si>
  <si>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</si>
  <si>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</si>
  <si>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</si>
  <si>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</si>
  <si>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</si>
  <si>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</si>
  <si>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</si>
  <si>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</si>
  <si>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</si>
  <si>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</si>
  <si>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</si>
  <si>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</si>
  <si>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</si>
  <si>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</si>
  <si>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</si>
  <si>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</si>
  <si>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</si>
  <si>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</si>
  <si>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</si>
  <si>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</si>
  <si>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</si>
  <si>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</si>
  <si>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</si>
  <si>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</si>
  <si>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</si>
  <si>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</si>
  <si>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</si>
  <si>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</si>
  <si>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</si>
  <si>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</si>
  <si>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</si>
  <si>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</si>
  <si>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</si>
  <si>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</si>
  <si>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</si>
  <si>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</si>
  <si>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</si>
  <si>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</si>
  <si>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</si>
  <si>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</si>
  <si>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</si>
  <si>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</si>
  <si>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</si>
  <si>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</si>
  <si>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</si>
  <si>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</si>
  <si>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</si>
  <si>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</si>
  <si>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</si>
  <si>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</si>
  <si>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</si>
  <si>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</si>
  <si>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</si>
  <si>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</si>
  <si>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</si>
  <si>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</si>
  <si>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</si>
  <si>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</si>
  <si>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</si>
  <si>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</si>
  <si>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</si>
  <si>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</si>
  <si>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</si>
  <si>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</si>
  <si>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</si>
  <si>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</si>
  <si>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</si>
  <si>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</si>
  <si>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</si>
  <si>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</si>
  <si>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</si>
  <si>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</si>
  <si>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</si>
  <si>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</si>
  <si>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</si>
  <si>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</si>
  <si>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</si>
  <si>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</si>
  <si>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</si>
  <si>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</si>
  <si>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</si>
  <si>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</si>
  <si>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</si>
  <si>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</si>
  <si>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</si>
  <si>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</si>
  <si>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</si>
  <si>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</si>
  <si>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</si>
  <si>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</si>
  <si>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</si>
  <si>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</si>
  <si>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</si>
  <si>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</si>
  <si>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</si>
  <si>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</si>
  <si>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</si>
  <si>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94</t>
  </si>
  <si>
    <t>Val-de-Marne</t>
  </si>
  <si>
    <t>95</t>
  </si>
  <si>
    <t>Guadeloupe</t>
  </si>
  <si>
    <t>Martinique</t>
  </si>
  <si>
    <t>Guyane</t>
  </si>
  <si>
    <t>Sexe</t>
  </si>
  <si>
    <t>Situation familiale</t>
  </si>
  <si>
    <t>Âge</t>
  </si>
  <si>
    <t>En couple</t>
  </si>
  <si>
    <t>60 à 64 ans</t>
  </si>
  <si>
    <t>65 à 69 ans</t>
  </si>
  <si>
    <t>70 à 74 ans</t>
  </si>
  <si>
    <t>75 à 79 ans</t>
  </si>
  <si>
    <t>80 à 84 ans</t>
  </si>
  <si>
    <t>85 à 89 ans</t>
  </si>
  <si>
    <t>90 ans ou plus</t>
  </si>
  <si>
    <t>Côte-d'Or</t>
  </si>
  <si>
    <t>Côtes-d'Armor</t>
  </si>
  <si>
    <t>Lot-et-Graonne</t>
  </si>
  <si>
    <t>Seine-Saint-Denis</t>
  </si>
  <si>
    <t>Val-d'Oise</t>
  </si>
  <si>
    <t xml:space="preserve"> En %</t>
  </si>
  <si>
    <t>Homme</t>
  </si>
  <si>
    <t>Femme</t>
  </si>
  <si>
    <t>Montant forfaitaire :</t>
  </si>
  <si>
    <t>RA</t>
  </si>
  <si>
    <t>Montant allocation</t>
  </si>
  <si>
    <t>revenu garanti</t>
  </si>
  <si>
    <t>Allocataires du minimum vieillesse</t>
  </si>
  <si>
    <t>Effectifs (en nombre)</t>
  </si>
  <si>
    <t>Libellé Département</t>
  </si>
  <si>
    <t>Effectifs</t>
  </si>
  <si>
    <t>La Réunion</t>
  </si>
  <si>
    <t>France
métropolitaine</t>
  </si>
  <si>
    <t>Pop 60
ou plus</t>
  </si>
  <si>
    <t>Taux
(pour 100)</t>
  </si>
  <si>
    <t xml:space="preserve">Ensemble de la population âgée de 60 ans ou plus </t>
  </si>
  <si>
    <t>Nombre d'allocataires (échelle de gauche)</t>
  </si>
  <si>
    <t>Part d'allocataires dans la population âgée de 60 ans ou plus (échelle de droite)</t>
  </si>
  <si>
    <t>Caractéristiques</t>
  </si>
  <si>
    <t>Seul</t>
  </si>
  <si>
    <t>Tableau 1 - Caractéristiques des allocataires de l’ASV et de l’Aspa, fin 2017</t>
  </si>
  <si>
    <t>Graphique 1 - Évolution du nombre (depuis 1960), et de la part parmi la population
âgée de 60 ans ou plus (depuis 1990), d’allocataires du minimum vieillesse</t>
  </si>
  <si>
    <t>Carte 1 - Part d’allocataires du minimum vieillesse, fin 2017, parmi la population âgée
de 60 ans ou plus</t>
  </si>
  <si>
    <t>Lecture &gt; Une personne seule sans ressources initiales perçoit l’Aspa à taux plein d’un montant de 868,20 euros par mois. Une personne seule avec des ressources initiales perçoit une allocation égale à la différence entre le plafond des ressources (868,20 euros) et le montant de ses ressources initiales. Son revenu total garanti mensuel s´élève à 868,20 euros. Son revenu global peut être supérieur à ce montant dans le cadre de l’intéressement, puisqu’une partie des revenus d’activité alors perçus sont exclus de la base de ressources. Le revenu global peut également être supérieur car certains types de ressources ne sont pas pris en
compte dans l’assiette des ressources (voir fiche 09).</t>
  </si>
  <si>
    <r>
      <t>Note &gt; La population par âge pour les DROM n’est pas disponible avant 1990.
Champ &gt; Effectifs en France, au 31 décembre de chaque année.
Sources &gt; DREES, enquête sur les allocations du minimum vieillesse ; Caisse des dépôts et consignations ; Fonds de solidarité
vieillesse ; Insee, population estimée au 1</t>
    </r>
    <r>
      <rPr>
        <vertAlign val="superscript"/>
        <sz val="8"/>
        <rFont val="Arial"/>
        <family val="2"/>
      </rPr>
      <t xml:space="preserve">er </t>
    </r>
    <r>
      <rPr>
        <sz val="8"/>
        <rFont val="Arial"/>
        <family val="2"/>
      </rPr>
      <t xml:space="preserve">janvier de l’année </t>
    </r>
    <r>
      <rPr>
        <i/>
        <sz val="8"/>
        <rFont val="Arial"/>
        <family val="2"/>
      </rPr>
      <t>n+1</t>
    </r>
    <r>
      <rPr>
        <sz val="8"/>
        <rFont val="Arial"/>
        <family val="2"/>
      </rPr>
      <t xml:space="preserve"> (pour le taux d’allocataires de l’année </t>
    </r>
    <r>
      <rPr>
        <i/>
        <sz val="8"/>
        <rFont val="Arial"/>
        <family val="2"/>
      </rPr>
      <t>n</t>
    </r>
    <r>
      <rPr>
        <sz val="8"/>
        <rFont val="Arial"/>
        <family val="2"/>
      </rPr>
      <t>).</t>
    </r>
  </si>
  <si>
    <r>
      <t>Schéma 1 - Revenu mensuel garanti, hors intéressement, pour une personne seule selon
ses ressources, au 1</t>
    </r>
    <r>
      <rPr>
        <b/>
        <vertAlign val="superscript"/>
        <sz val="8"/>
        <rFont val="Arial"/>
        <family val="2"/>
      </rPr>
      <t>er</t>
    </r>
    <r>
      <rPr>
        <b/>
        <sz val="8"/>
        <rFont val="Arial"/>
        <family val="2"/>
      </rPr>
      <t xml:space="preserve"> avril 2019</t>
    </r>
  </si>
  <si>
    <r>
      <t>Note &gt; La répartition par situation familiale pour l’ensemble des personnes de 60 ans ou plus est calculée sur le champ des
personnes vivant dans des ménages ordinaires en France (hors Mayotte), donc ne résidant pas en institution.
Champ &gt; France.
Sources &gt; DREES, enquête sur les allocations du minimum vieillesse ; Caisse des dépôts et consignations ; Fonds de solidarité
vieillesse ; Insee, enquête Emploi 2017, pour la situation familiale de l’ensemble de la population ; Insee, population estimée au
1</t>
    </r>
    <r>
      <rPr>
        <vertAlign val="superscript"/>
        <sz val="8"/>
        <rFont val="Arial"/>
        <family val="2"/>
      </rPr>
      <t>er</t>
    </r>
    <r>
      <rPr>
        <sz val="8"/>
        <rFont val="Arial"/>
        <family val="2"/>
      </rPr>
      <t xml:space="preserve"> janvier 2018, pour les effectifs de l’ensemble de la population et la répartition par sexe et âge.</t>
    </r>
  </si>
  <si>
    <r>
      <t>Note &gt; En France, on compte en moyenne 3,2 allocataires du minimum vieillesse pour 100 habitants âgés de 60 ans ou plus.
Champ &gt; France (hors Mayotte).
Sources &gt; DREES, enquête sur les allocations du minimum vieillesse ; Insee, population estimée au 1</t>
    </r>
    <r>
      <rPr>
        <vertAlign val="superscript"/>
        <sz val="8"/>
        <rFont val="Arial"/>
        <family val="2"/>
      </rPr>
      <t>er</t>
    </r>
    <r>
      <rPr>
        <sz val="8"/>
        <rFont val="Arial"/>
        <family val="2"/>
      </rPr>
      <t xml:space="preserve"> janvier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</si>
</sst>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_-* #,##0.00\ [$€-1]_-;\-* #,##0.00\ [$€-1]_-;_-* &quot;-&quot;??\ [$€-1]_-"/>
    <numFmt numFmtId="167" formatCode="0.000"/>
    <numFmt numFmtId="168" formatCode="#,##0.0"/>
  </numFmts>
  <fonts count="9" x14ac:knownFonts="1">
    <font>
      <sz val="10"/>
      <name val="Arial"/>
    </font>
    <font>
      <sz val="10"/>
      <name val="Arial"/>
      <family val="2"/>
    </font>
    <font>
      <sz val="8"/>
      <name val="Arial"/>
      <family val="2"/>
    </font>
    <font>
      <b/>
      <sz val="8"/>
      <name val="Arial"/>
      <family val="2"/>
    </font>
    <font>
      <u/>
      <sz val="8"/>
      <name val="Arial"/>
      <family val="2"/>
    </font>
    <font>
      <sz val="8"/>
      <color rgb="FFFF0000"/>
      <name val="Arial"/>
      <family val="2"/>
    </font>
    <font>
      <vertAlign val="superscript"/>
      <sz val="8"/>
      <name val="Arial"/>
      <family val="2"/>
    </font>
    <font>
      <i/>
      <sz val="8"/>
      <name val="Arial"/>
      <family val="2"/>
    </font>
    <font>
      <b/>
      <vertAlign val="superscript"/>
      <sz val="8"/>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166" fontId="1" fillId="0" borderId="0" applyFont="0" applyFill="0" applyBorder="0" applyAlignment="0" applyProtection="0"/>
    <xf numFmtId="0" fontId="1" fillId="0" borderId="0"/>
  </cellStyleXfs>
  <cellXfs count="73">
    <xf numFmtId="0" fontId="0" fillId="0" borderId="0" xfId="0"/>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horizontal="center" vertical="center" wrapText="1"/>
    </xf>
    <xf numFmtId="0" fontId="2" fillId="0" borderId="2" xfId="0" applyFont="1" applyBorder="1" applyAlignment="1">
      <alignment horizontal="left" vertical="center" wrapText="1"/>
    </xf>
    <xf numFmtId="1" fontId="2" fillId="0" borderId="2" xfId="0" applyNumberFormat="1" applyFont="1" applyBorder="1" applyAlignment="1">
      <alignment horizontal="center" vertical="center" wrapText="1"/>
    </xf>
    <xf numFmtId="0" fontId="3" fillId="0" borderId="3" xfId="0" applyFont="1" applyFill="1" applyBorder="1" applyAlignment="1">
      <alignment horizontal="left" vertical="center" wrapText="1"/>
    </xf>
    <xf numFmtId="3" fontId="3" fillId="0" borderId="3"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2" borderId="0" xfId="0" applyFont="1" applyFill="1" applyAlignment="1">
      <alignment horizontal="center" vertical="center"/>
    </xf>
    <xf numFmtId="0" fontId="3" fillId="2" borderId="4" xfId="0" applyNumberFormat="1"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0" fontId="2" fillId="2" borderId="4" xfId="2" quotePrefix="1" applyFont="1" applyFill="1" applyBorder="1" applyAlignment="1">
      <alignment horizontal="center" vertical="center"/>
    </xf>
    <xf numFmtId="0" fontId="2" fillId="2" borderId="4" xfId="2" applyFont="1" applyFill="1" applyBorder="1" applyAlignment="1">
      <alignment horizontal="left" vertical="center"/>
    </xf>
    <xf numFmtId="1" fontId="2" fillId="2" borderId="4" xfId="0" applyNumberFormat="1" applyFont="1" applyFill="1" applyBorder="1" applyAlignment="1">
      <alignment horizontal="center" vertical="center"/>
    </xf>
    <xf numFmtId="0" fontId="2" fillId="2" borderId="4" xfId="0" applyFont="1" applyFill="1" applyBorder="1" applyAlignment="1">
      <alignment horizontal="center" vertical="center"/>
    </xf>
    <xf numFmtId="164" fontId="2" fillId="2" borderId="4" xfId="0" applyNumberFormat="1" applyFont="1" applyFill="1" applyBorder="1" applyAlignment="1">
      <alignment horizontal="center" vertical="center"/>
    </xf>
    <xf numFmtId="3" fontId="2" fillId="2" borderId="4" xfId="0" applyNumberFormat="1" applyFont="1" applyFill="1" applyBorder="1" applyAlignment="1">
      <alignment horizontal="center" vertical="center"/>
    </xf>
    <xf numFmtId="0" fontId="2" fillId="2" borderId="4" xfId="2" applyFont="1" applyFill="1" applyBorder="1" applyAlignment="1">
      <alignment horizontal="center" vertical="center"/>
    </xf>
    <xf numFmtId="0" fontId="2" fillId="0" borderId="4" xfId="0" applyFont="1" applyBorder="1" applyAlignment="1">
      <alignment horizontal="center" vertical="center"/>
    </xf>
    <xf numFmtId="0" fontId="3" fillId="0" borderId="4" xfId="0" applyFont="1" applyBorder="1" applyAlignment="1">
      <alignment horizontal="center" vertical="center"/>
    </xf>
    <xf numFmtId="0" fontId="4" fillId="2" borderId="0" xfId="0" applyFont="1" applyFill="1" applyAlignment="1">
      <alignment vertical="center"/>
    </xf>
    <xf numFmtId="0" fontId="3" fillId="0" borderId="0" xfId="0" applyFont="1" applyFill="1" applyBorder="1" applyAlignment="1">
      <alignment horizontal="left" vertical="center" wrapText="1"/>
    </xf>
    <xf numFmtId="0" fontId="2" fillId="2" borderId="0" xfId="0" applyFont="1" applyFill="1" applyAlignment="1">
      <alignment vertical="center"/>
    </xf>
    <xf numFmtId="0" fontId="2" fillId="2" borderId="4" xfId="0" quotePrefix="1" applyFont="1" applyFill="1" applyBorder="1" applyAlignment="1">
      <alignment horizontal="center" vertical="center"/>
    </xf>
    <xf numFmtId="0" fontId="2" fillId="2" borderId="4" xfId="0" applyFont="1" applyFill="1" applyBorder="1" applyAlignment="1">
      <alignment horizontal="left" vertical="center"/>
    </xf>
    <xf numFmtId="164" fontId="2" fillId="2" borderId="0" xfId="0" applyNumberFormat="1" applyFont="1" applyFill="1" applyAlignment="1">
      <alignment vertical="center"/>
    </xf>
    <xf numFmtId="0" fontId="3" fillId="0" borderId="0" xfId="0" applyFont="1" applyBorder="1" applyAlignment="1">
      <alignment horizontal="left" vertical="center"/>
    </xf>
    <xf numFmtId="0" fontId="3" fillId="0" borderId="0" xfId="0" applyFont="1" applyAlignment="1">
      <alignment vertical="center"/>
    </xf>
    <xf numFmtId="0" fontId="3" fillId="0" borderId="0" xfId="0" applyFont="1" applyBorder="1" applyAlignment="1">
      <alignment horizontal="left" vertical="center" wrapText="1"/>
    </xf>
    <xf numFmtId="0" fontId="2" fillId="0" borderId="0" xfId="0" applyFont="1" applyAlignment="1">
      <alignment vertical="center"/>
    </xf>
    <xf numFmtId="164" fontId="2" fillId="0" borderId="0" xfId="0" applyNumberFormat="1" applyFont="1" applyAlignment="1">
      <alignment vertical="center"/>
    </xf>
    <xf numFmtId="0" fontId="5" fillId="0" borderId="0" xfId="0" applyFont="1" applyAlignment="1">
      <alignment vertical="center"/>
    </xf>
    <xf numFmtId="164" fontId="5" fillId="0" borderId="0" xfId="0" applyNumberFormat="1" applyFont="1" applyAlignment="1">
      <alignment horizontal="center" vertical="center"/>
    </xf>
    <xf numFmtId="1" fontId="5" fillId="0" borderId="0" xfId="0" applyNumberFormat="1" applyFont="1" applyAlignment="1">
      <alignment horizontal="center" vertical="center"/>
    </xf>
    <xf numFmtId="3" fontId="2" fillId="0" borderId="0" xfId="0" applyNumberFormat="1" applyFont="1" applyAlignment="1">
      <alignment vertical="center"/>
    </xf>
    <xf numFmtId="0" fontId="3" fillId="0" borderId="0" xfId="0" applyFont="1" applyAlignment="1">
      <alignment horizontal="left" vertical="center"/>
    </xf>
    <xf numFmtId="1" fontId="2" fillId="0" borderId="0" xfId="0" applyNumberFormat="1" applyFont="1" applyAlignment="1">
      <alignment vertical="center"/>
    </xf>
    <xf numFmtId="0" fontId="3" fillId="0" borderId="4" xfId="0" applyFont="1" applyBorder="1" applyAlignment="1">
      <alignment horizontal="center" vertical="center" wrapText="1"/>
    </xf>
    <xf numFmtId="168" fontId="2" fillId="0" borderId="4" xfId="0" applyNumberFormat="1" applyFont="1" applyBorder="1" applyAlignment="1">
      <alignment horizontal="center" vertical="center"/>
    </xf>
    <xf numFmtId="167" fontId="2" fillId="0" borderId="4" xfId="0" applyNumberFormat="1" applyFont="1" applyBorder="1" applyAlignment="1">
      <alignment horizontal="center" vertical="center"/>
    </xf>
    <xf numFmtId="0" fontId="2" fillId="0" borderId="4" xfId="0" applyFont="1" applyFill="1" applyBorder="1" applyAlignment="1">
      <alignment horizontal="center" vertical="center"/>
    </xf>
    <xf numFmtId="167" fontId="2" fillId="0" borderId="4" xfId="0" applyNumberFormat="1" applyFont="1" applyFill="1" applyBorder="1" applyAlignment="1">
      <alignment horizontal="center" vertical="center"/>
    </xf>
    <xf numFmtId="165" fontId="2" fillId="0" borderId="4" xfId="0" applyNumberFormat="1" applyFont="1" applyBorder="1" applyAlignment="1">
      <alignment horizontal="center" vertical="center"/>
    </xf>
    <xf numFmtId="164" fontId="2" fillId="0" borderId="4" xfId="0" applyNumberFormat="1" applyFont="1" applyBorder="1" applyAlignment="1">
      <alignment horizontal="center" vertical="center"/>
    </xf>
    <xf numFmtId="3" fontId="2" fillId="2" borderId="0" xfId="0" applyNumberFormat="1" applyFont="1" applyFill="1" applyAlignment="1">
      <alignment vertical="center"/>
    </xf>
    <xf numFmtId="1" fontId="2" fillId="2" borderId="0" xfId="0" applyNumberFormat="1" applyFont="1" applyFill="1" applyAlignment="1">
      <alignment vertical="center"/>
    </xf>
    <xf numFmtId="3" fontId="2" fillId="0" borderId="4" xfId="0" applyNumberFormat="1" applyFont="1" applyBorder="1" applyAlignment="1">
      <alignment horizontal="center" vertical="center"/>
    </xf>
    <xf numFmtId="3" fontId="2" fillId="0" borderId="4" xfId="0" applyNumberFormat="1" applyFont="1" applyFill="1" applyBorder="1" applyAlignment="1">
      <alignment horizontal="center" vertical="center"/>
    </xf>
    <xf numFmtId="0" fontId="2" fillId="0" borderId="8"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left" vertical="top" wrapText="1"/>
    </xf>
    <xf numFmtId="0" fontId="3" fillId="0" borderId="5" xfId="0" applyFont="1" applyBorder="1" applyAlignment="1">
      <alignment horizontal="left" vertical="top"/>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wrapText="1"/>
    </xf>
    <xf numFmtId="0" fontId="2" fillId="0" borderId="9" xfId="0" applyFont="1" applyBorder="1" applyAlignment="1">
      <alignment horizontal="left"/>
    </xf>
    <xf numFmtId="0" fontId="3" fillId="0" borderId="0" xfId="0" applyFont="1" applyAlignment="1">
      <alignment horizontal="left" vertical="center"/>
    </xf>
    <xf numFmtId="0" fontId="2" fillId="0" borderId="0" xfId="0" applyFont="1" applyBorder="1" applyAlignment="1">
      <alignment horizontal="right" vertical="center"/>
    </xf>
    <xf numFmtId="0" fontId="2" fillId="0" borderId="0" xfId="0" applyFont="1" applyAlignment="1">
      <alignment horizontal="left" vertical="top" wrapText="1"/>
    </xf>
    <xf numFmtId="0" fontId="2" fillId="0" borderId="0" xfId="0" applyFont="1" applyAlignment="1">
      <alignment horizontal="left" vertical="top"/>
    </xf>
    <xf numFmtId="0" fontId="3" fillId="0" borderId="0" xfId="0" applyFont="1" applyBorder="1" applyAlignment="1">
      <alignment horizontal="left" vertical="top" wrapText="1"/>
    </xf>
    <xf numFmtId="0" fontId="3" fillId="0" borderId="0" xfId="0" applyFont="1" applyFill="1" applyBorder="1" applyAlignment="1">
      <alignment horizontal="left" vertical="top" wrapText="1"/>
    </xf>
    <xf numFmtId="0" fontId="2" fillId="2" borderId="0" xfId="0" applyFont="1" applyFill="1" applyAlignment="1">
      <alignment horizontal="left" vertical="top" wrapText="1"/>
    </xf>
    <xf numFmtId="0" fontId="2" fillId="2" borderId="0" xfId="0" applyFont="1" applyFill="1" applyAlignment="1">
      <alignment horizontal="left" vertical="top"/>
    </xf>
  </cellXfs>
  <cellStyles count="3">
    <cellStyle name="Euro" xfId="1" xr:uid="{00000000-0005-0000-0000-000000000000}"/>
    <cellStyle name="Normal" xfId="0" builtinId="0"/>
    <cellStyle name="Normal_API CNAF 31.12.96 METR (5)"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10</xdr:row>
      <xdr:rowOff>104775</xdr:rowOff>
    </xdr:from>
    <xdr:to>
      <xdr:col>8</xdr:col>
      <xdr:colOff>142875</xdr:colOff>
      <xdr:row>11</xdr:row>
      <xdr:rowOff>142875</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5105400" y="2152650"/>
          <a:ext cx="9048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18</xdr:row>
      <xdr:rowOff>123825</xdr:rowOff>
    </xdr:from>
    <xdr:to>
      <xdr:col>7</xdr:col>
      <xdr:colOff>19050</xdr:colOff>
      <xdr:row>19</xdr:row>
      <xdr:rowOff>104775</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5105400" y="3695700"/>
          <a:ext cx="190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xdr:row>
      <xdr:rowOff>142875</xdr:rowOff>
    </xdr:from>
    <xdr:to>
      <xdr:col>7</xdr:col>
      <xdr:colOff>19050</xdr:colOff>
      <xdr:row>6</xdr:row>
      <xdr:rowOff>133350</xdr:rowOff>
    </xdr:to>
    <xdr:sp macro="" textlink="" fLocksText="0">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5105400" y="1238250"/>
          <a:ext cx="190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181"/>
  <sheetViews>
    <sheetView showGridLines="0" tabSelected="1" zoomScaleNormal="100" workbookViewId="0">
      <selection activeCell="B181" sqref="B181:F181"/>
    </sheetView>
  </sheetViews>
  <sheetFormatPr baseColWidth="10" defaultRowHeight="13" x14ac:dyDescent="0.15"/>
  <cols>
    <col min="1" max="1" width="3.5" customWidth="1"/>
    <col min="2" max="2" width="9.1640625" customWidth="1"/>
    <col min="3" max="3" width="8" customWidth="1"/>
    <col min="4" max="4" width="21.6640625" customWidth="1"/>
    <col min="6" max="6" width="26.5" customWidth="1"/>
    <col min="257" max="257" width="3.5" customWidth="1"/>
    <col min="258" max="258" width="9.1640625" customWidth="1"/>
    <col min="259" max="259" width="8" customWidth="1"/>
    <col min="260" max="260" width="21.6640625" customWidth="1"/>
    <col min="513" max="513" width="3.5" customWidth="1"/>
    <col min="514" max="514" width="9.1640625" customWidth="1"/>
    <col min="515" max="515" width="8" customWidth="1"/>
    <col min="516" max="516" width="21.6640625" customWidth="1"/>
    <col min="769" max="769" width="3.5" customWidth="1"/>
    <col min="770" max="770" width="9.1640625" customWidth="1"/>
    <col min="771" max="771" width="8" customWidth="1"/>
    <col min="772" max="772" width="21.6640625" customWidth="1"/>
    <col min="1025" max="1025" width="3.5" customWidth="1"/>
    <col min="1026" max="1026" width="9.1640625" customWidth="1"/>
    <col min="1027" max="1027" width="8" customWidth="1"/>
    <col min="1028" max="1028" width="21.6640625" customWidth="1"/>
    <col min="1281" max="1281" width="3.5" customWidth="1"/>
    <col min="1282" max="1282" width="9.1640625" customWidth="1"/>
    <col min="1283" max="1283" width="8" customWidth="1"/>
    <col min="1284" max="1284" width="21.6640625" customWidth="1"/>
    <col min="1537" max="1537" width="3.5" customWidth="1"/>
    <col min="1538" max="1538" width="9.1640625" customWidth="1"/>
    <col min="1539" max="1539" width="8" customWidth="1"/>
    <col min="1540" max="1540" width="21.6640625" customWidth="1"/>
    <col min="1793" max="1793" width="3.5" customWidth="1"/>
    <col min="1794" max="1794" width="9.1640625" customWidth="1"/>
    <col min="1795" max="1795" width="8" customWidth="1"/>
    <col min="1796" max="1796" width="21.6640625" customWidth="1"/>
    <col min="2049" max="2049" width="3.5" customWidth="1"/>
    <col min="2050" max="2050" width="9.1640625" customWidth="1"/>
    <col min="2051" max="2051" width="8" customWidth="1"/>
    <col min="2052" max="2052" width="21.6640625" customWidth="1"/>
    <col min="2305" max="2305" width="3.5" customWidth="1"/>
    <col min="2306" max="2306" width="9.1640625" customWidth="1"/>
    <col min="2307" max="2307" width="8" customWidth="1"/>
    <col min="2308" max="2308" width="21.6640625" customWidth="1"/>
    <col min="2561" max="2561" width="3.5" customWidth="1"/>
    <col min="2562" max="2562" width="9.1640625" customWidth="1"/>
    <col min="2563" max="2563" width="8" customWidth="1"/>
    <col min="2564" max="2564" width="21.6640625" customWidth="1"/>
    <col min="2817" max="2817" width="3.5" customWidth="1"/>
    <col min="2818" max="2818" width="9.1640625" customWidth="1"/>
    <col min="2819" max="2819" width="8" customWidth="1"/>
    <col min="2820" max="2820" width="21.6640625" customWidth="1"/>
    <col min="3073" max="3073" width="3.5" customWidth="1"/>
    <col min="3074" max="3074" width="9.1640625" customWidth="1"/>
    <col min="3075" max="3075" width="8" customWidth="1"/>
    <col min="3076" max="3076" width="21.6640625" customWidth="1"/>
    <col min="3329" max="3329" width="3.5" customWidth="1"/>
    <col min="3330" max="3330" width="9.1640625" customWidth="1"/>
    <col min="3331" max="3331" width="8" customWidth="1"/>
    <col min="3332" max="3332" width="21.6640625" customWidth="1"/>
    <col min="3585" max="3585" width="3.5" customWidth="1"/>
    <col min="3586" max="3586" width="9.1640625" customWidth="1"/>
    <col min="3587" max="3587" width="8" customWidth="1"/>
    <col min="3588" max="3588" width="21.6640625" customWidth="1"/>
    <col min="3841" max="3841" width="3.5" customWidth="1"/>
    <col min="3842" max="3842" width="9.1640625" customWidth="1"/>
    <col min="3843" max="3843" width="8" customWidth="1"/>
    <col min="3844" max="3844" width="21.6640625" customWidth="1"/>
    <col min="4097" max="4097" width="3.5" customWidth="1"/>
    <col min="4098" max="4098" width="9.1640625" customWidth="1"/>
    <col min="4099" max="4099" width="8" customWidth="1"/>
    <col min="4100" max="4100" width="21.6640625" customWidth="1"/>
    <col min="4353" max="4353" width="3.5" customWidth="1"/>
    <col min="4354" max="4354" width="9.1640625" customWidth="1"/>
    <col min="4355" max="4355" width="8" customWidth="1"/>
    <col min="4356" max="4356" width="21.6640625" customWidth="1"/>
    <col min="4609" max="4609" width="3.5" customWidth="1"/>
    <col min="4610" max="4610" width="9.1640625" customWidth="1"/>
    <col min="4611" max="4611" width="8" customWidth="1"/>
    <col min="4612" max="4612" width="21.6640625" customWidth="1"/>
    <col min="4865" max="4865" width="3.5" customWidth="1"/>
    <col min="4866" max="4866" width="9.1640625" customWidth="1"/>
    <col min="4867" max="4867" width="8" customWidth="1"/>
    <col min="4868" max="4868" width="21.6640625" customWidth="1"/>
    <col min="5121" max="5121" width="3.5" customWidth="1"/>
    <col min="5122" max="5122" width="9.1640625" customWidth="1"/>
    <col min="5123" max="5123" width="8" customWidth="1"/>
    <col min="5124" max="5124" width="21.6640625" customWidth="1"/>
    <col min="5377" max="5377" width="3.5" customWidth="1"/>
    <col min="5378" max="5378" width="9.1640625" customWidth="1"/>
    <col min="5379" max="5379" width="8" customWidth="1"/>
    <col min="5380" max="5380" width="21.6640625" customWidth="1"/>
    <col min="5633" max="5633" width="3.5" customWidth="1"/>
    <col min="5634" max="5634" width="9.1640625" customWidth="1"/>
    <col min="5635" max="5635" width="8" customWidth="1"/>
    <col min="5636" max="5636" width="21.6640625" customWidth="1"/>
    <col min="5889" max="5889" width="3.5" customWidth="1"/>
    <col min="5890" max="5890" width="9.1640625" customWidth="1"/>
    <col min="5891" max="5891" width="8" customWidth="1"/>
    <col min="5892" max="5892" width="21.6640625" customWidth="1"/>
    <col min="6145" max="6145" width="3.5" customWidth="1"/>
    <col min="6146" max="6146" width="9.1640625" customWidth="1"/>
    <col min="6147" max="6147" width="8" customWidth="1"/>
    <col min="6148" max="6148" width="21.6640625" customWidth="1"/>
    <col min="6401" max="6401" width="3.5" customWidth="1"/>
    <col min="6402" max="6402" width="9.1640625" customWidth="1"/>
    <col min="6403" max="6403" width="8" customWidth="1"/>
    <col min="6404" max="6404" width="21.6640625" customWidth="1"/>
    <col min="6657" max="6657" width="3.5" customWidth="1"/>
    <col min="6658" max="6658" width="9.1640625" customWidth="1"/>
    <col min="6659" max="6659" width="8" customWidth="1"/>
    <col min="6660" max="6660" width="21.6640625" customWidth="1"/>
    <col min="6913" max="6913" width="3.5" customWidth="1"/>
    <col min="6914" max="6914" width="9.1640625" customWidth="1"/>
    <col min="6915" max="6915" width="8" customWidth="1"/>
    <col min="6916" max="6916" width="21.6640625" customWidth="1"/>
    <col min="7169" max="7169" width="3.5" customWidth="1"/>
    <col min="7170" max="7170" width="9.1640625" customWidth="1"/>
    <col min="7171" max="7171" width="8" customWidth="1"/>
    <col min="7172" max="7172" width="21.6640625" customWidth="1"/>
    <col min="7425" max="7425" width="3.5" customWidth="1"/>
    <col min="7426" max="7426" width="9.1640625" customWidth="1"/>
    <col min="7427" max="7427" width="8" customWidth="1"/>
    <col min="7428" max="7428" width="21.6640625" customWidth="1"/>
    <col min="7681" max="7681" width="3.5" customWidth="1"/>
    <col min="7682" max="7682" width="9.1640625" customWidth="1"/>
    <col min="7683" max="7683" width="8" customWidth="1"/>
    <col min="7684" max="7684" width="21.6640625" customWidth="1"/>
    <col min="7937" max="7937" width="3.5" customWidth="1"/>
    <col min="7938" max="7938" width="9.1640625" customWidth="1"/>
    <col min="7939" max="7939" width="8" customWidth="1"/>
    <col min="7940" max="7940" width="21.6640625" customWidth="1"/>
    <col min="8193" max="8193" width="3.5" customWidth="1"/>
    <col min="8194" max="8194" width="9.1640625" customWidth="1"/>
    <col min="8195" max="8195" width="8" customWidth="1"/>
    <col min="8196" max="8196" width="21.6640625" customWidth="1"/>
    <col min="8449" max="8449" width="3.5" customWidth="1"/>
    <col min="8450" max="8450" width="9.1640625" customWidth="1"/>
    <col min="8451" max="8451" width="8" customWidth="1"/>
    <col min="8452" max="8452" width="21.6640625" customWidth="1"/>
    <col min="8705" max="8705" width="3.5" customWidth="1"/>
    <col min="8706" max="8706" width="9.1640625" customWidth="1"/>
    <col min="8707" max="8707" width="8" customWidth="1"/>
    <col min="8708" max="8708" width="21.6640625" customWidth="1"/>
    <col min="8961" max="8961" width="3.5" customWidth="1"/>
    <col min="8962" max="8962" width="9.1640625" customWidth="1"/>
    <col min="8963" max="8963" width="8" customWidth="1"/>
    <col min="8964" max="8964" width="21.6640625" customWidth="1"/>
    <col min="9217" max="9217" width="3.5" customWidth="1"/>
    <col min="9218" max="9218" width="9.1640625" customWidth="1"/>
    <col min="9219" max="9219" width="8" customWidth="1"/>
    <col min="9220" max="9220" width="21.6640625" customWidth="1"/>
    <col min="9473" max="9473" width="3.5" customWidth="1"/>
    <col min="9474" max="9474" width="9.1640625" customWidth="1"/>
    <col min="9475" max="9475" width="8" customWidth="1"/>
    <col min="9476" max="9476" width="21.6640625" customWidth="1"/>
    <col min="9729" max="9729" width="3.5" customWidth="1"/>
    <col min="9730" max="9730" width="9.1640625" customWidth="1"/>
    <col min="9731" max="9731" width="8" customWidth="1"/>
    <col min="9732" max="9732" width="21.6640625" customWidth="1"/>
    <col min="9985" max="9985" width="3.5" customWidth="1"/>
    <col min="9986" max="9986" width="9.1640625" customWidth="1"/>
    <col min="9987" max="9987" width="8" customWidth="1"/>
    <col min="9988" max="9988" width="21.6640625" customWidth="1"/>
    <col min="10241" max="10241" width="3.5" customWidth="1"/>
    <col min="10242" max="10242" width="9.1640625" customWidth="1"/>
    <col min="10243" max="10243" width="8" customWidth="1"/>
    <col min="10244" max="10244" width="21.6640625" customWidth="1"/>
    <col min="10497" max="10497" width="3.5" customWidth="1"/>
    <col min="10498" max="10498" width="9.1640625" customWidth="1"/>
    <col min="10499" max="10499" width="8" customWidth="1"/>
    <col min="10500" max="10500" width="21.6640625" customWidth="1"/>
    <col min="10753" max="10753" width="3.5" customWidth="1"/>
    <col min="10754" max="10754" width="9.1640625" customWidth="1"/>
    <col min="10755" max="10755" width="8" customWidth="1"/>
    <col min="10756" max="10756" width="21.6640625" customWidth="1"/>
    <col min="11009" max="11009" width="3.5" customWidth="1"/>
    <col min="11010" max="11010" width="9.1640625" customWidth="1"/>
    <col min="11011" max="11011" width="8" customWidth="1"/>
    <col min="11012" max="11012" width="21.6640625" customWidth="1"/>
    <col min="11265" max="11265" width="3.5" customWidth="1"/>
    <col min="11266" max="11266" width="9.1640625" customWidth="1"/>
    <col min="11267" max="11267" width="8" customWidth="1"/>
    <col min="11268" max="11268" width="21.6640625" customWidth="1"/>
    <col min="11521" max="11521" width="3.5" customWidth="1"/>
    <col min="11522" max="11522" width="9.1640625" customWidth="1"/>
    <col min="11523" max="11523" width="8" customWidth="1"/>
    <col min="11524" max="11524" width="21.6640625" customWidth="1"/>
    <col min="11777" max="11777" width="3.5" customWidth="1"/>
    <col min="11778" max="11778" width="9.1640625" customWidth="1"/>
    <col min="11779" max="11779" width="8" customWidth="1"/>
    <col min="11780" max="11780" width="21.6640625" customWidth="1"/>
    <col min="12033" max="12033" width="3.5" customWidth="1"/>
    <col min="12034" max="12034" width="9.1640625" customWidth="1"/>
    <col min="12035" max="12035" width="8" customWidth="1"/>
    <col min="12036" max="12036" width="21.6640625" customWidth="1"/>
    <col min="12289" max="12289" width="3.5" customWidth="1"/>
    <col min="12290" max="12290" width="9.1640625" customWidth="1"/>
    <col min="12291" max="12291" width="8" customWidth="1"/>
    <col min="12292" max="12292" width="21.6640625" customWidth="1"/>
    <col min="12545" max="12545" width="3.5" customWidth="1"/>
    <col min="12546" max="12546" width="9.1640625" customWidth="1"/>
    <col min="12547" max="12547" width="8" customWidth="1"/>
    <col min="12548" max="12548" width="21.6640625" customWidth="1"/>
    <col min="12801" max="12801" width="3.5" customWidth="1"/>
    <col min="12802" max="12802" width="9.1640625" customWidth="1"/>
    <col min="12803" max="12803" width="8" customWidth="1"/>
    <col min="12804" max="12804" width="21.6640625" customWidth="1"/>
    <col min="13057" max="13057" width="3.5" customWidth="1"/>
    <col min="13058" max="13058" width="9.1640625" customWidth="1"/>
    <col min="13059" max="13059" width="8" customWidth="1"/>
    <col min="13060" max="13060" width="21.6640625" customWidth="1"/>
    <col min="13313" max="13313" width="3.5" customWidth="1"/>
    <col min="13314" max="13314" width="9.1640625" customWidth="1"/>
    <col min="13315" max="13315" width="8" customWidth="1"/>
    <col min="13316" max="13316" width="21.6640625" customWidth="1"/>
    <col min="13569" max="13569" width="3.5" customWidth="1"/>
    <col min="13570" max="13570" width="9.1640625" customWidth="1"/>
    <col min="13571" max="13571" width="8" customWidth="1"/>
    <col min="13572" max="13572" width="21.6640625" customWidth="1"/>
    <col min="13825" max="13825" width="3.5" customWidth="1"/>
    <col min="13826" max="13826" width="9.1640625" customWidth="1"/>
    <col min="13827" max="13827" width="8" customWidth="1"/>
    <col min="13828" max="13828" width="21.6640625" customWidth="1"/>
    <col min="14081" max="14081" width="3.5" customWidth="1"/>
    <col min="14082" max="14082" width="9.1640625" customWidth="1"/>
    <col min="14083" max="14083" width="8" customWidth="1"/>
    <col min="14084" max="14084" width="21.6640625" customWidth="1"/>
    <col min="14337" max="14337" width="3.5" customWidth="1"/>
    <col min="14338" max="14338" width="9.1640625" customWidth="1"/>
    <col min="14339" max="14339" width="8" customWidth="1"/>
    <col min="14340" max="14340" width="21.6640625" customWidth="1"/>
    <col min="14593" max="14593" width="3.5" customWidth="1"/>
    <col min="14594" max="14594" width="9.1640625" customWidth="1"/>
    <col min="14595" max="14595" width="8" customWidth="1"/>
    <col min="14596" max="14596" width="21.6640625" customWidth="1"/>
    <col min="14849" max="14849" width="3.5" customWidth="1"/>
    <col min="14850" max="14850" width="9.1640625" customWidth="1"/>
    <col min="14851" max="14851" width="8" customWidth="1"/>
    <col min="14852" max="14852" width="21.6640625" customWidth="1"/>
    <col min="15105" max="15105" width="3.5" customWidth="1"/>
    <col min="15106" max="15106" width="9.1640625" customWidth="1"/>
    <col min="15107" max="15107" width="8" customWidth="1"/>
    <col min="15108" max="15108" width="21.6640625" customWidth="1"/>
    <col min="15361" max="15361" width="3.5" customWidth="1"/>
    <col min="15362" max="15362" width="9.1640625" customWidth="1"/>
    <col min="15363" max="15363" width="8" customWidth="1"/>
    <col min="15364" max="15364" width="21.6640625" customWidth="1"/>
    <col min="15617" max="15617" width="3.5" customWidth="1"/>
    <col min="15618" max="15618" width="9.1640625" customWidth="1"/>
    <col min="15619" max="15619" width="8" customWidth="1"/>
    <col min="15620" max="15620" width="21.6640625" customWidth="1"/>
    <col min="15873" max="15873" width="3.5" customWidth="1"/>
    <col min="15874" max="15874" width="9.1640625" customWidth="1"/>
    <col min="15875" max="15875" width="8" customWidth="1"/>
    <col min="15876" max="15876" width="21.6640625" customWidth="1"/>
    <col min="16129" max="16129" width="3.5" customWidth="1"/>
    <col min="16130" max="16130" width="9.1640625" customWidth="1"/>
    <col min="16131" max="16131" width="8" customWidth="1"/>
    <col min="16132" max="16132" width="21.6640625" customWidth="1"/>
  </cols>
  <sheetData>
    <row r="2" spans="2:6" ht="35.25" customHeight="1" x14ac:dyDescent="0.15">
      <c r="B2" s="59" t="s">
        <v>232</v>
      </c>
      <c r="C2" s="60"/>
      <c r="D2" s="60"/>
      <c r="E2" s="60"/>
      <c r="F2" s="60"/>
    </row>
    <row r="3" spans="2:6" x14ac:dyDescent="0.15">
      <c r="B3" s="61" t="s">
        <v>210</v>
      </c>
      <c r="C3" s="62"/>
      <c r="D3" s="57"/>
      <c r="E3" s="57"/>
      <c r="F3" s="57"/>
    </row>
    <row r="4" spans="2:6" x14ac:dyDescent="0.15">
      <c r="B4" s="58">
        <v>868.2</v>
      </c>
      <c r="C4" s="58">
        <v>0</v>
      </c>
      <c r="D4" s="58"/>
      <c r="E4" s="58">
        <f>+B4-C4</f>
        <v>868.2</v>
      </c>
      <c r="F4" s="58"/>
    </row>
    <row r="5" spans="2:6" x14ac:dyDescent="0.15">
      <c r="B5" s="58" t="s">
        <v>211</v>
      </c>
      <c r="C5" s="58" t="s">
        <v>211</v>
      </c>
      <c r="D5" s="58" t="s">
        <v>212</v>
      </c>
      <c r="E5" s="58" t="s">
        <v>213</v>
      </c>
      <c r="F5" s="58"/>
    </row>
    <row r="6" spans="2:6" ht="15" customHeight="1" x14ac:dyDescent="0.15">
      <c r="B6" s="57">
        <v>0</v>
      </c>
      <c r="C6" s="57">
        <f t="shared" ref="C6:C69" si="0">+B6</f>
        <v>0</v>
      </c>
      <c r="D6" s="57">
        <f>B4</f>
        <v>868.2</v>
      </c>
      <c r="E6" s="57">
        <f>D6+B6</f>
        <v>868.2</v>
      </c>
      <c r="F6" s="57">
        <f>E6-D6</f>
        <v>0</v>
      </c>
    </row>
    <row r="7" spans="2:6" ht="15" customHeight="1" x14ac:dyDescent="0.15">
      <c r="B7" s="57">
        <v>5</v>
      </c>
      <c r="C7" s="57">
        <f t="shared" si="0"/>
        <v>5</v>
      </c>
      <c r="D7" s="57">
        <f>$B$4-C7</f>
        <v>863.2</v>
      </c>
      <c r="E7" s="57">
        <f t="shared" ref="E7:E70" si="1">D7+B7</f>
        <v>868.2</v>
      </c>
      <c r="F7" s="57">
        <f t="shared" ref="F7:F70" si="2">E7-D7</f>
        <v>5</v>
      </c>
    </row>
    <row r="8" spans="2:6" ht="15" customHeight="1" x14ac:dyDescent="0.15">
      <c r="B8" s="57">
        <v>10</v>
      </c>
      <c r="C8" s="57">
        <f t="shared" si="0"/>
        <v>10</v>
      </c>
      <c r="D8" s="57">
        <f t="shared" ref="D8:D71" si="3">$B$4-C8</f>
        <v>858.2</v>
      </c>
      <c r="E8" s="57">
        <f t="shared" si="1"/>
        <v>868.2</v>
      </c>
      <c r="F8" s="57">
        <f t="shared" si="2"/>
        <v>10</v>
      </c>
    </row>
    <row r="9" spans="2:6" ht="15" customHeight="1" x14ac:dyDescent="0.15">
      <c r="B9" s="57">
        <v>15</v>
      </c>
      <c r="C9" s="57">
        <f t="shared" si="0"/>
        <v>15</v>
      </c>
      <c r="D9" s="57">
        <f t="shared" si="3"/>
        <v>853.2</v>
      </c>
      <c r="E9" s="57">
        <f t="shared" si="1"/>
        <v>868.2</v>
      </c>
      <c r="F9" s="57">
        <f t="shared" si="2"/>
        <v>15</v>
      </c>
    </row>
    <row r="10" spans="2:6" ht="15" customHeight="1" x14ac:dyDescent="0.15">
      <c r="B10" s="57">
        <v>20</v>
      </c>
      <c r="C10" s="57">
        <f t="shared" si="0"/>
        <v>20</v>
      </c>
      <c r="D10" s="57">
        <f t="shared" si="3"/>
        <v>848.2</v>
      </c>
      <c r="E10" s="57">
        <f t="shared" si="1"/>
        <v>868.2</v>
      </c>
      <c r="F10" s="57">
        <f t="shared" si="2"/>
        <v>20</v>
      </c>
    </row>
    <row r="11" spans="2:6" ht="15" customHeight="1" x14ac:dyDescent="0.15">
      <c r="B11" s="57">
        <v>25</v>
      </c>
      <c r="C11" s="57">
        <f t="shared" si="0"/>
        <v>25</v>
      </c>
      <c r="D11" s="57">
        <f t="shared" si="3"/>
        <v>843.2</v>
      </c>
      <c r="E11" s="57">
        <f t="shared" si="1"/>
        <v>868.2</v>
      </c>
      <c r="F11" s="57">
        <f t="shared" si="2"/>
        <v>25</v>
      </c>
    </row>
    <row r="12" spans="2:6" ht="15" customHeight="1" x14ac:dyDescent="0.15">
      <c r="B12" s="57">
        <v>30</v>
      </c>
      <c r="C12" s="57">
        <f t="shared" si="0"/>
        <v>30</v>
      </c>
      <c r="D12" s="57">
        <f t="shared" si="3"/>
        <v>838.2</v>
      </c>
      <c r="E12" s="57">
        <f t="shared" si="1"/>
        <v>868.2</v>
      </c>
      <c r="F12" s="57">
        <f t="shared" si="2"/>
        <v>30</v>
      </c>
    </row>
    <row r="13" spans="2:6" ht="15" customHeight="1" x14ac:dyDescent="0.15">
      <c r="B13" s="57">
        <v>35</v>
      </c>
      <c r="C13" s="57">
        <f t="shared" si="0"/>
        <v>35</v>
      </c>
      <c r="D13" s="57">
        <f t="shared" si="3"/>
        <v>833.2</v>
      </c>
      <c r="E13" s="57">
        <f t="shared" si="1"/>
        <v>868.2</v>
      </c>
      <c r="F13" s="57">
        <f t="shared" si="2"/>
        <v>35</v>
      </c>
    </row>
    <row r="14" spans="2:6" ht="15" customHeight="1" x14ac:dyDescent="0.15">
      <c r="B14" s="57">
        <v>40</v>
      </c>
      <c r="C14" s="57">
        <f t="shared" si="0"/>
        <v>40</v>
      </c>
      <c r="D14" s="57">
        <f t="shared" si="3"/>
        <v>828.2</v>
      </c>
      <c r="E14" s="57">
        <f t="shared" si="1"/>
        <v>868.2</v>
      </c>
      <c r="F14" s="57">
        <f t="shared" si="2"/>
        <v>40</v>
      </c>
    </row>
    <row r="15" spans="2:6" ht="15" customHeight="1" x14ac:dyDescent="0.15">
      <c r="B15" s="57">
        <v>45</v>
      </c>
      <c r="C15" s="57">
        <f t="shared" si="0"/>
        <v>45</v>
      </c>
      <c r="D15" s="57">
        <f t="shared" si="3"/>
        <v>823.2</v>
      </c>
      <c r="E15" s="57">
        <f t="shared" si="1"/>
        <v>868.2</v>
      </c>
      <c r="F15" s="57">
        <f t="shared" si="2"/>
        <v>45</v>
      </c>
    </row>
    <row r="16" spans="2:6" ht="15" customHeight="1" x14ac:dyDescent="0.15">
      <c r="B16" s="57">
        <v>50</v>
      </c>
      <c r="C16" s="57">
        <f t="shared" si="0"/>
        <v>50</v>
      </c>
      <c r="D16" s="57">
        <f t="shared" si="3"/>
        <v>818.2</v>
      </c>
      <c r="E16" s="57">
        <f t="shared" si="1"/>
        <v>868.2</v>
      </c>
      <c r="F16" s="57">
        <f t="shared" si="2"/>
        <v>50</v>
      </c>
    </row>
    <row r="17" spans="2:6" ht="15" customHeight="1" x14ac:dyDescent="0.15">
      <c r="B17" s="57">
        <v>55</v>
      </c>
      <c r="C17" s="57">
        <f t="shared" si="0"/>
        <v>55</v>
      </c>
      <c r="D17" s="57">
        <f t="shared" si="3"/>
        <v>813.2</v>
      </c>
      <c r="E17" s="57">
        <f t="shared" si="1"/>
        <v>868.2</v>
      </c>
      <c r="F17" s="57">
        <f t="shared" si="2"/>
        <v>55</v>
      </c>
    </row>
    <row r="18" spans="2:6" ht="15" customHeight="1" x14ac:dyDescent="0.15">
      <c r="B18" s="57">
        <v>60</v>
      </c>
      <c r="C18" s="57">
        <f t="shared" si="0"/>
        <v>60</v>
      </c>
      <c r="D18" s="57">
        <f t="shared" si="3"/>
        <v>808.2</v>
      </c>
      <c r="E18" s="57">
        <f t="shared" si="1"/>
        <v>868.2</v>
      </c>
      <c r="F18" s="57">
        <f t="shared" si="2"/>
        <v>60</v>
      </c>
    </row>
    <row r="19" spans="2:6" ht="15" customHeight="1" x14ac:dyDescent="0.15">
      <c r="B19" s="57">
        <v>65</v>
      </c>
      <c r="C19" s="57">
        <f t="shared" si="0"/>
        <v>65</v>
      </c>
      <c r="D19" s="57">
        <f t="shared" si="3"/>
        <v>803.2</v>
      </c>
      <c r="E19" s="57">
        <f t="shared" si="1"/>
        <v>868.2</v>
      </c>
      <c r="F19" s="57">
        <f t="shared" si="2"/>
        <v>65</v>
      </c>
    </row>
    <row r="20" spans="2:6" ht="15" customHeight="1" x14ac:dyDescent="0.15">
      <c r="B20" s="57">
        <v>70</v>
      </c>
      <c r="C20" s="57">
        <f t="shared" si="0"/>
        <v>70</v>
      </c>
      <c r="D20" s="57">
        <f t="shared" si="3"/>
        <v>798.2</v>
      </c>
      <c r="E20" s="57">
        <f t="shared" si="1"/>
        <v>868.2</v>
      </c>
      <c r="F20" s="57">
        <f t="shared" si="2"/>
        <v>70</v>
      </c>
    </row>
    <row r="21" spans="2:6" ht="15" customHeight="1" x14ac:dyDescent="0.15">
      <c r="B21" s="57">
        <v>75</v>
      </c>
      <c r="C21" s="57">
        <f t="shared" si="0"/>
        <v>75</v>
      </c>
      <c r="D21" s="57">
        <f t="shared" si="3"/>
        <v>793.2</v>
      </c>
      <c r="E21" s="57">
        <f t="shared" si="1"/>
        <v>868.2</v>
      </c>
      <c r="F21" s="57">
        <f t="shared" si="2"/>
        <v>75</v>
      </c>
    </row>
    <row r="22" spans="2:6" ht="15" customHeight="1" x14ac:dyDescent="0.15">
      <c r="B22" s="57">
        <v>80</v>
      </c>
      <c r="C22" s="57">
        <f t="shared" si="0"/>
        <v>80</v>
      </c>
      <c r="D22" s="57">
        <f t="shared" si="3"/>
        <v>788.2</v>
      </c>
      <c r="E22" s="57">
        <f t="shared" si="1"/>
        <v>868.2</v>
      </c>
      <c r="F22" s="57">
        <f t="shared" si="2"/>
        <v>80</v>
      </c>
    </row>
    <row r="23" spans="2:6" ht="15" customHeight="1" x14ac:dyDescent="0.15">
      <c r="B23" s="57">
        <v>85</v>
      </c>
      <c r="C23" s="57">
        <f t="shared" si="0"/>
        <v>85</v>
      </c>
      <c r="D23" s="57">
        <f t="shared" si="3"/>
        <v>783.2</v>
      </c>
      <c r="E23" s="57">
        <f t="shared" si="1"/>
        <v>868.2</v>
      </c>
      <c r="F23" s="57">
        <f t="shared" si="2"/>
        <v>85</v>
      </c>
    </row>
    <row r="24" spans="2:6" ht="15" customHeight="1" x14ac:dyDescent="0.15">
      <c r="B24" s="57">
        <v>90</v>
      </c>
      <c r="C24" s="57">
        <f t="shared" si="0"/>
        <v>90</v>
      </c>
      <c r="D24" s="57">
        <f t="shared" si="3"/>
        <v>778.2</v>
      </c>
      <c r="E24" s="57">
        <f t="shared" si="1"/>
        <v>868.2</v>
      </c>
      <c r="F24" s="57">
        <f t="shared" si="2"/>
        <v>90</v>
      </c>
    </row>
    <row r="25" spans="2:6" ht="15" customHeight="1" x14ac:dyDescent="0.15">
      <c r="B25" s="57">
        <v>95</v>
      </c>
      <c r="C25" s="57">
        <f t="shared" si="0"/>
        <v>95</v>
      </c>
      <c r="D25" s="57">
        <f t="shared" si="3"/>
        <v>773.2</v>
      </c>
      <c r="E25" s="57">
        <f t="shared" si="1"/>
        <v>868.2</v>
      </c>
      <c r="F25" s="57">
        <f t="shared" si="2"/>
        <v>95</v>
      </c>
    </row>
    <row r="26" spans="2:6" ht="15" customHeight="1" x14ac:dyDescent="0.15">
      <c r="B26" s="57">
        <v>100</v>
      </c>
      <c r="C26" s="57">
        <f t="shared" si="0"/>
        <v>100</v>
      </c>
      <c r="D26" s="57">
        <f t="shared" si="3"/>
        <v>768.2</v>
      </c>
      <c r="E26" s="57">
        <f t="shared" si="1"/>
        <v>868.2</v>
      </c>
      <c r="F26" s="57">
        <f t="shared" si="2"/>
        <v>100</v>
      </c>
    </row>
    <row r="27" spans="2:6" ht="15" customHeight="1" x14ac:dyDescent="0.15">
      <c r="B27" s="57">
        <v>105</v>
      </c>
      <c r="C27" s="57">
        <f t="shared" si="0"/>
        <v>105</v>
      </c>
      <c r="D27" s="57">
        <f t="shared" si="3"/>
        <v>763.2</v>
      </c>
      <c r="E27" s="57">
        <f t="shared" si="1"/>
        <v>868.2</v>
      </c>
      <c r="F27" s="57">
        <f t="shared" si="2"/>
        <v>105</v>
      </c>
    </row>
    <row r="28" spans="2:6" ht="15" customHeight="1" x14ac:dyDescent="0.15">
      <c r="B28" s="57">
        <v>110</v>
      </c>
      <c r="C28" s="57">
        <f t="shared" si="0"/>
        <v>110</v>
      </c>
      <c r="D28" s="57">
        <f t="shared" si="3"/>
        <v>758.2</v>
      </c>
      <c r="E28" s="57">
        <f t="shared" si="1"/>
        <v>868.2</v>
      </c>
      <c r="F28" s="57">
        <f t="shared" si="2"/>
        <v>110</v>
      </c>
    </row>
    <row r="29" spans="2:6" ht="15" customHeight="1" x14ac:dyDescent="0.15">
      <c r="B29" s="57">
        <v>115</v>
      </c>
      <c r="C29" s="57">
        <f t="shared" si="0"/>
        <v>115</v>
      </c>
      <c r="D29" s="57">
        <f t="shared" si="3"/>
        <v>753.2</v>
      </c>
      <c r="E29" s="57">
        <f t="shared" si="1"/>
        <v>868.2</v>
      </c>
      <c r="F29" s="57">
        <f t="shared" si="2"/>
        <v>115</v>
      </c>
    </row>
    <row r="30" spans="2:6" ht="15" customHeight="1" x14ac:dyDescent="0.15">
      <c r="B30" s="57">
        <v>120</v>
      </c>
      <c r="C30" s="57">
        <f t="shared" si="0"/>
        <v>120</v>
      </c>
      <c r="D30" s="57">
        <f t="shared" si="3"/>
        <v>748.2</v>
      </c>
      <c r="E30" s="57">
        <f t="shared" si="1"/>
        <v>868.2</v>
      </c>
      <c r="F30" s="57">
        <f t="shared" si="2"/>
        <v>120</v>
      </c>
    </row>
    <row r="31" spans="2:6" ht="15" customHeight="1" x14ac:dyDescent="0.15">
      <c r="B31" s="57">
        <v>125</v>
      </c>
      <c r="C31" s="57">
        <f t="shared" si="0"/>
        <v>125</v>
      </c>
      <c r="D31" s="57">
        <f t="shared" si="3"/>
        <v>743.2</v>
      </c>
      <c r="E31" s="57">
        <f t="shared" si="1"/>
        <v>868.2</v>
      </c>
      <c r="F31" s="57">
        <f t="shared" si="2"/>
        <v>125</v>
      </c>
    </row>
    <row r="32" spans="2:6" ht="15" customHeight="1" x14ac:dyDescent="0.15">
      <c r="B32" s="57">
        <v>130</v>
      </c>
      <c r="C32" s="57">
        <f t="shared" si="0"/>
        <v>130</v>
      </c>
      <c r="D32" s="57">
        <f t="shared" si="3"/>
        <v>738.2</v>
      </c>
      <c r="E32" s="57">
        <f t="shared" si="1"/>
        <v>868.2</v>
      </c>
      <c r="F32" s="57">
        <f t="shared" si="2"/>
        <v>130</v>
      </c>
    </row>
    <row r="33" spans="2:6" ht="15" customHeight="1" x14ac:dyDescent="0.15">
      <c r="B33" s="57">
        <v>135</v>
      </c>
      <c r="C33" s="57">
        <f t="shared" si="0"/>
        <v>135</v>
      </c>
      <c r="D33" s="57">
        <f t="shared" si="3"/>
        <v>733.2</v>
      </c>
      <c r="E33" s="57">
        <f t="shared" si="1"/>
        <v>868.2</v>
      </c>
      <c r="F33" s="57">
        <f t="shared" si="2"/>
        <v>135</v>
      </c>
    </row>
    <row r="34" spans="2:6" ht="15" customHeight="1" x14ac:dyDescent="0.15">
      <c r="B34" s="57">
        <v>140</v>
      </c>
      <c r="C34" s="57">
        <f t="shared" si="0"/>
        <v>140</v>
      </c>
      <c r="D34" s="57">
        <f t="shared" si="3"/>
        <v>728.2</v>
      </c>
      <c r="E34" s="57">
        <f t="shared" si="1"/>
        <v>868.2</v>
      </c>
      <c r="F34" s="57">
        <f t="shared" si="2"/>
        <v>140</v>
      </c>
    </row>
    <row r="35" spans="2:6" ht="15" customHeight="1" x14ac:dyDescent="0.15">
      <c r="B35" s="57">
        <v>145</v>
      </c>
      <c r="C35" s="57">
        <f t="shared" si="0"/>
        <v>145</v>
      </c>
      <c r="D35" s="57">
        <f t="shared" si="3"/>
        <v>723.2</v>
      </c>
      <c r="E35" s="57">
        <f t="shared" si="1"/>
        <v>868.2</v>
      </c>
      <c r="F35" s="57">
        <f t="shared" si="2"/>
        <v>145</v>
      </c>
    </row>
    <row r="36" spans="2:6" ht="15" customHeight="1" x14ac:dyDescent="0.15">
      <c r="B36" s="57">
        <v>150</v>
      </c>
      <c r="C36" s="57">
        <f t="shared" si="0"/>
        <v>150</v>
      </c>
      <c r="D36" s="57">
        <f t="shared" si="3"/>
        <v>718.2</v>
      </c>
      <c r="E36" s="57">
        <f t="shared" si="1"/>
        <v>868.2</v>
      </c>
      <c r="F36" s="57">
        <f t="shared" si="2"/>
        <v>150</v>
      </c>
    </row>
    <row r="37" spans="2:6" ht="15" customHeight="1" x14ac:dyDescent="0.15">
      <c r="B37" s="57">
        <v>155</v>
      </c>
      <c r="C37" s="57">
        <f t="shared" si="0"/>
        <v>155</v>
      </c>
      <c r="D37" s="57">
        <f t="shared" si="3"/>
        <v>713.2</v>
      </c>
      <c r="E37" s="57">
        <f t="shared" si="1"/>
        <v>868.2</v>
      </c>
      <c r="F37" s="57">
        <f t="shared" si="2"/>
        <v>155</v>
      </c>
    </row>
    <row r="38" spans="2:6" ht="15" customHeight="1" x14ac:dyDescent="0.15">
      <c r="B38" s="57">
        <v>160</v>
      </c>
      <c r="C38" s="57">
        <f t="shared" si="0"/>
        <v>160</v>
      </c>
      <c r="D38" s="57">
        <f t="shared" si="3"/>
        <v>708.2</v>
      </c>
      <c r="E38" s="57">
        <f t="shared" si="1"/>
        <v>868.2</v>
      </c>
      <c r="F38" s="57">
        <f t="shared" si="2"/>
        <v>160</v>
      </c>
    </row>
    <row r="39" spans="2:6" ht="15" customHeight="1" x14ac:dyDescent="0.15">
      <c r="B39" s="57">
        <v>165</v>
      </c>
      <c r="C39" s="57">
        <f t="shared" si="0"/>
        <v>165</v>
      </c>
      <c r="D39" s="57">
        <f t="shared" si="3"/>
        <v>703.2</v>
      </c>
      <c r="E39" s="57">
        <f t="shared" si="1"/>
        <v>868.2</v>
      </c>
      <c r="F39" s="57">
        <f t="shared" si="2"/>
        <v>165</v>
      </c>
    </row>
    <row r="40" spans="2:6" ht="15" customHeight="1" x14ac:dyDescent="0.15">
      <c r="B40" s="57">
        <v>170</v>
      </c>
      <c r="C40" s="57">
        <f t="shared" si="0"/>
        <v>170</v>
      </c>
      <c r="D40" s="57">
        <f t="shared" si="3"/>
        <v>698.2</v>
      </c>
      <c r="E40" s="57">
        <f t="shared" si="1"/>
        <v>868.2</v>
      </c>
      <c r="F40" s="57">
        <f t="shared" si="2"/>
        <v>170</v>
      </c>
    </row>
    <row r="41" spans="2:6" ht="15" customHeight="1" x14ac:dyDescent="0.15">
      <c r="B41" s="57">
        <v>175</v>
      </c>
      <c r="C41" s="57">
        <f t="shared" si="0"/>
        <v>175</v>
      </c>
      <c r="D41" s="57">
        <f t="shared" si="3"/>
        <v>693.2</v>
      </c>
      <c r="E41" s="57">
        <f t="shared" si="1"/>
        <v>868.2</v>
      </c>
      <c r="F41" s="57">
        <f t="shared" si="2"/>
        <v>175</v>
      </c>
    </row>
    <row r="42" spans="2:6" ht="15" customHeight="1" x14ac:dyDescent="0.15">
      <c r="B42" s="57">
        <v>180</v>
      </c>
      <c r="C42" s="57">
        <f t="shared" si="0"/>
        <v>180</v>
      </c>
      <c r="D42" s="57">
        <f t="shared" si="3"/>
        <v>688.2</v>
      </c>
      <c r="E42" s="57">
        <f t="shared" si="1"/>
        <v>868.2</v>
      </c>
      <c r="F42" s="57">
        <f t="shared" si="2"/>
        <v>180</v>
      </c>
    </row>
    <row r="43" spans="2:6" ht="15" customHeight="1" x14ac:dyDescent="0.15">
      <c r="B43" s="57">
        <v>185</v>
      </c>
      <c r="C43" s="57">
        <f t="shared" si="0"/>
        <v>185</v>
      </c>
      <c r="D43" s="57">
        <f t="shared" si="3"/>
        <v>683.2</v>
      </c>
      <c r="E43" s="57">
        <f t="shared" si="1"/>
        <v>868.2</v>
      </c>
      <c r="F43" s="57">
        <f t="shared" si="2"/>
        <v>185</v>
      </c>
    </row>
    <row r="44" spans="2:6" ht="15" customHeight="1" x14ac:dyDescent="0.15">
      <c r="B44" s="57">
        <v>190</v>
      </c>
      <c r="C44" s="57">
        <f t="shared" si="0"/>
        <v>190</v>
      </c>
      <c r="D44" s="57">
        <f t="shared" si="3"/>
        <v>678.2</v>
      </c>
      <c r="E44" s="57">
        <f t="shared" si="1"/>
        <v>868.2</v>
      </c>
      <c r="F44" s="57">
        <f t="shared" si="2"/>
        <v>190</v>
      </c>
    </row>
    <row r="45" spans="2:6" ht="15" customHeight="1" x14ac:dyDescent="0.15">
      <c r="B45" s="57">
        <v>195</v>
      </c>
      <c r="C45" s="57">
        <f t="shared" si="0"/>
        <v>195</v>
      </c>
      <c r="D45" s="57">
        <f t="shared" si="3"/>
        <v>673.2</v>
      </c>
      <c r="E45" s="57">
        <f t="shared" si="1"/>
        <v>868.2</v>
      </c>
      <c r="F45" s="57">
        <f t="shared" si="2"/>
        <v>195</v>
      </c>
    </row>
    <row r="46" spans="2:6" ht="15" customHeight="1" x14ac:dyDescent="0.15">
      <c r="B46" s="57">
        <v>200</v>
      </c>
      <c r="C46" s="57">
        <f t="shared" si="0"/>
        <v>200</v>
      </c>
      <c r="D46" s="57">
        <f t="shared" si="3"/>
        <v>668.2</v>
      </c>
      <c r="E46" s="57">
        <f t="shared" si="1"/>
        <v>868.2</v>
      </c>
      <c r="F46" s="57">
        <f t="shared" si="2"/>
        <v>200</v>
      </c>
    </row>
    <row r="47" spans="2:6" ht="15" customHeight="1" x14ac:dyDescent="0.15">
      <c r="B47" s="57">
        <v>205</v>
      </c>
      <c r="C47" s="57">
        <f t="shared" si="0"/>
        <v>205</v>
      </c>
      <c r="D47" s="57">
        <f t="shared" si="3"/>
        <v>663.2</v>
      </c>
      <c r="E47" s="57">
        <f t="shared" si="1"/>
        <v>868.2</v>
      </c>
      <c r="F47" s="57">
        <f t="shared" si="2"/>
        <v>205</v>
      </c>
    </row>
    <row r="48" spans="2:6" ht="15" customHeight="1" x14ac:dyDescent="0.15">
      <c r="B48" s="57">
        <v>210</v>
      </c>
      <c r="C48" s="57">
        <f t="shared" si="0"/>
        <v>210</v>
      </c>
      <c r="D48" s="57">
        <f t="shared" si="3"/>
        <v>658.2</v>
      </c>
      <c r="E48" s="57">
        <f t="shared" si="1"/>
        <v>868.2</v>
      </c>
      <c r="F48" s="57">
        <f t="shared" si="2"/>
        <v>210</v>
      </c>
    </row>
    <row r="49" spans="2:6" ht="15" customHeight="1" x14ac:dyDescent="0.15">
      <c r="B49" s="57">
        <v>215</v>
      </c>
      <c r="C49" s="57">
        <f t="shared" si="0"/>
        <v>215</v>
      </c>
      <c r="D49" s="57">
        <f t="shared" si="3"/>
        <v>653.20000000000005</v>
      </c>
      <c r="E49" s="57">
        <f t="shared" si="1"/>
        <v>868.2</v>
      </c>
      <c r="F49" s="57">
        <f t="shared" si="2"/>
        <v>215</v>
      </c>
    </row>
    <row r="50" spans="2:6" ht="15" customHeight="1" x14ac:dyDescent="0.15">
      <c r="B50" s="57">
        <v>220</v>
      </c>
      <c r="C50" s="57">
        <f t="shared" si="0"/>
        <v>220</v>
      </c>
      <c r="D50" s="57">
        <f t="shared" si="3"/>
        <v>648.20000000000005</v>
      </c>
      <c r="E50" s="57">
        <f t="shared" si="1"/>
        <v>868.2</v>
      </c>
      <c r="F50" s="57">
        <f t="shared" si="2"/>
        <v>220</v>
      </c>
    </row>
    <row r="51" spans="2:6" ht="15" customHeight="1" x14ac:dyDescent="0.15">
      <c r="B51" s="57">
        <v>225</v>
      </c>
      <c r="C51" s="57">
        <f t="shared" si="0"/>
        <v>225</v>
      </c>
      <c r="D51" s="57">
        <f t="shared" si="3"/>
        <v>643.20000000000005</v>
      </c>
      <c r="E51" s="57">
        <f t="shared" si="1"/>
        <v>868.2</v>
      </c>
      <c r="F51" s="57">
        <f t="shared" si="2"/>
        <v>225</v>
      </c>
    </row>
    <row r="52" spans="2:6" ht="15" customHeight="1" x14ac:dyDescent="0.15">
      <c r="B52" s="57">
        <v>230</v>
      </c>
      <c r="C52" s="57">
        <f t="shared" si="0"/>
        <v>230</v>
      </c>
      <c r="D52" s="57">
        <f t="shared" si="3"/>
        <v>638.20000000000005</v>
      </c>
      <c r="E52" s="57">
        <f t="shared" si="1"/>
        <v>868.2</v>
      </c>
      <c r="F52" s="57">
        <f t="shared" si="2"/>
        <v>230</v>
      </c>
    </row>
    <row r="53" spans="2:6" ht="15" customHeight="1" x14ac:dyDescent="0.15">
      <c r="B53" s="57">
        <v>235</v>
      </c>
      <c r="C53" s="57">
        <f t="shared" si="0"/>
        <v>235</v>
      </c>
      <c r="D53" s="57">
        <f t="shared" si="3"/>
        <v>633.20000000000005</v>
      </c>
      <c r="E53" s="57">
        <f t="shared" si="1"/>
        <v>868.2</v>
      </c>
      <c r="F53" s="57">
        <f t="shared" si="2"/>
        <v>235</v>
      </c>
    </row>
    <row r="54" spans="2:6" ht="15" customHeight="1" x14ac:dyDescent="0.15">
      <c r="B54" s="57">
        <v>240</v>
      </c>
      <c r="C54" s="57">
        <f t="shared" si="0"/>
        <v>240</v>
      </c>
      <c r="D54" s="57">
        <f t="shared" si="3"/>
        <v>628.20000000000005</v>
      </c>
      <c r="E54" s="57">
        <f t="shared" si="1"/>
        <v>868.2</v>
      </c>
      <c r="F54" s="57">
        <f t="shared" si="2"/>
        <v>240</v>
      </c>
    </row>
    <row r="55" spans="2:6" ht="15" customHeight="1" x14ac:dyDescent="0.15">
      <c r="B55" s="57">
        <v>245</v>
      </c>
      <c r="C55" s="57">
        <f t="shared" si="0"/>
        <v>245</v>
      </c>
      <c r="D55" s="57">
        <f t="shared" si="3"/>
        <v>623.20000000000005</v>
      </c>
      <c r="E55" s="57">
        <f t="shared" si="1"/>
        <v>868.2</v>
      </c>
      <c r="F55" s="57">
        <f t="shared" si="2"/>
        <v>245</v>
      </c>
    </row>
    <row r="56" spans="2:6" ht="15" customHeight="1" x14ac:dyDescent="0.15">
      <c r="B56" s="57">
        <v>250</v>
      </c>
      <c r="C56" s="57">
        <f t="shared" si="0"/>
        <v>250</v>
      </c>
      <c r="D56" s="57">
        <f t="shared" si="3"/>
        <v>618.20000000000005</v>
      </c>
      <c r="E56" s="57">
        <f t="shared" si="1"/>
        <v>868.2</v>
      </c>
      <c r="F56" s="57">
        <f t="shared" si="2"/>
        <v>250</v>
      </c>
    </row>
    <row r="57" spans="2:6" ht="15" customHeight="1" x14ac:dyDescent="0.15">
      <c r="B57" s="57">
        <v>255</v>
      </c>
      <c r="C57" s="57">
        <f t="shared" si="0"/>
        <v>255</v>
      </c>
      <c r="D57" s="57">
        <f t="shared" si="3"/>
        <v>613.20000000000005</v>
      </c>
      <c r="E57" s="57">
        <f t="shared" si="1"/>
        <v>868.2</v>
      </c>
      <c r="F57" s="57">
        <f t="shared" si="2"/>
        <v>255</v>
      </c>
    </row>
    <row r="58" spans="2:6" ht="15" customHeight="1" x14ac:dyDescent="0.15">
      <c r="B58" s="57">
        <v>260</v>
      </c>
      <c r="C58" s="57">
        <f t="shared" si="0"/>
        <v>260</v>
      </c>
      <c r="D58" s="57">
        <f t="shared" si="3"/>
        <v>608.20000000000005</v>
      </c>
      <c r="E58" s="57">
        <f t="shared" si="1"/>
        <v>868.2</v>
      </c>
      <c r="F58" s="57">
        <f t="shared" si="2"/>
        <v>260</v>
      </c>
    </row>
    <row r="59" spans="2:6" ht="15" customHeight="1" x14ac:dyDescent="0.15">
      <c r="B59" s="57">
        <v>265</v>
      </c>
      <c r="C59" s="57">
        <f t="shared" si="0"/>
        <v>265</v>
      </c>
      <c r="D59" s="57">
        <f t="shared" si="3"/>
        <v>603.20000000000005</v>
      </c>
      <c r="E59" s="57">
        <f t="shared" si="1"/>
        <v>868.2</v>
      </c>
      <c r="F59" s="57">
        <f t="shared" si="2"/>
        <v>265</v>
      </c>
    </row>
    <row r="60" spans="2:6" ht="15" customHeight="1" x14ac:dyDescent="0.15">
      <c r="B60" s="57">
        <v>270</v>
      </c>
      <c r="C60" s="57">
        <f t="shared" si="0"/>
        <v>270</v>
      </c>
      <c r="D60" s="57">
        <f t="shared" si="3"/>
        <v>598.20000000000005</v>
      </c>
      <c r="E60" s="57">
        <f t="shared" si="1"/>
        <v>868.2</v>
      </c>
      <c r="F60" s="57">
        <f t="shared" si="2"/>
        <v>270</v>
      </c>
    </row>
    <row r="61" spans="2:6" ht="15" customHeight="1" x14ac:dyDescent="0.15">
      <c r="B61" s="57">
        <v>275</v>
      </c>
      <c r="C61" s="57">
        <f t="shared" si="0"/>
        <v>275</v>
      </c>
      <c r="D61" s="57">
        <f t="shared" si="3"/>
        <v>593.20000000000005</v>
      </c>
      <c r="E61" s="57">
        <f t="shared" si="1"/>
        <v>868.2</v>
      </c>
      <c r="F61" s="57">
        <f t="shared" si="2"/>
        <v>275</v>
      </c>
    </row>
    <row r="62" spans="2:6" ht="15" customHeight="1" x14ac:dyDescent="0.15">
      <c r="B62" s="57">
        <v>280</v>
      </c>
      <c r="C62" s="57">
        <f t="shared" si="0"/>
        <v>280</v>
      </c>
      <c r="D62" s="57">
        <f t="shared" si="3"/>
        <v>588.20000000000005</v>
      </c>
      <c r="E62" s="57">
        <f t="shared" si="1"/>
        <v>868.2</v>
      </c>
      <c r="F62" s="57">
        <f t="shared" si="2"/>
        <v>280</v>
      </c>
    </row>
    <row r="63" spans="2:6" ht="15" customHeight="1" x14ac:dyDescent="0.15">
      <c r="B63" s="57">
        <v>285</v>
      </c>
      <c r="C63" s="57">
        <f t="shared" si="0"/>
        <v>285</v>
      </c>
      <c r="D63" s="57">
        <f t="shared" si="3"/>
        <v>583.20000000000005</v>
      </c>
      <c r="E63" s="57">
        <f t="shared" si="1"/>
        <v>868.2</v>
      </c>
      <c r="F63" s="57">
        <f t="shared" si="2"/>
        <v>285</v>
      </c>
    </row>
    <row r="64" spans="2:6" ht="15" customHeight="1" x14ac:dyDescent="0.15">
      <c r="B64" s="57">
        <v>290</v>
      </c>
      <c r="C64" s="57">
        <f t="shared" si="0"/>
        <v>290</v>
      </c>
      <c r="D64" s="57">
        <f t="shared" si="3"/>
        <v>578.20000000000005</v>
      </c>
      <c r="E64" s="57">
        <f t="shared" si="1"/>
        <v>868.2</v>
      </c>
      <c r="F64" s="57">
        <f t="shared" si="2"/>
        <v>290</v>
      </c>
    </row>
    <row r="65" spans="2:6" ht="15" customHeight="1" x14ac:dyDescent="0.15">
      <c r="B65" s="57">
        <v>295</v>
      </c>
      <c r="C65" s="57">
        <f t="shared" si="0"/>
        <v>295</v>
      </c>
      <c r="D65" s="57">
        <f t="shared" si="3"/>
        <v>573.20000000000005</v>
      </c>
      <c r="E65" s="57">
        <f t="shared" si="1"/>
        <v>868.2</v>
      </c>
      <c r="F65" s="57">
        <f t="shared" si="2"/>
        <v>295</v>
      </c>
    </row>
    <row r="66" spans="2:6" ht="15" customHeight="1" x14ac:dyDescent="0.15">
      <c r="B66" s="57">
        <v>300</v>
      </c>
      <c r="C66" s="57">
        <f t="shared" si="0"/>
        <v>300</v>
      </c>
      <c r="D66" s="57">
        <f t="shared" si="3"/>
        <v>568.20000000000005</v>
      </c>
      <c r="E66" s="57">
        <f t="shared" si="1"/>
        <v>868.2</v>
      </c>
      <c r="F66" s="57">
        <f t="shared" si="2"/>
        <v>300</v>
      </c>
    </row>
    <row r="67" spans="2:6" ht="15" customHeight="1" x14ac:dyDescent="0.15">
      <c r="B67" s="57">
        <v>305</v>
      </c>
      <c r="C67" s="57">
        <f t="shared" si="0"/>
        <v>305</v>
      </c>
      <c r="D67" s="57">
        <f t="shared" si="3"/>
        <v>563.20000000000005</v>
      </c>
      <c r="E67" s="57">
        <f t="shared" si="1"/>
        <v>868.2</v>
      </c>
      <c r="F67" s="57">
        <f t="shared" si="2"/>
        <v>305</v>
      </c>
    </row>
    <row r="68" spans="2:6" ht="15" customHeight="1" x14ac:dyDescent="0.15">
      <c r="B68" s="57">
        <v>310</v>
      </c>
      <c r="C68" s="57">
        <f t="shared" si="0"/>
        <v>310</v>
      </c>
      <c r="D68" s="57">
        <f t="shared" si="3"/>
        <v>558.20000000000005</v>
      </c>
      <c r="E68" s="57">
        <f t="shared" si="1"/>
        <v>868.2</v>
      </c>
      <c r="F68" s="57">
        <f t="shared" si="2"/>
        <v>310</v>
      </c>
    </row>
    <row r="69" spans="2:6" ht="15" customHeight="1" x14ac:dyDescent="0.15">
      <c r="B69" s="57">
        <v>315</v>
      </c>
      <c r="C69" s="57">
        <f t="shared" si="0"/>
        <v>315</v>
      </c>
      <c r="D69" s="57">
        <f t="shared" si="3"/>
        <v>553.20000000000005</v>
      </c>
      <c r="E69" s="57">
        <f t="shared" si="1"/>
        <v>868.2</v>
      </c>
      <c r="F69" s="57">
        <f t="shared" si="2"/>
        <v>315</v>
      </c>
    </row>
    <row r="70" spans="2:6" ht="15" customHeight="1" x14ac:dyDescent="0.15">
      <c r="B70" s="57">
        <v>320</v>
      </c>
      <c r="C70" s="57">
        <f t="shared" ref="C70:C133" si="4">+B70</f>
        <v>320</v>
      </c>
      <c r="D70" s="57">
        <f t="shared" si="3"/>
        <v>548.20000000000005</v>
      </c>
      <c r="E70" s="57">
        <f t="shared" si="1"/>
        <v>868.2</v>
      </c>
      <c r="F70" s="57">
        <f t="shared" si="2"/>
        <v>320</v>
      </c>
    </row>
    <row r="71" spans="2:6" ht="15" customHeight="1" x14ac:dyDescent="0.15">
      <c r="B71" s="57">
        <v>325</v>
      </c>
      <c r="C71" s="57">
        <f t="shared" si="4"/>
        <v>325</v>
      </c>
      <c r="D71" s="57">
        <f t="shared" si="3"/>
        <v>543.20000000000005</v>
      </c>
      <c r="E71" s="57">
        <f t="shared" ref="E71:E135" si="5">D71+B71</f>
        <v>868.2</v>
      </c>
      <c r="F71" s="57">
        <f t="shared" ref="F71:F134" si="6">E71-D71</f>
        <v>325</v>
      </c>
    </row>
    <row r="72" spans="2:6" ht="15" customHeight="1" x14ac:dyDescent="0.15">
      <c r="B72" s="57">
        <v>330</v>
      </c>
      <c r="C72" s="57">
        <f t="shared" si="4"/>
        <v>330</v>
      </c>
      <c r="D72" s="57">
        <f t="shared" ref="D72:D135" si="7">$B$4-C72</f>
        <v>538.20000000000005</v>
      </c>
      <c r="E72" s="57">
        <f t="shared" si="5"/>
        <v>868.2</v>
      </c>
      <c r="F72" s="57">
        <f t="shared" si="6"/>
        <v>330</v>
      </c>
    </row>
    <row r="73" spans="2:6" ht="15" customHeight="1" x14ac:dyDescent="0.15">
      <c r="B73" s="57">
        <v>335</v>
      </c>
      <c r="C73" s="57">
        <f t="shared" si="4"/>
        <v>335</v>
      </c>
      <c r="D73" s="57">
        <f t="shared" si="7"/>
        <v>533.20000000000005</v>
      </c>
      <c r="E73" s="57">
        <f t="shared" si="5"/>
        <v>868.2</v>
      </c>
      <c r="F73" s="57">
        <f t="shared" si="6"/>
        <v>335</v>
      </c>
    </row>
    <row r="74" spans="2:6" ht="15" customHeight="1" x14ac:dyDescent="0.15">
      <c r="B74" s="57">
        <v>340</v>
      </c>
      <c r="C74" s="57">
        <f t="shared" si="4"/>
        <v>340</v>
      </c>
      <c r="D74" s="57">
        <f t="shared" si="7"/>
        <v>528.20000000000005</v>
      </c>
      <c r="E74" s="57">
        <f t="shared" si="5"/>
        <v>868.2</v>
      </c>
      <c r="F74" s="57">
        <f t="shared" si="6"/>
        <v>340</v>
      </c>
    </row>
    <row r="75" spans="2:6" ht="15" customHeight="1" x14ac:dyDescent="0.15">
      <c r="B75" s="57">
        <v>345</v>
      </c>
      <c r="C75" s="57">
        <f t="shared" si="4"/>
        <v>345</v>
      </c>
      <c r="D75" s="57">
        <f t="shared" si="7"/>
        <v>523.20000000000005</v>
      </c>
      <c r="E75" s="57">
        <f t="shared" si="5"/>
        <v>868.2</v>
      </c>
      <c r="F75" s="57">
        <f t="shared" si="6"/>
        <v>345</v>
      </c>
    </row>
    <row r="76" spans="2:6" ht="15" customHeight="1" x14ac:dyDescent="0.15">
      <c r="B76" s="57">
        <v>350</v>
      </c>
      <c r="C76" s="57">
        <f t="shared" si="4"/>
        <v>350</v>
      </c>
      <c r="D76" s="57">
        <f t="shared" si="7"/>
        <v>518.20000000000005</v>
      </c>
      <c r="E76" s="57">
        <f t="shared" si="5"/>
        <v>868.2</v>
      </c>
      <c r="F76" s="57">
        <f t="shared" si="6"/>
        <v>350</v>
      </c>
    </row>
    <row r="77" spans="2:6" ht="15" customHeight="1" x14ac:dyDescent="0.15">
      <c r="B77" s="57">
        <v>355</v>
      </c>
      <c r="C77" s="57">
        <f t="shared" si="4"/>
        <v>355</v>
      </c>
      <c r="D77" s="57">
        <f t="shared" si="7"/>
        <v>513.20000000000005</v>
      </c>
      <c r="E77" s="57">
        <f t="shared" si="5"/>
        <v>868.2</v>
      </c>
      <c r="F77" s="57">
        <f t="shared" si="6"/>
        <v>355</v>
      </c>
    </row>
    <row r="78" spans="2:6" ht="15" customHeight="1" x14ac:dyDescent="0.15">
      <c r="B78" s="57">
        <v>360</v>
      </c>
      <c r="C78" s="57">
        <f t="shared" si="4"/>
        <v>360</v>
      </c>
      <c r="D78" s="57">
        <f t="shared" si="7"/>
        <v>508.20000000000005</v>
      </c>
      <c r="E78" s="57">
        <f t="shared" si="5"/>
        <v>868.2</v>
      </c>
      <c r="F78" s="57">
        <f t="shared" si="6"/>
        <v>360</v>
      </c>
    </row>
    <row r="79" spans="2:6" ht="15" customHeight="1" x14ac:dyDescent="0.15">
      <c r="B79" s="57">
        <v>365</v>
      </c>
      <c r="C79" s="57">
        <f t="shared" si="4"/>
        <v>365</v>
      </c>
      <c r="D79" s="57">
        <f t="shared" si="7"/>
        <v>503.20000000000005</v>
      </c>
      <c r="E79" s="57">
        <f t="shared" si="5"/>
        <v>868.2</v>
      </c>
      <c r="F79" s="57">
        <f t="shared" si="6"/>
        <v>365</v>
      </c>
    </row>
    <row r="80" spans="2:6" ht="15" customHeight="1" x14ac:dyDescent="0.15">
      <c r="B80" s="57">
        <v>370</v>
      </c>
      <c r="C80" s="57">
        <f t="shared" si="4"/>
        <v>370</v>
      </c>
      <c r="D80" s="57">
        <f t="shared" si="7"/>
        <v>498.20000000000005</v>
      </c>
      <c r="E80" s="57">
        <f t="shared" si="5"/>
        <v>868.2</v>
      </c>
      <c r="F80" s="57">
        <f t="shared" si="6"/>
        <v>370</v>
      </c>
    </row>
    <row r="81" spans="2:6" ht="15" customHeight="1" x14ac:dyDescent="0.15">
      <c r="B81" s="57">
        <v>375</v>
      </c>
      <c r="C81" s="57">
        <f t="shared" si="4"/>
        <v>375</v>
      </c>
      <c r="D81" s="57">
        <f t="shared" si="7"/>
        <v>493.20000000000005</v>
      </c>
      <c r="E81" s="57">
        <f t="shared" si="5"/>
        <v>868.2</v>
      </c>
      <c r="F81" s="57">
        <f t="shared" si="6"/>
        <v>375</v>
      </c>
    </row>
    <row r="82" spans="2:6" ht="15" customHeight="1" x14ac:dyDescent="0.15">
      <c r="B82" s="57">
        <v>380</v>
      </c>
      <c r="C82" s="57">
        <f t="shared" si="4"/>
        <v>380</v>
      </c>
      <c r="D82" s="57">
        <f t="shared" si="7"/>
        <v>488.20000000000005</v>
      </c>
      <c r="E82" s="57">
        <f t="shared" si="5"/>
        <v>868.2</v>
      </c>
      <c r="F82" s="57">
        <f t="shared" si="6"/>
        <v>380</v>
      </c>
    </row>
    <row r="83" spans="2:6" ht="15" customHeight="1" x14ac:dyDescent="0.15">
      <c r="B83" s="57">
        <v>385</v>
      </c>
      <c r="C83" s="57">
        <f t="shared" si="4"/>
        <v>385</v>
      </c>
      <c r="D83" s="57">
        <f t="shared" si="7"/>
        <v>483.20000000000005</v>
      </c>
      <c r="E83" s="57">
        <f t="shared" si="5"/>
        <v>868.2</v>
      </c>
      <c r="F83" s="57">
        <f t="shared" si="6"/>
        <v>385</v>
      </c>
    </row>
    <row r="84" spans="2:6" ht="15" customHeight="1" x14ac:dyDescent="0.15">
      <c r="B84" s="57">
        <v>390</v>
      </c>
      <c r="C84" s="57">
        <f t="shared" si="4"/>
        <v>390</v>
      </c>
      <c r="D84" s="57">
        <f t="shared" si="7"/>
        <v>478.20000000000005</v>
      </c>
      <c r="E84" s="57">
        <f t="shared" si="5"/>
        <v>868.2</v>
      </c>
      <c r="F84" s="57">
        <f t="shared" si="6"/>
        <v>390</v>
      </c>
    </row>
    <row r="85" spans="2:6" ht="15" customHeight="1" x14ac:dyDescent="0.15">
      <c r="B85" s="57">
        <v>395</v>
      </c>
      <c r="C85" s="57">
        <f t="shared" si="4"/>
        <v>395</v>
      </c>
      <c r="D85" s="57">
        <f t="shared" si="7"/>
        <v>473.20000000000005</v>
      </c>
      <c r="E85" s="57">
        <f t="shared" si="5"/>
        <v>868.2</v>
      </c>
      <c r="F85" s="57">
        <f t="shared" si="6"/>
        <v>395</v>
      </c>
    </row>
    <row r="86" spans="2:6" ht="15" customHeight="1" x14ac:dyDescent="0.15">
      <c r="B86" s="57">
        <v>400</v>
      </c>
      <c r="C86" s="57">
        <f t="shared" si="4"/>
        <v>400</v>
      </c>
      <c r="D86" s="57">
        <f t="shared" si="7"/>
        <v>468.20000000000005</v>
      </c>
      <c r="E86" s="57">
        <f t="shared" si="5"/>
        <v>868.2</v>
      </c>
      <c r="F86" s="57">
        <f t="shared" si="6"/>
        <v>400</v>
      </c>
    </row>
    <row r="87" spans="2:6" ht="15" customHeight="1" x14ac:dyDescent="0.15">
      <c r="B87" s="57">
        <v>405</v>
      </c>
      <c r="C87" s="57">
        <f t="shared" si="4"/>
        <v>405</v>
      </c>
      <c r="D87" s="57">
        <f t="shared" si="7"/>
        <v>463.20000000000005</v>
      </c>
      <c r="E87" s="57">
        <f t="shared" si="5"/>
        <v>868.2</v>
      </c>
      <c r="F87" s="57">
        <f t="shared" si="6"/>
        <v>405</v>
      </c>
    </row>
    <row r="88" spans="2:6" ht="15" customHeight="1" x14ac:dyDescent="0.15">
      <c r="B88" s="57">
        <v>410</v>
      </c>
      <c r="C88" s="57">
        <f t="shared" si="4"/>
        <v>410</v>
      </c>
      <c r="D88" s="57">
        <f t="shared" si="7"/>
        <v>458.20000000000005</v>
      </c>
      <c r="E88" s="57">
        <f t="shared" si="5"/>
        <v>868.2</v>
      </c>
      <c r="F88" s="57">
        <f t="shared" si="6"/>
        <v>410</v>
      </c>
    </row>
    <row r="89" spans="2:6" ht="15" customHeight="1" x14ac:dyDescent="0.15">
      <c r="B89" s="57">
        <v>415</v>
      </c>
      <c r="C89" s="57">
        <f t="shared" si="4"/>
        <v>415</v>
      </c>
      <c r="D89" s="57">
        <f t="shared" si="7"/>
        <v>453.20000000000005</v>
      </c>
      <c r="E89" s="57">
        <f t="shared" si="5"/>
        <v>868.2</v>
      </c>
      <c r="F89" s="57">
        <f t="shared" si="6"/>
        <v>415</v>
      </c>
    </row>
    <row r="90" spans="2:6" ht="15" customHeight="1" x14ac:dyDescent="0.15">
      <c r="B90" s="57">
        <v>420</v>
      </c>
      <c r="C90" s="57">
        <f t="shared" si="4"/>
        <v>420</v>
      </c>
      <c r="D90" s="57">
        <f t="shared" si="7"/>
        <v>448.20000000000005</v>
      </c>
      <c r="E90" s="57">
        <f t="shared" si="5"/>
        <v>868.2</v>
      </c>
      <c r="F90" s="57">
        <f t="shared" si="6"/>
        <v>420</v>
      </c>
    </row>
    <row r="91" spans="2:6" ht="15" customHeight="1" x14ac:dyDescent="0.15">
      <c r="B91" s="57">
        <v>425</v>
      </c>
      <c r="C91" s="57">
        <f t="shared" si="4"/>
        <v>425</v>
      </c>
      <c r="D91" s="57">
        <f t="shared" si="7"/>
        <v>443.20000000000005</v>
      </c>
      <c r="E91" s="57">
        <f t="shared" si="5"/>
        <v>868.2</v>
      </c>
      <c r="F91" s="57">
        <f t="shared" si="6"/>
        <v>425</v>
      </c>
    </row>
    <row r="92" spans="2:6" ht="15" customHeight="1" x14ac:dyDescent="0.15">
      <c r="B92" s="57">
        <v>430</v>
      </c>
      <c r="C92" s="57">
        <f t="shared" si="4"/>
        <v>430</v>
      </c>
      <c r="D92" s="57">
        <f t="shared" si="7"/>
        <v>438.20000000000005</v>
      </c>
      <c r="E92" s="57">
        <f t="shared" si="5"/>
        <v>868.2</v>
      </c>
      <c r="F92" s="57">
        <f t="shared" si="6"/>
        <v>430</v>
      </c>
    </row>
    <row r="93" spans="2:6" ht="15" customHeight="1" x14ac:dyDescent="0.15">
      <c r="B93" s="57">
        <v>435</v>
      </c>
      <c r="C93" s="57">
        <f t="shared" si="4"/>
        <v>435</v>
      </c>
      <c r="D93" s="57">
        <f t="shared" si="7"/>
        <v>433.20000000000005</v>
      </c>
      <c r="E93" s="57">
        <f t="shared" si="5"/>
        <v>868.2</v>
      </c>
      <c r="F93" s="57">
        <f t="shared" si="6"/>
        <v>435</v>
      </c>
    </row>
    <row r="94" spans="2:6" ht="15" customHeight="1" x14ac:dyDescent="0.15">
      <c r="B94" s="57">
        <v>440</v>
      </c>
      <c r="C94" s="57">
        <f t="shared" si="4"/>
        <v>440</v>
      </c>
      <c r="D94" s="57">
        <f t="shared" si="7"/>
        <v>428.20000000000005</v>
      </c>
      <c r="E94" s="57">
        <f t="shared" si="5"/>
        <v>868.2</v>
      </c>
      <c r="F94" s="57">
        <f t="shared" si="6"/>
        <v>440</v>
      </c>
    </row>
    <row r="95" spans="2:6" ht="15" customHeight="1" x14ac:dyDescent="0.15">
      <c r="B95" s="57">
        <v>445</v>
      </c>
      <c r="C95" s="57">
        <f t="shared" si="4"/>
        <v>445</v>
      </c>
      <c r="D95" s="57">
        <f t="shared" si="7"/>
        <v>423.20000000000005</v>
      </c>
      <c r="E95" s="57">
        <f t="shared" si="5"/>
        <v>868.2</v>
      </c>
      <c r="F95" s="57">
        <f t="shared" si="6"/>
        <v>445</v>
      </c>
    </row>
    <row r="96" spans="2:6" ht="15" customHeight="1" x14ac:dyDescent="0.15">
      <c r="B96" s="57">
        <v>450</v>
      </c>
      <c r="C96" s="57">
        <f t="shared" si="4"/>
        <v>450</v>
      </c>
      <c r="D96" s="57">
        <f t="shared" si="7"/>
        <v>418.20000000000005</v>
      </c>
      <c r="E96" s="57">
        <f t="shared" si="5"/>
        <v>868.2</v>
      </c>
      <c r="F96" s="57">
        <f t="shared" si="6"/>
        <v>450</v>
      </c>
    </row>
    <row r="97" spans="2:6" ht="15" customHeight="1" x14ac:dyDescent="0.15">
      <c r="B97" s="57">
        <v>455</v>
      </c>
      <c r="C97" s="57">
        <f t="shared" si="4"/>
        <v>455</v>
      </c>
      <c r="D97" s="57">
        <f t="shared" si="7"/>
        <v>413.20000000000005</v>
      </c>
      <c r="E97" s="57">
        <f t="shared" si="5"/>
        <v>868.2</v>
      </c>
      <c r="F97" s="57">
        <f t="shared" si="6"/>
        <v>455</v>
      </c>
    </row>
    <row r="98" spans="2:6" ht="15" customHeight="1" x14ac:dyDescent="0.15">
      <c r="B98" s="57">
        <v>460</v>
      </c>
      <c r="C98" s="57">
        <f t="shared" si="4"/>
        <v>460</v>
      </c>
      <c r="D98" s="57">
        <f t="shared" si="7"/>
        <v>408.20000000000005</v>
      </c>
      <c r="E98" s="57">
        <f t="shared" si="5"/>
        <v>868.2</v>
      </c>
      <c r="F98" s="57">
        <f t="shared" si="6"/>
        <v>460</v>
      </c>
    </row>
    <row r="99" spans="2:6" ht="15" customHeight="1" x14ac:dyDescent="0.15">
      <c r="B99" s="57">
        <v>465</v>
      </c>
      <c r="C99" s="57">
        <f t="shared" si="4"/>
        <v>465</v>
      </c>
      <c r="D99" s="57">
        <f t="shared" si="7"/>
        <v>403.20000000000005</v>
      </c>
      <c r="E99" s="57">
        <f t="shared" si="5"/>
        <v>868.2</v>
      </c>
      <c r="F99" s="57">
        <f t="shared" si="6"/>
        <v>465</v>
      </c>
    </row>
    <row r="100" spans="2:6" ht="15" customHeight="1" x14ac:dyDescent="0.15">
      <c r="B100" s="57">
        <v>470</v>
      </c>
      <c r="C100" s="57">
        <f t="shared" si="4"/>
        <v>470</v>
      </c>
      <c r="D100" s="57">
        <f t="shared" si="7"/>
        <v>398.20000000000005</v>
      </c>
      <c r="E100" s="57">
        <f t="shared" si="5"/>
        <v>868.2</v>
      </c>
      <c r="F100" s="57">
        <f t="shared" si="6"/>
        <v>470</v>
      </c>
    </row>
    <row r="101" spans="2:6" ht="15" customHeight="1" x14ac:dyDescent="0.15">
      <c r="B101" s="57">
        <v>475</v>
      </c>
      <c r="C101" s="57">
        <f t="shared" si="4"/>
        <v>475</v>
      </c>
      <c r="D101" s="57">
        <f t="shared" si="7"/>
        <v>393.20000000000005</v>
      </c>
      <c r="E101" s="57">
        <f t="shared" si="5"/>
        <v>868.2</v>
      </c>
      <c r="F101" s="57">
        <f t="shared" si="6"/>
        <v>475</v>
      </c>
    </row>
    <row r="102" spans="2:6" ht="15" customHeight="1" x14ac:dyDescent="0.15">
      <c r="B102" s="57">
        <v>480</v>
      </c>
      <c r="C102" s="57">
        <f t="shared" si="4"/>
        <v>480</v>
      </c>
      <c r="D102" s="57">
        <f t="shared" si="7"/>
        <v>388.20000000000005</v>
      </c>
      <c r="E102" s="57">
        <f t="shared" si="5"/>
        <v>868.2</v>
      </c>
      <c r="F102" s="57">
        <f t="shared" si="6"/>
        <v>480</v>
      </c>
    </row>
    <row r="103" spans="2:6" ht="15" customHeight="1" x14ac:dyDescent="0.15">
      <c r="B103" s="57">
        <v>485</v>
      </c>
      <c r="C103" s="57">
        <f t="shared" si="4"/>
        <v>485</v>
      </c>
      <c r="D103" s="57">
        <f t="shared" si="7"/>
        <v>383.20000000000005</v>
      </c>
      <c r="E103" s="57">
        <f t="shared" si="5"/>
        <v>868.2</v>
      </c>
      <c r="F103" s="57">
        <f t="shared" si="6"/>
        <v>485</v>
      </c>
    </row>
    <row r="104" spans="2:6" ht="15" customHeight="1" x14ac:dyDescent="0.15">
      <c r="B104" s="57">
        <v>490</v>
      </c>
      <c r="C104" s="57">
        <f t="shared" si="4"/>
        <v>490</v>
      </c>
      <c r="D104" s="57">
        <f t="shared" si="7"/>
        <v>378.20000000000005</v>
      </c>
      <c r="E104" s="57">
        <f t="shared" si="5"/>
        <v>868.2</v>
      </c>
      <c r="F104" s="57">
        <f t="shared" si="6"/>
        <v>490</v>
      </c>
    </row>
    <row r="105" spans="2:6" ht="15" customHeight="1" x14ac:dyDescent="0.15">
      <c r="B105" s="57">
        <v>495</v>
      </c>
      <c r="C105" s="57">
        <f t="shared" si="4"/>
        <v>495</v>
      </c>
      <c r="D105" s="57">
        <f t="shared" si="7"/>
        <v>373.20000000000005</v>
      </c>
      <c r="E105" s="57">
        <f t="shared" si="5"/>
        <v>868.2</v>
      </c>
      <c r="F105" s="57">
        <f t="shared" si="6"/>
        <v>495</v>
      </c>
    </row>
    <row r="106" spans="2:6" ht="15" customHeight="1" x14ac:dyDescent="0.15">
      <c r="B106" s="57">
        <v>500</v>
      </c>
      <c r="C106" s="57">
        <f t="shared" si="4"/>
        <v>500</v>
      </c>
      <c r="D106" s="57">
        <f t="shared" si="7"/>
        <v>368.20000000000005</v>
      </c>
      <c r="E106" s="57">
        <f t="shared" si="5"/>
        <v>868.2</v>
      </c>
      <c r="F106" s="57">
        <f t="shared" si="6"/>
        <v>500</v>
      </c>
    </row>
    <row r="107" spans="2:6" ht="15" customHeight="1" x14ac:dyDescent="0.15">
      <c r="B107" s="57">
        <v>505</v>
      </c>
      <c r="C107" s="57">
        <f t="shared" si="4"/>
        <v>505</v>
      </c>
      <c r="D107" s="57">
        <f t="shared" si="7"/>
        <v>363.20000000000005</v>
      </c>
      <c r="E107" s="57">
        <f t="shared" si="5"/>
        <v>868.2</v>
      </c>
      <c r="F107" s="57">
        <f t="shared" si="6"/>
        <v>505</v>
      </c>
    </row>
    <row r="108" spans="2:6" ht="15" customHeight="1" x14ac:dyDescent="0.15">
      <c r="B108" s="57">
        <v>510</v>
      </c>
      <c r="C108" s="57">
        <f t="shared" si="4"/>
        <v>510</v>
      </c>
      <c r="D108" s="57">
        <f t="shared" si="7"/>
        <v>358.20000000000005</v>
      </c>
      <c r="E108" s="57">
        <f t="shared" si="5"/>
        <v>868.2</v>
      </c>
      <c r="F108" s="57">
        <f t="shared" si="6"/>
        <v>510</v>
      </c>
    </row>
    <row r="109" spans="2:6" ht="15" customHeight="1" x14ac:dyDescent="0.15">
      <c r="B109" s="57">
        <v>515</v>
      </c>
      <c r="C109" s="57">
        <f t="shared" si="4"/>
        <v>515</v>
      </c>
      <c r="D109" s="57">
        <f t="shared" si="7"/>
        <v>353.20000000000005</v>
      </c>
      <c r="E109" s="57">
        <f t="shared" si="5"/>
        <v>868.2</v>
      </c>
      <c r="F109" s="57">
        <f t="shared" si="6"/>
        <v>515</v>
      </c>
    </row>
    <row r="110" spans="2:6" ht="15" customHeight="1" x14ac:dyDescent="0.15">
      <c r="B110" s="57">
        <v>520</v>
      </c>
      <c r="C110" s="57">
        <f t="shared" si="4"/>
        <v>520</v>
      </c>
      <c r="D110" s="57">
        <f t="shared" si="7"/>
        <v>348.20000000000005</v>
      </c>
      <c r="E110" s="57">
        <f t="shared" si="5"/>
        <v>868.2</v>
      </c>
      <c r="F110" s="57">
        <f t="shared" si="6"/>
        <v>520</v>
      </c>
    </row>
    <row r="111" spans="2:6" ht="15" customHeight="1" x14ac:dyDescent="0.15">
      <c r="B111" s="57">
        <v>525</v>
      </c>
      <c r="C111" s="57">
        <f t="shared" si="4"/>
        <v>525</v>
      </c>
      <c r="D111" s="57">
        <f t="shared" si="7"/>
        <v>343.20000000000005</v>
      </c>
      <c r="E111" s="57">
        <f t="shared" si="5"/>
        <v>868.2</v>
      </c>
      <c r="F111" s="57">
        <f t="shared" si="6"/>
        <v>525</v>
      </c>
    </row>
    <row r="112" spans="2:6" ht="15" customHeight="1" x14ac:dyDescent="0.15">
      <c r="B112" s="57">
        <v>530</v>
      </c>
      <c r="C112" s="57">
        <f t="shared" si="4"/>
        <v>530</v>
      </c>
      <c r="D112" s="57">
        <f t="shared" si="7"/>
        <v>338.20000000000005</v>
      </c>
      <c r="E112" s="57">
        <f t="shared" si="5"/>
        <v>868.2</v>
      </c>
      <c r="F112" s="57">
        <f t="shared" si="6"/>
        <v>530</v>
      </c>
    </row>
    <row r="113" spans="2:6" ht="15" customHeight="1" x14ac:dyDescent="0.15">
      <c r="B113" s="57">
        <v>535</v>
      </c>
      <c r="C113" s="57">
        <f t="shared" si="4"/>
        <v>535</v>
      </c>
      <c r="D113" s="57">
        <f t="shared" si="7"/>
        <v>333.20000000000005</v>
      </c>
      <c r="E113" s="57">
        <f t="shared" si="5"/>
        <v>868.2</v>
      </c>
      <c r="F113" s="57">
        <f t="shared" si="6"/>
        <v>535</v>
      </c>
    </row>
    <row r="114" spans="2:6" ht="15" customHeight="1" x14ac:dyDescent="0.15">
      <c r="B114" s="57">
        <v>540</v>
      </c>
      <c r="C114" s="57">
        <f t="shared" si="4"/>
        <v>540</v>
      </c>
      <c r="D114" s="57">
        <f t="shared" si="7"/>
        <v>328.20000000000005</v>
      </c>
      <c r="E114" s="57">
        <f t="shared" si="5"/>
        <v>868.2</v>
      </c>
      <c r="F114" s="57">
        <f t="shared" si="6"/>
        <v>540</v>
      </c>
    </row>
    <row r="115" spans="2:6" ht="15" customHeight="1" x14ac:dyDescent="0.15">
      <c r="B115" s="57">
        <v>545</v>
      </c>
      <c r="C115" s="57">
        <f t="shared" si="4"/>
        <v>545</v>
      </c>
      <c r="D115" s="57">
        <f t="shared" si="7"/>
        <v>323.20000000000005</v>
      </c>
      <c r="E115" s="57">
        <f t="shared" si="5"/>
        <v>868.2</v>
      </c>
      <c r="F115" s="57">
        <f t="shared" si="6"/>
        <v>545</v>
      </c>
    </row>
    <row r="116" spans="2:6" ht="15" customHeight="1" x14ac:dyDescent="0.15">
      <c r="B116" s="57">
        <v>550</v>
      </c>
      <c r="C116" s="57">
        <f t="shared" si="4"/>
        <v>550</v>
      </c>
      <c r="D116" s="57">
        <f t="shared" si="7"/>
        <v>318.20000000000005</v>
      </c>
      <c r="E116" s="57">
        <f t="shared" si="5"/>
        <v>868.2</v>
      </c>
      <c r="F116" s="57">
        <f t="shared" si="6"/>
        <v>550</v>
      </c>
    </row>
    <row r="117" spans="2:6" ht="15" customHeight="1" x14ac:dyDescent="0.15">
      <c r="B117" s="57">
        <v>555</v>
      </c>
      <c r="C117" s="57">
        <f t="shared" si="4"/>
        <v>555</v>
      </c>
      <c r="D117" s="57">
        <f t="shared" si="7"/>
        <v>313.20000000000005</v>
      </c>
      <c r="E117" s="57">
        <f t="shared" si="5"/>
        <v>868.2</v>
      </c>
      <c r="F117" s="57">
        <f t="shared" si="6"/>
        <v>555</v>
      </c>
    </row>
    <row r="118" spans="2:6" ht="15" customHeight="1" x14ac:dyDescent="0.15">
      <c r="B118" s="57">
        <v>560</v>
      </c>
      <c r="C118" s="57">
        <f t="shared" si="4"/>
        <v>560</v>
      </c>
      <c r="D118" s="57">
        <f t="shared" si="7"/>
        <v>308.20000000000005</v>
      </c>
      <c r="E118" s="57">
        <f t="shared" si="5"/>
        <v>868.2</v>
      </c>
      <c r="F118" s="57">
        <f t="shared" si="6"/>
        <v>560</v>
      </c>
    </row>
    <row r="119" spans="2:6" ht="15" customHeight="1" x14ac:dyDescent="0.15">
      <c r="B119" s="57">
        <v>565</v>
      </c>
      <c r="C119" s="57">
        <f t="shared" si="4"/>
        <v>565</v>
      </c>
      <c r="D119" s="57">
        <f t="shared" si="7"/>
        <v>303.20000000000005</v>
      </c>
      <c r="E119" s="57">
        <f t="shared" si="5"/>
        <v>868.2</v>
      </c>
      <c r="F119" s="57">
        <f t="shared" si="6"/>
        <v>565</v>
      </c>
    </row>
    <row r="120" spans="2:6" ht="15" customHeight="1" x14ac:dyDescent="0.15">
      <c r="B120" s="57">
        <v>570</v>
      </c>
      <c r="C120" s="57">
        <f t="shared" si="4"/>
        <v>570</v>
      </c>
      <c r="D120" s="57">
        <f t="shared" si="7"/>
        <v>298.20000000000005</v>
      </c>
      <c r="E120" s="57">
        <f t="shared" si="5"/>
        <v>868.2</v>
      </c>
      <c r="F120" s="57">
        <f t="shared" si="6"/>
        <v>570</v>
      </c>
    </row>
    <row r="121" spans="2:6" ht="15" customHeight="1" x14ac:dyDescent="0.15">
      <c r="B121" s="57">
        <v>575</v>
      </c>
      <c r="C121" s="57">
        <f t="shared" si="4"/>
        <v>575</v>
      </c>
      <c r="D121" s="57">
        <f t="shared" si="7"/>
        <v>293.20000000000005</v>
      </c>
      <c r="E121" s="57">
        <f t="shared" si="5"/>
        <v>868.2</v>
      </c>
      <c r="F121" s="57">
        <f t="shared" si="6"/>
        <v>575</v>
      </c>
    </row>
    <row r="122" spans="2:6" ht="15" customHeight="1" x14ac:dyDescent="0.15">
      <c r="B122" s="57">
        <v>580</v>
      </c>
      <c r="C122" s="57">
        <f t="shared" si="4"/>
        <v>580</v>
      </c>
      <c r="D122" s="57">
        <f t="shared" si="7"/>
        <v>288.20000000000005</v>
      </c>
      <c r="E122" s="57">
        <f t="shared" si="5"/>
        <v>868.2</v>
      </c>
      <c r="F122" s="57">
        <f t="shared" si="6"/>
        <v>580</v>
      </c>
    </row>
    <row r="123" spans="2:6" ht="15" customHeight="1" x14ac:dyDescent="0.15">
      <c r="B123" s="57">
        <v>585</v>
      </c>
      <c r="C123" s="57">
        <f t="shared" si="4"/>
        <v>585</v>
      </c>
      <c r="D123" s="57">
        <f t="shared" si="7"/>
        <v>283.20000000000005</v>
      </c>
      <c r="E123" s="57">
        <f t="shared" si="5"/>
        <v>868.2</v>
      </c>
      <c r="F123" s="57">
        <f t="shared" si="6"/>
        <v>585</v>
      </c>
    </row>
    <row r="124" spans="2:6" ht="15" customHeight="1" x14ac:dyDescent="0.15">
      <c r="B124" s="57">
        <v>590</v>
      </c>
      <c r="C124" s="57">
        <f t="shared" si="4"/>
        <v>590</v>
      </c>
      <c r="D124" s="57">
        <f t="shared" si="7"/>
        <v>278.20000000000005</v>
      </c>
      <c r="E124" s="57">
        <f t="shared" si="5"/>
        <v>868.2</v>
      </c>
      <c r="F124" s="57">
        <f t="shared" si="6"/>
        <v>590</v>
      </c>
    </row>
    <row r="125" spans="2:6" ht="15" customHeight="1" x14ac:dyDescent="0.15">
      <c r="B125" s="57">
        <v>595</v>
      </c>
      <c r="C125" s="57">
        <f t="shared" si="4"/>
        <v>595</v>
      </c>
      <c r="D125" s="57">
        <f t="shared" si="7"/>
        <v>273.20000000000005</v>
      </c>
      <c r="E125" s="57">
        <f t="shared" si="5"/>
        <v>868.2</v>
      </c>
      <c r="F125" s="57">
        <f t="shared" si="6"/>
        <v>595</v>
      </c>
    </row>
    <row r="126" spans="2:6" ht="15" customHeight="1" x14ac:dyDescent="0.15">
      <c r="B126" s="57">
        <v>600</v>
      </c>
      <c r="C126" s="57">
        <f t="shared" si="4"/>
        <v>600</v>
      </c>
      <c r="D126" s="57">
        <f t="shared" si="7"/>
        <v>268.20000000000005</v>
      </c>
      <c r="E126" s="57">
        <f t="shared" si="5"/>
        <v>868.2</v>
      </c>
      <c r="F126" s="57">
        <f t="shared" si="6"/>
        <v>600</v>
      </c>
    </row>
    <row r="127" spans="2:6" ht="15" customHeight="1" x14ac:dyDescent="0.15">
      <c r="B127" s="57">
        <v>605</v>
      </c>
      <c r="C127" s="57">
        <f t="shared" si="4"/>
        <v>605</v>
      </c>
      <c r="D127" s="57">
        <f t="shared" si="7"/>
        <v>263.20000000000005</v>
      </c>
      <c r="E127" s="57">
        <f t="shared" si="5"/>
        <v>868.2</v>
      </c>
      <c r="F127" s="57">
        <f t="shared" si="6"/>
        <v>605</v>
      </c>
    </row>
    <row r="128" spans="2:6" ht="15" customHeight="1" x14ac:dyDescent="0.15">
      <c r="B128" s="57">
        <v>610</v>
      </c>
      <c r="C128" s="57">
        <f t="shared" si="4"/>
        <v>610</v>
      </c>
      <c r="D128" s="57">
        <f t="shared" si="7"/>
        <v>258.20000000000005</v>
      </c>
      <c r="E128" s="57">
        <f t="shared" si="5"/>
        <v>868.2</v>
      </c>
      <c r="F128" s="57">
        <f t="shared" si="6"/>
        <v>610</v>
      </c>
    </row>
    <row r="129" spans="2:6" ht="15" customHeight="1" x14ac:dyDescent="0.15">
      <c r="B129" s="57">
        <v>615</v>
      </c>
      <c r="C129" s="57">
        <f t="shared" si="4"/>
        <v>615</v>
      </c>
      <c r="D129" s="57">
        <f t="shared" si="7"/>
        <v>253.20000000000005</v>
      </c>
      <c r="E129" s="57">
        <f t="shared" si="5"/>
        <v>868.2</v>
      </c>
      <c r="F129" s="57">
        <f t="shared" si="6"/>
        <v>615</v>
      </c>
    </row>
    <row r="130" spans="2:6" ht="15" customHeight="1" x14ac:dyDescent="0.15">
      <c r="B130" s="57">
        <v>620</v>
      </c>
      <c r="C130" s="57">
        <f t="shared" si="4"/>
        <v>620</v>
      </c>
      <c r="D130" s="57">
        <f t="shared" si="7"/>
        <v>248.20000000000005</v>
      </c>
      <c r="E130" s="57">
        <f t="shared" si="5"/>
        <v>868.2</v>
      </c>
      <c r="F130" s="57">
        <f t="shared" si="6"/>
        <v>620</v>
      </c>
    </row>
    <row r="131" spans="2:6" ht="15" customHeight="1" x14ac:dyDescent="0.15">
      <c r="B131" s="57">
        <v>625</v>
      </c>
      <c r="C131" s="57">
        <f t="shared" si="4"/>
        <v>625</v>
      </c>
      <c r="D131" s="57">
        <f t="shared" si="7"/>
        <v>243.20000000000005</v>
      </c>
      <c r="E131" s="57">
        <f t="shared" si="5"/>
        <v>868.2</v>
      </c>
      <c r="F131" s="57">
        <f t="shared" si="6"/>
        <v>625</v>
      </c>
    </row>
    <row r="132" spans="2:6" ht="15" customHeight="1" x14ac:dyDescent="0.15">
      <c r="B132" s="57">
        <v>630</v>
      </c>
      <c r="C132" s="57">
        <f t="shared" si="4"/>
        <v>630</v>
      </c>
      <c r="D132" s="57">
        <f t="shared" si="7"/>
        <v>238.20000000000005</v>
      </c>
      <c r="E132" s="57">
        <f t="shared" si="5"/>
        <v>868.2</v>
      </c>
      <c r="F132" s="57">
        <f t="shared" si="6"/>
        <v>630</v>
      </c>
    </row>
    <row r="133" spans="2:6" ht="15" customHeight="1" x14ac:dyDescent="0.15">
      <c r="B133" s="57">
        <v>635</v>
      </c>
      <c r="C133" s="57">
        <f t="shared" si="4"/>
        <v>635</v>
      </c>
      <c r="D133" s="57">
        <f t="shared" si="7"/>
        <v>233.20000000000005</v>
      </c>
      <c r="E133" s="57">
        <f t="shared" si="5"/>
        <v>868.2</v>
      </c>
      <c r="F133" s="57">
        <f t="shared" si="6"/>
        <v>635</v>
      </c>
    </row>
    <row r="134" spans="2:6" ht="15" customHeight="1" x14ac:dyDescent="0.15">
      <c r="B134" s="57">
        <v>640</v>
      </c>
      <c r="C134" s="57">
        <f t="shared" ref="C134:C180" si="8">+B134</f>
        <v>640</v>
      </c>
      <c r="D134" s="57">
        <f t="shared" si="7"/>
        <v>228.20000000000005</v>
      </c>
      <c r="E134" s="57">
        <f t="shared" si="5"/>
        <v>868.2</v>
      </c>
      <c r="F134" s="57">
        <f t="shared" si="6"/>
        <v>640</v>
      </c>
    </row>
    <row r="135" spans="2:6" ht="15" customHeight="1" x14ac:dyDescent="0.15">
      <c r="B135" s="57">
        <v>645</v>
      </c>
      <c r="C135" s="57">
        <f t="shared" si="8"/>
        <v>645</v>
      </c>
      <c r="D135" s="57">
        <f t="shared" si="7"/>
        <v>223.20000000000005</v>
      </c>
      <c r="E135" s="57">
        <f t="shared" si="5"/>
        <v>868.2</v>
      </c>
      <c r="F135" s="57">
        <f t="shared" ref="F135:F180" si="9">E135-D135</f>
        <v>645</v>
      </c>
    </row>
    <row r="136" spans="2:6" ht="15" customHeight="1" x14ac:dyDescent="0.15">
      <c r="B136" s="57">
        <v>650</v>
      </c>
      <c r="C136" s="57">
        <f t="shared" si="8"/>
        <v>650</v>
      </c>
      <c r="D136" s="57">
        <f t="shared" ref="D136:D180" si="10">$B$4-C136</f>
        <v>218.20000000000005</v>
      </c>
      <c r="E136" s="57">
        <f>D136+B136</f>
        <v>868.2</v>
      </c>
      <c r="F136" s="57">
        <f t="shared" si="9"/>
        <v>650</v>
      </c>
    </row>
    <row r="137" spans="2:6" ht="15" customHeight="1" x14ac:dyDescent="0.15">
      <c r="B137" s="57">
        <v>655</v>
      </c>
      <c r="C137" s="57">
        <f t="shared" si="8"/>
        <v>655</v>
      </c>
      <c r="D137" s="57">
        <f t="shared" si="10"/>
        <v>213.20000000000005</v>
      </c>
      <c r="E137" s="57">
        <f t="shared" ref="E137:E180" si="11">D137+B137</f>
        <v>868.2</v>
      </c>
      <c r="F137" s="57">
        <f t="shared" si="9"/>
        <v>655</v>
      </c>
    </row>
    <row r="138" spans="2:6" ht="15" customHeight="1" x14ac:dyDescent="0.15">
      <c r="B138" s="57">
        <v>660</v>
      </c>
      <c r="C138" s="57">
        <f t="shared" si="8"/>
        <v>660</v>
      </c>
      <c r="D138" s="57">
        <f t="shared" si="10"/>
        <v>208.20000000000005</v>
      </c>
      <c r="E138" s="57">
        <f t="shared" si="11"/>
        <v>868.2</v>
      </c>
      <c r="F138" s="57">
        <f t="shared" si="9"/>
        <v>660</v>
      </c>
    </row>
    <row r="139" spans="2:6" ht="15" customHeight="1" x14ac:dyDescent="0.15">
      <c r="B139" s="57">
        <v>665</v>
      </c>
      <c r="C139" s="57">
        <f t="shared" si="8"/>
        <v>665</v>
      </c>
      <c r="D139" s="57">
        <f t="shared" si="10"/>
        <v>203.20000000000005</v>
      </c>
      <c r="E139" s="57">
        <f t="shared" si="11"/>
        <v>868.2</v>
      </c>
      <c r="F139" s="57">
        <f t="shared" si="9"/>
        <v>665</v>
      </c>
    </row>
    <row r="140" spans="2:6" ht="15" customHeight="1" x14ac:dyDescent="0.15">
      <c r="B140" s="57">
        <v>670</v>
      </c>
      <c r="C140" s="57">
        <f t="shared" si="8"/>
        <v>670</v>
      </c>
      <c r="D140" s="57">
        <f t="shared" si="10"/>
        <v>198.20000000000005</v>
      </c>
      <c r="E140" s="57">
        <f t="shared" si="11"/>
        <v>868.2</v>
      </c>
      <c r="F140" s="57">
        <f t="shared" si="9"/>
        <v>670</v>
      </c>
    </row>
    <row r="141" spans="2:6" ht="15" customHeight="1" x14ac:dyDescent="0.15">
      <c r="B141" s="57">
        <v>675</v>
      </c>
      <c r="C141" s="57">
        <f t="shared" si="8"/>
        <v>675</v>
      </c>
      <c r="D141" s="57">
        <f t="shared" si="10"/>
        <v>193.20000000000005</v>
      </c>
      <c r="E141" s="57">
        <f t="shared" si="11"/>
        <v>868.2</v>
      </c>
      <c r="F141" s="57">
        <f t="shared" si="9"/>
        <v>675</v>
      </c>
    </row>
    <row r="142" spans="2:6" ht="15" customHeight="1" x14ac:dyDescent="0.15">
      <c r="B142" s="57">
        <v>680</v>
      </c>
      <c r="C142" s="57">
        <f t="shared" si="8"/>
        <v>680</v>
      </c>
      <c r="D142" s="57">
        <f t="shared" si="10"/>
        <v>188.20000000000005</v>
      </c>
      <c r="E142" s="57">
        <f t="shared" si="11"/>
        <v>868.2</v>
      </c>
      <c r="F142" s="57">
        <f t="shared" si="9"/>
        <v>680</v>
      </c>
    </row>
    <row r="143" spans="2:6" ht="15" customHeight="1" x14ac:dyDescent="0.15">
      <c r="B143" s="57">
        <v>685</v>
      </c>
      <c r="C143" s="57">
        <f t="shared" si="8"/>
        <v>685</v>
      </c>
      <c r="D143" s="57">
        <f t="shared" si="10"/>
        <v>183.20000000000005</v>
      </c>
      <c r="E143" s="57">
        <f t="shared" si="11"/>
        <v>868.2</v>
      </c>
      <c r="F143" s="57">
        <f t="shared" si="9"/>
        <v>685</v>
      </c>
    </row>
    <row r="144" spans="2:6" ht="15" customHeight="1" x14ac:dyDescent="0.15">
      <c r="B144" s="57">
        <v>690</v>
      </c>
      <c r="C144" s="57">
        <f t="shared" si="8"/>
        <v>690</v>
      </c>
      <c r="D144" s="57">
        <f t="shared" si="10"/>
        <v>178.20000000000005</v>
      </c>
      <c r="E144" s="57">
        <f t="shared" si="11"/>
        <v>868.2</v>
      </c>
      <c r="F144" s="57">
        <f t="shared" si="9"/>
        <v>690</v>
      </c>
    </row>
    <row r="145" spans="2:6" ht="15" customHeight="1" x14ac:dyDescent="0.15">
      <c r="B145" s="57">
        <v>695</v>
      </c>
      <c r="C145" s="57">
        <f t="shared" si="8"/>
        <v>695</v>
      </c>
      <c r="D145" s="57">
        <f t="shared" si="10"/>
        <v>173.20000000000005</v>
      </c>
      <c r="E145" s="57">
        <f t="shared" si="11"/>
        <v>868.2</v>
      </c>
      <c r="F145" s="57">
        <f t="shared" si="9"/>
        <v>695</v>
      </c>
    </row>
    <row r="146" spans="2:6" ht="15" customHeight="1" x14ac:dyDescent="0.15">
      <c r="B146" s="57">
        <v>700</v>
      </c>
      <c r="C146" s="57">
        <f t="shared" si="8"/>
        <v>700</v>
      </c>
      <c r="D146" s="57">
        <f t="shared" si="10"/>
        <v>168.20000000000005</v>
      </c>
      <c r="E146" s="57">
        <f t="shared" si="11"/>
        <v>868.2</v>
      </c>
      <c r="F146" s="57">
        <f t="shared" si="9"/>
        <v>700</v>
      </c>
    </row>
    <row r="147" spans="2:6" ht="15" customHeight="1" x14ac:dyDescent="0.15">
      <c r="B147" s="57">
        <v>705</v>
      </c>
      <c r="C147" s="57">
        <f t="shared" si="8"/>
        <v>705</v>
      </c>
      <c r="D147" s="57">
        <f t="shared" si="10"/>
        <v>163.20000000000005</v>
      </c>
      <c r="E147" s="57">
        <f t="shared" si="11"/>
        <v>868.2</v>
      </c>
      <c r="F147" s="57">
        <f t="shared" si="9"/>
        <v>705</v>
      </c>
    </row>
    <row r="148" spans="2:6" ht="15" customHeight="1" x14ac:dyDescent="0.15">
      <c r="B148" s="57">
        <v>710</v>
      </c>
      <c r="C148" s="57">
        <f t="shared" si="8"/>
        <v>710</v>
      </c>
      <c r="D148" s="57">
        <f t="shared" si="10"/>
        <v>158.20000000000005</v>
      </c>
      <c r="E148" s="57">
        <f t="shared" si="11"/>
        <v>868.2</v>
      </c>
      <c r="F148" s="57">
        <f t="shared" si="9"/>
        <v>710</v>
      </c>
    </row>
    <row r="149" spans="2:6" ht="15" customHeight="1" x14ac:dyDescent="0.15">
      <c r="B149" s="57">
        <v>715</v>
      </c>
      <c r="C149" s="57">
        <f t="shared" si="8"/>
        <v>715</v>
      </c>
      <c r="D149" s="57">
        <f t="shared" si="10"/>
        <v>153.20000000000005</v>
      </c>
      <c r="E149" s="57">
        <f t="shared" si="11"/>
        <v>868.2</v>
      </c>
      <c r="F149" s="57">
        <f t="shared" si="9"/>
        <v>715</v>
      </c>
    </row>
    <row r="150" spans="2:6" ht="15" customHeight="1" x14ac:dyDescent="0.15">
      <c r="B150" s="57">
        <v>720</v>
      </c>
      <c r="C150" s="57">
        <f t="shared" si="8"/>
        <v>720</v>
      </c>
      <c r="D150" s="57">
        <f t="shared" si="10"/>
        <v>148.20000000000005</v>
      </c>
      <c r="E150" s="57">
        <f t="shared" si="11"/>
        <v>868.2</v>
      </c>
      <c r="F150" s="57">
        <f t="shared" si="9"/>
        <v>720</v>
      </c>
    </row>
    <row r="151" spans="2:6" ht="15" customHeight="1" x14ac:dyDescent="0.15">
      <c r="B151" s="57">
        <v>725</v>
      </c>
      <c r="C151" s="57">
        <f t="shared" si="8"/>
        <v>725</v>
      </c>
      <c r="D151" s="57">
        <f t="shared" si="10"/>
        <v>143.20000000000005</v>
      </c>
      <c r="E151" s="57">
        <f t="shared" si="11"/>
        <v>868.2</v>
      </c>
      <c r="F151" s="57">
        <f t="shared" si="9"/>
        <v>725</v>
      </c>
    </row>
    <row r="152" spans="2:6" ht="15" customHeight="1" x14ac:dyDescent="0.15">
      <c r="B152" s="57">
        <v>730</v>
      </c>
      <c r="C152" s="57">
        <f t="shared" si="8"/>
        <v>730</v>
      </c>
      <c r="D152" s="57">
        <f t="shared" si="10"/>
        <v>138.20000000000005</v>
      </c>
      <c r="E152" s="57">
        <f t="shared" si="11"/>
        <v>868.2</v>
      </c>
      <c r="F152" s="57">
        <f t="shared" si="9"/>
        <v>730</v>
      </c>
    </row>
    <row r="153" spans="2:6" ht="15" customHeight="1" x14ac:dyDescent="0.15">
      <c r="B153" s="57">
        <v>735</v>
      </c>
      <c r="C153" s="57">
        <f t="shared" si="8"/>
        <v>735</v>
      </c>
      <c r="D153" s="57">
        <f t="shared" si="10"/>
        <v>133.20000000000005</v>
      </c>
      <c r="E153" s="57">
        <f t="shared" si="11"/>
        <v>868.2</v>
      </c>
      <c r="F153" s="57">
        <f t="shared" si="9"/>
        <v>735</v>
      </c>
    </row>
    <row r="154" spans="2:6" ht="15" customHeight="1" x14ac:dyDescent="0.15">
      <c r="B154" s="57">
        <v>740</v>
      </c>
      <c r="C154" s="57">
        <f t="shared" si="8"/>
        <v>740</v>
      </c>
      <c r="D154" s="57">
        <f t="shared" si="10"/>
        <v>128.20000000000005</v>
      </c>
      <c r="E154" s="57">
        <f t="shared" si="11"/>
        <v>868.2</v>
      </c>
      <c r="F154" s="57">
        <f t="shared" si="9"/>
        <v>740</v>
      </c>
    </row>
    <row r="155" spans="2:6" ht="15" customHeight="1" x14ac:dyDescent="0.15">
      <c r="B155" s="57">
        <v>745</v>
      </c>
      <c r="C155" s="57">
        <f t="shared" si="8"/>
        <v>745</v>
      </c>
      <c r="D155" s="57">
        <f t="shared" si="10"/>
        <v>123.20000000000005</v>
      </c>
      <c r="E155" s="57">
        <f t="shared" si="11"/>
        <v>868.2</v>
      </c>
      <c r="F155" s="57">
        <f t="shared" si="9"/>
        <v>745</v>
      </c>
    </row>
    <row r="156" spans="2:6" ht="15" customHeight="1" x14ac:dyDescent="0.15">
      <c r="B156" s="57">
        <v>750</v>
      </c>
      <c r="C156" s="57">
        <f t="shared" si="8"/>
        <v>750</v>
      </c>
      <c r="D156" s="57">
        <f t="shared" si="10"/>
        <v>118.20000000000005</v>
      </c>
      <c r="E156" s="57">
        <f t="shared" si="11"/>
        <v>868.2</v>
      </c>
      <c r="F156" s="57">
        <f t="shared" si="9"/>
        <v>750</v>
      </c>
    </row>
    <row r="157" spans="2:6" ht="15" customHeight="1" x14ac:dyDescent="0.15">
      <c r="B157" s="57">
        <v>755</v>
      </c>
      <c r="C157" s="57">
        <f t="shared" si="8"/>
        <v>755</v>
      </c>
      <c r="D157" s="57">
        <f t="shared" si="10"/>
        <v>113.20000000000005</v>
      </c>
      <c r="E157" s="57">
        <f t="shared" si="11"/>
        <v>868.2</v>
      </c>
      <c r="F157" s="57">
        <f t="shared" si="9"/>
        <v>755</v>
      </c>
    </row>
    <row r="158" spans="2:6" ht="15" customHeight="1" x14ac:dyDescent="0.15">
      <c r="B158" s="57">
        <v>760</v>
      </c>
      <c r="C158" s="57">
        <f t="shared" si="8"/>
        <v>760</v>
      </c>
      <c r="D158" s="57">
        <f t="shared" si="10"/>
        <v>108.20000000000005</v>
      </c>
      <c r="E158" s="57">
        <f t="shared" si="11"/>
        <v>868.2</v>
      </c>
      <c r="F158" s="57">
        <f t="shared" si="9"/>
        <v>760</v>
      </c>
    </row>
    <row r="159" spans="2:6" ht="15" customHeight="1" x14ac:dyDescent="0.15">
      <c r="B159" s="57">
        <v>765</v>
      </c>
      <c r="C159" s="57">
        <f t="shared" si="8"/>
        <v>765</v>
      </c>
      <c r="D159" s="57">
        <f t="shared" si="10"/>
        <v>103.20000000000005</v>
      </c>
      <c r="E159" s="57">
        <f t="shared" si="11"/>
        <v>868.2</v>
      </c>
      <c r="F159" s="57">
        <f t="shared" si="9"/>
        <v>765</v>
      </c>
    </row>
    <row r="160" spans="2:6" ht="15" customHeight="1" x14ac:dyDescent="0.15">
      <c r="B160" s="57">
        <v>770</v>
      </c>
      <c r="C160" s="57">
        <f t="shared" si="8"/>
        <v>770</v>
      </c>
      <c r="D160" s="57">
        <f t="shared" si="10"/>
        <v>98.200000000000045</v>
      </c>
      <c r="E160" s="57">
        <f t="shared" si="11"/>
        <v>868.2</v>
      </c>
      <c r="F160" s="57">
        <f t="shared" si="9"/>
        <v>770</v>
      </c>
    </row>
    <row r="161" spans="2:6" ht="15" customHeight="1" x14ac:dyDescent="0.15">
      <c r="B161" s="57">
        <v>775</v>
      </c>
      <c r="C161" s="57">
        <f t="shared" si="8"/>
        <v>775</v>
      </c>
      <c r="D161" s="57">
        <f t="shared" si="10"/>
        <v>93.200000000000045</v>
      </c>
      <c r="E161" s="57">
        <f t="shared" si="11"/>
        <v>868.2</v>
      </c>
      <c r="F161" s="57">
        <f t="shared" si="9"/>
        <v>775</v>
      </c>
    </row>
    <row r="162" spans="2:6" ht="15" customHeight="1" x14ac:dyDescent="0.15">
      <c r="B162" s="57">
        <v>780</v>
      </c>
      <c r="C162" s="57">
        <f t="shared" si="8"/>
        <v>780</v>
      </c>
      <c r="D162" s="57">
        <f t="shared" si="10"/>
        <v>88.200000000000045</v>
      </c>
      <c r="E162" s="57">
        <f t="shared" si="11"/>
        <v>868.2</v>
      </c>
      <c r="F162" s="57">
        <f t="shared" si="9"/>
        <v>780</v>
      </c>
    </row>
    <row r="163" spans="2:6" ht="15" customHeight="1" x14ac:dyDescent="0.15">
      <c r="B163" s="57">
        <v>785</v>
      </c>
      <c r="C163" s="57">
        <f t="shared" si="8"/>
        <v>785</v>
      </c>
      <c r="D163" s="57">
        <f t="shared" si="10"/>
        <v>83.200000000000045</v>
      </c>
      <c r="E163" s="57">
        <f t="shared" si="11"/>
        <v>868.2</v>
      </c>
      <c r="F163" s="57">
        <f t="shared" si="9"/>
        <v>785</v>
      </c>
    </row>
    <row r="164" spans="2:6" ht="15" customHeight="1" x14ac:dyDescent="0.15">
      <c r="B164" s="57">
        <v>790</v>
      </c>
      <c r="C164" s="57">
        <f t="shared" si="8"/>
        <v>790</v>
      </c>
      <c r="D164" s="57">
        <f t="shared" si="10"/>
        <v>78.200000000000045</v>
      </c>
      <c r="E164" s="57">
        <f t="shared" si="11"/>
        <v>868.2</v>
      </c>
      <c r="F164" s="57">
        <f t="shared" si="9"/>
        <v>790</v>
      </c>
    </row>
    <row r="165" spans="2:6" ht="15" customHeight="1" x14ac:dyDescent="0.15">
      <c r="B165" s="57">
        <v>795</v>
      </c>
      <c r="C165" s="57">
        <f t="shared" si="8"/>
        <v>795</v>
      </c>
      <c r="D165" s="57">
        <f t="shared" si="10"/>
        <v>73.200000000000045</v>
      </c>
      <c r="E165" s="57">
        <f t="shared" si="11"/>
        <v>868.2</v>
      </c>
      <c r="F165" s="57">
        <f t="shared" si="9"/>
        <v>795</v>
      </c>
    </row>
    <row r="166" spans="2:6" ht="15" customHeight="1" x14ac:dyDescent="0.15">
      <c r="B166" s="57">
        <v>800</v>
      </c>
      <c r="C166" s="57">
        <f t="shared" si="8"/>
        <v>800</v>
      </c>
      <c r="D166" s="57">
        <f t="shared" si="10"/>
        <v>68.200000000000045</v>
      </c>
      <c r="E166" s="57">
        <f t="shared" si="11"/>
        <v>868.2</v>
      </c>
      <c r="F166" s="57">
        <f t="shared" si="9"/>
        <v>800</v>
      </c>
    </row>
    <row r="167" spans="2:6" ht="15" customHeight="1" x14ac:dyDescent="0.15">
      <c r="B167" s="57">
        <v>805</v>
      </c>
      <c r="C167" s="57">
        <f t="shared" si="8"/>
        <v>805</v>
      </c>
      <c r="D167" s="57">
        <f t="shared" si="10"/>
        <v>63.200000000000045</v>
      </c>
      <c r="E167" s="57">
        <f t="shared" si="11"/>
        <v>868.2</v>
      </c>
      <c r="F167" s="57">
        <f t="shared" si="9"/>
        <v>805</v>
      </c>
    </row>
    <row r="168" spans="2:6" ht="15" customHeight="1" x14ac:dyDescent="0.15">
      <c r="B168" s="57">
        <v>810</v>
      </c>
      <c r="C168" s="57">
        <f t="shared" si="8"/>
        <v>810</v>
      </c>
      <c r="D168" s="57">
        <f t="shared" si="10"/>
        <v>58.200000000000045</v>
      </c>
      <c r="E168" s="57">
        <f t="shared" si="11"/>
        <v>868.2</v>
      </c>
      <c r="F168" s="57">
        <f t="shared" si="9"/>
        <v>810</v>
      </c>
    </row>
    <row r="169" spans="2:6" ht="15" customHeight="1" x14ac:dyDescent="0.15">
      <c r="B169" s="57">
        <v>815</v>
      </c>
      <c r="C169" s="57">
        <f t="shared" si="8"/>
        <v>815</v>
      </c>
      <c r="D169" s="57">
        <f t="shared" si="10"/>
        <v>53.200000000000045</v>
      </c>
      <c r="E169" s="57">
        <f t="shared" si="11"/>
        <v>868.2</v>
      </c>
      <c r="F169" s="57">
        <f t="shared" si="9"/>
        <v>815</v>
      </c>
    </row>
    <row r="170" spans="2:6" ht="15" customHeight="1" x14ac:dyDescent="0.15">
      <c r="B170" s="57">
        <v>820</v>
      </c>
      <c r="C170" s="57">
        <f t="shared" si="8"/>
        <v>820</v>
      </c>
      <c r="D170" s="57">
        <f t="shared" si="10"/>
        <v>48.200000000000045</v>
      </c>
      <c r="E170" s="57">
        <f t="shared" si="11"/>
        <v>868.2</v>
      </c>
      <c r="F170" s="57">
        <f t="shared" si="9"/>
        <v>820</v>
      </c>
    </row>
    <row r="171" spans="2:6" ht="15" customHeight="1" x14ac:dyDescent="0.15">
      <c r="B171" s="57">
        <v>825</v>
      </c>
      <c r="C171" s="57">
        <f t="shared" si="8"/>
        <v>825</v>
      </c>
      <c r="D171" s="57">
        <f t="shared" si="10"/>
        <v>43.200000000000045</v>
      </c>
      <c r="E171" s="57">
        <f t="shared" si="11"/>
        <v>868.2</v>
      </c>
      <c r="F171" s="57">
        <f t="shared" si="9"/>
        <v>825</v>
      </c>
    </row>
    <row r="172" spans="2:6" ht="15" customHeight="1" x14ac:dyDescent="0.15">
      <c r="B172" s="57">
        <v>830</v>
      </c>
      <c r="C172" s="57">
        <f t="shared" si="8"/>
        <v>830</v>
      </c>
      <c r="D172" s="57">
        <f t="shared" si="10"/>
        <v>38.200000000000045</v>
      </c>
      <c r="E172" s="57">
        <f t="shared" si="11"/>
        <v>868.2</v>
      </c>
      <c r="F172" s="57">
        <f t="shared" si="9"/>
        <v>830</v>
      </c>
    </row>
    <row r="173" spans="2:6" ht="15" customHeight="1" x14ac:dyDescent="0.15">
      <c r="B173" s="57">
        <v>835</v>
      </c>
      <c r="C173" s="57">
        <f t="shared" si="8"/>
        <v>835</v>
      </c>
      <c r="D173" s="57">
        <f t="shared" si="10"/>
        <v>33.200000000000045</v>
      </c>
      <c r="E173" s="57">
        <f t="shared" si="11"/>
        <v>868.2</v>
      </c>
      <c r="F173" s="57">
        <f t="shared" si="9"/>
        <v>835</v>
      </c>
    </row>
    <row r="174" spans="2:6" ht="15" customHeight="1" x14ac:dyDescent="0.15">
      <c r="B174" s="57">
        <v>840</v>
      </c>
      <c r="C174" s="57">
        <f t="shared" si="8"/>
        <v>840</v>
      </c>
      <c r="D174" s="57">
        <f t="shared" si="10"/>
        <v>28.200000000000045</v>
      </c>
      <c r="E174" s="57">
        <f t="shared" si="11"/>
        <v>868.2</v>
      </c>
      <c r="F174" s="57">
        <f t="shared" si="9"/>
        <v>840</v>
      </c>
    </row>
    <row r="175" spans="2:6" ht="15" customHeight="1" x14ac:dyDescent="0.15">
      <c r="B175" s="57">
        <v>845</v>
      </c>
      <c r="C175" s="57">
        <f t="shared" si="8"/>
        <v>845</v>
      </c>
      <c r="D175" s="57">
        <f t="shared" si="10"/>
        <v>23.200000000000045</v>
      </c>
      <c r="E175" s="57">
        <f t="shared" si="11"/>
        <v>868.2</v>
      </c>
      <c r="F175" s="57">
        <f t="shared" si="9"/>
        <v>845</v>
      </c>
    </row>
    <row r="176" spans="2:6" ht="15" customHeight="1" x14ac:dyDescent="0.15">
      <c r="B176" s="57">
        <v>850</v>
      </c>
      <c r="C176" s="57">
        <f t="shared" si="8"/>
        <v>850</v>
      </c>
      <c r="D176" s="57">
        <f t="shared" si="10"/>
        <v>18.200000000000045</v>
      </c>
      <c r="E176" s="57">
        <f t="shared" si="11"/>
        <v>868.2</v>
      </c>
      <c r="F176" s="57">
        <f t="shared" si="9"/>
        <v>850</v>
      </c>
    </row>
    <row r="177" spans="2:6" ht="15" customHeight="1" x14ac:dyDescent="0.15">
      <c r="B177" s="57">
        <v>855</v>
      </c>
      <c r="C177" s="57">
        <f t="shared" si="8"/>
        <v>855</v>
      </c>
      <c r="D177" s="57">
        <f t="shared" si="10"/>
        <v>13.200000000000045</v>
      </c>
      <c r="E177" s="57">
        <f t="shared" si="11"/>
        <v>868.2</v>
      </c>
      <c r="F177" s="57">
        <f t="shared" si="9"/>
        <v>855</v>
      </c>
    </row>
    <row r="178" spans="2:6" ht="15" customHeight="1" x14ac:dyDescent="0.15">
      <c r="B178" s="57">
        <v>860</v>
      </c>
      <c r="C178" s="57">
        <f t="shared" si="8"/>
        <v>860</v>
      </c>
      <c r="D178" s="57">
        <f t="shared" si="10"/>
        <v>8.2000000000000455</v>
      </c>
      <c r="E178" s="57">
        <f t="shared" si="11"/>
        <v>868.2</v>
      </c>
      <c r="F178" s="57">
        <f t="shared" si="9"/>
        <v>860</v>
      </c>
    </row>
    <row r="179" spans="2:6" ht="15" customHeight="1" x14ac:dyDescent="0.15">
      <c r="B179" s="57">
        <v>865</v>
      </c>
      <c r="C179" s="57">
        <f t="shared" si="8"/>
        <v>865</v>
      </c>
      <c r="D179" s="57">
        <f t="shared" si="10"/>
        <v>3.2000000000000455</v>
      </c>
      <c r="E179" s="57">
        <f t="shared" si="11"/>
        <v>868.2</v>
      </c>
      <c r="F179" s="57">
        <f t="shared" si="9"/>
        <v>865</v>
      </c>
    </row>
    <row r="180" spans="2:6" ht="15" customHeight="1" x14ac:dyDescent="0.15">
      <c r="B180" s="57">
        <v>868.2</v>
      </c>
      <c r="C180" s="57">
        <f t="shared" si="8"/>
        <v>868.2</v>
      </c>
      <c r="D180" s="57">
        <f t="shared" si="10"/>
        <v>0</v>
      </c>
      <c r="E180" s="57">
        <f t="shared" si="11"/>
        <v>868.2</v>
      </c>
      <c r="F180" s="57">
        <f t="shared" si="9"/>
        <v>868.2</v>
      </c>
    </row>
    <row r="181" spans="2:6" ht="108" customHeight="1" x14ac:dyDescent="0.15">
      <c r="B181" s="63" t="s">
        <v>230</v>
      </c>
      <c r="C181" s="64"/>
      <c r="D181" s="64"/>
      <c r="E181" s="64"/>
      <c r="F181" s="64"/>
    </row>
  </sheetData>
  <mergeCells count="3">
    <mergeCell ref="B2:F2"/>
    <mergeCell ref="B3:C3"/>
    <mergeCell ref="B181:F181"/>
  </mergeCell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22"/>
  <sheetViews>
    <sheetView showGridLines="0" zoomScaleNormal="100" workbookViewId="0">
      <selection activeCell="H22" sqref="H22"/>
    </sheetView>
  </sheetViews>
  <sheetFormatPr baseColWidth="10" defaultColWidth="11.5" defaultRowHeight="11" x14ac:dyDescent="0.15"/>
  <cols>
    <col min="1" max="1" width="3.6640625" style="38" customWidth="1"/>
    <col min="2" max="2" width="21" style="38" customWidth="1"/>
    <col min="3" max="3" width="33.33203125" style="38" bestFit="1" customWidth="1"/>
    <col min="4" max="4" width="52.33203125" style="38" customWidth="1"/>
    <col min="5" max="6" width="11.5" style="38"/>
    <col min="7" max="7" width="11.5" style="38" bestFit="1" customWidth="1"/>
    <col min="8" max="16384" width="11.5" style="38"/>
  </cols>
  <sheetData>
    <row r="1" spans="2:7" x14ac:dyDescent="0.15">
      <c r="B1" s="65" t="s">
        <v>227</v>
      </c>
      <c r="C1" s="65"/>
      <c r="D1" s="65"/>
    </row>
    <row r="2" spans="2:7" x14ac:dyDescent="0.15">
      <c r="B2" s="44"/>
      <c r="C2" s="44"/>
      <c r="D2" s="44"/>
    </row>
    <row r="3" spans="2:7" ht="10.5" customHeight="1" x14ac:dyDescent="0.15">
      <c r="B3" s="66" t="s">
        <v>207</v>
      </c>
      <c r="C3" s="66"/>
      <c r="D3" s="66"/>
    </row>
    <row r="4" spans="2:7" ht="15" customHeight="1" x14ac:dyDescent="0.15">
      <c r="B4" s="14" t="s">
        <v>225</v>
      </c>
      <c r="C4" s="14" t="s">
        <v>214</v>
      </c>
      <c r="D4" s="14" t="s">
        <v>222</v>
      </c>
    </row>
    <row r="5" spans="2:7" ht="15" customHeight="1" x14ac:dyDescent="0.15">
      <c r="B5" s="7" t="s">
        <v>215</v>
      </c>
      <c r="C5" s="8">
        <v>552600</v>
      </c>
      <c r="D5" s="8">
        <v>17208400</v>
      </c>
    </row>
    <row r="6" spans="2:7" ht="15" customHeight="1" x14ac:dyDescent="0.15">
      <c r="B6" s="7" t="s">
        <v>191</v>
      </c>
      <c r="C6" s="11"/>
      <c r="D6" s="11"/>
    </row>
    <row r="7" spans="2:7" ht="15" customHeight="1" x14ac:dyDescent="0.15">
      <c r="B7" s="1" t="s">
        <v>209</v>
      </c>
      <c r="C7" s="2">
        <v>55</v>
      </c>
      <c r="D7" s="2">
        <v>56</v>
      </c>
    </row>
    <row r="8" spans="2:7" ht="15" customHeight="1" x14ac:dyDescent="0.15">
      <c r="B8" s="12" t="s">
        <v>208</v>
      </c>
      <c r="C8" s="13">
        <v>45</v>
      </c>
      <c r="D8" s="13">
        <v>44</v>
      </c>
    </row>
    <row r="9" spans="2:7" ht="15" customHeight="1" x14ac:dyDescent="0.15">
      <c r="B9" s="7" t="s">
        <v>192</v>
      </c>
      <c r="C9" s="11"/>
      <c r="D9" s="11"/>
    </row>
    <row r="10" spans="2:7" ht="15" customHeight="1" x14ac:dyDescent="0.15">
      <c r="B10" s="1" t="s">
        <v>226</v>
      </c>
      <c r="C10" s="2">
        <v>74</v>
      </c>
      <c r="D10" s="2">
        <v>36</v>
      </c>
    </row>
    <row r="11" spans="2:7" ht="15" customHeight="1" x14ac:dyDescent="0.15">
      <c r="B11" s="12" t="s">
        <v>194</v>
      </c>
      <c r="C11" s="13">
        <v>26</v>
      </c>
      <c r="D11" s="13">
        <v>64</v>
      </c>
      <c r="E11" s="45"/>
    </row>
    <row r="12" spans="2:7" ht="15" customHeight="1" x14ac:dyDescent="0.15">
      <c r="B12" s="9" t="s">
        <v>193</v>
      </c>
      <c r="C12" s="10"/>
      <c r="D12" s="10"/>
      <c r="E12" s="45"/>
      <c r="F12" s="43"/>
      <c r="G12" s="43"/>
    </row>
    <row r="13" spans="2:7" ht="15" customHeight="1" x14ac:dyDescent="0.15">
      <c r="B13" s="3" t="s">
        <v>195</v>
      </c>
      <c r="C13" s="4">
        <v>9.9</v>
      </c>
      <c r="D13" s="4">
        <v>23</v>
      </c>
      <c r="E13" s="45"/>
      <c r="G13" s="45"/>
    </row>
    <row r="14" spans="2:7" ht="15" customHeight="1" x14ac:dyDescent="0.15">
      <c r="B14" s="3" t="s">
        <v>196</v>
      </c>
      <c r="C14" s="4">
        <v>27.9</v>
      </c>
      <c r="D14" s="4">
        <v>22.955979173687211</v>
      </c>
      <c r="E14" s="45"/>
    </row>
    <row r="15" spans="2:7" ht="15" customHeight="1" x14ac:dyDescent="0.15">
      <c r="B15" s="3" t="s">
        <v>197</v>
      </c>
      <c r="C15" s="4">
        <v>20.9</v>
      </c>
      <c r="D15" s="4">
        <v>17.678104495687954</v>
      </c>
      <c r="E15" s="45"/>
    </row>
    <row r="16" spans="2:7" ht="15" customHeight="1" x14ac:dyDescent="0.15">
      <c r="B16" s="3" t="s">
        <v>198</v>
      </c>
      <c r="C16" s="4">
        <v>14</v>
      </c>
      <c r="D16" s="4">
        <v>12.458509417161585</v>
      </c>
      <c r="E16" s="45"/>
    </row>
    <row r="17" spans="2:5" ht="15" customHeight="1" x14ac:dyDescent="0.15">
      <c r="B17" s="3" t="s">
        <v>199</v>
      </c>
      <c r="C17" s="4">
        <v>11.5</v>
      </c>
      <c r="D17" s="4">
        <v>10.827302420448405</v>
      </c>
      <c r="E17" s="45"/>
    </row>
    <row r="18" spans="2:5" ht="15" customHeight="1" x14ac:dyDescent="0.15">
      <c r="B18" s="3" t="s">
        <v>200</v>
      </c>
      <c r="C18" s="4">
        <v>8.1999999999999993</v>
      </c>
      <c r="D18" s="4">
        <v>7.7104101869183488</v>
      </c>
    </row>
    <row r="19" spans="2:5" ht="15" customHeight="1" x14ac:dyDescent="0.15">
      <c r="B19" s="5" t="s">
        <v>201</v>
      </c>
      <c r="C19" s="6">
        <v>7</v>
      </c>
      <c r="D19" s="6">
        <v>4.725383610107678</v>
      </c>
    </row>
    <row r="22" spans="2:5" ht="108" customHeight="1" x14ac:dyDescent="0.15">
      <c r="B22" s="67" t="s">
        <v>233</v>
      </c>
      <c r="C22" s="68"/>
      <c r="D22" s="68"/>
    </row>
  </sheetData>
  <mergeCells count="3">
    <mergeCell ref="B1:D1"/>
    <mergeCell ref="B3:D3"/>
    <mergeCell ref="B22:D22"/>
  </mergeCells>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64"/>
  <sheetViews>
    <sheetView showGridLines="0" zoomScaleNormal="100" workbookViewId="0">
      <selection activeCell="G64" sqref="G64"/>
    </sheetView>
  </sheetViews>
  <sheetFormatPr baseColWidth="10" defaultColWidth="11.5" defaultRowHeight="11" x14ac:dyDescent="0.15"/>
  <cols>
    <col min="1" max="1" width="3.6640625" style="38" customWidth="1"/>
    <col min="2" max="2" width="10.6640625" style="38" customWidth="1"/>
    <col min="3" max="3" width="36.83203125" style="38" customWidth="1"/>
    <col min="4" max="4" width="21.5" style="38" bestFit="1" customWidth="1"/>
    <col min="5" max="5" width="35.33203125" style="38" customWidth="1"/>
    <col min="6" max="6" width="13.1640625" style="38" bestFit="1" customWidth="1"/>
    <col min="7" max="7" width="12.1640625" style="38" bestFit="1" customWidth="1"/>
    <col min="8" max="16384" width="11.5" style="38"/>
  </cols>
  <sheetData>
    <row r="1" spans="2:14" s="36" customFormat="1" ht="31" customHeight="1" x14ac:dyDescent="0.15">
      <c r="B1" s="69" t="s">
        <v>228</v>
      </c>
      <c r="C1" s="69"/>
      <c r="D1" s="69"/>
      <c r="E1" s="69"/>
      <c r="F1" s="35"/>
      <c r="G1" s="35"/>
      <c r="H1" s="35"/>
      <c r="I1" s="35"/>
      <c r="J1" s="35"/>
      <c r="K1" s="35"/>
      <c r="L1" s="35"/>
      <c r="M1" s="35"/>
      <c r="N1" s="35"/>
    </row>
    <row r="2" spans="2:14" s="36" customFormat="1" x14ac:dyDescent="0.15">
      <c r="B2" s="37"/>
      <c r="C2" s="37"/>
      <c r="D2" s="37"/>
      <c r="E2" s="37"/>
      <c r="F2" s="37"/>
      <c r="G2" s="37"/>
      <c r="H2" s="37"/>
      <c r="I2" s="37"/>
      <c r="J2" s="37"/>
      <c r="K2" s="37"/>
      <c r="L2" s="37"/>
      <c r="M2" s="37"/>
      <c r="N2" s="37"/>
    </row>
    <row r="3" spans="2:14" ht="30" customHeight="1" x14ac:dyDescent="0.15">
      <c r="B3" s="27"/>
      <c r="C3" s="28" t="s">
        <v>223</v>
      </c>
      <c r="D3" s="46" t="s">
        <v>219</v>
      </c>
      <c r="E3" s="46" t="s">
        <v>224</v>
      </c>
    </row>
    <row r="4" spans="2:14" ht="15" customHeight="1" x14ac:dyDescent="0.15">
      <c r="B4" s="27">
        <v>1960</v>
      </c>
      <c r="C4" s="55">
        <v>2468.9119999999998</v>
      </c>
      <c r="D4" s="27"/>
      <c r="E4" s="27"/>
    </row>
    <row r="5" spans="2:14" ht="15" customHeight="1" x14ac:dyDescent="0.15">
      <c r="B5" s="27">
        <v>1961</v>
      </c>
      <c r="C5" s="55">
        <v>2378.5070000000001</v>
      </c>
      <c r="D5" s="27"/>
      <c r="E5" s="27"/>
    </row>
    <row r="6" spans="2:14" ht="15" customHeight="1" x14ac:dyDescent="0.15">
      <c r="B6" s="27">
        <v>1962</v>
      </c>
      <c r="C6" s="55">
        <v>2354.4670000000001</v>
      </c>
      <c r="D6" s="27"/>
      <c r="E6" s="27"/>
    </row>
    <row r="7" spans="2:14" ht="15" customHeight="1" x14ac:dyDescent="0.15">
      <c r="B7" s="27">
        <v>1963</v>
      </c>
      <c r="C7" s="55">
        <v>2287.88</v>
      </c>
      <c r="D7" s="27"/>
      <c r="E7" s="27"/>
    </row>
    <row r="8" spans="2:14" ht="15" customHeight="1" x14ac:dyDescent="0.15">
      <c r="B8" s="27">
        <v>1964</v>
      </c>
      <c r="C8" s="55">
        <v>2341.5309999999999</v>
      </c>
      <c r="D8" s="27"/>
      <c r="E8" s="27"/>
    </row>
    <row r="9" spans="2:14" ht="15" customHeight="1" x14ac:dyDescent="0.15">
      <c r="B9" s="27">
        <v>1965</v>
      </c>
      <c r="C9" s="55">
        <v>2348.1770000000001</v>
      </c>
      <c r="D9" s="27"/>
      <c r="E9" s="27"/>
    </row>
    <row r="10" spans="2:14" ht="15" customHeight="1" x14ac:dyDescent="0.15">
      <c r="B10" s="27">
        <v>1966</v>
      </c>
      <c r="C10" s="55">
        <v>2356.732</v>
      </c>
      <c r="D10" s="27"/>
      <c r="E10" s="27"/>
    </row>
    <row r="11" spans="2:14" ht="15" customHeight="1" x14ac:dyDescent="0.15">
      <c r="B11" s="27">
        <v>1967</v>
      </c>
      <c r="C11" s="55">
        <v>2330.6089999999999</v>
      </c>
      <c r="D11" s="27"/>
      <c r="E11" s="27"/>
    </row>
    <row r="12" spans="2:14" ht="15" customHeight="1" x14ac:dyDescent="0.15">
      <c r="B12" s="27">
        <v>1968</v>
      </c>
      <c r="C12" s="55">
        <v>2317.4499999999998</v>
      </c>
      <c r="D12" s="27"/>
      <c r="E12" s="27"/>
    </row>
    <row r="13" spans="2:14" ht="15" customHeight="1" x14ac:dyDescent="0.15">
      <c r="B13" s="27">
        <v>1969</v>
      </c>
      <c r="C13" s="55">
        <v>2251.0189999999998</v>
      </c>
      <c r="D13" s="27"/>
      <c r="E13" s="27"/>
    </row>
    <row r="14" spans="2:14" ht="15" customHeight="1" x14ac:dyDescent="0.15">
      <c r="B14" s="27">
        <v>1970</v>
      </c>
      <c r="C14" s="55">
        <v>2209.9879999999998</v>
      </c>
      <c r="D14" s="27"/>
      <c r="E14" s="27"/>
    </row>
    <row r="15" spans="2:14" ht="15" customHeight="1" x14ac:dyDescent="0.15">
      <c r="B15" s="27">
        <v>1971</v>
      </c>
      <c r="C15" s="55">
        <v>2141.0309999999999</v>
      </c>
      <c r="D15" s="27"/>
      <c r="E15" s="27"/>
    </row>
    <row r="16" spans="2:14" ht="15" customHeight="1" x14ac:dyDescent="0.15">
      <c r="B16" s="27">
        <v>1972</v>
      </c>
      <c r="C16" s="55">
        <v>2092.2620000000002</v>
      </c>
      <c r="D16" s="27"/>
      <c r="E16" s="27"/>
    </row>
    <row r="17" spans="2:10" ht="15" customHeight="1" x14ac:dyDescent="0.15">
      <c r="B17" s="27">
        <v>1973</v>
      </c>
      <c r="C17" s="55">
        <v>2066.8719999999998</v>
      </c>
      <c r="D17" s="27"/>
      <c r="E17" s="27"/>
    </row>
    <row r="18" spans="2:10" ht="15" customHeight="1" x14ac:dyDescent="0.15">
      <c r="B18" s="27">
        <v>1974</v>
      </c>
      <c r="C18" s="55">
        <v>2033.5630000000001</v>
      </c>
      <c r="D18" s="27"/>
      <c r="E18" s="27"/>
    </row>
    <row r="19" spans="2:10" ht="15" customHeight="1" x14ac:dyDescent="0.15">
      <c r="B19" s="27">
        <v>1975</v>
      </c>
      <c r="C19" s="55">
        <v>2041.9490000000001</v>
      </c>
      <c r="D19" s="27"/>
      <c r="E19" s="27"/>
    </row>
    <row r="20" spans="2:10" ht="15" customHeight="1" x14ac:dyDescent="0.15">
      <c r="B20" s="27">
        <v>1976</v>
      </c>
      <c r="C20" s="55">
        <v>2025.3689999999999</v>
      </c>
      <c r="D20" s="27"/>
      <c r="E20" s="27"/>
      <c r="G20" s="36"/>
    </row>
    <row r="21" spans="2:10" ht="15" customHeight="1" x14ac:dyDescent="0.15">
      <c r="B21" s="27">
        <v>1977</v>
      </c>
      <c r="C21" s="55">
        <v>1981.7529999999999</v>
      </c>
      <c r="D21" s="27"/>
      <c r="E21" s="27"/>
      <c r="G21" s="36"/>
    </row>
    <row r="22" spans="2:10" ht="15" customHeight="1" x14ac:dyDescent="0.15">
      <c r="B22" s="27">
        <v>1978</v>
      </c>
      <c r="C22" s="55">
        <v>1927.577</v>
      </c>
      <c r="D22" s="27"/>
      <c r="E22" s="27"/>
    </row>
    <row r="23" spans="2:10" ht="15" customHeight="1" x14ac:dyDescent="0.15">
      <c r="B23" s="27">
        <v>1979</v>
      </c>
      <c r="C23" s="55">
        <v>1854.768</v>
      </c>
      <c r="D23" s="27"/>
      <c r="E23" s="27"/>
    </row>
    <row r="24" spans="2:10" ht="15" customHeight="1" x14ac:dyDescent="0.15">
      <c r="B24" s="27">
        <v>1980</v>
      </c>
      <c r="C24" s="55">
        <v>1753.8409999999999</v>
      </c>
      <c r="D24" s="27"/>
      <c r="E24" s="27"/>
    </row>
    <row r="25" spans="2:10" ht="15" customHeight="1" x14ac:dyDescent="0.15">
      <c r="B25" s="27">
        <v>1981</v>
      </c>
      <c r="C25" s="55">
        <v>1706.64</v>
      </c>
      <c r="D25" s="27"/>
      <c r="E25" s="27"/>
    </row>
    <row r="26" spans="2:10" ht="15" customHeight="1" x14ac:dyDescent="0.15">
      <c r="B26" s="27">
        <v>1982</v>
      </c>
      <c r="C26" s="55">
        <v>1700.0530000000001</v>
      </c>
      <c r="D26" s="27"/>
      <c r="E26" s="27"/>
      <c r="J26" s="45"/>
    </row>
    <row r="27" spans="2:10" ht="15" customHeight="1" x14ac:dyDescent="0.15">
      <c r="B27" s="27">
        <v>1983</v>
      </c>
      <c r="C27" s="55">
        <v>1653.7909999999999</v>
      </c>
      <c r="D27" s="27"/>
      <c r="E27" s="27"/>
      <c r="J27" s="45"/>
    </row>
    <row r="28" spans="2:10" ht="15" customHeight="1" x14ac:dyDescent="0.15">
      <c r="B28" s="27">
        <v>1984</v>
      </c>
      <c r="C28" s="55">
        <v>1604.7819999999999</v>
      </c>
      <c r="D28" s="27"/>
      <c r="E28" s="47"/>
    </row>
    <row r="29" spans="2:10" ht="15" customHeight="1" x14ac:dyDescent="0.15">
      <c r="B29" s="27">
        <v>1985</v>
      </c>
      <c r="C29" s="55">
        <v>1539.4680000000001</v>
      </c>
      <c r="D29" s="27"/>
      <c r="E29" s="47"/>
    </row>
    <row r="30" spans="2:10" ht="15" customHeight="1" x14ac:dyDescent="0.15">
      <c r="B30" s="27">
        <v>1986</v>
      </c>
      <c r="C30" s="55">
        <v>1482.2460000000001</v>
      </c>
      <c r="D30" s="27"/>
      <c r="E30" s="47"/>
    </row>
    <row r="31" spans="2:10" ht="15" customHeight="1" x14ac:dyDescent="0.15">
      <c r="B31" s="27">
        <v>1987</v>
      </c>
      <c r="C31" s="55">
        <v>1421.011</v>
      </c>
      <c r="D31" s="27"/>
      <c r="E31" s="47"/>
    </row>
    <row r="32" spans="2:10" ht="15" customHeight="1" x14ac:dyDescent="0.15">
      <c r="B32" s="27">
        <v>1988</v>
      </c>
      <c r="C32" s="55">
        <v>1367.2280000000001</v>
      </c>
      <c r="D32" s="27"/>
      <c r="E32" s="47"/>
    </row>
    <row r="33" spans="2:10" ht="15" customHeight="1" x14ac:dyDescent="0.15">
      <c r="B33" s="27">
        <v>1989</v>
      </c>
      <c r="C33" s="55">
        <v>1298.761</v>
      </c>
      <c r="D33" s="27"/>
      <c r="E33" s="47"/>
    </row>
    <row r="34" spans="2:10" ht="15" customHeight="1" x14ac:dyDescent="0.15">
      <c r="B34" s="27">
        <v>1990</v>
      </c>
      <c r="C34" s="55">
        <v>1212.922</v>
      </c>
      <c r="D34" s="48">
        <v>1182.9000000000001</v>
      </c>
      <c r="E34" s="47">
        <v>11.119658427597521</v>
      </c>
      <c r="F34" s="39"/>
      <c r="J34" s="45"/>
    </row>
    <row r="35" spans="2:10" ht="15" customHeight="1" x14ac:dyDescent="0.15">
      <c r="B35" s="27">
        <v>1991</v>
      </c>
      <c r="C35" s="55">
        <v>1161.152</v>
      </c>
      <c r="D35" s="48">
        <v>1131.2</v>
      </c>
      <c r="E35" s="47">
        <v>10.460676159501096</v>
      </c>
      <c r="F35" s="39"/>
    </row>
    <row r="36" spans="2:10" ht="15" customHeight="1" x14ac:dyDescent="0.15">
      <c r="B36" s="27">
        <v>1992</v>
      </c>
      <c r="C36" s="55">
        <v>1098.558</v>
      </c>
      <c r="D36" s="48">
        <v>1068.5</v>
      </c>
      <c r="E36" s="47">
        <v>9.7386198466937604</v>
      </c>
      <c r="F36" s="39"/>
    </row>
    <row r="37" spans="2:10" ht="15" customHeight="1" x14ac:dyDescent="0.15">
      <c r="B37" s="27">
        <v>1993</v>
      </c>
      <c r="C37" s="55">
        <v>1061.681</v>
      </c>
      <c r="D37" s="48">
        <v>1058.5</v>
      </c>
      <c r="E37" s="47">
        <v>9.2626689352774161</v>
      </c>
      <c r="F37" s="39"/>
    </row>
    <row r="38" spans="2:10" ht="15" customHeight="1" x14ac:dyDescent="0.15">
      <c r="B38" s="27">
        <v>1994</v>
      </c>
      <c r="C38" s="55">
        <v>1040.914</v>
      </c>
      <c r="D38" s="48">
        <v>965.9</v>
      </c>
      <c r="E38" s="47">
        <v>8.9702786066084617</v>
      </c>
      <c r="F38" s="39"/>
    </row>
    <row r="39" spans="2:10" ht="15" customHeight="1" x14ac:dyDescent="0.15">
      <c r="B39" s="27">
        <v>1995</v>
      </c>
      <c r="C39" s="55">
        <v>988.82500000000005</v>
      </c>
      <c r="D39" s="48">
        <v>908.8</v>
      </c>
      <c r="E39" s="47">
        <v>8.4056454451020155</v>
      </c>
      <c r="F39" s="39"/>
    </row>
    <row r="40" spans="2:10" ht="15" customHeight="1" x14ac:dyDescent="0.15">
      <c r="B40" s="27">
        <v>1996</v>
      </c>
      <c r="C40" s="55">
        <v>942.58100000000002</v>
      </c>
      <c r="D40" s="48">
        <v>861.26</v>
      </c>
      <c r="E40" s="47">
        <v>7.9294031662056934</v>
      </c>
      <c r="F40" s="39"/>
    </row>
    <row r="41" spans="2:10" ht="15" customHeight="1" x14ac:dyDescent="0.15">
      <c r="B41" s="27">
        <v>1997</v>
      </c>
      <c r="C41" s="55">
        <v>886.06100000000004</v>
      </c>
      <c r="D41" s="48">
        <v>805.11199999999997</v>
      </c>
      <c r="E41" s="47">
        <v>7.3815792126379938</v>
      </c>
      <c r="F41" s="39"/>
    </row>
    <row r="42" spans="2:10" ht="15" customHeight="1" x14ac:dyDescent="0.15">
      <c r="B42" s="27">
        <v>1998</v>
      </c>
      <c r="C42" s="55">
        <v>840.678</v>
      </c>
      <c r="D42" s="48">
        <v>760.29899999999998</v>
      </c>
      <c r="E42" s="47">
        <v>6.9412932214561671</v>
      </c>
      <c r="F42" s="39"/>
      <c r="J42" s="39"/>
    </row>
    <row r="43" spans="2:10" ht="15" customHeight="1" x14ac:dyDescent="0.15">
      <c r="B43" s="27">
        <v>1999</v>
      </c>
      <c r="C43" s="55">
        <v>807.83100000000002</v>
      </c>
      <c r="D43" s="48">
        <v>727.46600000000001</v>
      </c>
      <c r="E43" s="47">
        <v>6.6145828514308551</v>
      </c>
      <c r="F43" s="39"/>
      <c r="H43" s="45"/>
    </row>
    <row r="44" spans="2:10" ht="15" customHeight="1" x14ac:dyDescent="0.15">
      <c r="B44" s="27">
        <v>2000</v>
      </c>
      <c r="C44" s="55">
        <v>765.90700000000004</v>
      </c>
      <c r="D44" s="48">
        <v>686.02099999999996</v>
      </c>
      <c r="E44" s="47">
        <v>6.2065599473334565</v>
      </c>
      <c r="F44" s="39"/>
      <c r="H44" s="40"/>
      <c r="I44" s="41"/>
    </row>
    <row r="45" spans="2:10" ht="15" customHeight="1" x14ac:dyDescent="0.15">
      <c r="B45" s="27">
        <v>2001</v>
      </c>
      <c r="C45" s="55">
        <v>723.08900000000006</v>
      </c>
      <c r="D45" s="48">
        <v>644.68700000000001</v>
      </c>
      <c r="E45" s="47">
        <v>5.8127223464430395</v>
      </c>
      <c r="F45" s="39"/>
      <c r="H45" s="40"/>
      <c r="I45" s="41"/>
    </row>
    <row r="46" spans="2:10" ht="15" customHeight="1" x14ac:dyDescent="0.15">
      <c r="B46" s="27">
        <v>2002</v>
      </c>
      <c r="C46" s="55">
        <v>668.03599999999994</v>
      </c>
      <c r="D46" s="48">
        <v>590.55399999999997</v>
      </c>
      <c r="E46" s="47">
        <v>5.337835624297349</v>
      </c>
      <c r="F46" s="39"/>
      <c r="H46" s="40"/>
      <c r="I46" s="41"/>
    </row>
    <row r="47" spans="2:10" ht="15" customHeight="1" x14ac:dyDescent="0.15">
      <c r="B47" s="27">
        <v>2003</v>
      </c>
      <c r="C47" s="55">
        <v>634.16300000000001</v>
      </c>
      <c r="D47" s="48">
        <v>557.62400000000002</v>
      </c>
      <c r="E47" s="47">
        <v>5.017140523495029</v>
      </c>
      <c r="F47" s="39"/>
      <c r="I47" s="41"/>
    </row>
    <row r="48" spans="2:10" ht="15" customHeight="1" x14ac:dyDescent="0.15">
      <c r="B48" s="27">
        <v>2004</v>
      </c>
      <c r="C48" s="55">
        <v>621.64800000000002</v>
      </c>
      <c r="D48" s="48">
        <v>547.51700000000005</v>
      </c>
      <c r="E48" s="47">
        <v>4.8628095059333667</v>
      </c>
      <c r="F48" s="39"/>
      <c r="I48" s="41"/>
    </row>
    <row r="49" spans="2:11" ht="15" customHeight="1" x14ac:dyDescent="0.15">
      <c r="B49" s="27">
        <v>2005</v>
      </c>
      <c r="C49" s="55">
        <v>609.38499999999999</v>
      </c>
      <c r="D49" s="48">
        <v>537.43499999999995</v>
      </c>
      <c r="E49" s="47">
        <v>4.6948995217463789</v>
      </c>
      <c r="F49" s="39"/>
      <c r="I49" s="41"/>
    </row>
    <row r="50" spans="2:11" ht="15" customHeight="1" x14ac:dyDescent="0.15">
      <c r="B50" s="27">
        <v>2006</v>
      </c>
      <c r="C50" s="55">
        <v>598.54100000000005</v>
      </c>
      <c r="D50" s="48">
        <v>527.94000000000005</v>
      </c>
      <c r="E50" s="47">
        <v>4.5474485584701805</v>
      </c>
      <c r="F50" s="39"/>
      <c r="I50" s="41"/>
    </row>
    <row r="51" spans="2:11" ht="15" customHeight="1" x14ac:dyDescent="0.15">
      <c r="B51" s="27">
        <v>2007</v>
      </c>
      <c r="C51" s="55">
        <v>585.54999999999995</v>
      </c>
      <c r="D51" s="48">
        <v>516.75</v>
      </c>
      <c r="E51" s="47">
        <v>4.2192128781142131</v>
      </c>
      <c r="F51" s="39"/>
    </row>
    <row r="52" spans="2:11" ht="15" customHeight="1" x14ac:dyDescent="0.15">
      <c r="B52" s="27">
        <v>2008</v>
      </c>
      <c r="C52" s="55">
        <v>575.15700000000004</v>
      </c>
      <c r="D52" s="48">
        <v>507.87799999999999</v>
      </c>
      <c r="E52" s="47">
        <v>4.0359085178070409</v>
      </c>
      <c r="F52" s="39"/>
      <c r="I52" s="41"/>
    </row>
    <row r="53" spans="2:11" ht="15" customHeight="1" x14ac:dyDescent="0.15">
      <c r="B53" s="49">
        <v>2009</v>
      </c>
      <c r="C53" s="56">
        <v>583.15099999999995</v>
      </c>
      <c r="D53" s="48">
        <v>517.02</v>
      </c>
      <c r="E53" s="47">
        <v>3.9927699594677883</v>
      </c>
      <c r="F53" s="39"/>
    </row>
    <row r="54" spans="2:11" ht="15" customHeight="1" x14ac:dyDescent="0.15">
      <c r="B54" s="49">
        <v>2010</v>
      </c>
      <c r="C54" s="56">
        <v>576.27099999999996</v>
      </c>
      <c r="D54" s="50">
        <v>511.166</v>
      </c>
      <c r="E54" s="47">
        <v>3.8482147138080998</v>
      </c>
      <c r="F54" s="39"/>
      <c r="I54" s="41"/>
    </row>
    <row r="55" spans="2:11" ht="15" customHeight="1" x14ac:dyDescent="0.15">
      <c r="B55" s="49">
        <v>2011</v>
      </c>
      <c r="C55" s="56">
        <v>572.61900000000003</v>
      </c>
      <c r="D55" s="51">
        <v>509.17500000000001</v>
      </c>
      <c r="E55" s="47">
        <v>3.7418621609327656</v>
      </c>
      <c r="F55" s="39"/>
      <c r="I55" s="41"/>
    </row>
    <row r="56" spans="2:11" ht="15" customHeight="1" x14ac:dyDescent="0.15">
      <c r="B56" s="49">
        <v>2012</v>
      </c>
      <c r="C56" s="55">
        <v>564.40599999999995</v>
      </c>
      <c r="D56" s="50">
        <v>502.73500000000001</v>
      </c>
      <c r="E56" s="47">
        <v>3.6092652511897847</v>
      </c>
      <c r="F56" s="39"/>
      <c r="I56" s="42"/>
    </row>
    <row r="57" spans="2:11" ht="15" customHeight="1" x14ac:dyDescent="0.15">
      <c r="B57" s="49">
        <v>2013</v>
      </c>
      <c r="C57" s="55">
        <v>557.83199999999999</v>
      </c>
      <c r="D57" s="27">
        <v>498.12599999999998</v>
      </c>
      <c r="E57" s="47">
        <v>3.4918798732028304</v>
      </c>
      <c r="F57" s="39"/>
      <c r="I57" s="41"/>
    </row>
    <row r="58" spans="2:11" ht="15" customHeight="1" x14ac:dyDescent="0.15">
      <c r="B58" s="49">
        <v>2014</v>
      </c>
      <c r="C58" s="55">
        <v>554.15</v>
      </c>
      <c r="D58" s="51">
        <v>496.23</v>
      </c>
      <c r="E58" s="47">
        <v>3.3978204896148037</v>
      </c>
      <c r="F58" s="39"/>
      <c r="I58" s="41"/>
    </row>
    <row r="59" spans="2:11" ht="15" customHeight="1" x14ac:dyDescent="0.15">
      <c r="B59" s="49">
        <v>2015</v>
      </c>
      <c r="C59" s="55">
        <v>554.38</v>
      </c>
      <c r="D59" s="52">
        <v>498</v>
      </c>
      <c r="E59" s="47">
        <v>3.3370503299398808</v>
      </c>
      <c r="F59" s="39"/>
      <c r="K59" s="43"/>
    </row>
    <row r="60" spans="2:11" ht="15" customHeight="1" x14ac:dyDescent="0.15">
      <c r="B60" s="49">
        <v>2016</v>
      </c>
      <c r="C60" s="55">
        <v>552.6</v>
      </c>
      <c r="D60" s="52">
        <v>498.04</v>
      </c>
      <c r="E60" s="47">
        <v>3.2659952798507601</v>
      </c>
      <c r="F60" s="39"/>
      <c r="K60" s="43"/>
    </row>
    <row r="61" spans="2:11" ht="15" customHeight="1" x14ac:dyDescent="0.15">
      <c r="B61" s="49">
        <v>2017</v>
      </c>
      <c r="C61" s="55">
        <v>552.6</v>
      </c>
      <c r="D61" s="52">
        <v>497.73</v>
      </c>
      <c r="E61" s="47">
        <v>3.2</v>
      </c>
      <c r="F61" s="39"/>
      <c r="K61" s="43"/>
    </row>
    <row r="63" spans="2:11" x14ac:dyDescent="0.15">
      <c r="B63" s="67" t="s">
        <v>231</v>
      </c>
      <c r="C63" s="68"/>
      <c r="D63" s="68"/>
      <c r="E63" s="68"/>
    </row>
    <row r="64" spans="2:11" ht="130" customHeight="1" x14ac:dyDescent="0.15">
      <c r="B64" s="68"/>
      <c r="C64" s="68"/>
      <c r="D64" s="68"/>
      <c r="E64" s="68"/>
    </row>
  </sheetData>
  <mergeCells count="2">
    <mergeCell ref="B63:E64"/>
    <mergeCell ref="B1:E1"/>
  </mergeCells>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106"/>
  <sheetViews>
    <sheetView showGridLines="0" zoomScaleNormal="100" workbookViewId="0">
      <selection activeCell="L106" sqref="L106"/>
    </sheetView>
  </sheetViews>
  <sheetFormatPr baseColWidth="10" defaultColWidth="11.5" defaultRowHeight="11" x14ac:dyDescent="0.15"/>
  <cols>
    <col min="1" max="1" width="3.6640625" style="31" customWidth="1"/>
    <col min="2" max="2" width="7.6640625" style="31" customWidth="1"/>
    <col min="3" max="3" width="20.33203125" style="31" customWidth="1"/>
    <col min="4" max="4" width="12" style="15" customWidth="1"/>
    <col min="5" max="5" width="11.5" style="31"/>
    <col min="6" max="6" width="12.5" style="34" bestFit="1" customWidth="1"/>
    <col min="7" max="16384" width="11.5" style="31"/>
  </cols>
  <sheetData>
    <row r="1" spans="2:9" s="29" customFormat="1" ht="11.25" customHeight="1" x14ac:dyDescent="0.15">
      <c r="B1" s="70" t="s">
        <v>229</v>
      </c>
      <c r="C1" s="70"/>
      <c r="D1" s="70"/>
      <c r="E1" s="70"/>
      <c r="F1" s="70"/>
      <c r="G1" s="70"/>
      <c r="H1" s="70"/>
      <c r="I1" s="70"/>
    </row>
    <row r="2" spans="2:9" s="29" customFormat="1" x14ac:dyDescent="0.15">
      <c r="B2" s="30"/>
      <c r="C2" s="30"/>
      <c r="D2" s="30"/>
      <c r="E2" s="30"/>
      <c r="F2" s="30"/>
    </row>
    <row r="3" spans="2:9" ht="30" customHeight="1" x14ac:dyDescent="0.15">
      <c r="B3" s="16" t="s">
        <v>0</v>
      </c>
      <c r="C3" s="16" t="s">
        <v>216</v>
      </c>
      <c r="D3" s="17" t="s">
        <v>217</v>
      </c>
      <c r="E3" s="18" t="s">
        <v>220</v>
      </c>
      <c r="F3" s="19" t="s">
        <v>221</v>
      </c>
    </row>
    <row r="4" spans="2:9" ht="15" customHeight="1" x14ac:dyDescent="0.15">
      <c r="B4" s="20" t="s">
        <v>1</v>
      </c>
      <c r="C4" s="21" t="s">
        <v>2</v>
      </c>
      <c r="D4" s="22">
        <v>2560</v>
      </c>
      <c r="E4" s="23">
        <v>152471</v>
      </c>
      <c r="F4" s="24">
        <f>D4*100/E4</f>
        <v>1.6790078113214972</v>
      </c>
    </row>
    <row r="5" spans="2:9" ht="15" customHeight="1" x14ac:dyDescent="0.15">
      <c r="B5" s="20" t="s">
        <v>3</v>
      </c>
      <c r="C5" s="21" t="s">
        <v>4</v>
      </c>
      <c r="D5" s="22">
        <v>3570</v>
      </c>
      <c r="E5" s="23">
        <v>142577</v>
      </c>
      <c r="F5" s="24">
        <f t="shared" ref="F5:F68" si="0">D5*100/E5</f>
        <v>2.5039101678391327</v>
      </c>
    </row>
    <row r="6" spans="2:9" ht="15" customHeight="1" x14ac:dyDescent="0.15">
      <c r="B6" s="32" t="s">
        <v>5</v>
      </c>
      <c r="C6" s="33" t="s">
        <v>6</v>
      </c>
      <c r="D6" s="22">
        <v>3480</v>
      </c>
      <c r="E6" s="23">
        <v>115011</v>
      </c>
      <c r="F6" s="24">
        <f t="shared" si="0"/>
        <v>3.0257975324099435</v>
      </c>
    </row>
    <row r="7" spans="2:9" ht="15" customHeight="1" x14ac:dyDescent="0.15">
      <c r="B7" s="20" t="s">
        <v>7</v>
      </c>
      <c r="C7" s="21" t="s">
        <v>8</v>
      </c>
      <c r="D7" s="22">
        <v>1840</v>
      </c>
      <c r="E7" s="23">
        <v>54206</v>
      </c>
      <c r="F7" s="24">
        <f t="shared" si="0"/>
        <v>3.3944581780614693</v>
      </c>
    </row>
    <row r="8" spans="2:9" ht="15" customHeight="1" x14ac:dyDescent="0.15">
      <c r="B8" s="20" t="s">
        <v>9</v>
      </c>
      <c r="C8" s="21" t="s">
        <v>10</v>
      </c>
      <c r="D8" s="23">
        <v>1090</v>
      </c>
      <c r="E8" s="25">
        <v>42868</v>
      </c>
      <c r="F8" s="24">
        <f t="shared" si="0"/>
        <v>2.5426891854063638</v>
      </c>
    </row>
    <row r="9" spans="2:9" ht="15" customHeight="1" x14ac:dyDescent="0.15">
      <c r="B9" s="20" t="s">
        <v>11</v>
      </c>
      <c r="C9" s="21" t="s">
        <v>12</v>
      </c>
      <c r="D9" s="23">
        <v>16340</v>
      </c>
      <c r="E9" s="25">
        <v>326548</v>
      </c>
      <c r="F9" s="24">
        <f t="shared" si="0"/>
        <v>5.0038585445325037</v>
      </c>
    </row>
    <row r="10" spans="2:9" ht="15" customHeight="1" x14ac:dyDescent="0.15">
      <c r="B10" s="20" t="s">
        <v>13</v>
      </c>
      <c r="C10" s="21" t="s">
        <v>14</v>
      </c>
      <c r="D10" s="23">
        <v>2630</v>
      </c>
      <c r="E10" s="25">
        <v>103227</v>
      </c>
      <c r="F10" s="24">
        <f t="shared" si="0"/>
        <v>2.5477830412585853</v>
      </c>
    </row>
    <row r="11" spans="2:9" ht="15" customHeight="1" x14ac:dyDescent="0.15">
      <c r="B11" s="20" t="s">
        <v>15</v>
      </c>
      <c r="C11" s="21" t="s">
        <v>16</v>
      </c>
      <c r="D11" s="23">
        <v>2000</v>
      </c>
      <c r="E11" s="25">
        <v>76403</v>
      </c>
      <c r="F11" s="24">
        <f t="shared" si="0"/>
        <v>2.6176982579218095</v>
      </c>
    </row>
    <row r="12" spans="2:9" ht="15" customHeight="1" x14ac:dyDescent="0.15">
      <c r="B12" s="20" t="s">
        <v>17</v>
      </c>
      <c r="C12" s="21" t="s">
        <v>18</v>
      </c>
      <c r="D12" s="23">
        <v>1800</v>
      </c>
      <c r="E12" s="25">
        <v>50825</v>
      </c>
      <c r="F12" s="24">
        <f t="shared" si="0"/>
        <v>3.5415641908509592</v>
      </c>
    </row>
    <row r="13" spans="2:9" ht="15" customHeight="1" x14ac:dyDescent="0.15">
      <c r="B13" s="20" t="s">
        <v>19</v>
      </c>
      <c r="C13" s="21" t="s">
        <v>20</v>
      </c>
      <c r="D13" s="23">
        <v>2280</v>
      </c>
      <c r="E13" s="25">
        <v>86485</v>
      </c>
      <c r="F13" s="24">
        <f t="shared" si="0"/>
        <v>2.6362953113256635</v>
      </c>
    </row>
    <row r="14" spans="2:9" ht="15" customHeight="1" x14ac:dyDescent="0.15">
      <c r="B14" s="20" t="s">
        <v>21</v>
      </c>
      <c r="C14" s="21" t="s">
        <v>22</v>
      </c>
      <c r="D14" s="23">
        <v>4500</v>
      </c>
      <c r="E14" s="25">
        <v>121560</v>
      </c>
      <c r="F14" s="24">
        <f t="shared" si="0"/>
        <v>3.7018756169792697</v>
      </c>
    </row>
    <row r="15" spans="2:9" ht="15" customHeight="1" x14ac:dyDescent="0.15">
      <c r="B15" s="20" t="s">
        <v>23</v>
      </c>
      <c r="C15" s="21" t="s">
        <v>24</v>
      </c>
      <c r="D15" s="23">
        <v>2600</v>
      </c>
      <c r="E15" s="25">
        <v>96130</v>
      </c>
      <c r="F15" s="24">
        <f t="shared" si="0"/>
        <v>2.7046707583480702</v>
      </c>
    </row>
    <row r="16" spans="2:9" ht="15" customHeight="1" x14ac:dyDescent="0.15">
      <c r="B16" s="20" t="s">
        <v>25</v>
      </c>
      <c r="C16" s="21" t="s">
        <v>26</v>
      </c>
      <c r="D16" s="23">
        <v>29200</v>
      </c>
      <c r="E16" s="25">
        <v>529983</v>
      </c>
      <c r="F16" s="24">
        <f t="shared" si="0"/>
        <v>5.5096106856257654</v>
      </c>
    </row>
    <row r="17" spans="2:8" ht="15" customHeight="1" x14ac:dyDescent="0.15">
      <c r="B17" s="20" t="s">
        <v>27</v>
      </c>
      <c r="C17" s="21" t="s">
        <v>28</v>
      </c>
      <c r="D17" s="23">
        <v>4170</v>
      </c>
      <c r="E17" s="25">
        <v>193884</v>
      </c>
      <c r="F17" s="24">
        <f t="shared" si="0"/>
        <v>2.1507705638422974</v>
      </c>
    </row>
    <row r="18" spans="2:8" ht="15" customHeight="1" x14ac:dyDescent="0.15">
      <c r="B18" s="20" t="s">
        <v>29</v>
      </c>
      <c r="C18" s="21" t="s">
        <v>30</v>
      </c>
      <c r="D18" s="23">
        <v>1450</v>
      </c>
      <c r="E18" s="25">
        <v>51680</v>
      </c>
      <c r="F18" s="24">
        <f t="shared" si="0"/>
        <v>2.8057275541795668</v>
      </c>
    </row>
    <row r="19" spans="2:8" ht="15" customHeight="1" x14ac:dyDescent="0.15">
      <c r="B19" s="20" t="s">
        <v>31</v>
      </c>
      <c r="C19" s="21" t="s">
        <v>32</v>
      </c>
      <c r="D19" s="23">
        <v>3170</v>
      </c>
      <c r="E19" s="25">
        <v>113605</v>
      </c>
      <c r="F19" s="24">
        <f t="shared" si="0"/>
        <v>2.7903701421592357</v>
      </c>
    </row>
    <row r="20" spans="2:8" ht="15" customHeight="1" x14ac:dyDescent="0.15">
      <c r="B20" s="20" t="s">
        <v>33</v>
      </c>
      <c r="C20" s="21" t="s">
        <v>34</v>
      </c>
      <c r="D20" s="23">
        <v>4500</v>
      </c>
      <c r="E20" s="25">
        <v>224001</v>
      </c>
      <c r="F20" s="24">
        <f t="shared" si="0"/>
        <v>2.0089196030374863</v>
      </c>
    </row>
    <row r="21" spans="2:8" ht="15" customHeight="1" x14ac:dyDescent="0.15">
      <c r="B21" s="20" t="s">
        <v>35</v>
      </c>
      <c r="C21" s="21" t="s">
        <v>36</v>
      </c>
      <c r="D21" s="23">
        <v>2330</v>
      </c>
      <c r="E21" s="25">
        <v>98364</v>
      </c>
      <c r="F21" s="24">
        <f t="shared" si="0"/>
        <v>2.3687527957382781</v>
      </c>
    </row>
    <row r="22" spans="2:8" ht="15" customHeight="1" x14ac:dyDescent="0.15">
      <c r="B22" s="20" t="s">
        <v>37</v>
      </c>
      <c r="C22" s="21" t="s">
        <v>38</v>
      </c>
      <c r="D22" s="23">
        <v>2100</v>
      </c>
      <c r="E22" s="25">
        <v>82395</v>
      </c>
      <c r="F22" s="24">
        <f t="shared" si="0"/>
        <v>2.5486983433460768</v>
      </c>
    </row>
    <row r="23" spans="2:8" ht="15" customHeight="1" x14ac:dyDescent="0.15">
      <c r="B23" s="26" t="s">
        <v>39</v>
      </c>
      <c r="C23" s="21" t="s">
        <v>40</v>
      </c>
      <c r="D23" s="23">
        <v>3980</v>
      </c>
      <c r="E23" s="25">
        <v>48659</v>
      </c>
      <c r="F23" s="24">
        <f t="shared" si="0"/>
        <v>8.1793707227850962</v>
      </c>
    </row>
    <row r="24" spans="2:8" ht="15" customHeight="1" x14ac:dyDescent="0.15">
      <c r="B24" s="26" t="s">
        <v>41</v>
      </c>
      <c r="C24" s="21" t="s">
        <v>42</v>
      </c>
      <c r="D24" s="23">
        <v>3980</v>
      </c>
      <c r="E24" s="25">
        <v>51928</v>
      </c>
      <c r="F24" s="24">
        <f t="shared" si="0"/>
        <v>7.6644584809736562</v>
      </c>
      <c r="H24" s="53"/>
    </row>
    <row r="25" spans="2:8" ht="15" customHeight="1" x14ac:dyDescent="0.15">
      <c r="B25" s="20" t="s">
        <v>43</v>
      </c>
      <c r="C25" s="21" t="s">
        <v>202</v>
      </c>
      <c r="D25" s="23">
        <v>2840</v>
      </c>
      <c r="E25" s="25">
        <v>144172</v>
      </c>
      <c r="F25" s="24">
        <f t="shared" si="0"/>
        <v>1.9698693227533779</v>
      </c>
    </row>
    <row r="26" spans="2:8" ht="15" customHeight="1" x14ac:dyDescent="0.15">
      <c r="B26" s="20" t="s">
        <v>44</v>
      </c>
      <c r="C26" s="21" t="s">
        <v>203</v>
      </c>
      <c r="D26" s="23">
        <v>3960</v>
      </c>
      <c r="E26" s="25">
        <v>197664</v>
      </c>
      <c r="F26" s="24">
        <f t="shared" si="0"/>
        <v>2.0033997085964059</v>
      </c>
    </row>
    <row r="27" spans="2:8" ht="15" customHeight="1" x14ac:dyDescent="0.15">
      <c r="B27" s="20" t="s">
        <v>45</v>
      </c>
      <c r="C27" s="21" t="s">
        <v>46</v>
      </c>
      <c r="D27" s="23">
        <v>1520</v>
      </c>
      <c r="E27" s="25">
        <v>45359</v>
      </c>
      <c r="F27" s="24">
        <f t="shared" si="0"/>
        <v>3.3510438942657466</v>
      </c>
    </row>
    <row r="28" spans="2:8" ht="15" customHeight="1" x14ac:dyDescent="0.15">
      <c r="B28" s="20" t="s">
        <v>47</v>
      </c>
      <c r="C28" s="21" t="s">
        <v>48</v>
      </c>
      <c r="D28" s="23">
        <v>4320</v>
      </c>
      <c r="E28" s="25">
        <v>149638</v>
      </c>
      <c r="F28" s="24">
        <f t="shared" si="0"/>
        <v>2.8869672142102942</v>
      </c>
    </row>
    <row r="29" spans="2:8" ht="15" customHeight="1" x14ac:dyDescent="0.15">
      <c r="B29" s="20" t="s">
        <v>49</v>
      </c>
      <c r="C29" s="21" t="s">
        <v>50</v>
      </c>
      <c r="D29" s="23">
        <v>2920</v>
      </c>
      <c r="E29" s="25">
        <v>136319</v>
      </c>
      <c r="F29" s="24">
        <f t="shared" si="0"/>
        <v>2.1420344926239188</v>
      </c>
    </row>
    <row r="30" spans="2:8" ht="15" customHeight="1" x14ac:dyDescent="0.15">
      <c r="B30" s="20" t="s">
        <v>51</v>
      </c>
      <c r="C30" s="21" t="s">
        <v>52</v>
      </c>
      <c r="D30" s="23">
        <v>4040</v>
      </c>
      <c r="E30" s="25">
        <v>143425</v>
      </c>
      <c r="F30" s="24">
        <f t="shared" si="0"/>
        <v>2.8168032072511764</v>
      </c>
    </row>
    <row r="31" spans="2:8" ht="15" customHeight="1" x14ac:dyDescent="0.15">
      <c r="B31" s="20" t="s">
        <v>53</v>
      </c>
      <c r="C31" s="21" t="s">
        <v>54</v>
      </c>
      <c r="D31" s="23">
        <v>2720</v>
      </c>
      <c r="E31" s="25">
        <v>153964</v>
      </c>
      <c r="F31" s="24">
        <f t="shared" si="0"/>
        <v>1.7666467485905797</v>
      </c>
    </row>
    <row r="32" spans="2:8" ht="15" customHeight="1" x14ac:dyDescent="0.15">
      <c r="B32" s="20" t="s">
        <v>55</v>
      </c>
      <c r="C32" s="21" t="s">
        <v>56</v>
      </c>
      <c r="D32" s="23">
        <v>1970</v>
      </c>
      <c r="E32" s="25">
        <v>115124</v>
      </c>
      <c r="F32" s="24">
        <f t="shared" si="0"/>
        <v>1.711198360029186</v>
      </c>
    </row>
    <row r="33" spans="2:6" ht="15" customHeight="1" x14ac:dyDescent="0.15">
      <c r="B33" s="20" t="s">
        <v>57</v>
      </c>
      <c r="C33" s="21" t="s">
        <v>58</v>
      </c>
      <c r="D33" s="23">
        <v>5030</v>
      </c>
      <c r="E33" s="25">
        <v>268782</v>
      </c>
      <c r="F33" s="24">
        <f t="shared" si="0"/>
        <v>1.8714050792091732</v>
      </c>
    </row>
    <row r="34" spans="2:6" ht="15" customHeight="1" x14ac:dyDescent="0.15">
      <c r="B34" s="20" t="s">
        <v>59</v>
      </c>
      <c r="C34" s="21" t="s">
        <v>60</v>
      </c>
      <c r="D34" s="23">
        <v>9280</v>
      </c>
      <c r="E34" s="25">
        <v>220460</v>
      </c>
      <c r="F34" s="24">
        <f t="shared" si="0"/>
        <v>4.2093803864646651</v>
      </c>
    </row>
    <row r="35" spans="2:6" ht="15" customHeight="1" x14ac:dyDescent="0.15">
      <c r="B35" s="20" t="s">
        <v>61</v>
      </c>
      <c r="C35" s="21" t="s">
        <v>62</v>
      </c>
      <c r="D35" s="23">
        <v>10120</v>
      </c>
      <c r="E35" s="25">
        <v>294953</v>
      </c>
      <c r="F35" s="24">
        <f t="shared" si="0"/>
        <v>3.4310551172559696</v>
      </c>
    </row>
    <row r="36" spans="2:6" ht="15" customHeight="1" x14ac:dyDescent="0.15">
      <c r="B36" s="20" t="s">
        <v>63</v>
      </c>
      <c r="C36" s="21" t="s">
        <v>64</v>
      </c>
      <c r="D36" s="23">
        <v>2240</v>
      </c>
      <c r="E36" s="25">
        <v>66321</v>
      </c>
      <c r="F36" s="24">
        <f t="shared" si="0"/>
        <v>3.3775124018033504</v>
      </c>
    </row>
    <row r="37" spans="2:6" ht="15" customHeight="1" x14ac:dyDescent="0.15">
      <c r="B37" s="20" t="s">
        <v>65</v>
      </c>
      <c r="C37" s="21" t="s">
        <v>66</v>
      </c>
      <c r="D37" s="23">
        <v>11440</v>
      </c>
      <c r="E37" s="25">
        <v>394538</v>
      </c>
      <c r="F37" s="24">
        <f t="shared" si="0"/>
        <v>2.8995939554618313</v>
      </c>
    </row>
    <row r="38" spans="2:6" ht="15" customHeight="1" x14ac:dyDescent="0.15">
      <c r="B38" s="20" t="s">
        <v>67</v>
      </c>
      <c r="C38" s="21" t="s">
        <v>68</v>
      </c>
      <c r="D38" s="23">
        <v>13120</v>
      </c>
      <c r="E38" s="25">
        <v>314901</v>
      </c>
      <c r="F38" s="24">
        <f t="shared" si="0"/>
        <v>4.1663888015598554</v>
      </c>
    </row>
    <row r="39" spans="2:6" ht="15" customHeight="1" x14ac:dyDescent="0.15">
      <c r="B39" s="20" t="s">
        <v>69</v>
      </c>
      <c r="C39" s="21" t="s">
        <v>70</v>
      </c>
      <c r="D39" s="23">
        <v>5270</v>
      </c>
      <c r="E39" s="25">
        <v>247089</v>
      </c>
      <c r="F39" s="24">
        <f t="shared" si="0"/>
        <v>2.1328347275677992</v>
      </c>
    </row>
    <row r="40" spans="2:6" ht="15" customHeight="1" x14ac:dyDescent="0.15">
      <c r="B40" s="20" t="s">
        <v>71</v>
      </c>
      <c r="C40" s="21" t="s">
        <v>72</v>
      </c>
      <c r="D40" s="23">
        <v>1750</v>
      </c>
      <c r="E40" s="25">
        <v>77136</v>
      </c>
      <c r="F40" s="24">
        <f t="shared" si="0"/>
        <v>2.2687201825347438</v>
      </c>
    </row>
    <row r="41" spans="2:6" ht="15" customHeight="1" x14ac:dyDescent="0.15">
      <c r="B41" s="20" t="s">
        <v>73</v>
      </c>
      <c r="C41" s="21" t="s">
        <v>74</v>
      </c>
      <c r="D41" s="23">
        <v>3560</v>
      </c>
      <c r="E41" s="25">
        <v>169178</v>
      </c>
      <c r="F41" s="24">
        <f t="shared" si="0"/>
        <v>2.1042925203040586</v>
      </c>
    </row>
    <row r="42" spans="2:6" ht="15" customHeight="1" x14ac:dyDescent="0.15">
      <c r="B42" s="20" t="s">
        <v>75</v>
      </c>
      <c r="C42" s="21" t="s">
        <v>76</v>
      </c>
      <c r="D42" s="23">
        <v>6860</v>
      </c>
      <c r="E42" s="25">
        <v>303867</v>
      </c>
      <c r="F42" s="24">
        <f t="shared" si="0"/>
        <v>2.2575666327702582</v>
      </c>
    </row>
    <row r="43" spans="2:6" ht="15" customHeight="1" x14ac:dyDescent="0.15">
      <c r="B43" s="20" t="s">
        <v>77</v>
      </c>
      <c r="C43" s="21" t="s">
        <v>78</v>
      </c>
      <c r="D43" s="23">
        <v>1600</v>
      </c>
      <c r="E43" s="25">
        <v>77581</v>
      </c>
      <c r="F43" s="24">
        <f t="shared" si="0"/>
        <v>2.0623606295355823</v>
      </c>
    </row>
    <row r="44" spans="2:6" ht="15" customHeight="1" x14ac:dyDescent="0.15">
      <c r="B44" s="20" t="s">
        <v>79</v>
      </c>
      <c r="C44" s="21" t="s">
        <v>80</v>
      </c>
      <c r="D44" s="23">
        <v>2880</v>
      </c>
      <c r="E44" s="25">
        <v>130120</v>
      </c>
      <c r="F44" s="24">
        <f t="shared" si="0"/>
        <v>2.2133415308945588</v>
      </c>
    </row>
    <row r="45" spans="2:6" ht="15" customHeight="1" x14ac:dyDescent="0.15">
      <c r="B45" s="20" t="s">
        <v>81</v>
      </c>
      <c r="C45" s="21" t="s">
        <v>82</v>
      </c>
      <c r="D45" s="23">
        <v>1730</v>
      </c>
      <c r="E45" s="25">
        <v>103253</v>
      </c>
      <c r="F45" s="24">
        <f t="shared" si="0"/>
        <v>1.6754961114931286</v>
      </c>
    </row>
    <row r="46" spans="2:6" ht="15" customHeight="1" x14ac:dyDescent="0.15">
      <c r="B46" s="20" t="s">
        <v>83</v>
      </c>
      <c r="C46" s="21" t="s">
        <v>84</v>
      </c>
      <c r="D46" s="23">
        <v>5260</v>
      </c>
      <c r="E46" s="25">
        <v>214959</v>
      </c>
      <c r="F46" s="24">
        <f t="shared" si="0"/>
        <v>2.4469782609706967</v>
      </c>
    </row>
    <row r="47" spans="2:6" ht="15" customHeight="1" x14ac:dyDescent="0.15">
      <c r="B47" s="20" t="s">
        <v>85</v>
      </c>
      <c r="C47" s="21" t="s">
        <v>86</v>
      </c>
      <c r="D47" s="23">
        <v>1750</v>
      </c>
      <c r="E47" s="25">
        <v>70168</v>
      </c>
      <c r="F47" s="24">
        <f t="shared" si="0"/>
        <v>2.4940143655227454</v>
      </c>
    </row>
    <row r="48" spans="2:6" ht="15" customHeight="1" x14ac:dyDescent="0.15">
      <c r="B48" s="20" t="s">
        <v>87</v>
      </c>
      <c r="C48" s="21" t="s">
        <v>88</v>
      </c>
      <c r="D48" s="23">
        <v>7130</v>
      </c>
      <c r="E48" s="25">
        <v>332824</v>
      </c>
      <c r="F48" s="24">
        <f t="shared" si="0"/>
        <v>2.1422733937456435</v>
      </c>
    </row>
    <row r="49" spans="2:6" ht="15" customHeight="1" x14ac:dyDescent="0.15">
      <c r="B49" s="20" t="s">
        <v>89</v>
      </c>
      <c r="C49" s="21" t="s">
        <v>90</v>
      </c>
      <c r="D49" s="23">
        <v>3640</v>
      </c>
      <c r="E49" s="25">
        <v>175639</v>
      </c>
      <c r="F49" s="24">
        <f t="shared" si="0"/>
        <v>2.0724326601722853</v>
      </c>
    </row>
    <row r="50" spans="2:6" ht="15" customHeight="1" x14ac:dyDescent="0.15">
      <c r="B50" s="20" t="s">
        <v>91</v>
      </c>
      <c r="C50" s="21" t="s">
        <v>92</v>
      </c>
      <c r="D50" s="23">
        <v>1710</v>
      </c>
      <c r="E50" s="25">
        <v>64182</v>
      </c>
      <c r="F50" s="24">
        <f t="shared" si="0"/>
        <v>2.6642984014209592</v>
      </c>
    </row>
    <row r="51" spans="2:6" ht="15" customHeight="1" x14ac:dyDescent="0.15">
      <c r="B51" s="20" t="s">
        <v>93</v>
      </c>
      <c r="C51" s="21" t="s">
        <v>204</v>
      </c>
      <c r="D51" s="23">
        <v>3580</v>
      </c>
      <c r="E51" s="25">
        <v>109432</v>
      </c>
      <c r="F51" s="24">
        <f t="shared" si="0"/>
        <v>3.271437970611887</v>
      </c>
    </row>
    <row r="52" spans="2:6" ht="15" customHeight="1" x14ac:dyDescent="0.15">
      <c r="B52" s="20" t="s">
        <v>94</v>
      </c>
      <c r="C52" s="21" t="s">
        <v>95</v>
      </c>
      <c r="D52" s="23">
        <v>940</v>
      </c>
      <c r="E52" s="25">
        <v>23973</v>
      </c>
      <c r="F52" s="24">
        <f t="shared" si="0"/>
        <v>3.9210778792808578</v>
      </c>
    </row>
    <row r="53" spans="2:6" ht="15" customHeight="1" x14ac:dyDescent="0.15">
      <c r="B53" s="20" t="s">
        <v>96</v>
      </c>
      <c r="C53" s="21" t="s">
        <v>97</v>
      </c>
      <c r="D53" s="23">
        <v>4170</v>
      </c>
      <c r="E53" s="25">
        <v>209604</v>
      </c>
      <c r="F53" s="24">
        <f t="shared" si="0"/>
        <v>1.9894658498883608</v>
      </c>
    </row>
    <row r="54" spans="2:6" ht="15" customHeight="1" x14ac:dyDescent="0.15">
      <c r="B54" s="20" t="s">
        <v>98</v>
      </c>
      <c r="C54" s="21" t="s">
        <v>99</v>
      </c>
      <c r="D54" s="23">
        <v>3080</v>
      </c>
      <c r="E54" s="25">
        <v>156037</v>
      </c>
      <c r="F54" s="24">
        <f t="shared" si="0"/>
        <v>1.9738908079493966</v>
      </c>
    </row>
    <row r="55" spans="2:6" ht="15" customHeight="1" x14ac:dyDescent="0.15">
      <c r="B55" s="20" t="s">
        <v>100</v>
      </c>
      <c r="C55" s="21" t="s">
        <v>101</v>
      </c>
      <c r="D55" s="23">
        <v>3240</v>
      </c>
      <c r="E55" s="25">
        <v>144190</v>
      </c>
      <c r="F55" s="24">
        <f t="shared" si="0"/>
        <v>2.2470351619391082</v>
      </c>
    </row>
    <row r="56" spans="2:6" ht="15" customHeight="1" x14ac:dyDescent="0.15">
      <c r="B56" s="20" t="s">
        <v>102</v>
      </c>
      <c r="C56" s="21" t="s">
        <v>103</v>
      </c>
      <c r="D56" s="23">
        <v>1260</v>
      </c>
      <c r="E56" s="25">
        <v>55585</v>
      </c>
      <c r="F56" s="24">
        <f t="shared" si="0"/>
        <v>2.2667985967437256</v>
      </c>
    </row>
    <row r="57" spans="2:6" ht="15" customHeight="1" x14ac:dyDescent="0.15">
      <c r="B57" s="20" t="s">
        <v>104</v>
      </c>
      <c r="C57" s="21" t="s">
        <v>105</v>
      </c>
      <c r="D57" s="23">
        <v>1540</v>
      </c>
      <c r="E57" s="25">
        <v>86220</v>
      </c>
      <c r="F57" s="24">
        <f t="shared" si="0"/>
        <v>1.7861285084667131</v>
      </c>
    </row>
    <row r="58" spans="2:6" ht="15" customHeight="1" x14ac:dyDescent="0.15">
      <c r="B58" s="20" t="s">
        <v>106</v>
      </c>
      <c r="C58" s="21" t="s">
        <v>107</v>
      </c>
      <c r="D58" s="23">
        <v>4690</v>
      </c>
      <c r="E58" s="25">
        <v>185454</v>
      </c>
      <c r="F58" s="24">
        <f t="shared" si="0"/>
        <v>2.5289290066539412</v>
      </c>
    </row>
    <row r="59" spans="2:6" ht="15" customHeight="1" x14ac:dyDescent="0.15">
      <c r="B59" s="20" t="s">
        <v>108</v>
      </c>
      <c r="C59" s="21" t="s">
        <v>109</v>
      </c>
      <c r="D59" s="23">
        <v>1270</v>
      </c>
      <c r="E59" s="25">
        <v>55299</v>
      </c>
      <c r="F59" s="24">
        <f t="shared" si="0"/>
        <v>2.2966057252391545</v>
      </c>
    </row>
    <row r="60" spans="2:6" ht="15" customHeight="1" x14ac:dyDescent="0.15">
      <c r="B60" s="20" t="s">
        <v>110</v>
      </c>
      <c r="C60" s="21" t="s">
        <v>111</v>
      </c>
      <c r="D60" s="23">
        <v>4530</v>
      </c>
      <c r="E60" s="25">
        <v>233165</v>
      </c>
      <c r="F60" s="24">
        <f t="shared" si="0"/>
        <v>1.9428301846331997</v>
      </c>
    </row>
    <row r="61" spans="2:6" ht="15" customHeight="1" x14ac:dyDescent="0.15">
      <c r="B61" s="20" t="s">
        <v>112</v>
      </c>
      <c r="C61" s="21" t="s">
        <v>113</v>
      </c>
      <c r="D61" s="23">
        <v>5330</v>
      </c>
      <c r="E61" s="25">
        <v>274017</v>
      </c>
      <c r="F61" s="24">
        <f t="shared" si="0"/>
        <v>1.9451347909071335</v>
      </c>
    </row>
    <row r="62" spans="2:6" ht="15" customHeight="1" x14ac:dyDescent="0.15">
      <c r="B62" s="20" t="s">
        <v>114</v>
      </c>
      <c r="C62" s="21" t="s">
        <v>115</v>
      </c>
      <c r="D62" s="23">
        <v>1870</v>
      </c>
      <c r="E62" s="25">
        <v>76722</v>
      </c>
      <c r="F62" s="24">
        <f t="shared" si="0"/>
        <v>2.437371288548265</v>
      </c>
    </row>
    <row r="63" spans="2:6" ht="15" customHeight="1" x14ac:dyDescent="0.15">
      <c r="B63" s="20" t="s">
        <v>116</v>
      </c>
      <c r="C63" s="21" t="s">
        <v>117</v>
      </c>
      <c r="D63" s="23">
        <v>18360</v>
      </c>
      <c r="E63" s="25">
        <v>584466</v>
      </c>
      <c r="F63" s="24">
        <f t="shared" si="0"/>
        <v>3.1413290080175749</v>
      </c>
    </row>
    <row r="64" spans="2:6" ht="15" customHeight="1" x14ac:dyDescent="0.15">
      <c r="B64" s="20" t="s">
        <v>118</v>
      </c>
      <c r="C64" s="21" t="s">
        <v>119</v>
      </c>
      <c r="D64" s="23">
        <v>4100</v>
      </c>
      <c r="E64" s="25">
        <v>188613</v>
      </c>
      <c r="F64" s="24">
        <f t="shared" si="0"/>
        <v>2.1737632082624208</v>
      </c>
    </row>
    <row r="65" spans="2:6" ht="15" customHeight="1" x14ac:dyDescent="0.15">
      <c r="B65" s="20" t="s">
        <v>120</v>
      </c>
      <c r="C65" s="21" t="s">
        <v>121</v>
      </c>
      <c r="D65" s="23">
        <v>2030</v>
      </c>
      <c r="E65" s="25">
        <v>93102</v>
      </c>
      <c r="F65" s="24">
        <f t="shared" si="0"/>
        <v>2.1804042877704024</v>
      </c>
    </row>
    <row r="66" spans="2:6" ht="15" customHeight="1" x14ac:dyDescent="0.15">
      <c r="B66" s="20" t="s">
        <v>122</v>
      </c>
      <c r="C66" s="21" t="s">
        <v>123</v>
      </c>
      <c r="D66" s="23">
        <v>9780</v>
      </c>
      <c r="E66" s="25">
        <v>362850</v>
      </c>
      <c r="F66" s="24">
        <f t="shared" si="0"/>
        <v>2.6953286482017362</v>
      </c>
    </row>
    <row r="67" spans="2:6" ht="15" customHeight="1" x14ac:dyDescent="0.15">
      <c r="B67" s="20" t="s">
        <v>124</v>
      </c>
      <c r="C67" s="21" t="s">
        <v>125</v>
      </c>
      <c r="D67" s="23">
        <v>4310</v>
      </c>
      <c r="E67" s="25">
        <v>182682</v>
      </c>
      <c r="F67" s="24">
        <f t="shared" si="0"/>
        <v>2.3592910084190013</v>
      </c>
    </row>
    <row r="68" spans="2:6" ht="15" customHeight="1" x14ac:dyDescent="0.15">
      <c r="B68" s="20" t="s">
        <v>126</v>
      </c>
      <c r="C68" s="21" t="s">
        <v>127</v>
      </c>
      <c r="D68" s="23">
        <v>5620</v>
      </c>
      <c r="E68" s="25">
        <v>203926</v>
      </c>
      <c r="F68" s="24">
        <f t="shared" si="0"/>
        <v>2.7559016505987466</v>
      </c>
    </row>
    <row r="69" spans="2:6" ht="15" customHeight="1" x14ac:dyDescent="0.15">
      <c r="B69" s="20" t="s">
        <v>128</v>
      </c>
      <c r="C69" s="21" t="s">
        <v>129</v>
      </c>
      <c r="D69" s="23">
        <v>2620</v>
      </c>
      <c r="E69" s="25">
        <v>78280</v>
      </c>
      <c r="F69" s="24">
        <f t="shared" ref="F69:F103" si="1">D69*100/E69</f>
        <v>3.3469596320899337</v>
      </c>
    </row>
    <row r="70" spans="2:6" ht="15" customHeight="1" x14ac:dyDescent="0.15">
      <c r="B70" s="20" t="s">
        <v>130</v>
      </c>
      <c r="C70" s="21" t="s">
        <v>131</v>
      </c>
      <c r="D70" s="23">
        <v>6710</v>
      </c>
      <c r="E70" s="25">
        <v>154792</v>
      </c>
      <c r="F70" s="24">
        <f t="shared" si="1"/>
        <v>4.3348493462194426</v>
      </c>
    </row>
    <row r="71" spans="2:6" ht="15" customHeight="1" x14ac:dyDescent="0.15">
      <c r="B71" s="20" t="s">
        <v>132</v>
      </c>
      <c r="C71" s="21" t="s">
        <v>133</v>
      </c>
      <c r="D71" s="23">
        <v>6190</v>
      </c>
      <c r="E71" s="25">
        <v>273645</v>
      </c>
      <c r="F71" s="24">
        <f t="shared" si="1"/>
        <v>2.2620548520893857</v>
      </c>
    </row>
    <row r="72" spans="2:6" ht="15" customHeight="1" x14ac:dyDescent="0.15">
      <c r="B72" s="20" t="s">
        <v>134</v>
      </c>
      <c r="C72" s="21" t="s">
        <v>135</v>
      </c>
      <c r="D72" s="23">
        <v>3840</v>
      </c>
      <c r="E72" s="25">
        <v>198243</v>
      </c>
      <c r="F72" s="24">
        <f t="shared" si="1"/>
        <v>1.9370166916360225</v>
      </c>
    </row>
    <row r="73" spans="2:6" ht="15" customHeight="1" x14ac:dyDescent="0.15">
      <c r="B73" s="20" t="s">
        <v>136</v>
      </c>
      <c r="C73" s="21" t="s">
        <v>137</v>
      </c>
      <c r="D73" s="23">
        <v>12930</v>
      </c>
      <c r="E73" s="25">
        <v>405568</v>
      </c>
      <c r="F73" s="24">
        <f t="shared" si="1"/>
        <v>3.1881213507969068</v>
      </c>
    </row>
    <row r="74" spans="2:6" ht="15" customHeight="1" x14ac:dyDescent="0.15">
      <c r="B74" s="20" t="s">
        <v>138</v>
      </c>
      <c r="C74" s="21" t="s">
        <v>139</v>
      </c>
      <c r="D74" s="23">
        <v>1510</v>
      </c>
      <c r="E74" s="25">
        <v>69451</v>
      </c>
      <c r="F74" s="24">
        <f t="shared" si="1"/>
        <v>2.1741947560150323</v>
      </c>
    </row>
    <row r="75" spans="2:6" ht="15" customHeight="1" x14ac:dyDescent="0.15">
      <c r="B75" s="20" t="s">
        <v>140</v>
      </c>
      <c r="C75" s="21" t="s">
        <v>141</v>
      </c>
      <c r="D75" s="23">
        <v>3880</v>
      </c>
      <c r="E75" s="25">
        <v>179856</v>
      </c>
      <c r="F75" s="24">
        <f t="shared" si="1"/>
        <v>2.1572813806600837</v>
      </c>
    </row>
    <row r="76" spans="2:6" ht="15" customHeight="1" x14ac:dyDescent="0.15">
      <c r="B76" s="20" t="s">
        <v>142</v>
      </c>
      <c r="C76" s="21" t="s">
        <v>143</v>
      </c>
      <c r="D76" s="23">
        <v>3350</v>
      </c>
      <c r="E76" s="25">
        <v>159014</v>
      </c>
      <c r="F76" s="24">
        <f t="shared" si="1"/>
        <v>2.1067327405134137</v>
      </c>
    </row>
    <row r="77" spans="2:6" ht="15" customHeight="1" x14ac:dyDescent="0.15">
      <c r="B77" s="20" t="s">
        <v>144</v>
      </c>
      <c r="C77" s="21" t="s">
        <v>145</v>
      </c>
      <c r="D77" s="23">
        <v>2140</v>
      </c>
      <c r="E77" s="25">
        <v>115957</v>
      </c>
      <c r="F77" s="24">
        <f t="shared" si="1"/>
        <v>1.8455116983019568</v>
      </c>
    </row>
    <row r="78" spans="2:6" ht="15" customHeight="1" x14ac:dyDescent="0.15">
      <c r="B78" s="20" t="s">
        <v>146</v>
      </c>
      <c r="C78" s="21" t="s">
        <v>147</v>
      </c>
      <c r="D78" s="23">
        <v>2940</v>
      </c>
      <c r="E78" s="25">
        <v>180552</v>
      </c>
      <c r="F78" s="24">
        <f t="shared" si="1"/>
        <v>1.6283397580752359</v>
      </c>
    </row>
    <row r="79" spans="2:6" ht="15" customHeight="1" x14ac:dyDescent="0.15">
      <c r="B79" s="20" t="s">
        <v>148</v>
      </c>
      <c r="C79" s="21" t="s">
        <v>149</v>
      </c>
      <c r="D79" s="23">
        <v>22860</v>
      </c>
      <c r="E79" s="25">
        <v>479829</v>
      </c>
      <c r="F79" s="24">
        <f t="shared" si="1"/>
        <v>4.764197245268627</v>
      </c>
    </row>
    <row r="80" spans="2:6" ht="15" customHeight="1" x14ac:dyDescent="0.15">
      <c r="B80" s="20" t="s">
        <v>150</v>
      </c>
      <c r="C80" s="21" t="s">
        <v>151</v>
      </c>
      <c r="D80" s="23">
        <v>7380</v>
      </c>
      <c r="E80" s="25">
        <v>324296</v>
      </c>
      <c r="F80" s="24">
        <f t="shared" si="1"/>
        <v>2.2756987443570074</v>
      </c>
    </row>
    <row r="81" spans="2:6" ht="15" customHeight="1" x14ac:dyDescent="0.15">
      <c r="B81" s="20" t="s">
        <v>152</v>
      </c>
      <c r="C81" s="21" t="s">
        <v>153</v>
      </c>
      <c r="D81" s="23">
        <v>5920</v>
      </c>
      <c r="E81" s="25">
        <v>279089</v>
      </c>
      <c r="F81" s="24">
        <f t="shared" si="1"/>
        <v>2.1211871481857041</v>
      </c>
    </row>
    <row r="82" spans="2:6" ht="15" customHeight="1" x14ac:dyDescent="0.15">
      <c r="B82" s="20" t="s">
        <v>154</v>
      </c>
      <c r="C82" s="21" t="s">
        <v>155</v>
      </c>
      <c r="D82" s="23">
        <v>5270</v>
      </c>
      <c r="E82" s="25">
        <v>313710</v>
      </c>
      <c r="F82" s="24">
        <f t="shared" si="1"/>
        <v>1.6798954448375889</v>
      </c>
    </row>
    <row r="83" spans="2:6" ht="15" customHeight="1" x14ac:dyDescent="0.15">
      <c r="B83" s="20" t="s">
        <v>156</v>
      </c>
      <c r="C83" s="21" t="s">
        <v>157</v>
      </c>
      <c r="D83" s="23">
        <v>2360</v>
      </c>
      <c r="E83" s="25">
        <v>111612</v>
      </c>
      <c r="F83" s="24">
        <f t="shared" si="1"/>
        <v>2.114467978353582</v>
      </c>
    </row>
    <row r="84" spans="2:6" ht="15" customHeight="1" x14ac:dyDescent="0.15">
      <c r="B84" s="20" t="s">
        <v>158</v>
      </c>
      <c r="C84" s="21" t="s">
        <v>159</v>
      </c>
      <c r="D84" s="23">
        <v>3880</v>
      </c>
      <c r="E84" s="25">
        <v>147482</v>
      </c>
      <c r="F84" s="24">
        <f t="shared" si="1"/>
        <v>2.6308295249589779</v>
      </c>
    </row>
    <row r="85" spans="2:6" ht="15" customHeight="1" x14ac:dyDescent="0.15">
      <c r="B85" s="20" t="s">
        <v>160</v>
      </c>
      <c r="C85" s="21" t="s">
        <v>161</v>
      </c>
      <c r="D85" s="23">
        <v>3600</v>
      </c>
      <c r="E85" s="25">
        <v>123214</v>
      </c>
      <c r="F85" s="24">
        <f t="shared" si="1"/>
        <v>2.9217459054977519</v>
      </c>
    </row>
    <row r="86" spans="2:6" ht="15" customHeight="1" x14ac:dyDescent="0.15">
      <c r="B86" s="20" t="s">
        <v>162</v>
      </c>
      <c r="C86" s="21" t="s">
        <v>163</v>
      </c>
      <c r="D86" s="23">
        <v>2950</v>
      </c>
      <c r="E86" s="25">
        <v>74176</v>
      </c>
      <c r="F86" s="24">
        <f t="shared" si="1"/>
        <v>3.9770276100086281</v>
      </c>
    </row>
    <row r="87" spans="2:6" ht="15" customHeight="1" x14ac:dyDescent="0.15">
      <c r="B87" s="20" t="s">
        <v>164</v>
      </c>
      <c r="C87" s="21" t="s">
        <v>165</v>
      </c>
      <c r="D87" s="23">
        <v>13290</v>
      </c>
      <c r="E87" s="25">
        <v>345765</v>
      </c>
      <c r="F87" s="24">
        <f t="shared" si="1"/>
        <v>3.8436510346622708</v>
      </c>
    </row>
    <row r="88" spans="2:6" ht="15" customHeight="1" x14ac:dyDescent="0.15">
      <c r="B88" s="20" t="s">
        <v>166</v>
      </c>
      <c r="C88" s="21" t="s">
        <v>167</v>
      </c>
      <c r="D88" s="23">
        <v>6880</v>
      </c>
      <c r="E88" s="25">
        <v>159256</v>
      </c>
      <c r="F88" s="24">
        <f t="shared" si="1"/>
        <v>4.3200884111116693</v>
      </c>
    </row>
    <row r="89" spans="2:6" ht="15" customHeight="1" x14ac:dyDescent="0.15">
      <c r="B89" s="20" t="s">
        <v>168</v>
      </c>
      <c r="C89" s="21" t="s">
        <v>169</v>
      </c>
      <c r="D89" s="23">
        <v>3440</v>
      </c>
      <c r="E89" s="25">
        <v>206843</v>
      </c>
      <c r="F89" s="24">
        <f t="shared" si="1"/>
        <v>1.6630971316409064</v>
      </c>
    </row>
    <row r="90" spans="2:6" ht="15" customHeight="1" x14ac:dyDescent="0.15">
      <c r="B90" s="20" t="s">
        <v>170</v>
      </c>
      <c r="C90" s="21" t="s">
        <v>171</v>
      </c>
      <c r="D90" s="23">
        <v>2990</v>
      </c>
      <c r="E90" s="25">
        <v>123865</v>
      </c>
      <c r="F90" s="24">
        <f t="shared" si="1"/>
        <v>2.4139183788802323</v>
      </c>
    </row>
    <row r="91" spans="2:6" ht="15" customHeight="1" x14ac:dyDescent="0.15">
      <c r="B91" s="20" t="s">
        <v>172</v>
      </c>
      <c r="C91" s="21" t="s">
        <v>173</v>
      </c>
      <c r="D91" s="23">
        <v>3410</v>
      </c>
      <c r="E91" s="25">
        <v>115447</v>
      </c>
      <c r="F91" s="24">
        <f t="shared" si="1"/>
        <v>2.9537363465486326</v>
      </c>
    </row>
    <row r="92" spans="2:6" ht="15" customHeight="1" x14ac:dyDescent="0.15">
      <c r="B92" s="20" t="s">
        <v>174</v>
      </c>
      <c r="C92" s="21" t="s">
        <v>175</v>
      </c>
      <c r="D92" s="23">
        <v>2300</v>
      </c>
      <c r="E92" s="25">
        <v>112556</v>
      </c>
      <c r="F92" s="24">
        <f t="shared" si="1"/>
        <v>2.0434272717580582</v>
      </c>
    </row>
    <row r="93" spans="2:6" ht="15" customHeight="1" x14ac:dyDescent="0.15">
      <c r="B93" s="20" t="s">
        <v>176</v>
      </c>
      <c r="C93" s="21" t="s">
        <v>177</v>
      </c>
      <c r="D93" s="23">
        <v>2400</v>
      </c>
      <c r="E93" s="25">
        <v>103908</v>
      </c>
      <c r="F93" s="24">
        <f t="shared" si="1"/>
        <v>2.3097355352812103</v>
      </c>
    </row>
    <row r="94" spans="2:6" ht="15" customHeight="1" x14ac:dyDescent="0.15">
      <c r="B94" s="20" t="s">
        <v>178</v>
      </c>
      <c r="C94" s="21" t="s">
        <v>179</v>
      </c>
      <c r="D94" s="23">
        <v>910</v>
      </c>
      <c r="E94" s="25">
        <v>36728</v>
      </c>
      <c r="F94" s="24">
        <f t="shared" si="1"/>
        <v>2.4776737094314965</v>
      </c>
    </row>
    <row r="95" spans="2:6" ht="15" customHeight="1" x14ac:dyDescent="0.15">
      <c r="B95" s="20" t="s">
        <v>180</v>
      </c>
      <c r="C95" s="21" t="s">
        <v>181</v>
      </c>
      <c r="D95" s="23">
        <v>5560</v>
      </c>
      <c r="E95" s="25">
        <v>261996</v>
      </c>
      <c r="F95" s="24">
        <f t="shared" si="1"/>
        <v>2.1221698041191468</v>
      </c>
    </row>
    <row r="96" spans="2:6" ht="15" customHeight="1" x14ac:dyDescent="0.15">
      <c r="B96" s="20" t="s">
        <v>182</v>
      </c>
      <c r="C96" s="21" t="s">
        <v>183</v>
      </c>
      <c r="D96" s="23">
        <v>9360</v>
      </c>
      <c r="E96" s="25">
        <v>317847</v>
      </c>
      <c r="F96" s="24">
        <f t="shared" si="1"/>
        <v>2.944813070439551</v>
      </c>
    </row>
    <row r="97" spans="2:9" ht="15" customHeight="1" x14ac:dyDescent="0.15">
      <c r="B97" s="20" t="s">
        <v>184</v>
      </c>
      <c r="C97" s="21" t="s">
        <v>205</v>
      </c>
      <c r="D97" s="23">
        <v>14230</v>
      </c>
      <c r="E97" s="25">
        <v>273795</v>
      </c>
      <c r="F97" s="24">
        <f t="shared" si="1"/>
        <v>5.1973191621468615</v>
      </c>
    </row>
    <row r="98" spans="2:9" ht="15" customHeight="1" x14ac:dyDescent="0.15">
      <c r="B98" s="20" t="s">
        <v>185</v>
      </c>
      <c r="C98" s="21" t="s">
        <v>186</v>
      </c>
      <c r="D98" s="23">
        <v>9400</v>
      </c>
      <c r="E98" s="25">
        <v>280253</v>
      </c>
      <c r="F98" s="24">
        <f t="shared" si="1"/>
        <v>3.3541121772113054</v>
      </c>
    </row>
    <row r="99" spans="2:9" ht="15" customHeight="1" x14ac:dyDescent="0.15">
      <c r="B99" s="20" t="s">
        <v>187</v>
      </c>
      <c r="C99" s="21" t="s">
        <v>206</v>
      </c>
      <c r="D99" s="23">
        <v>7410</v>
      </c>
      <c r="E99" s="25">
        <v>231518</v>
      </c>
      <c r="F99" s="24">
        <f t="shared" si="1"/>
        <v>3.2006150709664043</v>
      </c>
      <c r="G99" s="54"/>
    </row>
    <row r="100" spans="2:9" ht="15" customHeight="1" x14ac:dyDescent="0.15">
      <c r="B100" s="20">
        <v>971</v>
      </c>
      <c r="C100" s="21" t="s">
        <v>188</v>
      </c>
      <c r="D100" s="22">
        <v>21780</v>
      </c>
      <c r="E100" s="25">
        <v>97671</v>
      </c>
      <c r="F100" s="24">
        <f t="shared" si="1"/>
        <v>22.299351905888134</v>
      </c>
      <c r="G100" s="54"/>
    </row>
    <row r="101" spans="2:9" ht="15" customHeight="1" x14ac:dyDescent="0.15">
      <c r="B101" s="20">
        <v>972</v>
      </c>
      <c r="C101" s="21" t="s">
        <v>189</v>
      </c>
      <c r="D101" s="22">
        <v>15010</v>
      </c>
      <c r="E101" s="25">
        <v>102353</v>
      </c>
      <c r="F101" s="24">
        <f t="shared" si="1"/>
        <v>14.664934100612586</v>
      </c>
    </row>
    <row r="102" spans="2:9" ht="15" customHeight="1" x14ac:dyDescent="0.15">
      <c r="B102" s="20">
        <v>973</v>
      </c>
      <c r="C102" s="21" t="s">
        <v>190</v>
      </c>
      <c r="D102" s="22">
        <v>3770</v>
      </c>
      <c r="E102" s="25">
        <v>23989</v>
      </c>
      <c r="F102" s="24">
        <f t="shared" si="1"/>
        <v>15.715536287465088</v>
      </c>
      <c r="G102" s="54"/>
      <c r="H102" s="54"/>
      <c r="I102" s="34"/>
    </row>
    <row r="103" spans="2:9" ht="15" customHeight="1" x14ac:dyDescent="0.15">
      <c r="B103" s="20">
        <v>974</v>
      </c>
      <c r="C103" s="21" t="s">
        <v>218</v>
      </c>
      <c r="D103" s="22">
        <v>24300</v>
      </c>
      <c r="E103" s="22">
        <v>146104</v>
      </c>
      <c r="F103" s="24">
        <f t="shared" si="1"/>
        <v>16.631988172808409</v>
      </c>
    </row>
    <row r="106" spans="2:9" ht="148" customHeight="1" x14ac:dyDescent="0.15">
      <c r="B106" s="71" t="s">
        <v>234</v>
      </c>
      <c r="C106" s="72"/>
      <c r="D106" s="72"/>
      <c r="E106" s="72"/>
      <c r="F106" s="72"/>
    </row>
  </sheetData>
  <mergeCells count="2">
    <mergeCell ref="B1:I1"/>
    <mergeCell ref="B106:F106"/>
  </mergeCells>
  <phoneticPr fontId="0" type="noConversion"/>
  <pageMargins left="0.78740157499999996" right="0.78740157499999996" top="0.984251969" bottom="0.984251969" header="0.4921259845" footer="0.4921259845"/>
  <pageSetup paperSize="9" orientation="landscape" r:id="rId1"/>
  <headerFooter alignWithMargins="0"/>
  <ignoredErrors>
    <ignoredError sqref="B4:B22 B25:B99"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4</vt:i4>
      </vt:variant>
    </vt:vector>
  </HeadingPairs>
  <TitlesOfParts>
    <vt:vector size="4" baseType="lpstr">
      <vt:lpstr> Schéma </vt:lpstr>
      <vt:lpstr>Tableau</vt:lpstr>
      <vt:lpstr> Graphique</vt:lpstr>
      <vt:lpstr> Carte</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Microsoft Office User</cp:lastModifiedBy>
  <cp:lastPrinted>2011-03-27T15:36:37Z</cp:lastPrinted>
  <dcterms:created xsi:type="dcterms:W3CDTF">2009-09-17T12:18:02Z</dcterms:created>
  <dcterms:modified xsi:type="dcterms:W3CDTF">2019-09-02T16:15:53Z</dcterms:modified>
</cp:coreProperties>
</file>