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filterPrivacy="1" defaultThemeVersion="124226"/>
  <xr:revisionPtr revIDLastSave="0" documentId="13_ncr:1_{AA2E5FBB-E0D4-4741-BA06-A60CF99AE069}" xr6:coauthVersionLast="44" xr6:coauthVersionMax="44" xr10:uidLastSave="{00000000-0000-0000-0000-000000000000}"/>
  <bookViews>
    <workbookView xWindow="3040" yWindow="2500" windowWidth="25340" windowHeight="19560" xr2:uid="{00000000-000D-0000-FFFF-FFFF00000000}"/>
  </bookViews>
  <sheets>
    <sheet name="Tableau 1" sheetId="6" r:id="rId1"/>
    <sheet name="Carte 1" sheetId="5" r:id="rId2"/>
    <sheet name="Graphique 1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6" l="1"/>
  <c r="D39" i="1" l="1"/>
  <c r="D40" i="1" s="1"/>
  <c r="D36" i="1"/>
  <c r="E29" i="1" s="1"/>
  <c r="C21" i="1" s="1"/>
  <c r="D37" i="1"/>
</calcChain>
</file>

<file path=xl/sharedStrings.xml><?xml version="1.0" encoding="utf-8"?>
<sst xmlns="http://schemas.openxmlformats.org/spreadsheetml/2006/main" count="52" uniqueCount="52">
  <si>
    <t>Nombre de bénéficiaires par année</t>
  </si>
  <si>
    <t>année</t>
  </si>
  <si>
    <t>tous régimes, France entière</t>
  </si>
  <si>
    <t>CMU-C 2018</t>
  </si>
  <si>
    <t>Bénéficiaires de la CMU-C (en moyenne annuelle)</t>
  </si>
  <si>
    <t xml:space="preserve">11 groupements gestionnaires </t>
  </si>
  <si>
    <t>31/09/2018</t>
  </si>
  <si>
    <t>31/11/2018</t>
  </si>
  <si>
    <t>références cmu 74</t>
  </si>
  <si>
    <t>sources :</t>
  </si>
  <si>
    <t>série longue site fonds cmu</t>
  </si>
  <si>
    <t>observés</t>
  </si>
  <si>
    <t>estimés</t>
  </si>
  <si>
    <t>En %</t>
  </si>
  <si>
    <t xml:space="preserve">Caractéristiques </t>
  </si>
  <si>
    <t>Bénéficiaires de la CMU-C</t>
  </si>
  <si>
    <t>Reste de la population</t>
  </si>
  <si>
    <t>Moins de 20 ans (y compris enfants à charge)</t>
  </si>
  <si>
    <t>20-39 ans</t>
  </si>
  <si>
    <t>Appartiennent à une famille monoparentale</t>
  </si>
  <si>
    <t>La personne de référence du ménage auquel ils appartiennent…</t>
  </si>
  <si>
    <t>… est un ouvrier</t>
  </si>
  <si>
    <t>… est un employé</t>
  </si>
  <si>
    <t>… occupe un emploi</t>
  </si>
  <si>
    <t>… est au chômage</t>
  </si>
  <si>
    <t>… a un niveau scolaire inférieur au second cycle du secondaire</t>
  </si>
  <si>
    <t>2018(p)</t>
  </si>
  <si>
    <t>60 ans ou plus</t>
  </si>
  <si>
    <t>Tableau 1 - Comparaison des bénéficiaires de la CMU-C au reste de la population, en 2014</t>
  </si>
  <si>
    <t>Bénéficiaires de l’ACS ayant utilisé leur attestation (stock en novembre)</t>
  </si>
  <si>
    <t>Note &gt; La part des bénéficiaires de la CMU-C dans la population s’élève à 8,2 %, en moyenne, en France (hors Mayotte).
Champ &gt; France (hors Mayotte), pour trois régimes d’assurance maladie (régime général, MSA, RSI), y compris les personnes
dont la CMU-C est gérée par un organisme complémentaire mais dont le dossier a été instruit par l’un de ces trois régimes.
Au total, ces trois régimes représentent 98 % des bénéficiaires de la CMU-C en 2017.
Sources &gt; CNAM ; RSI ; MSA ; Insee ; calculs Fonds CMU.</t>
  </si>
  <si>
    <t>Lecture &gt; En 2014, la part des individus de moins de 20 ans parmi les bénéficiaires de la CMU-C était de 44 %,
tandis qu’elle était de 24 % parmi le reste de la population.
Champ &gt; Population vivant en France métropolitaine dans un ménage ordinaire. Bénéficiaires de la CMU-C couverts
par le régime général (80,2 % des bénéficiaires de la CMU-C relèvent du régime général en moyenne en 2017).
Sources &gt; DREES, Irdes, enquête Santé européenne – enquête Santé et protection sociale 2014 (ESPS-EHIS 2014).</t>
  </si>
  <si>
    <t>(p) : provisoire.
Champ &gt; CMU-C : France (hors Mayotte), tous régimes ; ACS : toute personne protégée par un contrat ACS, hors contrat de sortie ACS.
Sources &gt; CNAM ; RSI ; MSA ; Fonds CMU.</t>
  </si>
  <si>
    <t>Graphique 1 - Nombre de bénéficiaires de la CMU-C et de l’ACS, depuis 2007</t>
  </si>
  <si>
    <t>En milliers</t>
  </si>
  <si>
    <t>Carte 1 - Part de bénéficiaires de la CMU-C, en 2017, parmi l’ensemble de la population</t>
  </si>
  <si>
    <t>Département</t>
  </si>
  <si>
    <t>CMUC_Population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</si>
  <si>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</si>
  <si>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</si>
  <si>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</si>
  <si>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</si>
  <si>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</si>
  <si>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</si>
  <si>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</si>
  <si>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</si>
  <si>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</si>
  <si>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2A</t>
  </si>
  <si>
    <t>2B</t>
  </si>
  <si>
    <t>total métropole</t>
  </si>
  <si>
    <t>total dom</t>
  </si>
  <si>
    <t>total métropole et 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</si>
</sst>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6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AFCB51"/>
        <bgColor indexed="64"/>
      </patternFill>
    </fill>
    <fill>
      <patternFill patternType="solid">
        <fgColor rgb="FFE3ECC5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rgb="FFFFF7B2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C31E"/>
        <bgColor indexed="64"/>
      </patternFill>
    </fill>
    <fill>
      <patternFill patternType="solid">
        <fgColor rgb="FFAFCD55"/>
        <bgColor indexed="64"/>
      </patternFill>
    </fill>
    <fill>
      <patternFill patternType="solid">
        <fgColor rgb="FF009BBE"/>
        <bgColor indexed="64"/>
      </patternFill>
    </fill>
    <fill>
      <patternFill patternType="solid">
        <fgColor rgb="FF416EB4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5B4"/>
        <bgColor indexed="64"/>
      </patternFill>
    </fill>
    <fill>
      <patternFill patternType="solid">
        <fgColor rgb="FF782D28"/>
        <bgColor indexed="64"/>
      </patternFill>
    </fill>
    <fill>
      <patternFill patternType="solid">
        <fgColor rgb="FFA096B4"/>
        <bgColor indexed="64"/>
      </patternFill>
    </fill>
    <fill>
      <patternFill patternType="solid">
        <fgColor rgb="FFFAB432"/>
        <bgColor indexed="64"/>
      </patternFill>
    </fill>
    <fill>
      <patternFill patternType="solid">
        <fgColor rgb="FFE6007D"/>
        <bgColor indexed="64"/>
      </patternFill>
    </fill>
    <fill>
      <patternFill patternType="solid">
        <fgColor rgb="FFCD1919"/>
        <bgColor indexed="64"/>
      </patternFill>
    </fill>
    <fill>
      <patternFill patternType="solid">
        <fgColor rgb="FFE1EBC8"/>
        <bgColor indexed="64"/>
      </patternFill>
    </fill>
    <fill>
      <patternFill patternType="solid">
        <fgColor rgb="FF46A028"/>
        <bgColor indexed="64"/>
      </patternFill>
    </fill>
    <fill>
      <patternFill patternType="solid">
        <fgColor rgb="FFCDE19B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2" borderId="1">
      <alignment horizontal="center" vertical="center" wrapText="1"/>
    </xf>
    <xf numFmtId="0" fontId="3" fillId="3" borderId="1">
      <alignment horizontal="left" vertical="center" wrapText="1" indent="1"/>
    </xf>
    <xf numFmtId="0" fontId="2" fillId="4" borderId="1">
      <alignment horizontal="center" vertical="center" wrapText="1"/>
    </xf>
    <xf numFmtId="0" fontId="3" fillId="5" borderId="1">
      <alignment horizontal="left" vertical="center" indent="1"/>
    </xf>
    <xf numFmtId="3" fontId="4" fillId="6" borderId="1">
      <alignment horizontal="left" vertical="center" indent="1"/>
    </xf>
    <xf numFmtId="9" fontId="1" fillId="0" borderId="0" applyFont="0" applyFill="0" applyBorder="0" applyAlignment="0" applyProtection="0"/>
    <xf numFmtId="0" fontId="5" fillId="8" borderId="1">
      <alignment horizontal="center" vertical="center" wrapText="1"/>
    </xf>
    <xf numFmtId="0" fontId="5" fillId="9" borderId="1">
      <alignment horizontal="center" vertical="center" wrapText="1"/>
    </xf>
    <xf numFmtId="3" fontId="4" fillId="7" borderId="3">
      <alignment horizontal="center" vertical="center"/>
    </xf>
    <xf numFmtId="0" fontId="4" fillId="10" borderId="1"/>
    <xf numFmtId="0" fontId="4" fillId="11" borderId="1"/>
    <xf numFmtId="3" fontId="4" fillId="12" borderId="1">
      <alignment horizontal="left" vertical="center" indent="1"/>
    </xf>
    <xf numFmtId="0" fontId="4" fillId="13" borderId="1">
      <alignment horizontal="left" vertical="center" indent="1"/>
    </xf>
    <xf numFmtId="0" fontId="4" fillId="14" borderId="1"/>
    <xf numFmtId="0" fontId="4" fillId="15" borderId="1"/>
    <xf numFmtId="0" fontId="4" fillId="16" borderId="1"/>
    <xf numFmtId="0" fontId="4" fillId="17" borderId="1"/>
    <xf numFmtId="0" fontId="4" fillId="18" borderId="1"/>
    <xf numFmtId="0" fontId="6" fillId="0" borderId="0" applyNumberFormat="0" applyFill="0" applyBorder="0" applyAlignment="0" applyProtection="0"/>
    <xf numFmtId="0" fontId="4" fillId="19" borderId="1">
      <alignment horizontal="left" vertical="center" wrapText="1" indent="1"/>
    </xf>
    <xf numFmtId="0" fontId="4" fillId="20" borderId="1">
      <alignment horizontal="left" vertical="center" indent="1"/>
    </xf>
    <xf numFmtId="0" fontId="4" fillId="21" borderId="1">
      <alignment horizontal="left" vertical="center" wrapText="1" indent="1"/>
    </xf>
    <xf numFmtId="0" fontId="4" fillId="19" borderId="1">
      <alignment horizontal="left" vertical="center" wrapText="1" indent="1"/>
    </xf>
    <xf numFmtId="9" fontId="7" fillId="0" borderId="0" applyFont="0" applyFill="0" applyBorder="0" applyAlignment="0" applyProtection="0"/>
  </cellStyleXfs>
  <cellXfs count="62">
    <xf numFmtId="0" fontId="0" fillId="0" borderId="0" xfId="0"/>
    <xf numFmtId="0" fontId="8" fillId="0" borderId="0" xfId="0" applyFont="1" applyFill="1" applyBorder="1"/>
    <xf numFmtId="0" fontId="8" fillId="0" borderId="0" xfId="0" applyFont="1"/>
    <xf numFmtId="3" fontId="9" fillId="0" borderId="0" xfId="0" applyNumberFormat="1" applyFont="1" applyFill="1" applyBorder="1" applyAlignment="1"/>
    <xf numFmtId="49" fontId="11" fillId="0" borderId="0" xfId="0" applyNumberFormat="1" applyFont="1" applyFill="1" applyBorder="1"/>
    <xf numFmtId="164" fontId="9" fillId="0" borderId="0" xfId="24" applyNumberFormat="1" applyFont="1" applyFill="1" applyBorder="1" applyAlignment="1"/>
    <xf numFmtId="0" fontId="10" fillId="0" borderId="4" xfId="0" applyFont="1" applyFill="1" applyBorder="1" applyAlignment="1">
      <alignment horizontal="center"/>
    </xf>
    <xf numFmtId="3" fontId="10" fillId="0" borderId="4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3" fontId="9" fillId="0" borderId="6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>
      <alignment horizontal="center"/>
    </xf>
    <xf numFmtId="0" fontId="12" fillId="0" borderId="0" xfId="0" applyFont="1" applyFill="1" applyBorder="1"/>
    <xf numFmtId="3" fontId="9" fillId="22" borderId="7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justify" vertical="center"/>
    </xf>
    <xf numFmtId="14" fontId="14" fillId="19" borderId="9" xfId="23" applyNumberFormat="1" applyFont="1" applyBorder="1">
      <alignment horizontal="left" vertical="center" wrapText="1" indent="1"/>
    </xf>
    <xf numFmtId="3" fontId="14" fillId="7" borderId="12" xfId="12" applyFont="1" applyFill="1" applyBorder="1" applyAlignment="1">
      <alignment horizontal="right" vertical="center" indent="1"/>
    </xf>
    <xf numFmtId="14" fontId="14" fillId="19" borderId="10" xfId="23" applyNumberFormat="1" applyFont="1" applyBorder="1">
      <alignment horizontal="left" vertical="center" wrapText="1" indent="1"/>
    </xf>
    <xf numFmtId="3" fontId="14" fillId="7" borderId="13" xfId="12" applyFont="1" applyFill="1" applyBorder="1" applyAlignment="1">
      <alignment horizontal="right" vertical="center" indent="1"/>
    </xf>
    <xf numFmtId="14" fontId="14" fillId="19" borderId="11" xfId="23" applyNumberFormat="1" applyFont="1" applyBorder="1">
      <alignment horizontal="left" vertical="center" wrapText="1" indent="1"/>
    </xf>
    <xf numFmtId="3" fontId="14" fillId="7" borderId="14" xfId="12" applyFont="1" applyFill="1" applyBorder="1" applyAlignment="1">
      <alignment horizontal="right" vertical="center" indent="1"/>
    </xf>
    <xf numFmtId="14" fontId="14" fillId="19" borderId="8" xfId="23" applyNumberFormat="1" applyFont="1" applyBorder="1">
      <alignment horizontal="left" vertical="center" wrapText="1" indent="1"/>
    </xf>
    <xf numFmtId="3" fontId="14" fillId="7" borderId="8" xfId="12" applyFont="1" applyFill="1" applyBorder="1" applyAlignment="1">
      <alignment horizontal="right" vertical="center" indent="1"/>
    </xf>
    <xf numFmtId="14" fontId="14" fillId="19" borderId="15" xfId="23" applyNumberFormat="1" applyFont="1" applyBorder="1">
      <alignment horizontal="left" vertical="center" wrapText="1" indent="1"/>
    </xf>
    <xf numFmtId="3" fontId="14" fillId="7" borderId="15" xfId="12" applyFont="1" applyFill="1" applyBorder="1" applyAlignment="1">
      <alignment horizontal="right" vertical="center" indent="1"/>
    </xf>
    <xf numFmtId="3" fontId="14" fillId="7" borderId="1" xfId="12" applyFont="1" applyFill="1" applyBorder="1" applyAlignment="1">
      <alignment horizontal="right" vertical="center" indent="1"/>
    </xf>
    <xf numFmtId="14" fontId="14" fillId="19" borderId="16" xfId="23" applyNumberFormat="1" applyFont="1" applyBorder="1">
      <alignment horizontal="left" vertical="center" wrapText="1" indent="1"/>
    </xf>
    <xf numFmtId="3" fontId="14" fillId="7" borderId="17" xfId="12" applyFont="1" applyFill="1" applyBorder="1" applyAlignment="1">
      <alignment horizontal="right" vertical="center" indent="1"/>
    </xf>
    <xf numFmtId="3" fontId="14" fillId="7" borderId="2" xfId="12" applyFont="1" applyFill="1" applyBorder="1" applyAlignment="1">
      <alignment horizontal="right" vertical="center" indent="1"/>
    </xf>
    <xf numFmtId="14" fontId="14" fillId="19" borderId="1" xfId="23" applyNumberFormat="1" applyFont="1">
      <alignment horizontal="left" vertical="center" wrapText="1" indent="1"/>
    </xf>
    <xf numFmtId="3" fontId="14" fillId="7" borderId="1" xfId="12" applyFont="1" applyFill="1" applyAlignment="1">
      <alignment horizontal="right" vertical="center" indent="1"/>
    </xf>
    <xf numFmtId="0" fontId="15" fillId="0" borderId="0" xfId="7" applyFont="1" applyFill="1" applyBorder="1" applyAlignment="1">
      <alignment vertical="center" wrapText="1"/>
    </xf>
    <xf numFmtId="0" fontId="8" fillId="0" borderId="0" xfId="0" applyFont="1" applyBorder="1"/>
    <xf numFmtId="2" fontId="8" fillId="0" borderId="0" xfId="0" applyNumberFormat="1" applyFont="1"/>
    <xf numFmtId="0" fontId="12" fillId="0" borderId="0" xfId="0" applyFont="1"/>
    <xf numFmtId="0" fontId="8" fillId="0" borderId="0" xfId="0" applyFont="1" applyAlignment="1">
      <alignment horizontal="justify" vertical="center"/>
    </xf>
    <xf numFmtId="0" fontId="12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8" fillId="0" borderId="0" xfId="0" applyFont="1" applyFill="1" applyBorder="1" applyAlignment="1">
      <alignment horizontal="right"/>
    </xf>
    <xf numFmtId="0" fontId="12" fillId="0" borderId="0" xfId="0" applyFont="1" applyAlignment="1">
      <alignment vertical="top"/>
    </xf>
    <xf numFmtId="0" fontId="16" fillId="0" borderId="0" xfId="0" applyFont="1"/>
    <xf numFmtId="2" fontId="8" fillId="7" borderId="22" xfId="0" applyNumberFormat="1" applyFont="1" applyFill="1" applyBorder="1"/>
    <xf numFmtId="0" fontId="8" fillId="7" borderId="22" xfId="0" applyFont="1" applyFill="1" applyBorder="1"/>
    <xf numFmtId="49" fontId="12" fillId="7" borderId="22" xfId="1" applyNumberFormat="1" applyFont="1" applyFill="1" applyBorder="1">
      <alignment horizontal="center" vertical="center" wrapText="1"/>
    </xf>
    <xf numFmtId="0" fontId="12" fillId="7" borderId="22" xfId="8" applyFont="1" applyFill="1" applyBorder="1">
      <alignment horizontal="center" vertical="center" wrapText="1"/>
    </xf>
    <xf numFmtId="2" fontId="12" fillId="7" borderId="22" xfId="7" applyNumberFormat="1" applyFont="1" applyFill="1" applyBorder="1" applyAlignment="1">
      <alignment vertical="center" wrapText="1"/>
    </xf>
    <xf numFmtId="49" fontId="8" fillId="7" borderId="22" xfId="2" applyNumberFormat="1" applyFont="1" applyFill="1" applyBorder="1" applyAlignment="1">
      <alignment horizontal="center" vertical="center" wrapText="1"/>
    </xf>
    <xf numFmtId="164" fontId="8" fillId="7" borderId="22" xfId="6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3" fontId="10" fillId="0" borderId="4" xfId="0" applyNumberFormat="1" applyFont="1" applyFill="1" applyBorder="1" applyAlignment="1">
      <alignment horizontal="center"/>
    </xf>
    <xf numFmtId="3" fontId="8" fillId="22" borderId="0" xfId="0" applyNumberFormat="1" applyFont="1" applyFill="1" applyAlignment="1">
      <alignment horizontal="center" vertical="center"/>
    </xf>
    <xf numFmtId="0" fontId="8" fillId="2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top"/>
    </xf>
  </cellXfs>
  <cellStyles count="25">
    <cellStyle name="Blanc 1" xfId="9" xr:uid="{00000000-0005-0000-0000-000000000000}"/>
    <cellStyle name="Bleu Num Page" xfId="10" xr:uid="{00000000-0005-0000-0000-000001000000}"/>
    <cellStyle name="Bleu Soutenu" xfId="11" xr:uid="{00000000-0005-0000-0000-000002000000}"/>
    <cellStyle name="Gris 1" xfId="5" xr:uid="{00000000-0005-0000-0000-000003000000}"/>
    <cellStyle name="Gris 2" xfId="12" xr:uid="{00000000-0005-0000-0000-000004000000}"/>
    <cellStyle name="Jaune 1" xfId="4" xr:uid="{00000000-0005-0000-0000-000005000000}"/>
    <cellStyle name="Jaune 1 2" xfId="13" xr:uid="{00000000-0005-0000-0000-000006000000}"/>
    <cellStyle name="Marron" xfId="14" xr:uid="{00000000-0005-0000-0000-000007000000}"/>
    <cellStyle name="Mauve" xfId="15" xr:uid="{00000000-0005-0000-0000-000008000000}"/>
    <cellStyle name="Normal" xfId="0" builtinId="0" customBuiltin="1"/>
    <cellStyle name="Orange" xfId="16" xr:uid="{00000000-0005-0000-0000-00000A000000}"/>
    <cellStyle name="Pourcentage" xfId="24" builtinId="5"/>
    <cellStyle name="Pourcentage 2" xfId="6" xr:uid="{00000000-0005-0000-0000-00000C000000}"/>
    <cellStyle name="Rouge Primaire" xfId="17" xr:uid="{00000000-0005-0000-0000-00000D000000}"/>
    <cellStyle name="Rouge soutenu" xfId="18" xr:uid="{00000000-0005-0000-0000-00000E000000}"/>
    <cellStyle name="Titre 2" xfId="19" xr:uid="{00000000-0005-0000-0000-00000F000000}"/>
    <cellStyle name="Vert 1" xfId="3" xr:uid="{00000000-0005-0000-0000-000010000000}"/>
    <cellStyle name="Vert 2" xfId="1" xr:uid="{00000000-0005-0000-0000-000011000000}"/>
    <cellStyle name="Vert 3" xfId="2" xr:uid="{00000000-0005-0000-0000-000012000000}"/>
    <cellStyle name="Vert 3 2" xfId="20" xr:uid="{00000000-0005-0000-0000-000013000000}"/>
    <cellStyle name="Vert Foncé" xfId="21" xr:uid="{00000000-0005-0000-0000-000014000000}"/>
    <cellStyle name="Vert Sous-titre" xfId="22" xr:uid="{00000000-0005-0000-0000-000015000000}"/>
    <cellStyle name="Vert Titre Colonne" xfId="8" xr:uid="{00000000-0005-0000-0000-000016000000}"/>
    <cellStyle name="Vert Titre Ligne" xfId="23" xr:uid="{00000000-0005-0000-0000-000017000000}"/>
    <cellStyle name="Vert Titre Tableau" xfId="7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47"/>
  <sheetViews>
    <sheetView showGridLines="0" tabSelected="1" zoomScaleNormal="100" workbookViewId="0">
      <selection activeCell="B18" sqref="B18:D19"/>
    </sheetView>
  </sheetViews>
  <sheetFormatPr baseColWidth="10" defaultColWidth="11.5" defaultRowHeight="11" x14ac:dyDescent="0.15"/>
  <cols>
    <col min="1" max="1" width="11.5" style="2"/>
    <col min="2" max="2" width="54.1640625" style="2" customWidth="1"/>
    <col min="3" max="3" width="17" style="2" customWidth="1"/>
    <col min="4" max="4" width="16.5" style="2" customWidth="1"/>
    <col min="5" max="16384" width="11.5" style="2"/>
  </cols>
  <sheetData>
    <row r="3" spans="2:4" x14ac:dyDescent="0.15">
      <c r="B3" s="38" t="s">
        <v>28</v>
      </c>
      <c r="C3" s="38"/>
    </row>
    <row r="4" spans="2:4" ht="13" thickBot="1" x14ac:dyDescent="0.2">
      <c r="B4" s="39" t="s">
        <v>13</v>
      </c>
    </row>
    <row r="5" spans="2:4" ht="13" thickBot="1" x14ac:dyDescent="0.2">
      <c r="B5" s="40" t="s">
        <v>14</v>
      </c>
      <c r="C5" s="41" t="s">
        <v>15</v>
      </c>
      <c r="D5" s="41" t="s">
        <v>16</v>
      </c>
    </row>
    <row r="6" spans="2:4" ht="13" thickBot="1" x14ac:dyDescent="0.2">
      <c r="B6" s="42" t="s">
        <v>17</v>
      </c>
      <c r="C6" s="43">
        <v>44</v>
      </c>
      <c r="D6" s="43">
        <v>24</v>
      </c>
    </row>
    <row r="7" spans="2:4" ht="13" thickBot="1" x14ac:dyDescent="0.2">
      <c r="B7" s="42" t="s">
        <v>18</v>
      </c>
      <c r="C7" s="43">
        <v>30</v>
      </c>
      <c r="D7" s="43">
        <v>24</v>
      </c>
    </row>
    <row r="8" spans="2:4" ht="13" thickBot="1" x14ac:dyDescent="0.2">
      <c r="B8" s="42" t="s">
        <v>27</v>
      </c>
      <c r="C8" s="43">
        <v>5</v>
      </c>
      <c r="D8" s="43">
        <v>26</v>
      </c>
    </row>
    <row r="9" spans="2:4" ht="13" thickBot="1" x14ac:dyDescent="0.2">
      <c r="B9" s="42" t="s">
        <v>19</v>
      </c>
      <c r="C9" s="43">
        <v>36</v>
      </c>
      <c r="D9" s="43">
        <v>9</v>
      </c>
    </row>
    <row r="10" spans="2:4" ht="13" thickBot="1" x14ac:dyDescent="0.2">
      <c r="B10" s="42" t="s">
        <v>20</v>
      </c>
      <c r="C10" s="43"/>
      <c r="D10" s="43"/>
    </row>
    <row r="11" spans="2:4" ht="13" thickBot="1" x14ac:dyDescent="0.2">
      <c r="B11" s="42" t="s">
        <v>21</v>
      </c>
      <c r="C11" s="43">
        <v>40</v>
      </c>
      <c r="D11" s="43">
        <v>29</v>
      </c>
    </row>
    <row r="12" spans="2:4" ht="13" thickBot="1" x14ac:dyDescent="0.2">
      <c r="B12" s="42" t="s">
        <v>22</v>
      </c>
      <c r="C12" s="43">
        <v>33</v>
      </c>
      <c r="D12" s="43">
        <v>15</v>
      </c>
    </row>
    <row r="13" spans="2:4" ht="13" thickBot="1" x14ac:dyDescent="0.2">
      <c r="B13" s="42" t="s">
        <v>23</v>
      </c>
      <c r="C13" s="43">
        <v>32</v>
      </c>
      <c r="D13" s="43">
        <v>65</v>
      </c>
    </row>
    <row r="14" spans="2:4" ht="13" thickBot="1" x14ac:dyDescent="0.2">
      <c r="B14" s="42" t="s">
        <v>24</v>
      </c>
      <c r="C14" s="43">
        <v>40</v>
      </c>
      <c r="D14" s="43">
        <v>5</v>
      </c>
    </row>
    <row r="15" spans="2:4" ht="13" thickBot="1" x14ac:dyDescent="0.2">
      <c r="B15" s="42" t="s">
        <v>25</v>
      </c>
      <c r="C15" s="43">
        <v>79</v>
      </c>
      <c r="D15" s="43">
        <v>52</v>
      </c>
    </row>
    <row r="16" spans="2:4" x14ac:dyDescent="0.15">
      <c r="B16" s="44"/>
    </row>
    <row r="17" spans="2:7" x14ac:dyDescent="0.15">
      <c r="B17" s="44"/>
    </row>
    <row r="18" spans="2:7" x14ac:dyDescent="0.15">
      <c r="B18" s="56" t="s">
        <v>31</v>
      </c>
      <c r="C18" s="57"/>
      <c r="D18" s="57"/>
    </row>
    <row r="19" spans="2:7" ht="70" customHeight="1" x14ac:dyDescent="0.15">
      <c r="B19" s="57"/>
      <c r="C19" s="57"/>
      <c r="D19" s="57"/>
    </row>
    <row r="32" spans="2:7" x14ac:dyDescent="0.15">
      <c r="G32" s="18"/>
    </row>
    <row r="47" spans="5:5" x14ac:dyDescent="0.15">
      <c r="E47" s="2">
        <f>27+19</f>
        <v>46</v>
      </c>
    </row>
  </sheetData>
  <mergeCells count="1">
    <mergeCell ref="B18:D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1"/>
  <sheetViews>
    <sheetView showGridLines="0" zoomScaleNormal="100" workbookViewId="0">
      <selection activeCell="E21" sqref="E21"/>
    </sheetView>
  </sheetViews>
  <sheetFormatPr baseColWidth="10" defaultColWidth="11.5" defaultRowHeight="11" x14ac:dyDescent="0.15"/>
  <cols>
    <col min="1" max="1" width="36" style="2" customWidth="1"/>
    <col min="2" max="2" width="19.1640625" style="2" customWidth="1"/>
    <col min="3" max="3" width="25.33203125" style="37" customWidth="1"/>
    <col min="4" max="4" width="11.5" style="2"/>
    <col min="5" max="5" width="136.33203125" style="2" customWidth="1"/>
    <col min="6" max="16384" width="11.5" style="2"/>
  </cols>
  <sheetData>
    <row r="1" spans="1:6" ht="25.5" customHeight="1" x14ac:dyDescent="0.15">
      <c r="D1" s="35"/>
      <c r="E1" s="36"/>
      <c r="F1" s="36"/>
    </row>
    <row r="2" spans="1:6" x14ac:dyDescent="0.15">
      <c r="A2" s="47" t="s">
        <v>35</v>
      </c>
      <c r="B2" s="45"/>
    </row>
    <row r="4" spans="1:6" ht="20" x14ac:dyDescent="0.2">
      <c r="A4" s="56" t="s">
        <v>30</v>
      </c>
      <c r="B4" s="56"/>
      <c r="C4" s="56"/>
      <c r="D4" s="48"/>
    </row>
    <row r="5" spans="1:6" ht="51" customHeight="1" x14ac:dyDescent="0.15">
      <c r="A5" s="56"/>
      <c r="B5" s="56"/>
      <c r="C5" s="56"/>
    </row>
    <row r="6" spans="1:6" ht="12" x14ac:dyDescent="0.15">
      <c r="A6" s="51" t="s">
        <v>36</v>
      </c>
      <c r="B6" s="52" t="s">
        <v>37</v>
      </c>
      <c r="C6" s="53"/>
    </row>
    <row r="7" spans="1:6" ht="12" x14ac:dyDescent="0.15">
      <c r="A7" s="54" t="s">
        <v>38</v>
      </c>
      <c r="B7" s="55">
        <v>4.0290548083695484E-2</v>
      </c>
      <c r="C7" s="49">
        <v>4.0290548083695485</v>
      </c>
    </row>
    <row r="8" spans="1:6" ht="12" x14ac:dyDescent="0.15">
      <c r="A8" s="54" t="s">
        <v>39</v>
      </c>
      <c r="B8" s="55">
        <v>9.7274275032744648E-2</v>
      </c>
      <c r="C8" s="49">
        <v>9.7274275032744644</v>
      </c>
    </row>
    <row r="9" spans="1:6" ht="12" x14ac:dyDescent="0.15">
      <c r="A9" s="54" t="s">
        <v>40</v>
      </c>
      <c r="B9" s="55">
        <v>7.7985903422704922E-2</v>
      </c>
      <c r="C9" s="49">
        <v>7.7985903422704919</v>
      </c>
    </row>
    <row r="10" spans="1:6" ht="12" x14ac:dyDescent="0.15">
      <c r="A10" s="54" t="s">
        <v>41</v>
      </c>
      <c r="B10" s="55">
        <v>6.6811891972176157E-2</v>
      </c>
      <c r="C10" s="49">
        <v>6.6811891972176154</v>
      </c>
    </row>
    <row r="11" spans="1:6" ht="12" x14ac:dyDescent="0.15">
      <c r="A11" s="54" t="s">
        <v>42</v>
      </c>
      <c r="B11" s="55">
        <v>4.5109126913206038E-2</v>
      </c>
      <c r="C11" s="49">
        <v>4.5109126913206037</v>
      </c>
    </row>
    <row r="12" spans="1:6" ht="12" x14ac:dyDescent="0.15">
      <c r="A12" s="54" t="s">
        <v>43</v>
      </c>
      <c r="B12" s="55">
        <v>6.324493774646639E-2</v>
      </c>
      <c r="C12" s="49">
        <v>6.3244937746466388</v>
      </c>
    </row>
    <row r="13" spans="1:6" ht="12" x14ac:dyDescent="0.15">
      <c r="A13" s="54" t="s">
        <v>44</v>
      </c>
      <c r="B13" s="55">
        <v>5.8430862861024689E-2</v>
      </c>
      <c r="C13" s="49">
        <v>5.8430862861024693</v>
      </c>
    </row>
    <row r="14" spans="1:6" ht="12" x14ac:dyDescent="0.15">
      <c r="A14" s="54" t="s">
        <v>45</v>
      </c>
      <c r="B14" s="55">
        <v>0.10937918953220242</v>
      </c>
      <c r="C14" s="49">
        <v>10.937918953220242</v>
      </c>
    </row>
    <row r="15" spans="1:6" ht="12" x14ac:dyDescent="0.15">
      <c r="A15" s="54" t="s">
        <v>46</v>
      </c>
      <c r="B15" s="55">
        <v>9.9237091509693648E-2</v>
      </c>
      <c r="C15" s="49">
        <v>9.9237091509693656</v>
      </c>
    </row>
    <row r="16" spans="1:6" x14ac:dyDescent="0.15">
      <c r="A16" s="54">
        <v>10</v>
      </c>
      <c r="B16" s="55">
        <v>9.4639947548475462E-2</v>
      </c>
      <c r="C16" s="49">
        <v>9.4639947548475458</v>
      </c>
    </row>
    <row r="17" spans="1:3" x14ac:dyDescent="0.15">
      <c r="A17" s="54">
        <v>11</v>
      </c>
      <c r="B17" s="55">
        <v>0.11439813066723577</v>
      </c>
      <c r="C17" s="49">
        <v>11.439813066723577</v>
      </c>
    </row>
    <row r="18" spans="1:3" x14ac:dyDescent="0.15">
      <c r="A18" s="54">
        <v>12</v>
      </c>
      <c r="B18" s="55">
        <v>4.6141312929759835E-2</v>
      </c>
      <c r="C18" s="49">
        <v>4.6141312929759835</v>
      </c>
    </row>
    <row r="19" spans="1:3" x14ac:dyDescent="0.15">
      <c r="A19" s="54">
        <v>13</v>
      </c>
      <c r="B19" s="55">
        <v>0.11248267133383746</v>
      </c>
      <c r="C19" s="49">
        <v>11.248267133383747</v>
      </c>
    </row>
    <row r="20" spans="1:3" x14ac:dyDescent="0.15">
      <c r="A20" s="54">
        <v>14</v>
      </c>
      <c r="B20" s="55">
        <v>6.2451747220495325E-2</v>
      </c>
      <c r="C20" s="49">
        <v>6.2451747220495326</v>
      </c>
    </row>
    <row r="21" spans="1:3" x14ac:dyDescent="0.15">
      <c r="A21" s="54">
        <v>15</v>
      </c>
      <c r="B21" s="55">
        <v>4.437381494768719E-2</v>
      </c>
      <c r="C21" s="49">
        <v>4.4373814947687187</v>
      </c>
    </row>
    <row r="22" spans="1:3" x14ac:dyDescent="0.15">
      <c r="A22" s="54">
        <v>16</v>
      </c>
      <c r="B22" s="55">
        <v>7.9923018880721647E-2</v>
      </c>
      <c r="C22" s="49">
        <v>7.9923018880721646</v>
      </c>
    </row>
    <row r="23" spans="1:3" x14ac:dyDescent="0.15">
      <c r="A23" s="54">
        <v>17</v>
      </c>
      <c r="B23" s="55">
        <v>6.4827677137731146E-2</v>
      </c>
      <c r="C23" s="49">
        <v>6.4827677137731143</v>
      </c>
    </row>
    <row r="24" spans="1:3" x14ac:dyDescent="0.15">
      <c r="A24" s="54">
        <v>18</v>
      </c>
      <c r="B24" s="55">
        <v>7.8380120540174694E-2</v>
      </c>
      <c r="C24" s="49">
        <v>7.8380120540174696</v>
      </c>
    </row>
    <row r="25" spans="1:3" x14ac:dyDescent="0.15">
      <c r="A25" s="54">
        <v>19</v>
      </c>
      <c r="B25" s="55">
        <v>4.6026352863180575E-2</v>
      </c>
      <c r="C25" s="49">
        <v>4.6026352863180575</v>
      </c>
    </row>
    <row r="26" spans="1:3" ht="12" x14ac:dyDescent="0.15">
      <c r="A26" s="54" t="s">
        <v>47</v>
      </c>
      <c r="B26" s="55">
        <v>4.8598106190488752E-2</v>
      </c>
      <c r="C26" s="49">
        <v>4.8598106190488748</v>
      </c>
    </row>
    <row r="27" spans="1:3" ht="12" x14ac:dyDescent="0.15">
      <c r="A27" s="54" t="s">
        <v>48</v>
      </c>
      <c r="B27" s="55">
        <v>6.0674547983310158E-2</v>
      </c>
      <c r="C27" s="49">
        <v>6.0674547983310161</v>
      </c>
    </row>
    <row r="28" spans="1:3" x14ac:dyDescent="0.15">
      <c r="A28" s="54">
        <v>21</v>
      </c>
      <c r="B28" s="55">
        <v>5.1497986375098802E-2</v>
      </c>
      <c r="C28" s="49">
        <v>5.1497986375098801</v>
      </c>
    </row>
    <row r="29" spans="1:3" x14ac:dyDescent="0.15">
      <c r="A29" s="54">
        <v>22</v>
      </c>
      <c r="B29" s="55">
        <v>4.8759869902259299E-2</v>
      </c>
      <c r="C29" s="49">
        <v>4.8759869902259299</v>
      </c>
    </row>
    <row r="30" spans="1:3" x14ac:dyDescent="0.15">
      <c r="A30" s="54">
        <v>23</v>
      </c>
      <c r="B30" s="55">
        <v>8.3379636924556924E-2</v>
      </c>
      <c r="C30" s="49">
        <v>8.337963692455693</v>
      </c>
    </row>
    <row r="31" spans="1:3" x14ac:dyDescent="0.15">
      <c r="A31" s="54">
        <v>24</v>
      </c>
      <c r="B31" s="55">
        <v>7.1761738921580401E-2</v>
      </c>
      <c r="C31" s="49">
        <v>7.1761738921580402</v>
      </c>
    </row>
    <row r="32" spans="1:3" x14ac:dyDescent="0.15">
      <c r="A32" s="54">
        <v>25</v>
      </c>
      <c r="B32" s="55">
        <v>6.9987469843466557E-2</v>
      </c>
      <c r="C32" s="49">
        <v>6.9987469843466554</v>
      </c>
    </row>
    <row r="33" spans="1:3" ht="13" customHeight="1" x14ac:dyDescent="0.15">
      <c r="A33" s="54">
        <v>26</v>
      </c>
      <c r="B33" s="55">
        <v>6.6237411325850079E-2</v>
      </c>
      <c r="C33" s="49">
        <v>6.6237411325850077</v>
      </c>
    </row>
    <row r="34" spans="1:3" ht="11" customHeight="1" x14ac:dyDescent="0.15">
      <c r="A34" s="54">
        <v>27</v>
      </c>
      <c r="B34" s="55">
        <v>6.5590702385070879E-2</v>
      </c>
      <c r="C34" s="49">
        <v>6.559070238507088</v>
      </c>
    </row>
    <row r="35" spans="1:3" ht="15" customHeight="1" x14ac:dyDescent="0.15">
      <c r="A35" s="54">
        <v>28</v>
      </c>
      <c r="B35" s="55">
        <v>6.1614433721718362E-2</v>
      </c>
      <c r="C35" s="49">
        <v>6.1614433721718358</v>
      </c>
    </row>
    <row r="36" spans="1:3" x14ac:dyDescent="0.15">
      <c r="A36" s="54">
        <v>29</v>
      </c>
      <c r="B36" s="55">
        <v>4.2374331432734814E-2</v>
      </c>
      <c r="C36" s="49">
        <v>4.2374331432734813</v>
      </c>
    </row>
    <row r="37" spans="1:3" x14ac:dyDescent="0.15">
      <c r="A37" s="54">
        <v>30</v>
      </c>
      <c r="B37" s="55">
        <v>0.11535415044787636</v>
      </c>
      <c r="C37" s="49">
        <v>11.535415044787637</v>
      </c>
    </row>
    <row r="38" spans="1:3" x14ac:dyDescent="0.15">
      <c r="A38" s="54">
        <v>31</v>
      </c>
      <c r="B38" s="55">
        <v>7.860022403215379E-2</v>
      </c>
      <c r="C38" s="49">
        <v>7.8600224032153791</v>
      </c>
    </row>
    <row r="39" spans="1:3" x14ac:dyDescent="0.15">
      <c r="A39" s="54">
        <v>32</v>
      </c>
      <c r="B39" s="55">
        <v>6.1314098360655739E-2</v>
      </c>
      <c r="C39" s="49">
        <v>6.1314098360655738</v>
      </c>
    </row>
    <row r="40" spans="1:3" x14ac:dyDescent="0.15">
      <c r="A40" s="54">
        <v>33</v>
      </c>
      <c r="B40" s="55">
        <v>7.2571322974333149E-2</v>
      </c>
      <c r="C40" s="49">
        <v>7.2571322974333148</v>
      </c>
    </row>
    <row r="41" spans="1:3" x14ac:dyDescent="0.15">
      <c r="A41" s="54">
        <v>34</v>
      </c>
      <c r="B41" s="55">
        <v>0.10605401129494545</v>
      </c>
      <c r="C41" s="49">
        <v>10.605401129494545</v>
      </c>
    </row>
    <row r="42" spans="1:3" x14ac:dyDescent="0.15">
      <c r="A42" s="54">
        <v>35</v>
      </c>
      <c r="B42" s="55">
        <v>5.1347554832209562E-2</v>
      </c>
      <c r="C42" s="49">
        <v>5.1347554832209559</v>
      </c>
    </row>
    <row r="43" spans="1:3" x14ac:dyDescent="0.15">
      <c r="A43" s="54">
        <v>36</v>
      </c>
      <c r="B43" s="55">
        <v>6.8168453631037906E-2</v>
      </c>
      <c r="C43" s="49">
        <v>6.8168453631037904</v>
      </c>
    </row>
    <row r="44" spans="1:3" x14ac:dyDescent="0.15">
      <c r="A44" s="54">
        <v>37</v>
      </c>
      <c r="B44" s="55">
        <v>6.2756240851497877E-2</v>
      </c>
      <c r="C44" s="49">
        <v>6.2756240851497873</v>
      </c>
    </row>
    <row r="45" spans="1:3" x14ac:dyDescent="0.15">
      <c r="A45" s="54">
        <v>38</v>
      </c>
      <c r="B45" s="55">
        <v>5.3978901525172547E-2</v>
      </c>
      <c r="C45" s="49">
        <v>5.3978901525172551</v>
      </c>
    </row>
    <row r="46" spans="1:3" x14ac:dyDescent="0.15">
      <c r="A46" s="54">
        <v>39</v>
      </c>
      <c r="B46" s="55">
        <v>4.5212347658632586E-2</v>
      </c>
      <c r="C46" s="49">
        <v>4.5212347658632588</v>
      </c>
    </row>
    <row r="47" spans="1:3" x14ac:dyDescent="0.15">
      <c r="A47" s="54">
        <v>40</v>
      </c>
      <c r="B47" s="55">
        <v>5.3486217685410155E-2</v>
      </c>
      <c r="C47" s="49">
        <v>5.3486217685410153</v>
      </c>
    </row>
    <row r="48" spans="1:3" x14ac:dyDescent="0.15">
      <c r="A48" s="54">
        <v>41</v>
      </c>
      <c r="B48" s="55">
        <v>6.6604310378424722E-2</v>
      </c>
      <c r="C48" s="49">
        <v>6.6604310378424723</v>
      </c>
    </row>
    <row r="49" spans="1:3" x14ac:dyDescent="0.15">
      <c r="A49" s="54">
        <v>42</v>
      </c>
      <c r="B49" s="55">
        <v>7.5569288463696926E-2</v>
      </c>
      <c r="C49" s="49">
        <v>7.5569288463696926</v>
      </c>
    </row>
    <row r="50" spans="1:3" x14ac:dyDescent="0.15">
      <c r="A50" s="54">
        <v>43</v>
      </c>
      <c r="B50" s="55">
        <v>4.1740780791384373E-2</v>
      </c>
      <c r="C50" s="49">
        <v>4.1740780791384369</v>
      </c>
    </row>
    <row r="51" spans="1:3" x14ac:dyDescent="0.15">
      <c r="A51" s="54">
        <v>44</v>
      </c>
      <c r="B51" s="55">
        <v>5.7203666737957744E-2</v>
      </c>
      <c r="C51" s="49">
        <v>5.7203666737957741</v>
      </c>
    </row>
    <row r="52" spans="1:3" x14ac:dyDescent="0.15">
      <c r="A52" s="54">
        <v>45</v>
      </c>
      <c r="B52" s="55">
        <v>7.9281867359874109E-2</v>
      </c>
      <c r="C52" s="49">
        <v>7.9281867359874107</v>
      </c>
    </row>
    <row r="53" spans="1:3" x14ac:dyDescent="0.15">
      <c r="A53" s="54">
        <v>46</v>
      </c>
      <c r="B53" s="55">
        <v>7.2756380724223718E-2</v>
      </c>
      <c r="C53" s="49">
        <v>7.2756380724223719</v>
      </c>
    </row>
    <row r="54" spans="1:3" x14ac:dyDescent="0.15">
      <c r="A54" s="54">
        <v>47</v>
      </c>
      <c r="B54" s="55">
        <v>8.2770665658366202E-2</v>
      </c>
      <c r="C54" s="49">
        <v>8.2770665658366198</v>
      </c>
    </row>
    <row r="55" spans="1:3" x14ac:dyDescent="0.15">
      <c r="A55" s="54">
        <v>48</v>
      </c>
      <c r="B55" s="55">
        <v>4.8310633839706657E-2</v>
      </c>
      <c r="C55" s="49">
        <v>4.8310633839706654</v>
      </c>
    </row>
    <row r="56" spans="1:3" x14ac:dyDescent="0.15">
      <c r="A56" s="54">
        <v>49</v>
      </c>
      <c r="B56" s="55">
        <v>5.9803595536848789E-2</v>
      </c>
      <c r="C56" s="49">
        <v>5.9803595536848793</v>
      </c>
    </row>
    <row r="57" spans="1:3" x14ac:dyDescent="0.15">
      <c r="A57" s="54">
        <v>50</v>
      </c>
      <c r="B57" s="55">
        <v>4.9732177502910244E-2</v>
      </c>
      <c r="C57" s="49">
        <v>4.973217750291024</v>
      </c>
    </row>
    <row r="58" spans="1:3" x14ac:dyDescent="0.15">
      <c r="A58" s="54">
        <v>51</v>
      </c>
      <c r="B58" s="55">
        <v>7.9775129332167766E-2</v>
      </c>
      <c r="C58" s="49">
        <v>7.9775129332167767</v>
      </c>
    </row>
    <row r="59" spans="1:3" x14ac:dyDescent="0.15">
      <c r="A59" s="54">
        <v>52</v>
      </c>
      <c r="B59" s="55">
        <v>7.0104553530411298E-2</v>
      </c>
      <c r="C59" s="49">
        <v>7.01045535304113</v>
      </c>
    </row>
    <row r="60" spans="1:3" x14ac:dyDescent="0.15">
      <c r="A60" s="54">
        <v>53</v>
      </c>
      <c r="B60" s="55">
        <v>4.7955742167554008E-2</v>
      </c>
      <c r="C60" s="49">
        <v>4.7955742167554005</v>
      </c>
    </row>
    <row r="61" spans="1:3" x14ac:dyDescent="0.15">
      <c r="A61" s="54">
        <v>54</v>
      </c>
      <c r="B61" s="55">
        <v>8.101585324378921E-2</v>
      </c>
      <c r="C61" s="49">
        <v>8.1015853243789202</v>
      </c>
    </row>
    <row r="62" spans="1:3" x14ac:dyDescent="0.15">
      <c r="A62" s="54">
        <v>55</v>
      </c>
      <c r="B62" s="55">
        <v>6.873074714143998E-2</v>
      </c>
      <c r="C62" s="49">
        <v>6.8730747141439981</v>
      </c>
    </row>
    <row r="63" spans="1:3" x14ac:dyDescent="0.15">
      <c r="A63" s="54">
        <v>56</v>
      </c>
      <c r="B63" s="55">
        <v>4.5728296702925976E-2</v>
      </c>
      <c r="C63" s="49">
        <v>4.5728296702925979</v>
      </c>
    </row>
    <row r="64" spans="1:3" x14ac:dyDescent="0.15">
      <c r="A64" s="54">
        <v>57</v>
      </c>
      <c r="B64" s="55">
        <v>6.9095080724945801E-2</v>
      </c>
      <c r="C64" s="49">
        <v>6.9095080724945799</v>
      </c>
    </row>
    <row r="65" spans="1:3" x14ac:dyDescent="0.15">
      <c r="A65" s="54">
        <v>58</v>
      </c>
      <c r="B65" s="55">
        <v>7.0721874429341344E-2</v>
      </c>
      <c r="C65" s="49">
        <v>7.0721874429341343</v>
      </c>
    </row>
    <row r="66" spans="1:3" x14ac:dyDescent="0.15">
      <c r="A66" s="54">
        <v>59</v>
      </c>
      <c r="B66" s="55">
        <v>0.12380505724663063</v>
      </c>
      <c r="C66" s="49">
        <v>12.380505724663063</v>
      </c>
    </row>
    <row r="67" spans="1:3" x14ac:dyDescent="0.15">
      <c r="A67" s="54">
        <v>60</v>
      </c>
      <c r="B67" s="55">
        <v>6.8998876239800652E-2</v>
      </c>
      <c r="C67" s="49">
        <v>6.8998876239800655</v>
      </c>
    </row>
    <row r="68" spans="1:3" x14ac:dyDescent="0.15">
      <c r="A68" s="54">
        <v>61</v>
      </c>
      <c r="B68" s="55">
        <v>7.0634231103388359E-2</v>
      </c>
      <c r="C68" s="49">
        <v>7.0634231103388361</v>
      </c>
    </row>
    <row r="69" spans="1:3" x14ac:dyDescent="0.15">
      <c r="A69" s="54">
        <v>62</v>
      </c>
      <c r="B69" s="55">
        <v>0.11335070410005781</v>
      </c>
      <c r="C69" s="49">
        <v>11.33507041000578</v>
      </c>
    </row>
    <row r="70" spans="1:3" x14ac:dyDescent="0.15">
      <c r="A70" s="54">
        <v>63</v>
      </c>
      <c r="B70" s="55">
        <v>6.587542066636036E-2</v>
      </c>
      <c r="C70" s="49">
        <v>6.5875420666360363</v>
      </c>
    </row>
    <row r="71" spans="1:3" x14ac:dyDescent="0.15">
      <c r="A71" s="54">
        <v>64</v>
      </c>
      <c r="B71" s="55">
        <v>5.5971608799713447E-2</v>
      </c>
      <c r="C71" s="49">
        <v>5.5971608799713444</v>
      </c>
    </row>
    <row r="72" spans="1:3" x14ac:dyDescent="0.15">
      <c r="A72" s="54">
        <v>65</v>
      </c>
      <c r="B72" s="55">
        <v>7.120768726796245E-2</v>
      </c>
      <c r="C72" s="49">
        <v>7.1207687267962445</v>
      </c>
    </row>
    <row r="73" spans="1:3" x14ac:dyDescent="0.15">
      <c r="A73" s="54">
        <v>66</v>
      </c>
      <c r="B73" s="55">
        <v>0.12732910597070296</v>
      </c>
      <c r="C73" s="49">
        <v>12.732910597070296</v>
      </c>
    </row>
    <row r="74" spans="1:3" x14ac:dyDescent="0.15">
      <c r="A74" s="54">
        <v>67</v>
      </c>
      <c r="B74" s="55">
        <v>6.7269042922678074E-2</v>
      </c>
      <c r="C74" s="49">
        <v>6.7269042922678075</v>
      </c>
    </row>
    <row r="75" spans="1:3" x14ac:dyDescent="0.15">
      <c r="A75" s="54">
        <v>68</v>
      </c>
      <c r="B75" s="55">
        <v>6.3012574098777321E-2</v>
      </c>
      <c r="C75" s="49">
        <v>6.3012574098777323</v>
      </c>
    </row>
    <row r="76" spans="1:3" x14ac:dyDescent="0.15">
      <c r="A76" s="54">
        <v>69</v>
      </c>
      <c r="B76" s="55">
        <v>8.0060048227273112E-2</v>
      </c>
      <c r="C76" s="49">
        <v>8.0060048227273111</v>
      </c>
    </row>
    <row r="77" spans="1:3" x14ac:dyDescent="0.15">
      <c r="A77" s="54">
        <v>70</v>
      </c>
      <c r="B77" s="55">
        <v>5.7659630706490952E-2</v>
      </c>
      <c r="C77" s="49">
        <v>5.7659630706490956</v>
      </c>
    </row>
    <row r="78" spans="1:3" x14ac:dyDescent="0.15">
      <c r="A78" s="54">
        <v>71</v>
      </c>
      <c r="B78" s="55">
        <v>5.8623072106630585E-2</v>
      </c>
      <c r="C78" s="49">
        <v>5.862307210663058</v>
      </c>
    </row>
    <row r="79" spans="1:3" x14ac:dyDescent="0.15">
      <c r="A79" s="54">
        <v>72</v>
      </c>
      <c r="B79" s="55">
        <v>7.1390393135944877E-2</v>
      </c>
      <c r="C79" s="49">
        <v>7.1390393135944876</v>
      </c>
    </row>
    <row r="80" spans="1:3" x14ac:dyDescent="0.15">
      <c r="A80" s="54">
        <v>73</v>
      </c>
      <c r="B80" s="55">
        <v>3.9735409581096399E-2</v>
      </c>
      <c r="C80" s="49">
        <v>3.9735409581096399</v>
      </c>
    </row>
    <row r="81" spans="1:3" x14ac:dyDescent="0.15">
      <c r="A81" s="54">
        <v>74</v>
      </c>
      <c r="B81" s="55">
        <v>2.8870157713882932E-2</v>
      </c>
      <c r="C81" s="49">
        <v>2.8870157713882931</v>
      </c>
    </row>
    <row r="82" spans="1:3" x14ac:dyDescent="0.15">
      <c r="A82" s="54">
        <v>75</v>
      </c>
      <c r="B82" s="55">
        <v>6.5217557741804003E-2</v>
      </c>
      <c r="C82" s="49">
        <v>6.5217557741804004</v>
      </c>
    </row>
    <row r="83" spans="1:3" x14ac:dyDescent="0.15">
      <c r="A83" s="54">
        <v>76</v>
      </c>
      <c r="B83" s="55">
        <v>9.5184113457135594E-2</v>
      </c>
      <c r="C83" s="49">
        <v>9.5184113457135595</v>
      </c>
    </row>
    <row r="84" spans="1:3" x14ac:dyDescent="0.15">
      <c r="A84" s="54">
        <v>77</v>
      </c>
      <c r="B84" s="55">
        <v>6.1484374886598366E-2</v>
      </c>
      <c r="C84" s="49">
        <v>6.1484374886598365</v>
      </c>
    </row>
    <row r="85" spans="1:3" x14ac:dyDescent="0.15">
      <c r="A85" s="54">
        <v>78</v>
      </c>
      <c r="B85" s="55">
        <v>4.4743857575949411E-2</v>
      </c>
      <c r="C85" s="49">
        <v>4.4743857575949413</v>
      </c>
    </row>
    <row r="86" spans="1:3" x14ac:dyDescent="0.15">
      <c r="A86" s="54">
        <v>79</v>
      </c>
      <c r="B86" s="55">
        <v>5.8026571865304251E-2</v>
      </c>
      <c r="C86" s="49">
        <v>5.8026571865304248</v>
      </c>
    </row>
    <row r="87" spans="1:3" x14ac:dyDescent="0.15">
      <c r="A87" s="54">
        <v>80</v>
      </c>
      <c r="B87" s="55">
        <v>9.5005178156576262E-2</v>
      </c>
      <c r="C87" s="49">
        <v>9.5005178156576253</v>
      </c>
    </row>
    <row r="88" spans="1:3" x14ac:dyDescent="0.15">
      <c r="A88" s="54">
        <v>81</v>
      </c>
      <c r="B88" s="55">
        <v>7.676201771771303E-2</v>
      </c>
      <c r="C88" s="49">
        <v>7.6762017717713027</v>
      </c>
    </row>
    <row r="89" spans="1:3" x14ac:dyDescent="0.15">
      <c r="A89" s="54">
        <v>82</v>
      </c>
      <c r="B89" s="55">
        <v>8.9750492917039487E-2</v>
      </c>
      <c r="C89" s="49">
        <v>8.9750492917039484</v>
      </c>
    </row>
    <row r="90" spans="1:3" x14ac:dyDescent="0.15">
      <c r="A90" s="54">
        <v>83</v>
      </c>
      <c r="B90" s="55">
        <v>7.5731160880436757E-2</v>
      </c>
      <c r="C90" s="49">
        <v>7.5731160880436761</v>
      </c>
    </row>
    <row r="91" spans="1:3" x14ac:dyDescent="0.15">
      <c r="A91" s="54">
        <v>84</v>
      </c>
      <c r="B91" s="55">
        <v>9.5164996915439753E-2</v>
      </c>
      <c r="C91" s="49">
        <v>9.5164996915439755</v>
      </c>
    </row>
    <row r="92" spans="1:3" x14ac:dyDescent="0.15">
      <c r="A92" s="54">
        <v>85</v>
      </c>
      <c r="B92" s="55">
        <v>3.7718124454405685E-2</v>
      </c>
      <c r="C92" s="49">
        <v>3.7718124454405686</v>
      </c>
    </row>
    <row r="93" spans="1:3" x14ac:dyDescent="0.15">
      <c r="A93" s="54">
        <v>86</v>
      </c>
      <c r="B93" s="55">
        <v>7.4994863839816434E-2</v>
      </c>
      <c r="C93" s="49">
        <v>7.499486383981643</v>
      </c>
    </row>
    <row r="94" spans="1:3" x14ac:dyDescent="0.15">
      <c r="A94" s="54">
        <v>87</v>
      </c>
      <c r="B94" s="55">
        <v>8.2762048809273805E-2</v>
      </c>
      <c r="C94" s="49">
        <v>8.2762048809273807</v>
      </c>
    </row>
    <row r="95" spans="1:3" x14ac:dyDescent="0.15">
      <c r="A95" s="54">
        <v>88</v>
      </c>
      <c r="B95" s="55">
        <v>7.9178712924295958E-2</v>
      </c>
      <c r="C95" s="49">
        <v>7.917871292429596</v>
      </c>
    </row>
    <row r="96" spans="1:3" x14ac:dyDescent="0.15">
      <c r="A96" s="54">
        <v>89</v>
      </c>
      <c r="B96" s="55">
        <v>7.257455809299794E-2</v>
      </c>
      <c r="C96" s="49">
        <v>7.2574558092997936</v>
      </c>
    </row>
    <row r="97" spans="1:3" x14ac:dyDescent="0.15">
      <c r="A97" s="54">
        <v>90</v>
      </c>
      <c r="B97" s="55">
        <v>8.4893372316986987E-2</v>
      </c>
      <c r="C97" s="49">
        <v>8.4893372316986984</v>
      </c>
    </row>
    <row r="98" spans="1:3" ht="9" customHeight="1" x14ac:dyDescent="0.15">
      <c r="A98" s="54">
        <v>91</v>
      </c>
      <c r="B98" s="55">
        <v>6.6559798395872047E-2</v>
      </c>
      <c r="C98" s="49">
        <v>6.6559798395872045</v>
      </c>
    </row>
    <row r="99" spans="1:3" x14ac:dyDescent="0.15">
      <c r="A99" s="54">
        <v>92</v>
      </c>
      <c r="B99" s="55">
        <v>4.9214217315383314E-2</v>
      </c>
      <c r="C99" s="49">
        <v>4.9214217315383317</v>
      </c>
    </row>
    <row r="100" spans="1:3" x14ac:dyDescent="0.15">
      <c r="A100" s="54">
        <v>93</v>
      </c>
      <c r="B100" s="55">
        <v>0.14335517890196736</v>
      </c>
      <c r="C100" s="49">
        <v>14.335517890196737</v>
      </c>
    </row>
    <row r="101" spans="1:3" x14ac:dyDescent="0.15">
      <c r="A101" s="54">
        <v>94</v>
      </c>
      <c r="B101" s="55">
        <v>8.0098810363659942E-2</v>
      </c>
      <c r="C101" s="49">
        <v>8.0098810363659947</v>
      </c>
    </row>
    <row r="102" spans="1:3" x14ac:dyDescent="0.15">
      <c r="A102" s="54">
        <v>95</v>
      </c>
      <c r="B102" s="55">
        <v>8.7524335587650007E-2</v>
      </c>
      <c r="C102" s="49">
        <v>8.7524335587650004</v>
      </c>
    </row>
    <row r="103" spans="1:3" x14ac:dyDescent="0.15">
      <c r="A103" s="54">
        <v>971</v>
      </c>
      <c r="B103" s="55">
        <v>0.27469476693337602</v>
      </c>
      <c r="C103" s="49">
        <v>27.469476693337601</v>
      </c>
    </row>
    <row r="104" spans="1:3" x14ac:dyDescent="0.15">
      <c r="A104" s="54">
        <v>972</v>
      </c>
      <c r="B104" s="55">
        <v>0.21300770230600322</v>
      </c>
      <c r="C104" s="49">
        <v>21.300770230600321</v>
      </c>
    </row>
    <row r="105" spans="1:3" x14ac:dyDescent="0.15">
      <c r="A105" s="54">
        <v>973</v>
      </c>
      <c r="B105" s="55">
        <v>0.32496889093200393</v>
      </c>
      <c r="C105" s="49">
        <v>32.496889093200394</v>
      </c>
    </row>
    <row r="106" spans="1:3" x14ac:dyDescent="0.15">
      <c r="A106" s="54">
        <v>974</v>
      </c>
      <c r="B106" s="55">
        <v>0.36378738132840988</v>
      </c>
      <c r="C106" s="49">
        <v>36.378738132840986</v>
      </c>
    </row>
    <row r="107" spans="1:3" x14ac:dyDescent="0.15">
      <c r="A107" s="50" t="s">
        <v>49</v>
      </c>
      <c r="B107" s="55">
        <v>7.48331533546642E-2</v>
      </c>
      <c r="C107" s="49">
        <v>7.4833153354664201</v>
      </c>
    </row>
    <row r="108" spans="1:3" x14ac:dyDescent="0.15">
      <c r="A108" s="50" t="s">
        <v>50</v>
      </c>
      <c r="B108" s="55">
        <v>0.30879862835395028</v>
      </c>
      <c r="C108" s="49">
        <v>30.879862835395027</v>
      </c>
    </row>
    <row r="109" spans="1:3" x14ac:dyDescent="0.15">
      <c r="A109" s="50" t="s">
        <v>51</v>
      </c>
      <c r="B109" s="55">
        <v>8.1504179515548822E-2</v>
      </c>
      <c r="C109" s="49">
        <v>8.150417951554882</v>
      </c>
    </row>
    <row r="110" spans="1:3" x14ac:dyDescent="0.15">
      <c r="A110" s="56"/>
      <c r="B110" s="57"/>
      <c r="C110" s="57"/>
    </row>
    <row r="111" spans="1:3" ht="102" customHeight="1" x14ac:dyDescent="0.15">
      <c r="A111" s="57"/>
      <c r="B111" s="57"/>
      <c r="C111" s="57"/>
    </row>
  </sheetData>
  <mergeCells count="2">
    <mergeCell ref="A110:C111"/>
    <mergeCell ref="A4:C5"/>
  </mergeCells>
  <pageMargins left="0.7" right="0.7" top="0.75" bottom="0.75" header="0.3" footer="0.3"/>
  <ignoredErrors>
    <ignoredError sqref="A7 A8:A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47"/>
  <sheetViews>
    <sheetView showGridLines="0" zoomScaleNormal="100" workbookViewId="0">
      <selection activeCell="A47" sqref="A47:E47"/>
    </sheetView>
  </sheetViews>
  <sheetFormatPr baseColWidth="10" defaultColWidth="11.5" defaultRowHeight="11" x14ac:dyDescent="0.15"/>
  <cols>
    <col min="1" max="1" width="11.5" style="2"/>
    <col min="2" max="2" width="14.5" style="2" customWidth="1"/>
    <col min="3" max="3" width="23.6640625" style="2" customWidth="1"/>
    <col min="4" max="4" width="19.33203125" style="2" customWidth="1"/>
    <col min="5" max="5" width="13" style="2" customWidth="1"/>
    <col min="6" max="7" width="11.5" style="2"/>
    <col min="8" max="8" width="122" style="2" customWidth="1"/>
    <col min="9" max="16384" width="11.5" style="2"/>
  </cols>
  <sheetData>
    <row r="3" spans="1:10" x14ac:dyDescent="0.15">
      <c r="B3" s="4"/>
      <c r="C3" s="3"/>
      <c r="D3" s="3"/>
      <c r="E3" s="3"/>
      <c r="F3" s="3"/>
      <c r="G3" s="3"/>
      <c r="H3" s="3"/>
      <c r="I3" s="3"/>
      <c r="J3" s="3"/>
    </row>
    <row r="4" spans="1:10" x14ac:dyDescent="0.15">
      <c r="A4" s="61" t="s">
        <v>33</v>
      </c>
      <c r="B4" s="61"/>
      <c r="C4" s="61"/>
      <c r="D4" s="61"/>
      <c r="E4" s="3"/>
      <c r="F4" s="3"/>
      <c r="G4" s="3"/>
      <c r="I4" s="3"/>
      <c r="J4" s="3"/>
    </row>
    <row r="5" spans="1:10" x14ac:dyDescent="0.15">
      <c r="B5" s="4"/>
      <c r="C5" s="3"/>
      <c r="D5" s="3"/>
      <c r="E5" s="3"/>
      <c r="F5" s="3"/>
      <c r="G5" s="3"/>
      <c r="H5" s="18"/>
      <c r="I5" s="3"/>
      <c r="J5" s="3"/>
    </row>
    <row r="6" spans="1:10" x14ac:dyDescent="0.15">
      <c r="B6" s="1"/>
      <c r="C6" s="5"/>
      <c r="D6" s="3"/>
      <c r="E6" s="3"/>
      <c r="F6" s="3"/>
      <c r="G6" s="3"/>
      <c r="H6" s="3"/>
      <c r="I6" s="3"/>
      <c r="J6" s="3"/>
    </row>
    <row r="7" spans="1:10" x14ac:dyDescent="0.15">
      <c r="B7" s="1"/>
      <c r="C7" s="1"/>
      <c r="D7" s="46" t="s">
        <v>34</v>
      </c>
      <c r="E7" s="1"/>
      <c r="F7" s="1"/>
      <c r="G7" s="1"/>
      <c r="H7" s="1"/>
    </row>
    <row r="8" spans="1:10" x14ac:dyDescent="0.15">
      <c r="B8" s="58" t="s">
        <v>0</v>
      </c>
      <c r="C8" s="58"/>
      <c r="D8" s="58"/>
      <c r="E8" s="1"/>
      <c r="H8" s="16"/>
    </row>
    <row r="9" spans="1:10" ht="36" x14ac:dyDescent="0.15">
      <c r="B9" s="6" t="s">
        <v>1</v>
      </c>
      <c r="C9" s="7" t="s">
        <v>4</v>
      </c>
      <c r="D9" s="7" t="s">
        <v>29</v>
      </c>
      <c r="E9" s="1"/>
      <c r="H9" s="1"/>
    </row>
    <row r="10" spans="1:10" x14ac:dyDescent="0.15">
      <c r="B10" s="8">
        <v>2007</v>
      </c>
      <c r="C10" s="12">
        <v>4473</v>
      </c>
      <c r="D10" s="12">
        <v>329.7</v>
      </c>
      <c r="E10" s="1"/>
      <c r="H10" s="1"/>
    </row>
    <row r="11" spans="1:10" x14ac:dyDescent="0.15">
      <c r="B11" s="8">
        <v>2008</v>
      </c>
      <c r="C11" s="12">
        <v>4275</v>
      </c>
      <c r="D11" s="11">
        <v>442.3</v>
      </c>
      <c r="E11" s="1"/>
    </row>
    <row r="12" spans="1:10" x14ac:dyDescent="0.15">
      <c r="B12" s="9">
        <v>2009</v>
      </c>
      <c r="C12" s="12">
        <v>4220.5378333333301</v>
      </c>
      <c r="D12" s="12">
        <v>501.7</v>
      </c>
      <c r="E12" s="1"/>
    </row>
    <row r="13" spans="1:10" x14ac:dyDescent="0.15">
      <c r="B13" s="9">
        <v>2010</v>
      </c>
      <c r="C13" s="12">
        <v>4264.9996666666702</v>
      </c>
      <c r="D13" s="12">
        <v>532.9</v>
      </c>
      <c r="E13" s="1"/>
      <c r="H13" s="1"/>
    </row>
    <row r="14" spans="1:10" x14ac:dyDescent="0.15">
      <c r="B14" s="9">
        <v>2011</v>
      </c>
      <c r="C14" s="12">
        <v>4385.2854166666702</v>
      </c>
      <c r="D14" s="12">
        <v>621.4</v>
      </c>
      <c r="E14" s="1"/>
    </row>
    <row r="15" spans="1:10" x14ac:dyDescent="0.15">
      <c r="B15" s="9">
        <v>2012</v>
      </c>
      <c r="C15" s="12">
        <v>4484.4932500000004</v>
      </c>
      <c r="D15" s="12">
        <v>774</v>
      </c>
      <c r="E15" s="1"/>
    </row>
    <row r="16" spans="1:10" x14ac:dyDescent="0.15">
      <c r="B16" s="9">
        <v>2013</v>
      </c>
      <c r="C16" s="12">
        <v>4693.4989999999998</v>
      </c>
      <c r="D16" s="12">
        <v>895.6</v>
      </c>
      <c r="E16" s="1"/>
      <c r="H16" s="1"/>
    </row>
    <row r="17" spans="2:8" x14ac:dyDescent="0.15">
      <c r="B17" s="9">
        <v>2014</v>
      </c>
      <c r="C17" s="12">
        <v>5090.1885000000002</v>
      </c>
      <c r="D17" s="12">
        <v>943.8</v>
      </c>
      <c r="E17" s="1"/>
    </row>
    <row r="18" spans="2:8" x14ac:dyDescent="0.15">
      <c r="B18" s="9">
        <v>2015</v>
      </c>
      <c r="C18" s="12">
        <v>5317.1240416666697</v>
      </c>
      <c r="D18" s="12">
        <v>982.5</v>
      </c>
      <c r="E18" s="1"/>
    </row>
    <row r="19" spans="2:8" x14ac:dyDescent="0.15">
      <c r="B19" s="9">
        <v>2016</v>
      </c>
      <c r="C19" s="12">
        <v>5482.0274166666704</v>
      </c>
      <c r="D19" s="12">
        <v>1112.7750000000001</v>
      </c>
      <c r="E19" s="1"/>
      <c r="H19" s="1"/>
    </row>
    <row r="20" spans="2:8" x14ac:dyDescent="0.15">
      <c r="B20" s="9">
        <v>2017</v>
      </c>
      <c r="C20" s="12">
        <v>5475.0307499999999</v>
      </c>
      <c r="D20" s="12">
        <v>1188</v>
      </c>
      <c r="E20" s="1"/>
    </row>
    <row r="21" spans="2:8" x14ac:dyDescent="0.15">
      <c r="B21" s="10" t="s">
        <v>26</v>
      </c>
      <c r="C21" s="15">
        <f>E29</f>
        <v>5585.9819106549148</v>
      </c>
      <c r="D21" s="13">
        <v>1264</v>
      </c>
      <c r="E21" s="1"/>
    </row>
    <row r="22" spans="2:8" x14ac:dyDescent="0.15">
      <c r="B22" s="1"/>
      <c r="C22" s="1" t="s">
        <v>2</v>
      </c>
      <c r="D22" s="1" t="s">
        <v>5</v>
      </c>
      <c r="E22" s="1"/>
      <c r="H22" s="1"/>
    </row>
    <row r="23" spans="2:8" x14ac:dyDescent="0.15">
      <c r="B23" s="1"/>
      <c r="C23" s="1"/>
      <c r="D23" s="1"/>
      <c r="E23" s="1"/>
      <c r="F23" s="1"/>
      <c r="H23" s="1"/>
    </row>
    <row r="24" spans="2:8" x14ac:dyDescent="0.15">
      <c r="B24" s="1"/>
      <c r="C24" s="1"/>
      <c r="D24" s="1"/>
      <c r="E24" s="1"/>
      <c r="F24" s="1"/>
      <c r="H24" s="1"/>
    </row>
    <row r="25" spans="2:8" x14ac:dyDescent="0.15">
      <c r="B25" s="1"/>
      <c r="C25" s="1"/>
      <c r="D25" s="1"/>
      <c r="E25" s="1"/>
      <c r="F25" s="1"/>
      <c r="H25" s="1"/>
    </row>
    <row r="26" spans="2:8" x14ac:dyDescent="0.15">
      <c r="B26" s="1"/>
      <c r="C26" s="1"/>
      <c r="D26" s="1"/>
      <c r="E26" s="1"/>
      <c r="F26" s="1"/>
      <c r="H26" s="1"/>
    </row>
    <row r="27" spans="2:8" x14ac:dyDescent="0.15">
      <c r="B27" s="1"/>
      <c r="C27" s="1"/>
      <c r="D27" s="1"/>
      <c r="F27" s="1"/>
      <c r="G27" s="1"/>
      <c r="H27" s="1"/>
    </row>
    <row r="28" spans="2:8" x14ac:dyDescent="0.15">
      <c r="B28" s="14" t="s">
        <v>3</v>
      </c>
      <c r="C28" s="1" t="s">
        <v>11</v>
      </c>
      <c r="D28" s="1" t="s">
        <v>12</v>
      </c>
      <c r="H28" s="1"/>
    </row>
    <row r="29" spans="2:8" x14ac:dyDescent="0.15">
      <c r="B29" s="19">
        <v>43131</v>
      </c>
      <c r="C29" s="20">
        <v>5541.06</v>
      </c>
      <c r="D29" s="17"/>
      <c r="E29" s="59">
        <f>AVERAGE(C29:C35,D36:D37,C38,D39:D40)</f>
        <v>5585.9819106549148</v>
      </c>
    </row>
    <row r="30" spans="2:8" x14ac:dyDescent="0.15">
      <c r="B30" s="21">
        <v>43159</v>
      </c>
      <c r="C30" s="22">
        <v>5547.5964999999997</v>
      </c>
      <c r="D30" s="17"/>
      <c r="E30" s="60"/>
    </row>
    <row r="31" spans="2:8" x14ac:dyDescent="0.15">
      <c r="B31" s="21">
        <v>43190</v>
      </c>
      <c r="C31" s="22">
        <v>5555.12</v>
      </c>
      <c r="D31" s="17"/>
      <c r="E31" s="60"/>
    </row>
    <row r="32" spans="2:8" x14ac:dyDescent="0.15">
      <c r="B32" s="21">
        <v>43220</v>
      </c>
      <c r="C32" s="22">
        <v>5544.5910000000003</v>
      </c>
      <c r="D32" s="17"/>
      <c r="E32" s="60"/>
    </row>
    <row r="33" spans="1:5" x14ac:dyDescent="0.15">
      <c r="B33" s="21">
        <v>43251</v>
      </c>
      <c r="C33" s="22">
        <v>5547.5735000000004</v>
      </c>
      <c r="D33" s="17"/>
      <c r="E33" s="60"/>
    </row>
    <row r="34" spans="1:5" x14ac:dyDescent="0.15">
      <c r="B34" s="21">
        <v>43281</v>
      </c>
      <c r="C34" s="22">
        <v>5574.5519999999997</v>
      </c>
      <c r="D34" s="17"/>
      <c r="E34" s="60"/>
    </row>
    <row r="35" spans="1:5" x14ac:dyDescent="0.15">
      <c r="B35" s="23">
        <v>43312</v>
      </c>
      <c r="C35" s="24">
        <v>5588.7160000000003</v>
      </c>
      <c r="D35" s="17"/>
      <c r="E35" s="60"/>
    </row>
    <row r="36" spans="1:5" x14ac:dyDescent="0.15">
      <c r="B36" s="25">
        <v>43343</v>
      </c>
      <c r="C36" s="26"/>
      <c r="D36" s="26">
        <f>C35+(1/3)*(C38-C35)</f>
        <v>5598.4773333333333</v>
      </c>
      <c r="E36" s="60"/>
    </row>
    <row r="37" spans="1:5" ht="12" x14ac:dyDescent="0.15">
      <c r="B37" s="27" t="s">
        <v>6</v>
      </c>
      <c r="C37" s="28"/>
      <c r="D37" s="29">
        <f>C35+(2/3)*(C38-C35)</f>
        <v>5608.2386666666671</v>
      </c>
      <c r="E37" s="60"/>
    </row>
    <row r="38" spans="1:5" x14ac:dyDescent="0.15">
      <c r="B38" s="30">
        <v>43404</v>
      </c>
      <c r="C38" s="31">
        <v>5618</v>
      </c>
      <c r="D38" s="32"/>
      <c r="E38" s="60"/>
    </row>
    <row r="39" spans="1:5" ht="12" x14ac:dyDescent="0.15">
      <c r="B39" s="25" t="s">
        <v>7</v>
      </c>
      <c r="C39" s="26"/>
      <c r="D39" s="29">
        <f>C38*AVERAGE(C38,C29:C35)/C29</f>
        <v>5641.9186979115902</v>
      </c>
      <c r="E39" s="60"/>
    </row>
    <row r="40" spans="1:5" x14ac:dyDescent="0.15">
      <c r="B40" s="33">
        <v>43465</v>
      </c>
      <c r="C40" s="34"/>
      <c r="D40" s="29">
        <f>D39*AVERAGE(C38,C29:C35)/C29</f>
        <v>5665.9392299473866</v>
      </c>
      <c r="E40" s="60"/>
    </row>
    <row r="41" spans="1:5" x14ac:dyDescent="0.15">
      <c r="B41" s="1" t="s">
        <v>9</v>
      </c>
      <c r="C41" s="2" t="s">
        <v>10</v>
      </c>
      <c r="E41" s="60"/>
    </row>
    <row r="42" spans="1:5" x14ac:dyDescent="0.15">
      <c r="C42" s="2" t="s">
        <v>8</v>
      </c>
    </row>
    <row r="47" spans="1:5" ht="130" customHeight="1" x14ac:dyDescent="0.15">
      <c r="A47" s="56" t="s">
        <v>32</v>
      </c>
      <c r="B47" s="57"/>
      <c r="C47" s="57"/>
      <c r="D47" s="57"/>
      <c r="E47" s="57"/>
    </row>
  </sheetData>
  <mergeCells count="4">
    <mergeCell ref="B8:D8"/>
    <mergeCell ref="E29:E41"/>
    <mergeCell ref="A4:D4"/>
    <mergeCell ref="A47:E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1</vt:lpstr>
      <vt:lpstr>Carte 1</vt:lpstr>
      <vt:lpstr>Graphique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2019-09-02T16:17:25Z</dcterms:modified>
</cp:coreProperties>
</file>