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285" windowWidth="11580" windowHeight="8655"/>
  </bookViews>
  <sheets>
    <sheet name="F28 - Schéma 1 " sheetId="5" r:id="rId1"/>
    <sheet name="F28 - Tableau 1" sheetId="3" r:id="rId2"/>
    <sheet name="F28 - Graphique 1" sheetId="1" r:id="rId3"/>
    <sheet name="F28 - Carte 1" sheetId="4" r:id="rId4"/>
  </sheets>
  <calcPr calcId="145621"/>
</workbook>
</file>

<file path=xl/calcChain.xml><?xml version="1.0" encoding="utf-8"?>
<calcChain xmlns="http://schemas.openxmlformats.org/spreadsheetml/2006/main">
  <c r="C148" i="5" l="1"/>
  <c r="D148" i="5" s="1"/>
  <c r="E148" i="5" s="1"/>
  <c r="F148" i="5" s="1"/>
  <c r="C147" i="5"/>
  <c r="D147" i="5" s="1"/>
  <c r="E147" i="5" s="1"/>
  <c r="F147" i="5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9" i="1"/>
  <c r="C146" i="5"/>
  <c r="D146" i="5" s="1"/>
  <c r="E146" i="5" s="1"/>
  <c r="F146" i="5" s="1"/>
  <c r="C145" i="5"/>
  <c r="D145" i="5" s="1"/>
  <c r="E145" i="5" s="1"/>
  <c r="F145" i="5" s="1"/>
  <c r="C144" i="5"/>
  <c r="D144" i="5" s="1"/>
  <c r="E144" i="5" s="1"/>
  <c r="F144" i="5" s="1"/>
  <c r="C143" i="5"/>
  <c r="D143" i="5" s="1"/>
  <c r="E143" i="5" s="1"/>
  <c r="F143" i="5" s="1"/>
  <c r="C142" i="5"/>
  <c r="D142" i="5" s="1"/>
  <c r="E142" i="5" s="1"/>
  <c r="F142" i="5" s="1"/>
  <c r="C141" i="5"/>
  <c r="D141" i="5" s="1"/>
  <c r="E141" i="5" s="1"/>
  <c r="F141" i="5" s="1"/>
  <c r="C140" i="5"/>
  <c r="D140" i="5" s="1"/>
  <c r="E140" i="5" s="1"/>
  <c r="F140" i="5" s="1"/>
  <c r="C139" i="5"/>
  <c r="D139" i="5" s="1"/>
  <c r="E139" i="5" s="1"/>
  <c r="F139" i="5" s="1"/>
  <c r="C138" i="5"/>
  <c r="D138" i="5" s="1"/>
  <c r="E138" i="5" s="1"/>
  <c r="F138" i="5" s="1"/>
  <c r="C137" i="5"/>
  <c r="D137" i="5" s="1"/>
  <c r="E137" i="5" s="1"/>
  <c r="F137" i="5" s="1"/>
  <c r="C136" i="5"/>
  <c r="D136" i="5" s="1"/>
  <c r="E136" i="5" s="1"/>
  <c r="F136" i="5" s="1"/>
  <c r="C135" i="5"/>
  <c r="D135" i="5" s="1"/>
  <c r="E135" i="5" s="1"/>
  <c r="F135" i="5" s="1"/>
  <c r="C134" i="5"/>
  <c r="D134" i="5" s="1"/>
  <c r="E134" i="5" s="1"/>
  <c r="F134" i="5" s="1"/>
  <c r="C133" i="5"/>
  <c r="D133" i="5" s="1"/>
  <c r="E133" i="5" s="1"/>
  <c r="F133" i="5" s="1"/>
  <c r="C132" i="5"/>
  <c r="D132" i="5" s="1"/>
  <c r="E132" i="5" s="1"/>
  <c r="F132" i="5" s="1"/>
  <c r="C131" i="5"/>
  <c r="D131" i="5" s="1"/>
  <c r="E131" i="5" s="1"/>
  <c r="F131" i="5" s="1"/>
  <c r="C130" i="5"/>
  <c r="D130" i="5" s="1"/>
  <c r="E130" i="5" s="1"/>
  <c r="F130" i="5" s="1"/>
  <c r="C129" i="5"/>
  <c r="D129" i="5" s="1"/>
  <c r="E129" i="5" s="1"/>
  <c r="F129" i="5" s="1"/>
  <c r="C128" i="5"/>
  <c r="D128" i="5" s="1"/>
  <c r="E128" i="5" s="1"/>
  <c r="F128" i="5" s="1"/>
  <c r="C127" i="5"/>
  <c r="D127" i="5" s="1"/>
  <c r="E127" i="5" s="1"/>
  <c r="F127" i="5" s="1"/>
  <c r="C126" i="5"/>
  <c r="D126" i="5" s="1"/>
  <c r="E126" i="5" s="1"/>
  <c r="F126" i="5" s="1"/>
  <c r="C125" i="5"/>
  <c r="D125" i="5" s="1"/>
  <c r="E125" i="5" s="1"/>
  <c r="F125" i="5" s="1"/>
  <c r="C124" i="5"/>
  <c r="D124" i="5" s="1"/>
  <c r="E124" i="5" s="1"/>
  <c r="F124" i="5" s="1"/>
  <c r="C123" i="5"/>
  <c r="D123" i="5" s="1"/>
  <c r="E123" i="5" s="1"/>
  <c r="F123" i="5" s="1"/>
  <c r="C122" i="5"/>
  <c r="D122" i="5" s="1"/>
  <c r="E122" i="5" s="1"/>
  <c r="F122" i="5" s="1"/>
  <c r="C121" i="5"/>
  <c r="D121" i="5" s="1"/>
  <c r="E121" i="5" s="1"/>
  <c r="F121" i="5" s="1"/>
  <c r="C120" i="5"/>
  <c r="D120" i="5" s="1"/>
  <c r="E120" i="5" s="1"/>
  <c r="F120" i="5" s="1"/>
  <c r="C119" i="5"/>
  <c r="D119" i="5" s="1"/>
  <c r="E119" i="5" s="1"/>
  <c r="F119" i="5" s="1"/>
  <c r="C118" i="5"/>
  <c r="D118" i="5" s="1"/>
  <c r="E118" i="5" s="1"/>
  <c r="F118" i="5" s="1"/>
  <c r="C117" i="5"/>
  <c r="D117" i="5" s="1"/>
  <c r="E117" i="5" s="1"/>
  <c r="F117" i="5" s="1"/>
  <c r="C116" i="5"/>
  <c r="D116" i="5" s="1"/>
  <c r="E116" i="5" s="1"/>
  <c r="F116" i="5" s="1"/>
  <c r="C115" i="5"/>
  <c r="D115" i="5" s="1"/>
  <c r="E115" i="5" s="1"/>
  <c r="F115" i="5" s="1"/>
  <c r="C114" i="5"/>
  <c r="D114" i="5" s="1"/>
  <c r="E114" i="5"/>
  <c r="F114" i="5" s="1"/>
  <c r="C113" i="5"/>
  <c r="D113" i="5" s="1"/>
  <c r="E113" i="5" s="1"/>
  <c r="F113" i="5" s="1"/>
  <c r="C112" i="5"/>
  <c r="D112" i="5" s="1"/>
  <c r="E112" i="5" s="1"/>
  <c r="F112" i="5" s="1"/>
  <c r="C111" i="5"/>
  <c r="D111" i="5" s="1"/>
  <c r="E111" i="5" s="1"/>
  <c r="F111" i="5" s="1"/>
  <c r="C110" i="5"/>
  <c r="D110" i="5" s="1"/>
  <c r="E110" i="5" s="1"/>
  <c r="F110" i="5" s="1"/>
  <c r="C109" i="5"/>
  <c r="D109" i="5" s="1"/>
  <c r="E109" i="5" s="1"/>
  <c r="F109" i="5" s="1"/>
  <c r="C108" i="5"/>
  <c r="D108" i="5" s="1"/>
  <c r="E108" i="5" s="1"/>
  <c r="F108" i="5" s="1"/>
  <c r="C107" i="5"/>
  <c r="D107" i="5" s="1"/>
  <c r="E107" i="5" s="1"/>
  <c r="F107" i="5" s="1"/>
  <c r="C106" i="5"/>
  <c r="D106" i="5" s="1"/>
  <c r="E106" i="5" s="1"/>
  <c r="F106" i="5" s="1"/>
  <c r="C105" i="5"/>
  <c r="D105" i="5" s="1"/>
  <c r="E105" i="5" s="1"/>
  <c r="F105" i="5" s="1"/>
  <c r="C104" i="5"/>
  <c r="D104" i="5" s="1"/>
  <c r="E104" i="5" s="1"/>
  <c r="F104" i="5" s="1"/>
  <c r="C103" i="5"/>
  <c r="D103" i="5" s="1"/>
  <c r="E103" i="5" s="1"/>
  <c r="F103" i="5" s="1"/>
  <c r="C102" i="5"/>
  <c r="D102" i="5" s="1"/>
  <c r="E102" i="5" s="1"/>
  <c r="F102" i="5" s="1"/>
  <c r="C101" i="5"/>
  <c r="D101" i="5" s="1"/>
  <c r="E101" i="5" s="1"/>
  <c r="F101" i="5" s="1"/>
  <c r="C100" i="5"/>
  <c r="D100" i="5" s="1"/>
  <c r="E100" i="5" s="1"/>
  <c r="F100" i="5" s="1"/>
  <c r="C99" i="5"/>
  <c r="D99" i="5" s="1"/>
  <c r="E99" i="5" s="1"/>
  <c r="F99" i="5" s="1"/>
  <c r="C98" i="5"/>
  <c r="D98" i="5" s="1"/>
  <c r="E98" i="5"/>
  <c r="F98" i="5" s="1"/>
  <c r="C97" i="5"/>
  <c r="D97" i="5" s="1"/>
  <c r="E97" i="5" s="1"/>
  <c r="F97" i="5" s="1"/>
  <c r="C96" i="5"/>
  <c r="D96" i="5" s="1"/>
  <c r="E96" i="5" s="1"/>
  <c r="F96" i="5" s="1"/>
  <c r="C95" i="5"/>
  <c r="D95" i="5" s="1"/>
  <c r="E95" i="5" s="1"/>
  <c r="F95" i="5" s="1"/>
  <c r="C94" i="5"/>
  <c r="D94" i="5" s="1"/>
  <c r="E94" i="5" s="1"/>
  <c r="F94" i="5" s="1"/>
  <c r="C93" i="5"/>
  <c r="D93" i="5" s="1"/>
  <c r="E93" i="5" s="1"/>
  <c r="F93" i="5" s="1"/>
  <c r="C92" i="5"/>
  <c r="D92" i="5" s="1"/>
  <c r="E92" i="5" s="1"/>
  <c r="F92" i="5" s="1"/>
  <c r="C91" i="5"/>
  <c r="D91" i="5" s="1"/>
  <c r="E91" i="5" s="1"/>
  <c r="F91" i="5" s="1"/>
  <c r="C90" i="5"/>
  <c r="D90" i="5" s="1"/>
  <c r="E90" i="5" s="1"/>
  <c r="F90" i="5" s="1"/>
  <c r="C89" i="5"/>
  <c r="D89" i="5" s="1"/>
  <c r="E89" i="5" s="1"/>
  <c r="F89" i="5" s="1"/>
  <c r="C88" i="5"/>
  <c r="D88" i="5" s="1"/>
  <c r="E88" i="5" s="1"/>
  <c r="F88" i="5" s="1"/>
  <c r="C87" i="5"/>
  <c r="D87" i="5" s="1"/>
  <c r="E87" i="5" s="1"/>
  <c r="F87" i="5" s="1"/>
  <c r="C86" i="5"/>
  <c r="D86" i="5" s="1"/>
  <c r="E86" i="5" s="1"/>
  <c r="F86" i="5" s="1"/>
  <c r="C85" i="5"/>
  <c r="D85" i="5" s="1"/>
  <c r="E85" i="5" s="1"/>
  <c r="F85" i="5" s="1"/>
  <c r="C84" i="5"/>
  <c r="D84" i="5" s="1"/>
  <c r="E84" i="5" s="1"/>
  <c r="F84" i="5" s="1"/>
  <c r="C83" i="5"/>
  <c r="D83" i="5" s="1"/>
  <c r="E83" i="5" s="1"/>
  <c r="F83" i="5" s="1"/>
  <c r="C82" i="5"/>
  <c r="D82" i="5" s="1"/>
  <c r="E82" i="5"/>
  <c r="F82" i="5" s="1"/>
  <c r="C81" i="5"/>
  <c r="D81" i="5" s="1"/>
  <c r="E81" i="5" s="1"/>
  <c r="F81" i="5" s="1"/>
  <c r="C80" i="5"/>
  <c r="D80" i="5" s="1"/>
  <c r="E80" i="5" s="1"/>
  <c r="F80" i="5" s="1"/>
  <c r="C79" i="5"/>
  <c r="D79" i="5" s="1"/>
  <c r="E79" i="5" s="1"/>
  <c r="F79" i="5" s="1"/>
  <c r="C78" i="5"/>
  <c r="D78" i="5" s="1"/>
  <c r="E78" i="5" s="1"/>
  <c r="F78" i="5" s="1"/>
  <c r="C77" i="5"/>
  <c r="D77" i="5" s="1"/>
  <c r="E77" i="5" s="1"/>
  <c r="F77" i="5" s="1"/>
  <c r="C76" i="5"/>
  <c r="D76" i="5" s="1"/>
  <c r="E76" i="5" s="1"/>
  <c r="F76" i="5" s="1"/>
  <c r="C75" i="5"/>
  <c r="D75" i="5" s="1"/>
  <c r="E75" i="5" s="1"/>
  <c r="F75" i="5" s="1"/>
  <c r="C74" i="5"/>
  <c r="D74" i="5" s="1"/>
  <c r="E74" i="5" s="1"/>
  <c r="F74" i="5" s="1"/>
  <c r="C73" i="5"/>
  <c r="D73" i="5" s="1"/>
  <c r="E73" i="5" s="1"/>
  <c r="F73" i="5" s="1"/>
  <c r="C72" i="5"/>
  <c r="D72" i="5" s="1"/>
  <c r="E72" i="5" s="1"/>
  <c r="F72" i="5" s="1"/>
  <c r="C71" i="5"/>
  <c r="D71" i="5" s="1"/>
  <c r="E71" i="5" s="1"/>
  <c r="F71" i="5" s="1"/>
  <c r="C70" i="5"/>
  <c r="D70" i="5" s="1"/>
  <c r="E70" i="5" s="1"/>
  <c r="F70" i="5" s="1"/>
  <c r="C69" i="5"/>
  <c r="D69" i="5" s="1"/>
  <c r="E69" i="5" s="1"/>
  <c r="F69" i="5" s="1"/>
  <c r="C68" i="5"/>
  <c r="D68" i="5" s="1"/>
  <c r="E68" i="5" s="1"/>
  <c r="F68" i="5" s="1"/>
  <c r="C67" i="5"/>
  <c r="D67" i="5" s="1"/>
  <c r="E67" i="5" s="1"/>
  <c r="F67" i="5" s="1"/>
  <c r="E66" i="5"/>
  <c r="F66" i="5" s="1"/>
  <c r="E65" i="5"/>
  <c r="F65" i="5" s="1"/>
  <c r="C65" i="5"/>
  <c r="E64" i="5"/>
  <c r="F64" i="5" s="1"/>
  <c r="C64" i="5"/>
  <c r="E63" i="5"/>
  <c r="F63" i="5"/>
  <c r="C63" i="5"/>
  <c r="E62" i="5"/>
  <c r="F62" i="5" s="1"/>
  <c r="C62" i="5"/>
  <c r="E61" i="5"/>
  <c r="F61" i="5" s="1"/>
  <c r="C61" i="5"/>
  <c r="E60" i="5"/>
  <c r="F60" i="5" s="1"/>
  <c r="C60" i="5"/>
  <c r="E59" i="5"/>
  <c r="F59" i="5" s="1"/>
  <c r="C59" i="5"/>
  <c r="E58" i="5"/>
  <c r="F58" i="5" s="1"/>
  <c r="C58" i="5"/>
  <c r="E57" i="5"/>
  <c r="F57" i="5" s="1"/>
  <c r="C57" i="5"/>
  <c r="E56" i="5"/>
  <c r="F56" i="5" s="1"/>
  <c r="C56" i="5"/>
  <c r="E55" i="5"/>
  <c r="F55" i="5"/>
  <c r="C55" i="5"/>
  <c r="E54" i="5"/>
  <c r="F54" i="5" s="1"/>
  <c r="C54" i="5"/>
  <c r="E53" i="5"/>
  <c r="F53" i="5" s="1"/>
  <c r="C53" i="5"/>
  <c r="E52" i="5"/>
  <c r="F52" i="5" s="1"/>
  <c r="C52" i="5"/>
  <c r="E51" i="5"/>
  <c r="F51" i="5" s="1"/>
  <c r="C51" i="5"/>
  <c r="E50" i="5"/>
  <c r="F50" i="5" s="1"/>
  <c r="C50" i="5"/>
  <c r="E49" i="5"/>
  <c r="F49" i="5" s="1"/>
  <c r="C49" i="5"/>
  <c r="E48" i="5"/>
  <c r="F48" i="5" s="1"/>
  <c r="C48" i="5"/>
  <c r="E47" i="5"/>
  <c r="F47" i="5"/>
  <c r="C47" i="5"/>
  <c r="E46" i="5"/>
  <c r="F46" i="5" s="1"/>
  <c r="C46" i="5"/>
  <c r="E45" i="5"/>
  <c r="F45" i="5" s="1"/>
  <c r="C45" i="5"/>
  <c r="E44" i="5"/>
  <c r="F44" i="5" s="1"/>
  <c r="C44" i="5"/>
  <c r="E43" i="5"/>
  <c r="F43" i="5" s="1"/>
  <c r="C43" i="5"/>
  <c r="E42" i="5"/>
  <c r="F42" i="5" s="1"/>
  <c r="C42" i="5"/>
  <c r="E41" i="5"/>
  <c r="F41" i="5" s="1"/>
  <c r="C41" i="5"/>
  <c r="E40" i="5"/>
  <c r="F40" i="5" s="1"/>
  <c r="C40" i="5"/>
  <c r="E39" i="5"/>
  <c r="F39" i="5"/>
  <c r="C39" i="5"/>
  <c r="E38" i="5"/>
  <c r="F38" i="5" s="1"/>
  <c r="C38" i="5"/>
  <c r="E37" i="5"/>
  <c r="F37" i="5" s="1"/>
  <c r="C37" i="5"/>
  <c r="E36" i="5"/>
  <c r="F36" i="5" s="1"/>
  <c r="C36" i="5"/>
  <c r="E35" i="5"/>
  <c r="F35" i="5" s="1"/>
  <c r="C35" i="5"/>
  <c r="E34" i="5"/>
  <c r="F34" i="5" s="1"/>
  <c r="C34" i="5"/>
  <c r="E33" i="5"/>
  <c r="F33" i="5" s="1"/>
  <c r="C33" i="5"/>
  <c r="E32" i="5"/>
  <c r="F32" i="5" s="1"/>
  <c r="C32" i="5"/>
  <c r="E31" i="5"/>
  <c r="F31" i="5"/>
  <c r="C31" i="5"/>
  <c r="E30" i="5"/>
  <c r="F30" i="5" s="1"/>
  <c r="C30" i="5"/>
  <c r="E29" i="5"/>
  <c r="F29" i="5" s="1"/>
  <c r="C29" i="5"/>
  <c r="E28" i="5"/>
  <c r="F28" i="5" s="1"/>
  <c r="C28" i="5"/>
  <c r="E27" i="5"/>
  <c r="F27" i="5" s="1"/>
  <c r="C27" i="5"/>
  <c r="E26" i="5"/>
  <c r="F26" i="5" s="1"/>
  <c r="C26" i="5"/>
  <c r="E25" i="5"/>
  <c r="F25" i="5" s="1"/>
  <c r="C25" i="5"/>
  <c r="E24" i="5"/>
  <c r="F24" i="5" s="1"/>
  <c r="C24" i="5"/>
  <c r="E23" i="5"/>
  <c r="F23" i="5" s="1"/>
  <c r="C23" i="5"/>
  <c r="E22" i="5"/>
  <c r="F22" i="5" s="1"/>
  <c r="C22" i="5"/>
  <c r="E21" i="5"/>
  <c r="F21" i="5" s="1"/>
  <c r="C21" i="5"/>
  <c r="E20" i="5"/>
  <c r="F20" i="5" s="1"/>
  <c r="C20" i="5"/>
  <c r="E19" i="5"/>
  <c r="F19" i="5"/>
  <c r="C19" i="5"/>
  <c r="E18" i="5"/>
  <c r="F18" i="5" s="1"/>
  <c r="C18" i="5"/>
  <c r="E17" i="5"/>
  <c r="F17" i="5" s="1"/>
  <c r="C17" i="5"/>
  <c r="E16" i="5"/>
  <c r="F16" i="5" s="1"/>
  <c r="C16" i="5"/>
  <c r="E15" i="5"/>
  <c r="F15" i="5" s="1"/>
  <c r="C15" i="5"/>
  <c r="E14" i="5"/>
  <c r="F14" i="5" s="1"/>
  <c r="C14" i="5"/>
  <c r="E13" i="5"/>
  <c r="F13" i="5" s="1"/>
  <c r="C13" i="5"/>
  <c r="E12" i="5"/>
  <c r="F12" i="5" s="1"/>
  <c r="C12" i="5"/>
  <c r="E11" i="5"/>
  <c r="F11" i="5" s="1"/>
  <c r="C11" i="5"/>
  <c r="E10" i="5"/>
  <c r="F10" i="5" s="1"/>
  <c r="C10" i="5"/>
  <c r="E9" i="5"/>
  <c r="F9" i="5" s="1"/>
  <c r="C9" i="5"/>
  <c r="E8" i="5"/>
  <c r="F8" i="5" s="1"/>
  <c r="C8" i="5"/>
  <c r="E7" i="5"/>
  <c r="F7" i="5" s="1"/>
  <c r="C7" i="5"/>
  <c r="E6" i="5"/>
  <c r="F6" i="5" s="1"/>
  <c r="C6" i="5"/>
  <c r="E4" i="5"/>
  <c r="F100" i="4"/>
  <c r="F101" i="4"/>
  <c r="F102" i="4"/>
  <c r="F103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32" i="4"/>
  <c r="F33" i="4"/>
  <c r="F23" i="4"/>
  <c r="F24" i="4"/>
  <c r="F25" i="4"/>
  <c r="F26" i="4"/>
  <c r="F27" i="4"/>
  <c r="F28" i="4"/>
  <c r="F29" i="4"/>
  <c r="F30" i="4"/>
  <c r="F31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4" i="4"/>
</calcChain>
</file>

<file path=xl/sharedStrings.xml><?xml version="1.0" encoding="utf-8"?>
<sst xmlns="http://schemas.openxmlformats.org/spreadsheetml/2006/main" count="244" uniqueCount="243">
  <si>
    <t>France métropolitaine</t>
  </si>
  <si>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</si>
  <si>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</si>
  <si>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</si>
  <si>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</si>
  <si>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</si>
  <si>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</si>
  <si>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</si>
  <si>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</si>
  <si>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</si>
  <si>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</si>
  <si>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</si>
  <si>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</si>
  <si>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</si>
  <si>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</si>
  <si>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</si>
  <si>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</si>
  <si>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</si>
  <si>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</si>
  <si>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</si>
  <si>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</si>
  <si>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</si>
  <si>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</si>
  <si>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</si>
  <si>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</si>
  <si>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</si>
  <si>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</si>
  <si>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</si>
  <si>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</si>
  <si>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</si>
  <si>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</si>
  <si>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</si>
  <si>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</si>
  <si>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</si>
  <si>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</si>
  <si>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</si>
  <si>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</si>
  <si>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</si>
  <si>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</si>
  <si>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</si>
  <si>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</si>
  <si>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</si>
  <si>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</si>
  <si>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</si>
  <si>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</si>
  <si>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</si>
  <si>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</si>
  <si>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</si>
  <si>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</si>
  <si>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</si>
  <si>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</si>
  <si>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</si>
  <si>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</si>
  <si>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</si>
  <si>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</si>
  <si>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</si>
  <si>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</si>
  <si>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</si>
  <si>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</si>
  <si>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</si>
  <si>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</si>
  <si>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</si>
  <si>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</si>
  <si>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</si>
  <si>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</si>
  <si>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</si>
  <si>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</si>
  <si>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</si>
  <si>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</si>
  <si>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</si>
  <si>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</si>
  <si>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</si>
  <si>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</si>
  <si>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</si>
  <si>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</si>
  <si>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</si>
  <si>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</si>
  <si>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</si>
  <si>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</si>
  <si>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</si>
  <si>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</si>
  <si>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</si>
  <si>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</si>
  <si>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</si>
  <si>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</si>
  <si>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</si>
  <si>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</si>
  <si>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</si>
  <si>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</si>
  <si>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</si>
  <si>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</si>
  <si>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</si>
  <si>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</si>
  <si>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</si>
  <si>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</si>
  <si>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</si>
  <si>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</si>
  <si>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</si>
  <si>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</si>
  <si>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</si>
  <si>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</si>
  <si>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</si>
  <si>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</si>
  <si>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</si>
  <si>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</si>
  <si>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</si>
  <si>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</si>
  <si>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</si>
  <si>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</si>
  <si>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</si>
  <si>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</si>
  <si>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</si>
  <si>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</si>
  <si>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</si>
  <si>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</si>
  <si>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</si>
  <si>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</si>
  <si>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</si>
  <si>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</si>
  <si>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</si>
  <si>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</si>
  <si>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</si>
  <si>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</si>
  <si>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</si>
  <si>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</si>
  <si>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</si>
  <si>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</si>
  <si>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</si>
  <si>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</si>
  <si>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</si>
  <si>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</si>
  <si>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</si>
  <si>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</si>
  <si>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</si>
  <si>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</si>
  <si>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</si>
  <si>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</si>
  <si>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</si>
  <si>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</si>
  <si>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</si>
  <si>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</si>
  <si>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</si>
  <si>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</si>
  <si>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</si>
  <si>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</si>
  <si>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</si>
  <si>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</si>
  <si>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</si>
  <si>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</si>
  <si>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</si>
  <si>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</si>
  <si>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</si>
  <si>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</si>
  <si>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</si>
  <si>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</si>
  <si>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</si>
  <si>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</si>
  <si>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</si>
  <si>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</si>
  <si>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</si>
  <si>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</si>
  <si>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</si>
  <si>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</si>
  <si>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</si>
  <si>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</si>
  <si>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</si>
  <si>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</si>
  <si>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</si>
  <si>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</si>
  <si>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</si>
  <si>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</si>
  <si>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</si>
  <si>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</si>
  <si>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</si>
  <si>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</si>
  <si>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</si>
  <si>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</si>
  <si>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</si>
  <si>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</si>
  <si>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</si>
  <si>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</si>
  <si>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</si>
  <si>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</si>
  <si>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</si>
  <si>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</si>
  <si>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</si>
  <si>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</si>
  <si>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</si>
  <si>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</si>
  <si>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</si>
  <si>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</si>
  <si>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</si>
  <si>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</si>
  <si>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</si>
  <si>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Sexe</t>
  </si>
  <si>
    <t>25 à 29 ans</t>
  </si>
  <si>
    <t>30 à 39 ans</t>
  </si>
  <si>
    <t>40 à 49 ans</t>
  </si>
  <si>
    <t>50 à 59 ans</t>
  </si>
  <si>
    <t>Âge</t>
  </si>
  <si>
    <t>En milliers</t>
  </si>
  <si>
    <t>Guyane</t>
  </si>
  <si>
    <t>France entière</t>
  </si>
  <si>
    <t xml:space="preserve">Guadeloupe </t>
  </si>
  <si>
    <t xml:space="preserve">Martinique </t>
  </si>
  <si>
    <t>La Réunion</t>
  </si>
  <si>
    <t>60 ans ou plus</t>
  </si>
  <si>
    <t>Montant forfaitaire :</t>
  </si>
  <si>
    <t>RA</t>
  </si>
  <si>
    <t>Montant allocation</t>
  </si>
  <si>
    <t>Homme</t>
  </si>
  <si>
    <t>Femme</t>
  </si>
  <si>
    <t>En %</t>
  </si>
  <si>
    <t>Effectifs</t>
  </si>
  <si>
    <t xml:space="preserve"> Département</t>
  </si>
  <si>
    <t>Taux
(pour 1 000 )</t>
  </si>
  <si>
    <t>Population
25-64</t>
  </si>
  <si>
    <t>Revenu garanti</t>
  </si>
  <si>
    <t>Effectifs (en nombre)</t>
  </si>
  <si>
    <t xml:space="preserve">Ensemble de la population
âgée de 25 à 64 ans </t>
  </si>
  <si>
    <t xml:space="preserve"> </t>
  </si>
  <si>
    <t>Pop France métro 25-64</t>
  </si>
  <si>
    <t>Tableau 1. Caractéristiques des allocataires de l’ASI, fin 2016</t>
  </si>
  <si>
    <t>Allocataires de l’ASI</t>
  </si>
  <si>
    <t>Part d’allocataires en France métropolitaine parmi la population âgée de 25 à 64 ans (échelle de droite)</t>
  </si>
  <si>
    <t>Lecture &gt; Une personne seule avec des ressources initiales mensuelles inférieures à 302,43 euros perçoit l’ASI à taux plein d’un montant de 409,43 euros par mois. Son revenu garanti total est égal à la somme de l’allocation à taux plein (409,43 euros) et du montant de ses ressources initiales. À partir de 302,43 euros de ressources initiales, une personne seule perçoit une allocation égale à la différence entre le plafond des ressources (711,86 euros) et le montant de ses ressources initiales. Son revenu total garanti s’élève à 711,86 euros. Son revenu global peut être supérieur car certains types de ressources ne sont pas pris en compte dans l’assiette des ressources (voir fiche 08).</t>
  </si>
  <si>
    <t>Champ &gt; Effectifs en France, au 31 décembre de chaque année.</t>
  </si>
  <si>
    <t>Champ &gt; France  (hors Mayotte).</t>
  </si>
  <si>
    <t>Graphique 1. Évolution du nombre, et de la part parmi la population âgée de 25 à 64 ans, d’allocataires de l’ASI, depuis 1960</t>
  </si>
  <si>
    <t>Schéma 1. Revenu mensuel garanti pour une personne seule selon ses ressources, au 1er avril 2018</t>
  </si>
  <si>
    <t>1. Selon la catégorie de la dernière pension perçue en 2016.</t>
  </si>
  <si>
    <t>Catégorie 1 : invalides capables d’exercer une activité rémunérée.</t>
  </si>
  <si>
    <t>Catégorie 2 : invalides absolument incapables d’exercer une activité rémunérée.</t>
  </si>
  <si>
    <t>Catégorie 3 : invalides absolument incapables d’exercer une activité rémunérée et qui sont dans l’obligation d’avoir recours à une tierce personne pour effectuer les actes ordinaires de la vie courante.</t>
  </si>
  <si>
    <t>2. Tous régimes sauf régimes de fonctionnaire.</t>
  </si>
  <si>
    <t>Champ &gt; France. Tous régimes pour les effectifs ; régime général (CNAMTS) pour les répartitions (87 % des allocataires de l’ASI relèvent du régime général). Ensemble de la population : ménages ordinaires en France (hors Mayotte).</t>
  </si>
  <si>
    <t>Sources &gt; CNAMTS ; Caisse des dépôts et consignation (CDC) ; Insee, enquête Emploi 2016, pour les caractéristiques de l’ensemble de la population ; DREES, enquête auprès des caisses de retraite (EACR), pour la catégorie d’invalidité parmi les bénéficiaires d’une pension d’invalidité.</t>
  </si>
  <si>
    <t>Sources &gt; CNAMTS ; CDC ; Insee, population estimée au 1er janvier de l’année n+1 (pour le taux d’allocataires de l’année n).</t>
  </si>
  <si>
    <t>Carte 1. Part d’allocataires de l’ASI, fin 2016, parmi la population âgée de 25 à 64 ans</t>
  </si>
  <si>
    <t>Note &gt; En France, on compte en moyenne 2,3 allocataires de l’ASI pour 1 000 habitants âgés de 25 à 64 ans.</t>
  </si>
  <si>
    <t>Sources &gt; CNAMTS ; CDC ; estimations DREES ; Insee, population estimée au 1er janvier 2017.</t>
  </si>
  <si>
    <r>
      <t>Catégorie d'invalidité</t>
    </r>
    <r>
      <rPr>
        <b/>
        <vertAlign val="superscript"/>
        <sz val="8"/>
        <color theme="1"/>
        <rFont val="Arial"/>
        <family val="2"/>
      </rPr>
      <t>1</t>
    </r>
  </si>
  <si>
    <r>
      <t>Ensemble des bénéficiaires d’une pension d'invalidité</t>
    </r>
    <r>
      <rPr>
        <b/>
        <vertAlign val="superscript"/>
        <sz val="8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</si>
</sst>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_-* #,##0.00\ [$€-1]_-;\-* #,##0.00\ [$€-1]_-;_-* &quot;-&quot;??\ [$€-1]_-"/>
    <numFmt numFmtId="167" formatCode="0.0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4" fillId="0" borderId="0"/>
  </cellStyleXfs>
  <cellXfs count="51">
    <xf numFmtId="0" fontId="0" fillId="0" borderId="0" xfId="0"/>
    <xf numFmtId="0" fontId="5" fillId="0" borderId="0" xfId="3" applyFont="1" applyFill="1" applyBorder="1" applyAlignment="1">
      <alignment horizontal="left" vertical="center" wrapText="1"/>
    </xf>
    <xf numFmtId="0" fontId="6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4" quotePrefix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Alignment="1">
      <alignment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">
    <cellStyle name="Euro" xfId="1"/>
    <cellStyle name="Euro 2" xfId="2"/>
    <cellStyle name="Normal" xfId="0" builtinId="0"/>
    <cellStyle name="Normal 2" xfId="3"/>
    <cellStyle name="Normal_API CNAF 31.12.96 METR (5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18</xdr:row>
      <xdr:rowOff>123825</xdr:rowOff>
    </xdr:from>
    <xdr:to>
      <xdr:col>6</xdr:col>
      <xdr:colOff>19050</xdr:colOff>
      <xdr:row>19</xdr:row>
      <xdr:rowOff>104775</xdr:rowOff>
    </xdr:to>
    <xdr:sp macro="" textlink="">
      <xdr:nvSpPr>
        <xdr:cNvPr id="3331" name="Text Box 5"/>
        <xdr:cNvSpPr txBox="1">
          <a:spLocks noChangeArrowheads="1"/>
        </xdr:cNvSpPr>
      </xdr:nvSpPr>
      <xdr:spPr bwMode="auto">
        <a:xfrm>
          <a:off x="6238875" y="3638550"/>
          <a:ext cx="190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142875</xdr:rowOff>
    </xdr:from>
    <xdr:to>
      <xdr:col>6</xdr:col>
      <xdr:colOff>19050</xdr:colOff>
      <xdr:row>6</xdr:row>
      <xdr:rowOff>133350</xdr:rowOff>
    </xdr:to>
    <xdr:sp macro="" textlink="" fLocksText="0">
      <xdr:nvSpPr>
        <xdr:cNvPr id="3153" name="Text Box 6"/>
        <xdr:cNvSpPr txBox="1">
          <a:spLocks noChangeArrowheads="1"/>
        </xdr:cNvSpPr>
      </xdr:nvSpPr>
      <xdr:spPr bwMode="auto">
        <a:xfrm>
          <a:off x="6238875" y="1181100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0"/>
  <sheetViews>
    <sheetView showGridLines="0" tabSelected="1" zoomScaleNormal="100" workbookViewId="0"/>
  </sheetViews>
  <sheetFormatPr baseColWidth="10" defaultRowHeight="11.25" x14ac:dyDescent="0.2"/>
  <cols>
    <col min="1" max="1" width="3.7109375" style="2" customWidth="1"/>
    <col min="2" max="2" width="18.7109375" style="2" customWidth="1"/>
    <col min="3" max="3" width="11.42578125" style="2"/>
    <col min="4" max="4" width="21.7109375" style="2" customWidth="1"/>
    <col min="5" max="5" width="15.5703125" style="2" customWidth="1"/>
    <col min="6" max="16384" width="11.42578125" style="2"/>
  </cols>
  <sheetData>
    <row r="1" spans="2:6" s="2" customFormat="1" x14ac:dyDescent="0.2">
      <c r="B1" s="1" t="s">
        <v>229</v>
      </c>
      <c r="C1" s="1"/>
      <c r="D1" s="1"/>
      <c r="E1" s="1"/>
      <c r="F1" s="1"/>
    </row>
    <row r="2" spans="2:6" s="2" customFormat="1" x14ac:dyDescent="0.2">
      <c r="B2" s="3"/>
      <c r="C2" s="3"/>
      <c r="D2" s="3"/>
      <c r="E2" s="3"/>
      <c r="F2" s="3"/>
    </row>
    <row r="3" spans="2:6" s="2" customFormat="1" x14ac:dyDescent="0.2">
      <c r="B3" s="4" t="s">
        <v>207</v>
      </c>
      <c r="C3" s="4"/>
      <c r="D3" s="4"/>
      <c r="E3" s="4"/>
      <c r="F3" s="4"/>
    </row>
    <row r="4" spans="2:6" s="2" customFormat="1" x14ac:dyDescent="0.2">
      <c r="B4" s="4">
        <v>408.59</v>
      </c>
      <c r="C4" s="4">
        <v>0</v>
      </c>
      <c r="D4" s="4"/>
      <c r="E4" s="4">
        <f>+B4-C4</f>
        <v>408.59</v>
      </c>
      <c r="F4" s="4"/>
    </row>
    <row r="5" spans="2:6" s="2" customFormat="1" ht="15" customHeight="1" x14ac:dyDescent="0.2">
      <c r="B5" s="4" t="s">
        <v>208</v>
      </c>
      <c r="C5" s="4" t="s">
        <v>208</v>
      </c>
      <c r="D5" s="4" t="s">
        <v>209</v>
      </c>
      <c r="E5" s="4" t="s">
        <v>217</v>
      </c>
      <c r="F5" s="4"/>
    </row>
    <row r="6" spans="2:6" s="2" customFormat="1" ht="15" customHeight="1" x14ac:dyDescent="0.2">
      <c r="B6" s="5">
        <v>0</v>
      </c>
      <c r="C6" s="5">
        <f t="shared" ref="C6:C69" si="0">+B6</f>
        <v>0</v>
      </c>
      <c r="D6" s="5">
        <v>408.59</v>
      </c>
      <c r="E6" s="5">
        <f>D6+B6</f>
        <v>408.59</v>
      </c>
      <c r="F6" s="5">
        <f>E6-D6</f>
        <v>0</v>
      </c>
    </row>
    <row r="7" spans="2:6" s="2" customFormat="1" ht="15" customHeight="1" x14ac:dyDescent="0.2">
      <c r="B7" s="5">
        <v>5</v>
      </c>
      <c r="C7" s="5">
        <f t="shared" si="0"/>
        <v>5</v>
      </c>
      <c r="D7" s="5">
        <v>408.59</v>
      </c>
      <c r="E7" s="5">
        <f t="shared" ref="E7:E70" si="1">D7+B7</f>
        <v>413.59</v>
      </c>
      <c r="F7" s="5">
        <f t="shared" ref="F7:F70" si="2">E7-D7</f>
        <v>5</v>
      </c>
    </row>
    <row r="8" spans="2:6" s="2" customFormat="1" ht="15" customHeight="1" x14ac:dyDescent="0.2">
      <c r="B8" s="5">
        <v>10</v>
      </c>
      <c r="C8" s="5">
        <f t="shared" si="0"/>
        <v>10</v>
      </c>
      <c r="D8" s="5">
        <v>408.59</v>
      </c>
      <c r="E8" s="5">
        <f t="shared" si="1"/>
        <v>418.59</v>
      </c>
      <c r="F8" s="5">
        <f t="shared" si="2"/>
        <v>10</v>
      </c>
    </row>
    <row r="9" spans="2:6" s="2" customFormat="1" ht="15" customHeight="1" x14ac:dyDescent="0.2">
      <c r="B9" s="5">
        <v>15</v>
      </c>
      <c r="C9" s="5">
        <f t="shared" si="0"/>
        <v>15</v>
      </c>
      <c r="D9" s="5">
        <v>408.59</v>
      </c>
      <c r="E9" s="5">
        <f t="shared" si="1"/>
        <v>423.59</v>
      </c>
      <c r="F9" s="5">
        <f t="shared" si="2"/>
        <v>15</v>
      </c>
    </row>
    <row r="10" spans="2:6" s="2" customFormat="1" ht="15" customHeight="1" x14ac:dyDescent="0.2">
      <c r="B10" s="5">
        <v>20</v>
      </c>
      <c r="C10" s="5">
        <f t="shared" si="0"/>
        <v>20</v>
      </c>
      <c r="D10" s="5">
        <v>408.59</v>
      </c>
      <c r="E10" s="5">
        <f t="shared" si="1"/>
        <v>428.59</v>
      </c>
      <c r="F10" s="5">
        <f t="shared" si="2"/>
        <v>20</v>
      </c>
    </row>
    <row r="11" spans="2:6" s="2" customFormat="1" ht="15" customHeight="1" x14ac:dyDescent="0.2">
      <c r="B11" s="5">
        <v>25</v>
      </c>
      <c r="C11" s="5">
        <f t="shared" si="0"/>
        <v>25</v>
      </c>
      <c r="D11" s="5">
        <v>408.59</v>
      </c>
      <c r="E11" s="5">
        <f t="shared" si="1"/>
        <v>433.59</v>
      </c>
      <c r="F11" s="5">
        <f t="shared" si="2"/>
        <v>25</v>
      </c>
    </row>
    <row r="12" spans="2:6" s="2" customFormat="1" ht="15" customHeight="1" x14ac:dyDescent="0.2">
      <c r="B12" s="5">
        <v>30</v>
      </c>
      <c r="C12" s="5">
        <f t="shared" si="0"/>
        <v>30</v>
      </c>
      <c r="D12" s="5">
        <v>408.59</v>
      </c>
      <c r="E12" s="5">
        <f t="shared" si="1"/>
        <v>438.59</v>
      </c>
      <c r="F12" s="5">
        <f t="shared" si="2"/>
        <v>30</v>
      </c>
    </row>
    <row r="13" spans="2:6" s="2" customFormat="1" ht="15" customHeight="1" x14ac:dyDescent="0.2">
      <c r="B13" s="5">
        <v>35</v>
      </c>
      <c r="C13" s="5">
        <f t="shared" si="0"/>
        <v>35</v>
      </c>
      <c r="D13" s="5">
        <v>408.59</v>
      </c>
      <c r="E13" s="5">
        <f t="shared" si="1"/>
        <v>443.59</v>
      </c>
      <c r="F13" s="5">
        <f t="shared" si="2"/>
        <v>35</v>
      </c>
    </row>
    <row r="14" spans="2:6" s="2" customFormat="1" ht="15" customHeight="1" x14ac:dyDescent="0.2">
      <c r="B14" s="5">
        <v>40</v>
      </c>
      <c r="C14" s="5">
        <f t="shared" si="0"/>
        <v>40</v>
      </c>
      <c r="D14" s="5">
        <v>408.59</v>
      </c>
      <c r="E14" s="5">
        <f t="shared" si="1"/>
        <v>448.59</v>
      </c>
      <c r="F14" s="5">
        <f t="shared" si="2"/>
        <v>40</v>
      </c>
    </row>
    <row r="15" spans="2:6" s="2" customFormat="1" ht="15" customHeight="1" x14ac:dyDescent="0.2">
      <c r="B15" s="5">
        <v>45</v>
      </c>
      <c r="C15" s="5">
        <f t="shared" si="0"/>
        <v>45</v>
      </c>
      <c r="D15" s="5">
        <v>408.59</v>
      </c>
      <c r="E15" s="5">
        <f t="shared" si="1"/>
        <v>453.59</v>
      </c>
      <c r="F15" s="5">
        <f t="shared" si="2"/>
        <v>45</v>
      </c>
    </row>
    <row r="16" spans="2:6" s="2" customFormat="1" ht="15" customHeight="1" x14ac:dyDescent="0.2">
      <c r="B16" s="5">
        <v>50</v>
      </c>
      <c r="C16" s="5">
        <f t="shared" si="0"/>
        <v>50</v>
      </c>
      <c r="D16" s="5">
        <v>408.59</v>
      </c>
      <c r="E16" s="5">
        <f t="shared" si="1"/>
        <v>458.59</v>
      </c>
      <c r="F16" s="5">
        <f t="shared" si="2"/>
        <v>50</v>
      </c>
    </row>
    <row r="17" spans="2:6" s="2" customFormat="1" ht="15" customHeight="1" x14ac:dyDescent="0.2">
      <c r="B17" s="5">
        <v>55</v>
      </c>
      <c r="C17" s="5">
        <f t="shared" si="0"/>
        <v>55</v>
      </c>
      <c r="D17" s="5">
        <v>408.59</v>
      </c>
      <c r="E17" s="5">
        <f t="shared" si="1"/>
        <v>463.59</v>
      </c>
      <c r="F17" s="5">
        <f t="shared" si="2"/>
        <v>55</v>
      </c>
    </row>
    <row r="18" spans="2:6" s="2" customFormat="1" ht="15" customHeight="1" x14ac:dyDescent="0.2">
      <c r="B18" s="5">
        <v>60</v>
      </c>
      <c r="C18" s="5">
        <f t="shared" si="0"/>
        <v>60</v>
      </c>
      <c r="D18" s="5">
        <v>408.59</v>
      </c>
      <c r="E18" s="5">
        <f t="shared" si="1"/>
        <v>468.59</v>
      </c>
      <c r="F18" s="5">
        <f t="shared" si="2"/>
        <v>60</v>
      </c>
    </row>
    <row r="19" spans="2:6" s="2" customFormat="1" ht="15" customHeight="1" x14ac:dyDescent="0.2">
      <c r="B19" s="5">
        <v>65</v>
      </c>
      <c r="C19" s="5">
        <f t="shared" si="0"/>
        <v>65</v>
      </c>
      <c r="D19" s="5">
        <v>408.59</v>
      </c>
      <c r="E19" s="5">
        <f t="shared" si="1"/>
        <v>473.59</v>
      </c>
      <c r="F19" s="5">
        <f t="shared" si="2"/>
        <v>65</v>
      </c>
    </row>
    <row r="20" spans="2:6" s="2" customFormat="1" ht="15" customHeight="1" x14ac:dyDescent="0.2">
      <c r="B20" s="5">
        <v>70</v>
      </c>
      <c r="C20" s="5">
        <f t="shared" si="0"/>
        <v>70</v>
      </c>
      <c r="D20" s="5">
        <v>408.59</v>
      </c>
      <c r="E20" s="5">
        <f t="shared" si="1"/>
        <v>478.59</v>
      </c>
      <c r="F20" s="5">
        <f t="shared" si="2"/>
        <v>70</v>
      </c>
    </row>
    <row r="21" spans="2:6" s="2" customFormat="1" ht="15" customHeight="1" x14ac:dyDescent="0.2">
      <c r="B21" s="5">
        <v>75</v>
      </c>
      <c r="C21" s="5">
        <f t="shared" si="0"/>
        <v>75</v>
      </c>
      <c r="D21" s="5">
        <v>408.59</v>
      </c>
      <c r="E21" s="5">
        <f t="shared" si="1"/>
        <v>483.59</v>
      </c>
      <c r="F21" s="5">
        <f t="shared" si="2"/>
        <v>75</v>
      </c>
    </row>
    <row r="22" spans="2:6" s="2" customFormat="1" ht="15" customHeight="1" x14ac:dyDescent="0.2">
      <c r="B22" s="5">
        <v>80</v>
      </c>
      <c r="C22" s="5">
        <f t="shared" si="0"/>
        <v>80</v>
      </c>
      <c r="D22" s="5">
        <v>408.59</v>
      </c>
      <c r="E22" s="5">
        <f t="shared" si="1"/>
        <v>488.59</v>
      </c>
      <c r="F22" s="5">
        <f t="shared" si="2"/>
        <v>80</v>
      </c>
    </row>
    <row r="23" spans="2:6" s="2" customFormat="1" ht="15" customHeight="1" x14ac:dyDescent="0.2">
      <c r="B23" s="5">
        <v>85</v>
      </c>
      <c r="C23" s="5">
        <f t="shared" si="0"/>
        <v>85</v>
      </c>
      <c r="D23" s="5">
        <v>408.59</v>
      </c>
      <c r="E23" s="5">
        <f t="shared" si="1"/>
        <v>493.59</v>
      </c>
      <c r="F23" s="5">
        <f t="shared" si="2"/>
        <v>85</v>
      </c>
    </row>
    <row r="24" spans="2:6" s="2" customFormat="1" ht="15" customHeight="1" x14ac:dyDescent="0.2">
      <c r="B24" s="5">
        <v>90</v>
      </c>
      <c r="C24" s="5">
        <f t="shared" si="0"/>
        <v>90</v>
      </c>
      <c r="D24" s="5">
        <v>408.59</v>
      </c>
      <c r="E24" s="5">
        <f t="shared" si="1"/>
        <v>498.59</v>
      </c>
      <c r="F24" s="5">
        <f t="shared" si="2"/>
        <v>90</v>
      </c>
    </row>
    <row r="25" spans="2:6" s="2" customFormat="1" ht="15" customHeight="1" x14ac:dyDescent="0.2">
      <c r="B25" s="5">
        <v>95</v>
      </c>
      <c r="C25" s="5">
        <f t="shared" si="0"/>
        <v>95</v>
      </c>
      <c r="D25" s="5">
        <v>408.59</v>
      </c>
      <c r="E25" s="5">
        <f t="shared" si="1"/>
        <v>503.59</v>
      </c>
      <c r="F25" s="5">
        <f t="shared" si="2"/>
        <v>95</v>
      </c>
    </row>
    <row r="26" spans="2:6" s="2" customFormat="1" ht="15" customHeight="1" x14ac:dyDescent="0.2">
      <c r="B26" s="5">
        <v>100</v>
      </c>
      <c r="C26" s="5">
        <f t="shared" si="0"/>
        <v>100</v>
      </c>
      <c r="D26" s="5">
        <v>408.59</v>
      </c>
      <c r="E26" s="5">
        <f t="shared" si="1"/>
        <v>508.59</v>
      </c>
      <c r="F26" s="5">
        <f t="shared" si="2"/>
        <v>100</v>
      </c>
    </row>
    <row r="27" spans="2:6" s="2" customFormat="1" ht="15" customHeight="1" x14ac:dyDescent="0.2">
      <c r="B27" s="5">
        <v>105</v>
      </c>
      <c r="C27" s="5">
        <f t="shared" si="0"/>
        <v>105</v>
      </c>
      <c r="D27" s="5">
        <v>408.59</v>
      </c>
      <c r="E27" s="5">
        <f t="shared" si="1"/>
        <v>513.58999999999992</v>
      </c>
      <c r="F27" s="5">
        <f t="shared" si="2"/>
        <v>104.99999999999994</v>
      </c>
    </row>
    <row r="28" spans="2:6" s="2" customFormat="1" ht="15" customHeight="1" x14ac:dyDescent="0.2">
      <c r="B28" s="5">
        <v>110</v>
      </c>
      <c r="C28" s="5">
        <f t="shared" si="0"/>
        <v>110</v>
      </c>
      <c r="D28" s="5">
        <v>408.59</v>
      </c>
      <c r="E28" s="5">
        <f t="shared" si="1"/>
        <v>518.58999999999992</v>
      </c>
      <c r="F28" s="5">
        <f t="shared" si="2"/>
        <v>109.99999999999994</v>
      </c>
    </row>
    <row r="29" spans="2:6" s="2" customFormat="1" ht="15" customHeight="1" x14ac:dyDescent="0.2">
      <c r="B29" s="5">
        <v>115</v>
      </c>
      <c r="C29" s="5">
        <f t="shared" si="0"/>
        <v>115</v>
      </c>
      <c r="D29" s="5">
        <v>408.59</v>
      </c>
      <c r="E29" s="5">
        <f t="shared" si="1"/>
        <v>523.58999999999992</v>
      </c>
      <c r="F29" s="5">
        <f t="shared" si="2"/>
        <v>114.99999999999994</v>
      </c>
    </row>
    <row r="30" spans="2:6" s="2" customFormat="1" ht="15" customHeight="1" x14ac:dyDescent="0.2">
      <c r="B30" s="5">
        <v>120</v>
      </c>
      <c r="C30" s="5">
        <f t="shared" si="0"/>
        <v>120</v>
      </c>
      <c r="D30" s="5">
        <v>408.59</v>
      </c>
      <c r="E30" s="5">
        <f t="shared" si="1"/>
        <v>528.58999999999992</v>
      </c>
      <c r="F30" s="5">
        <f t="shared" si="2"/>
        <v>119.99999999999994</v>
      </c>
    </row>
    <row r="31" spans="2:6" s="2" customFormat="1" ht="15" customHeight="1" x14ac:dyDescent="0.2">
      <c r="B31" s="5">
        <v>125</v>
      </c>
      <c r="C31" s="5">
        <f t="shared" si="0"/>
        <v>125</v>
      </c>
      <c r="D31" s="5">
        <v>408.59</v>
      </c>
      <c r="E31" s="5">
        <f t="shared" si="1"/>
        <v>533.58999999999992</v>
      </c>
      <c r="F31" s="5">
        <f t="shared" si="2"/>
        <v>124.99999999999994</v>
      </c>
    </row>
    <row r="32" spans="2:6" s="2" customFormat="1" ht="15" customHeight="1" x14ac:dyDescent="0.2">
      <c r="B32" s="5">
        <v>130</v>
      </c>
      <c r="C32" s="5">
        <f t="shared" si="0"/>
        <v>130</v>
      </c>
      <c r="D32" s="5">
        <v>408.59</v>
      </c>
      <c r="E32" s="5">
        <f t="shared" si="1"/>
        <v>538.58999999999992</v>
      </c>
      <c r="F32" s="5">
        <f t="shared" si="2"/>
        <v>129.99999999999994</v>
      </c>
    </row>
    <row r="33" spans="2:6" s="2" customFormat="1" ht="15" customHeight="1" x14ac:dyDescent="0.2">
      <c r="B33" s="5">
        <v>135</v>
      </c>
      <c r="C33" s="5">
        <f t="shared" si="0"/>
        <v>135</v>
      </c>
      <c r="D33" s="5">
        <v>408.59</v>
      </c>
      <c r="E33" s="5">
        <f t="shared" si="1"/>
        <v>543.58999999999992</v>
      </c>
      <c r="F33" s="5">
        <f t="shared" si="2"/>
        <v>134.99999999999994</v>
      </c>
    </row>
    <row r="34" spans="2:6" s="2" customFormat="1" ht="15" customHeight="1" x14ac:dyDescent="0.2">
      <c r="B34" s="5">
        <v>140</v>
      </c>
      <c r="C34" s="5">
        <f t="shared" si="0"/>
        <v>140</v>
      </c>
      <c r="D34" s="5">
        <v>408.59</v>
      </c>
      <c r="E34" s="5">
        <f t="shared" si="1"/>
        <v>548.58999999999992</v>
      </c>
      <c r="F34" s="5">
        <f t="shared" si="2"/>
        <v>139.99999999999994</v>
      </c>
    </row>
    <row r="35" spans="2:6" s="2" customFormat="1" ht="15" customHeight="1" x14ac:dyDescent="0.2">
      <c r="B35" s="5">
        <v>145</v>
      </c>
      <c r="C35" s="5">
        <f t="shared" si="0"/>
        <v>145</v>
      </c>
      <c r="D35" s="5">
        <v>408.59</v>
      </c>
      <c r="E35" s="5">
        <f t="shared" si="1"/>
        <v>553.58999999999992</v>
      </c>
      <c r="F35" s="5">
        <f t="shared" si="2"/>
        <v>144.99999999999994</v>
      </c>
    </row>
    <row r="36" spans="2:6" s="2" customFormat="1" ht="15" customHeight="1" x14ac:dyDescent="0.2">
      <c r="B36" s="5">
        <v>150</v>
      </c>
      <c r="C36" s="5">
        <f t="shared" si="0"/>
        <v>150</v>
      </c>
      <c r="D36" s="5">
        <v>408.59</v>
      </c>
      <c r="E36" s="5">
        <f t="shared" si="1"/>
        <v>558.58999999999992</v>
      </c>
      <c r="F36" s="5">
        <f t="shared" si="2"/>
        <v>149.99999999999994</v>
      </c>
    </row>
    <row r="37" spans="2:6" s="2" customFormat="1" ht="15" customHeight="1" x14ac:dyDescent="0.2">
      <c r="B37" s="5">
        <v>155</v>
      </c>
      <c r="C37" s="5">
        <f t="shared" si="0"/>
        <v>155</v>
      </c>
      <c r="D37" s="5">
        <v>408.59</v>
      </c>
      <c r="E37" s="5">
        <f t="shared" si="1"/>
        <v>563.58999999999992</v>
      </c>
      <c r="F37" s="5">
        <f t="shared" si="2"/>
        <v>154.99999999999994</v>
      </c>
    </row>
    <row r="38" spans="2:6" s="2" customFormat="1" ht="15" customHeight="1" x14ac:dyDescent="0.2">
      <c r="B38" s="5">
        <v>160</v>
      </c>
      <c r="C38" s="5">
        <f t="shared" si="0"/>
        <v>160</v>
      </c>
      <c r="D38" s="5">
        <v>408.59</v>
      </c>
      <c r="E38" s="5">
        <f t="shared" si="1"/>
        <v>568.58999999999992</v>
      </c>
      <c r="F38" s="5">
        <f t="shared" si="2"/>
        <v>159.99999999999994</v>
      </c>
    </row>
    <row r="39" spans="2:6" s="2" customFormat="1" ht="15" customHeight="1" x14ac:dyDescent="0.2">
      <c r="B39" s="5">
        <v>165</v>
      </c>
      <c r="C39" s="5">
        <f t="shared" si="0"/>
        <v>165</v>
      </c>
      <c r="D39" s="5">
        <v>408.59</v>
      </c>
      <c r="E39" s="5">
        <f t="shared" si="1"/>
        <v>573.58999999999992</v>
      </c>
      <c r="F39" s="5">
        <f t="shared" si="2"/>
        <v>164.99999999999994</v>
      </c>
    </row>
    <row r="40" spans="2:6" s="2" customFormat="1" ht="15" customHeight="1" x14ac:dyDescent="0.2">
      <c r="B40" s="5">
        <v>170</v>
      </c>
      <c r="C40" s="5">
        <f t="shared" si="0"/>
        <v>170</v>
      </c>
      <c r="D40" s="5">
        <v>408.59</v>
      </c>
      <c r="E40" s="5">
        <f t="shared" si="1"/>
        <v>578.58999999999992</v>
      </c>
      <c r="F40" s="5">
        <f t="shared" si="2"/>
        <v>169.99999999999994</v>
      </c>
    </row>
    <row r="41" spans="2:6" s="2" customFormat="1" ht="15" customHeight="1" x14ac:dyDescent="0.2">
      <c r="B41" s="5">
        <v>175</v>
      </c>
      <c r="C41" s="5">
        <f t="shared" si="0"/>
        <v>175</v>
      </c>
      <c r="D41" s="5">
        <v>408.59</v>
      </c>
      <c r="E41" s="5">
        <f t="shared" si="1"/>
        <v>583.58999999999992</v>
      </c>
      <c r="F41" s="5">
        <f t="shared" si="2"/>
        <v>174.99999999999994</v>
      </c>
    </row>
    <row r="42" spans="2:6" s="2" customFormat="1" ht="15" customHeight="1" x14ac:dyDescent="0.2">
      <c r="B42" s="5">
        <v>180</v>
      </c>
      <c r="C42" s="5">
        <f t="shared" si="0"/>
        <v>180</v>
      </c>
      <c r="D42" s="5">
        <v>408.59</v>
      </c>
      <c r="E42" s="5">
        <f t="shared" si="1"/>
        <v>588.58999999999992</v>
      </c>
      <c r="F42" s="5">
        <f t="shared" si="2"/>
        <v>179.99999999999994</v>
      </c>
    </row>
    <row r="43" spans="2:6" s="2" customFormat="1" ht="15" customHeight="1" x14ac:dyDescent="0.2">
      <c r="B43" s="5">
        <v>185</v>
      </c>
      <c r="C43" s="5">
        <f t="shared" si="0"/>
        <v>185</v>
      </c>
      <c r="D43" s="5">
        <v>408.59</v>
      </c>
      <c r="E43" s="5">
        <f t="shared" si="1"/>
        <v>593.58999999999992</v>
      </c>
      <c r="F43" s="5">
        <f t="shared" si="2"/>
        <v>184.99999999999994</v>
      </c>
    </row>
    <row r="44" spans="2:6" s="2" customFormat="1" ht="15" customHeight="1" x14ac:dyDescent="0.2">
      <c r="B44" s="5">
        <v>190</v>
      </c>
      <c r="C44" s="5">
        <f t="shared" si="0"/>
        <v>190</v>
      </c>
      <c r="D44" s="5">
        <v>408.59</v>
      </c>
      <c r="E44" s="5">
        <f t="shared" si="1"/>
        <v>598.58999999999992</v>
      </c>
      <c r="F44" s="5">
        <f t="shared" si="2"/>
        <v>189.99999999999994</v>
      </c>
    </row>
    <row r="45" spans="2:6" s="2" customFormat="1" ht="15" customHeight="1" x14ac:dyDescent="0.2">
      <c r="B45" s="5">
        <v>195</v>
      </c>
      <c r="C45" s="5">
        <f t="shared" si="0"/>
        <v>195</v>
      </c>
      <c r="D45" s="5">
        <v>408.59</v>
      </c>
      <c r="E45" s="5">
        <f t="shared" si="1"/>
        <v>603.58999999999992</v>
      </c>
      <c r="F45" s="5">
        <f t="shared" si="2"/>
        <v>194.99999999999994</v>
      </c>
    </row>
    <row r="46" spans="2:6" s="2" customFormat="1" ht="15" customHeight="1" x14ac:dyDescent="0.2">
      <c r="B46" s="5">
        <v>200</v>
      </c>
      <c r="C46" s="5">
        <f t="shared" si="0"/>
        <v>200</v>
      </c>
      <c r="D46" s="5">
        <v>408.59</v>
      </c>
      <c r="E46" s="5">
        <f t="shared" si="1"/>
        <v>608.58999999999992</v>
      </c>
      <c r="F46" s="5">
        <f t="shared" si="2"/>
        <v>199.99999999999994</v>
      </c>
    </row>
    <row r="47" spans="2:6" s="2" customFormat="1" ht="15" customHeight="1" x14ac:dyDescent="0.2">
      <c r="B47" s="5">
        <v>205</v>
      </c>
      <c r="C47" s="5">
        <f t="shared" si="0"/>
        <v>205</v>
      </c>
      <c r="D47" s="5">
        <v>408.59</v>
      </c>
      <c r="E47" s="5">
        <f t="shared" si="1"/>
        <v>613.58999999999992</v>
      </c>
      <c r="F47" s="5">
        <f t="shared" si="2"/>
        <v>204.99999999999994</v>
      </c>
    </row>
    <row r="48" spans="2:6" s="2" customFormat="1" ht="15" customHeight="1" x14ac:dyDescent="0.2">
      <c r="B48" s="5">
        <v>210</v>
      </c>
      <c r="C48" s="5">
        <f t="shared" si="0"/>
        <v>210</v>
      </c>
      <c r="D48" s="5">
        <v>408.59</v>
      </c>
      <c r="E48" s="5">
        <f t="shared" si="1"/>
        <v>618.58999999999992</v>
      </c>
      <c r="F48" s="5">
        <f t="shared" si="2"/>
        <v>209.99999999999994</v>
      </c>
    </row>
    <row r="49" spans="2:6" s="2" customFormat="1" ht="15" customHeight="1" x14ac:dyDescent="0.2">
      <c r="B49" s="5">
        <v>215</v>
      </c>
      <c r="C49" s="5">
        <f t="shared" si="0"/>
        <v>215</v>
      </c>
      <c r="D49" s="5">
        <v>408.59</v>
      </c>
      <c r="E49" s="5">
        <f t="shared" si="1"/>
        <v>623.58999999999992</v>
      </c>
      <c r="F49" s="5">
        <f t="shared" si="2"/>
        <v>214.99999999999994</v>
      </c>
    </row>
    <row r="50" spans="2:6" s="2" customFormat="1" ht="15" customHeight="1" x14ac:dyDescent="0.2">
      <c r="B50" s="5">
        <v>220</v>
      </c>
      <c r="C50" s="5">
        <f t="shared" si="0"/>
        <v>220</v>
      </c>
      <c r="D50" s="5">
        <v>408.59</v>
      </c>
      <c r="E50" s="5">
        <f t="shared" si="1"/>
        <v>628.58999999999992</v>
      </c>
      <c r="F50" s="5">
        <f t="shared" si="2"/>
        <v>219.99999999999994</v>
      </c>
    </row>
    <row r="51" spans="2:6" s="2" customFormat="1" ht="15" customHeight="1" x14ac:dyDescent="0.2">
      <c r="B51" s="5">
        <v>225</v>
      </c>
      <c r="C51" s="5">
        <f t="shared" si="0"/>
        <v>225</v>
      </c>
      <c r="D51" s="5">
        <v>408.59</v>
      </c>
      <c r="E51" s="5">
        <f t="shared" si="1"/>
        <v>633.58999999999992</v>
      </c>
      <c r="F51" s="5">
        <f t="shared" si="2"/>
        <v>224.99999999999994</v>
      </c>
    </row>
    <row r="52" spans="2:6" s="2" customFormat="1" ht="15" customHeight="1" x14ac:dyDescent="0.2">
      <c r="B52" s="5">
        <v>230</v>
      </c>
      <c r="C52" s="5">
        <f t="shared" si="0"/>
        <v>230</v>
      </c>
      <c r="D52" s="5">
        <v>408.59</v>
      </c>
      <c r="E52" s="5">
        <f t="shared" si="1"/>
        <v>638.58999999999992</v>
      </c>
      <c r="F52" s="5">
        <f t="shared" si="2"/>
        <v>229.99999999999994</v>
      </c>
    </row>
    <row r="53" spans="2:6" s="2" customFormat="1" ht="15" customHeight="1" x14ac:dyDescent="0.2">
      <c r="B53" s="5">
        <v>235</v>
      </c>
      <c r="C53" s="5">
        <f t="shared" si="0"/>
        <v>235</v>
      </c>
      <c r="D53" s="5">
        <v>408.59</v>
      </c>
      <c r="E53" s="5">
        <f t="shared" si="1"/>
        <v>643.58999999999992</v>
      </c>
      <c r="F53" s="5">
        <f t="shared" si="2"/>
        <v>234.99999999999994</v>
      </c>
    </row>
    <row r="54" spans="2:6" s="2" customFormat="1" ht="15" customHeight="1" x14ac:dyDescent="0.2">
      <c r="B54" s="5">
        <v>240</v>
      </c>
      <c r="C54" s="5">
        <f t="shared" si="0"/>
        <v>240</v>
      </c>
      <c r="D54" s="5">
        <v>408.59</v>
      </c>
      <c r="E54" s="5">
        <f t="shared" si="1"/>
        <v>648.58999999999992</v>
      </c>
      <c r="F54" s="5">
        <f t="shared" si="2"/>
        <v>239.99999999999994</v>
      </c>
    </row>
    <row r="55" spans="2:6" s="2" customFormat="1" ht="15" customHeight="1" x14ac:dyDescent="0.2">
      <c r="B55" s="5">
        <v>245</v>
      </c>
      <c r="C55" s="5">
        <f t="shared" si="0"/>
        <v>245</v>
      </c>
      <c r="D55" s="5">
        <v>408.59</v>
      </c>
      <c r="E55" s="5">
        <f t="shared" si="1"/>
        <v>653.58999999999992</v>
      </c>
      <c r="F55" s="5">
        <f t="shared" si="2"/>
        <v>244.99999999999994</v>
      </c>
    </row>
    <row r="56" spans="2:6" s="2" customFormat="1" ht="15" customHeight="1" x14ac:dyDescent="0.2">
      <c r="B56" s="5">
        <v>250</v>
      </c>
      <c r="C56" s="5">
        <f t="shared" si="0"/>
        <v>250</v>
      </c>
      <c r="D56" s="5">
        <v>408.59</v>
      </c>
      <c r="E56" s="5">
        <f t="shared" si="1"/>
        <v>658.58999999999992</v>
      </c>
      <c r="F56" s="5">
        <f t="shared" si="2"/>
        <v>249.99999999999994</v>
      </c>
    </row>
    <row r="57" spans="2:6" s="2" customFormat="1" ht="15" customHeight="1" x14ac:dyDescent="0.2">
      <c r="B57" s="5">
        <v>255</v>
      </c>
      <c r="C57" s="5">
        <f t="shared" si="0"/>
        <v>255</v>
      </c>
      <c r="D57" s="5">
        <v>408.59</v>
      </c>
      <c r="E57" s="5">
        <f t="shared" si="1"/>
        <v>663.58999999999992</v>
      </c>
      <c r="F57" s="5">
        <f t="shared" si="2"/>
        <v>254.99999999999994</v>
      </c>
    </row>
    <row r="58" spans="2:6" s="2" customFormat="1" ht="15" customHeight="1" x14ac:dyDescent="0.2">
      <c r="B58" s="5">
        <v>260</v>
      </c>
      <c r="C58" s="5">
        <f t="shared" si="0"/>
        <v>260</v>
      </c>
      <c r="D58" s="5">
        <v>408.59</v>
      </c>
      <c r="E58" s="5">
        <f t="shared" si="1"/>
        <v>668.58999999999992</v>
      </c>
      <c r="F58" s="5">
        <f t="shared" si="2"/>
        <v>259.99999999999994</v>
      </c>
    </row>
    <row r="59" spans="2:6" s="2" customFormat="1" ht="15" customHeight="1" x14ac:dyDescent="0.2">
      <c r="B59" s="5">
        <v>265</v>
      </c>
      <c r="C59" s="5">
        <f t="shared" si="0"/>
        <v>265</v>
      </c>
      <c r="D59" s="5">
        <v>408.59</v>
      </c>
      <c r="E59" s="5">
        <f t="shared" si="1"/>
        <v>673.58999999999992</v>
      </c>
      <c r="F59" s="5">
        <f t="shared" si="2"/>
        <v>264.99999999999994</v>
      </c>
    </row>
    <row r="60" spans="2:6" s="2" customFormat="1" ht="15" customHeight="1" x14ac:dyDescent="0.2">
      <c r="B60" s="5">
        <v>270</v>
      </c>
      <c r="C60" s="5">
        <f t="shared" si="0"/>
        <v>270</v>
      </c>
      <c r="D60" s="5">
        <v>408.59</v>
      </c>
      <c r="E60" s="5">
        <f t="shared" si="1"/>
        <v>678.58999999999992</v>
      </c>
      <c r="F60" s="5">
        <f t="shared" si="2"/>
        <v>269.99999999999994</v>
      </c>
    </row>
    <row r="61" spans="2:6" s="2" customFormat="1" ht="15" customHeight="1" x14ac:dyDescent="0.2">
      <c r="B61" s="5">
        <v>275</v>
      </c>
      <c r="C61" s="5">
        <f t="shared" si="0"/>
        <v>275</v>
      </c>
      <c r="D61" s="5">
        <v>408.59</v>
      </c>
      <c r="E61" s="5">
        <f t="shared" si="1"/>
        <v>683.58999999999992</v>
      </c>
      <c r="F61" s="5">
        <f t="shared" si="2"/>
        <v>274.99999999999994</v>
      </c>
    </row>
    <row r="62" spans="2:6" s="2" customFormat="1" ht="15" customHeight="1" x14ac:dyDescent="0.2">
      <c r="B62" s="5">
        <v>280</v>
      </c>
      <c r="C62" s="5">
        <f t="shared" si="0"/>
        <v>280</v>
      </c>
      <c r="D62" s="5">
        <v>408.59</v>
      </c>
      <c r="E62" s="5">
        <f t="shared" si="1"/>
        <v>688.58999999999992</v>
      </c>
      <c r="F62" s="5">
        <f t="shared" si="2"/>
        <v>279.99999999999994</v>
      </c>
    </row>
    <row r="63" spans="2:6" s="2" customFormat="1" ht="15" customHeight="1" x14ac:dyDescent="0.2">
      <c r="B63" s="5">
        <v>285</v>
      </c>
      <c r="C63" s="5">
        <f t="shared" si="0"/>
        <v>285</v>
      </c>
      <c r="D63" s="5">
        <v>408.59</v>
      </c>
      <c r="E63" s="5">
        <f t="shared" si="1"/>
        <v>693.58999999999992</v>
      </c>
      <c r="F63" s="5">
        <f t="shared" si="2"/>
        <v>284.99999999999994</v>
      </c>
    </row>
    <row r="64" spans="2:6" s="2" customFormat="1" ht="15" customHeight="1" x14ac:dyDescent="0.2">
      <c r="B64" s="5">
        <v>290</v>
      </c>
      <c r="C64" s="5">
        <f t="shared" si="0"/>
        <v>290</v>
      </c>
      <c r="D64" s="5">
        <v>408.59</v>
      </c>
      <c r="E64" s="5">
        <f t="shared" si="1"/>
        <v>698.58999999999992</v>
      </c>
      <c r="F64" s="5">
        <f t="shared" si="2"/>
        <v>289.99999999999994</v>
      </c>
    </row>
    <row r="65" spans="2:6" s="2" customFormat="1" ht="15" customHeight="1" x14ac:dyDescent="0.2">
      <c r="B65" s="5">
        <v>295</v>
      </c>
      <c r="C65" s="5">
        <f t="shared" si="0"/>
        <v>295</v>
      </c>
      <c r="D65" s="5">
        <v>408.59</v>
      </c>
      <c r="E65" s="5">
        <f t="shared" si="1"/>
        <v>703.58999999999992</v>
      </c>
      <c r="F65" s="5">
        <f t="shared" si="2"/>
        <v>294.99999999999994</v>
      </c>
    </row>
    <row r="66" spans="2:6" s="2" customFormat="1" ht="15" customHeight="1" x14ac:dyDescent="0.2">
      <c r="B66" s="5">
        <v>300</v>
      </c>
      <c r="C66" s="5">
        <v>300</v>
      </c>
      <c r="D66" s="5">
        <v>408.59</v>
      </c>
      <c r="E66" s="5">
        <f t="shared" si="1"/>
        <v>708.58999999999992</v>
      </c>
      <c r="F66" s="5">
        <f t="shared" si="2"/>
        <v>299.99999999999994</v>
      </c>
    </row>
    <row r="67" spans="2:6" s="2" customFormat="1" ht="15" customHeight="1" x14ac:dyDescent="0.2">
      <c r="B67" s="5">
        <v>305</v>
      </c>
      <c r="C67" s="5">
        <f t="shared" si="0"/>
        <v>305</v>
      </c>
      <c r="D67" s="5">
        <f>711.86-C67</f>
        <v>406.86</v>
      </c>
      <c r="E67" s="5">
        <f t="shared" si="1"/>
        <v>711.86</v>
      </c>
      <c r="F67" s="5">
        <f t="shared" si="2"/>
        <v>305</v>
      </c>
    </row>
    <row r="68" spans="2:6" s="2" customFormat="1" ht="15" customHeight="1" x14ac:dyDescent="0.2">
      <c r="B68" s="5">
        <v>310</v>
      </c>
      <c r="C68" s="5">
        <f t="shared" si="0"/>
        <v>310</v>
      </c>
      <c r="D68" s="5">
        <f>711.86-C68</f>
        <v>401.86</v>
      </c>
      <c r="E68" s="5">
        <f t="shared" si="1"/>
        <v>711.86</v>
      </c>
      <c r="F68" s="5">
        <f t="shared" si="2"/>
        <v>310</v>
      </c>
    </row>
    <row r="69" spans="2:6" s="2" customFormat="1" ht="15" customHeight="1" x14ac:dyDescent="0.2">
      <c r="B69" s="5">
        <v>315</v>
      </c>
      <c r="C69" s="5">
        <f t="shared" si="0"/>
        <v>315</v>
      </c>
      <c r="D69" s="5">
        <f t="shared" ref="D69:D132" si="3">711.86-C69</f>
        <v>396.86</v>
      </c>
      <c r="E69" s="5">
        <f t="shared" si="1"/>
        <v>711.86</v>
      </c>
      <c r="F69" s="5">
        <f t="shared" si="2"/>
        <v>315</v>
      </c>
    </row>
    <row r="70" spans="2:6" s="2" customFormat="1" ht="15" customHeight="1" x14ac:dyDescent="0.2">
      <c r="B70" s="5">
        <v>320</v>
      </c>
      <c r="C70" s="5">
        <f t="shared" ref="C70:C133" si="4">+B70</f>
        <v>320</v>
      </c>
      <c r="D70" s="5">
        <f t="shared" si="3"/>
        <v>391.86</v>
      </c>
      <c r="E70" s="5">
        <f t="shared" si="1"/>
        <v>711.86</v>
      </c>
      <c r="F70" s="5">
        <f t="shared" si="2"/>
        <v>320</v>
      </c>
    </row>
    <row r="71" spans="2:6" s="2" customFormat="1" ht="15" customHeight="1" x14ac:dyDescent="0.2">
      <c r="B71" s="5">
        <v>325</v>
      </c>
      <c r="C71" s="5">
        <f t="shared" si="4"/>
        <v>325</v>
      </c>
      <c r="D71" s="5">
        <f t="shared" si="3"/>
        <v>386.86</v>
      </c>
      <c r="E71" s="5">
        <f t="shared" ref="E71:E135" si="5">D71+B71</f>
        <v>711.86</v>
      </c>
      <c r="F71" s="5">
        <f t="shared" ref="F71:F134" si="6">E71-D71</f>
        <v>325</v>
      </c>
    </row>
    <row r="72" spans="2:6" s="2" customFormat="1" ht="15" customHeight="1" x14ac:dyDescent="0.2">
      <c r="B72" s="5">
        <v>330</v>
      </c>
      <c r="C72" s="5">
        <f t="shared" si="4"/>
        <v>330</v>
      </c>
      <c r="D72" s="5">
        <f t="shared" si="3"/>
        <v>381.86</v>
      </c>
      <c r="E72" s="5">
        <f t="shared" si="5"/>
        <v>711.86</v>
      </c>
      <c r="F72" s="5">
        <f t="shared" si="6"/>
        <v>330</v>
      </c>
    </row>
    <row r="73" spans="2:6" s="2" customFormat="1" ht="15" customHeight="1" x14ac:dyDescent="0.2">
      <c r="B73" s="5">
        <v>335</v>
      </c>
      <c r="C73" s="5">
        <f t="shared" si="4"/>
        <v>335</v>
      </c>
      <c r="D73" s="5">
        <f t="shared" si="3"/>
        <v>376.86</v>
      </c>
      <c r="E73" s="5">
        <f t="shared" si="5"/>
        <v>711.86</v>
      </c>
      <c r="F73" s="5">
        <f t="shared" si="6"/>
        <v>335</v>
      </c>
    </row>
    <row r="74" spans="2:6" s="2" customFormat="1" ht="15" customHeight="1" x14ac:dyDescent="0.2">
      <c r="B74" s="5">
        <v>340</v>
      </c>
      <c r="C74" s="5">
        <f t="shared" si="4"/>
        <v>340</v>
      </c>
      <c r="D74" s="5">
        <f t="shared" si="3"/>
        <v>371.86</v>
      </c>
      <c r="E74" s="5">
        <f t="shared" si="5"/>
        <v>711.86</v>
      </c>
      <c r="F74" s="5">
        <f t="shared" si="6"/>
        <v>340</v>
      </c>
    </row>
    <row r="75" spans="2:6" s="2" customFormat="1" ht="15" customHeight="1" x14ac:dyDescent="0.2">
      <c r="B75" s="5">
        <v>345</v>
      </c>
      <c r="C75" s="5">
        <f t="shared" si="4"/>
        <v>345</v>
      </c>
      <c r="D75" s="5">
        <f t="shared" si="3"/>
        <v>366.86</v>
      </c>
      <c r="E75" s="5">
        <f t="shared" si="5"/>
        <v>711.86</v>
      </c>
      <c r="F75" s="5">
        <f t="shared" si="6"/>
        <v>345</v>
      </c>
    </row>
    <row r="76" spans="2:6" s="2" customFormat="1" ht="15" customHeight="1" x14ac:dyDescent="0.2">
      <c r="B76" s="5">
        <v>350</v>
      </c>
      <c r="C76" s="5">
        <f t="shared" si="4"/>
        <v>350</v>
      </c>
      <c r="D76" s="5">
        <f t="shared" si="3"/>
        <v>361.86</v>
      </c>
      <c r="E76" s="5">
        <f t="shared" si="5"/>
        <v>711.86</v>
      </c>
      <c r="F76" s="5">
        <f t="shared" si="6"/>
        <v>350</v>
      </c>
    </row>
    <row r="77" spans="2:6" s="2" customFormat="1" ht="15" customHeight="1" x14ac:dyDescent="0.2">
      <c r="B77" s="5">
        <v>355</v>
      </c>
      <c r="C77" s="5">
        <f t="shared" si="4"/>
        <v>355</v>
      </c>
      <c r="D77" s="5">
        <f t="shared" si="3"/>
        <v>356.86</v>
      </c>
      <c r="E77" s="5">
        <f t="shared" si="5"/>
        <v>711.86</v>
      </c>
      <c r="F77" s="5">
        <f t="shared" si="6"/>
        <v>355</v>
      </c>
    </row>
    <row r="78" spans="2:6" s="2" customFormat="1" ht="15" customHeight="1" x14ac:dyDescent="0.2">
      <c r="B78" s="5">
        <v>360</v>
      </c>
      <c r="C78" s="5">
        <f t="shared" si="4"/>
        <v>360</v>
      </c>
      <c r="D78" s="5">
        <f t="shared" si="3"/>
        <v>351.86</v>
      </c>
      <c r="E78" s="5">
        <f t="shared" si="5"/>
        <v>711.86</v>
      </c>
      <c r="F78" s="5">
        <f t="shared" si="6"/>
        <v>360</v>
      </c>
    </row>
    <row r="79" spans="2:6" s="2" customFormat="1" ht="15" customHeight="1" x14ac:dyDescent="0.2">
      <c r="B79" s="5">
        <v>365</v>
      </c>
      <c r="C79" s="5">
        <f t="shared" si="4"/>
        <v>365</v>
      </c>
      <c r="D79" s="5">
        <f t="shared" si="3"/>
        <v>346.86</v>
      </c>
      <c r="E79" s="5">
        <f t="shared" si="5"/>
        <v>711.86</v>
      </c>
      <c r="F79" s="5">
        <f t="shared" si="6"/>
        <v>365</v>
      </c>
    </row>
    <row r="80" spans="2:6" s="2" customFormat="1" ht="15" customHeight="1" x14ac:dyDescent="0.2">
      <c r="B80" s="5">
        <v>370</v>
      </c>
      <c r="C80" s="5">
        <f t="shared" si="4"/>
        <v>370</v>
      </c>
      <c r="D80" s="5">
        <f t="shared" si="3"/>
        <v>341.86</v>
      </c>
      <c r="E80" s="5">
        <f t="shared" si="5"/>
        <v>711.86</v>
      </c>
      <c r="F80" s="5">
        <f t="shared" si="6"/>
        <v>370</v>
      </c>
    </row>
    <row r="81" spans="2:6" s="2" customFormat="1" ht="15" customHeight="1" x14ac:dyDescent="0.2">
      <c r="B81" s="5">
        <v>375</v>
      </c>
      <c r="C81" s="5">
        <f t="shared" si="4"/>
        <v>375</v>
      </c>
      <c r="D81" s="5">
        <f t="shared" si="3"/>
        <v>336.86</v>
      </c>
      <c r="E81" s="5">
        <f t="shared" si="5"/>
        <v>711.86</v>
      </c>
      <c r="F81" s="5">
        <f t="shared" si="6"/>
        <v>375</v>
      </c>
    </row>
    <row r="82" spans="2:6" s="2" customFormat="1" ht="15" customHeight="1" x14ac:dyDescent="0.2">
      <c r="B82" s="5">
        <v>380</v>
      </c>
      <c r="C82" s="5">
        <f t="shared" si="4"/>
        <v>380</v>
      </c>
      <c r="D82" s="5">
        <f t="shared" si="3"/>
        <v>331.86</v>
      </c>
      <c r="E82" s="5">
        <f t="shared" si="5"/>
        <v>711.86</v>
      </c>
      <c r="F82" s="5">
        <f t="shared" si="6"/>
        <v>380</v>
      </c>
    </row>
    <row r="83" spans="2:6" s="2" customFormat="1" ht="15" customHeight="1" x14ac:dyDescent="0.2">
      <c r="B83" s="5">
        <v>385</v>
      </c>
      <c r="C83" s="5">
        <f t="shared" si="4"/>
        <v>385</v>
      </c>
      <c r="D83" s="5">
        <f t="shared" si="3"/>
        <v>326.86</v>
      </c>
      <c r="E83" s="5">
        <f t="shared" si="5"/>
        <v>711.86</v>
      </c>
      <c r="F83" s="5">
        <f t="shared" si="6"/>
        <v>385</v>
      </c>
    </row>
    <row r="84" spans="2:6" s="2" customFormat="1" ht="15" customHeight="1" x14ac:dyDescent="0.2">
      <c r="B84" s="5">
        <v>390</v>
      </c>
      <c r="C84" s="5">
        <f t="shared" si="4"/>
        <v>390</v>
      </c>
      <c r="D84" s="5">
        <f t="shared" si="3"/>
        <v>321.86</v>
      </c>
      <c r="E84" s="5">
        <f t="shared" si="5"/>
        <v>711.86</v>
      </c>
      <c r="F84" s="5">
        <f t="shared" si="6"/>
        <v>390</v>
      </c>
    </row>
    <row r="85" spans="2:6" s="2" customFormat="1" ht="15" customHeight="1" x14ac:dyDescent="0.2">
      <c r="B85" s="5">
        <v>395</v>
      </c>
      <c r="C85" s="5">
        <f t="shared" si="4"/>
        <v>395</v>
      </c>
      <c r="D85" s="5">
        <f t="shared" si="3"/>
        <v>316.86</v>
      </c>
      <c r="E85" s="5">
        <f t="shared" si="5"/>
        <v>711.86</v>
      </c>
      <c r="F85" s="5">
        <f t="shared" si="6"/>
        <v>395</v>
      </c>
    </row>
    <row r="86" spans="2:6" s="2" customFormat="1" ht="15" customHeight="1" x14ac:dyDescent="0.2">
      <c r="B86" s="5">
        <v>400</v>
      </c>
      <c r="C86" s="5">
        <f t="shared" si="4"/>
        <v>400</v>
      </c>
      <c r="D86" s="5">
        <f t="shared" si="3"/>
        <v>311.86</v>
      </c>
      <c r="E86" s="5">
        <f t="shared" si="5"/>
        <v>711.86</v>
      </c>
      <c r="F86" s="5">
        <f t="shared" si="6"/>
        <v>400</v>
      </c>
    </row>
    <row r="87" spans="2:6" s="2" customFormat="1" ht="15" customHeight="1" x14ac:dyDescent="0.2">
      <c r="B87" s="5">
        <v>405</v>
      </c>
      <c r="C87" s="5">
        <f t="shared" si="4"/>
        <v>405</v>
      </c>
      <c r="D87" s="5">
        <f t="shared" si="3"/>
        <v>306.86</v>
      </c>
      <c r="E87" s="5">
        <f t="shared" si="5"/>
        <v>711.86</v>
      </c>
      <c r="F87" s="5">
        <f t="shared" si="6"/>
        <v>405</v>
      </c>
    </row>
    <row r="88" spans="2:6" s="2" customFormat="1" ht="15" customHeight="1" x14ac:dyDescent="0.2">
      <c r="B88" s="5">
        <v>410</v>
      </c>
      <c r="C88" s="5">
        <f t="shared" si="4"/>
        <v>410</v>
      </c>
      <c r="D88" s="5">
        <f t="shared" si="3"/>
        <v>301.86</v>
      </c>
      <c r="E88" s="5">
        <f t="shared" si="5"/>
        <v>711.86</v>
      </c>
      <c r="F88" s="5">
        <f t="shared" si="6"/>
        <v>410</v>
      </c>
    </row>
    <row r="89" spans="2:6" s="2" customFormat="1" ht="15" customHeight="1" x14ac:dyDescent="0.2">
      <c r="B89" s="5">
        <v>415</v>
      </c>
      <c r="C89" s="5">
        <f t="shared" si="4"/>
        <v>415</v>
      </c>
      <c r="D89" s="5">
        <f t="shared" si="3"/>
        <v>296.86</v>
      </c>
      <c r="E89" s="5">
        <f t="shared" si="5"/>
        <v>711.86</v>
      </c>
      <c r="F89" s="5">
        <f t="shared" si="6"/>
        <v>415</v>
      </c>
    </row>
    <row r="90" spans="2:6" s="2" customFormat="1" ht="15" customHeight="1" x14ac:dyDescent="0.2">
      <c r="B90" s="5">
        <v>420</v>
      </c>
      <c r="C90" s="5">
        <f t="shared" si="4"/>
        <v>420</v>
      </c>
      <c r="D90" s="5">
        <f t="shared" si="3"/>
        <v>291.86</v>
      </c>
      <c r="E90" s="5">
        <f t="shared" si="5"/>
        <v>711.86</v>
      </c>
      <c r="F90" s="5">
        <f t="shared" si="6"/>
        <v>420</v>
      </c>
    </row>
    <row r="91" spans="2:6" s="2" customFormat="1" ht="15" customHeight="1" x14ac:dyDescent="0.2">
      <c r="B91" s="5">
        <v>425</v>
      </c>
      <c r="C91" s="5">
        <f t="shared" si="4"/>
        <v>425</v>
      </c>
      <c r="D91" s="5">
        <f t="shared" si="3"/>
        <v>286.86</v>
      </c>
      <c r="E91" s="5">
        <f t="shared" si="5"/>
        <v>711.86</v>
      </c>
      <c r="F91" s="5">
        <f t="shared" si="6"/>
        <v>425</v>
      </c>
    </row>
    <row r="92" spans="2:6" s="2" customFormat="1" ht="15" customHeight="1" x14ac:dyDescent="0.2">
      <c r="B92" s="5">
        <v>430</v>
      </c>
      <c r="C92" s="5">
        <f t="shared" si="4"/>
        <v>430</v>
      </c>
      <c r="D92" s="5">
        <f t="shared" si="3"/>
        <v>281.86</v>
      </c>
      <c r="E92" s="5">
        <f t="shared" si="5"/>
        <v>711.86</v>
      </c>
      <c r="F92" s="5">
        <f t="shared" si="6"/>
        <v>430</v>
      </c>
    </row>
    <row r="93" spans="2:6" s="2" customFormat="1" ht="15" customHeight="1" x14ac:dyDescent="0.2">
      <c r="B93" s="5">
        <v>435</v>
      </c>
      <c r="C93" s="5">
        <f t="shared" si="4"/>
        <v>435</v>
      </c>
      <c r="D93" s="5">
        <f t="shared" si="3"/>
        <v>276.86</v>
      </c>
      <c r="E93" s="5">
        <f t="shared" si="5"/>
        <v>711.86</v>
      </c>
      <c r="F93" s="5">
        <f t="shared" si="6"/>
        <v>435</v>
      </c>
    </row>
    <row r="94" spans="2:6" s="2" customFormat="1" ht="15" customHeight="1" x14ac:dyDescent="0.2">
      <c r="B94" s="5">
        <v>440</v>
      </c>
      <c r="C94" s="5">
        <f t="shared" si="4"/>
        <v>440</v>
      </c>
      <c r="D94" s="5">
        <f t="shared" si="3"/>
        <v>271.86</v>
      </c>
      <c r="E94" s="5">
        <f t="shared" si="5"/>
        <v>711.86</v>
      </c>
      <c r="F94" s="5">
        <f t="shared" si="6"/>
        <v>440</v>
      </c>
    </row>
    <row r="95" spans="2:6" s="2" customFormat="1" ht="15" customHeight="1" x14ac:dyDescent="0.2">
      <c r="B95" s="5">
        <v>445</v>
      </c>
      <c r="C95" s="5">
        <f t="shared" si="4"/>
        <v>445</v>
      </c>
      <c r="D95" s="5">
        <f t="shared" si="3"/>
        <v>266.86</v>
      </c>
      <c r="E95" s="5">
        <f t="shared" si="5"/>
        <v>711.86</v>
      </c>
      <c r="F95" s="5">
        <f t="shared" si="6"/>
        <v>445</v>
      </c>
    </row>
    <row r="96" spans="2:6" s="2" customFormat="1" ht="15" customHeight="1" x14ac:dyDescent="0.2">
      <c r="B96" s="5">
        <v>450</v>
      </c>
      <c r="C96" s="5">
        <f t="shared" si="4"/>
        <v>450</v>
      </c>
      <c r="D96" s="5">
        <f t="shared" si="3"/>
        <v>261.86</v>
      </c>
      <c r="E96" s="5">
        <f t="shared" si="5"/>
        <v>711.86</v>
      </c>
      <c r="F96" s="5">
        <f t="shared" si="6"/>
        <v>450</v>
      </c>
    </row>
    <row r="97" spans="2:6" s="2" customFormat="1" ht="15" customHeight="1" x14ac:dyDescent="0.2">
      <c r="B97" s="5">
        <v>455</v>
      </c>
      <c r="C97" s="5">
        <f t="shared" si="4"/>
        <v>455</v>
      </c>
      <c r="D97" s="5">
        <f t="shared" si="3"/>
        <v>256.86</v>
      </c>
      <c r="E97" s="5">
        <f t="shared" si="5"/>
        <v>711.86</v>
      </c>
      <c r="F97" s="5">
        <f t="shared" si="6"/>
        <v>455</v>
      </c>
    </row>
    <row r="98" spans="2:6" s="2" customFormat="1" ht="15" customHeight="1" x14ac:dyDescent="0.2">
      <c r="B98" s="5">
        <v>460</v>
      </c>
      <c r="C98" s="5">
        <f t="shared" si="4"/>
        <v>460</v>
      </c>
      <c r="D98" s="5">
        <f t="shared" si="3"/>
        <v>251.86</v>
      </c>
      <c r="E98" s="5">
        <f t="shared" si="5"/>
        <v>711.86</v>
      </c>
      <c r="F98" s="5">
        <f t="shared" si="6"/>
        <v>460</v>
      </c>
    </row>
    <row r="99" spans="2:6" s="2" customFormat="1" ht="15" customHeight="1" x14ac:dyDescent="0.2">
      <c r="B99" s="5">
        <v>465</v>
      </c>
      <c r="C99" s="5">
        <f t="shared" si="4"/>
        <v>465</v>
      </c>
      <c r="D99" s="5">
        <f t="shared" si="3"/>
        <v>246.86</v>
      </c>
      <c r="E99" s="5">
        <f t="shared" si="5"/>
        <v>711.86</v>
      </c>
      <c r="F99" s="5">
        <f t="shared" si="6"/>
        <v>465</v>
      </c>
    </row>
    <row r="100" spans="2:6" s="2" customFormat="1" ht="15" customHeight="1" x14ac:dyDescent="0.2">
      <c r="B100" s="5">
        <v>470</v>
      </c>
      <c r="C100" s="5">
        <f t="shared" si="4"/>
        <v>470</v>
      </c>
      <c r="D100" s="5">
        <f t="shared" si="3"/>
        <v>241.86</v>
      </c>
      <c r="E100" s="5">
        <f t="shared" si="5"/>
        <v>711.86</v>
      </c>
      <c r="F100" s="5">
        <f t="shared" si="6"/>
        <v>470</v>
      </c>
    </row>
    <row r="101" spans="2:6" s="2" customFormat="1" ht="15" customHeight="1" x14ac:dyDescent="0.2">
      <c r="B101" s="5">
        <v>475</v>
      </c>
      <c r="C101" s="5">
        <f t="shared" si="4"/>
        <v>475</v>
      </c>
      <c r="D101" s="5">
        <f t="shared" si="3"/>
        <v>236.86</v>
      </c>
      <c r="E101" s="5">
        <f t="shared" si="5"/>
        <v>711.86</v>
      </c>
      <c r="F101" s="5">
        <f t="shared" si="6"/>
        <v>475</v>
      </c>
    </row>
    <row r="102" spans="2:6" s="2" customFormat="1" ht="15" customHeight="1" x14ac:dyDescent="0.2">
      <c r="B102" s="5">
        <v>480</v>
      </c>
      <c r="C102" s="5">
        <f t="shared" si="4"/>
        <v>480</v>
      </c>
      <c r="D102" s="5">
        <f t="shared" si="3"/>
        <v>231.86</v>
      </c>
      <c r="E102" s="5">
        <f t="shared" si="5"/>
        <v>711.86</v>
      </c>
      <c r="F102" s="5">
        <f t="shared" si="6"/>
        <v>480</v>
      </c>
    </row>
    <row r="103" spans="2:6" s="2" customFormat="1" ht="15" customHeight="1" x14ac:dyDescent="0.2">
      <c r="B103" s="5">
        <v>485</v>
      </c>
      <c r="C103" s="5">
        <f t="shared" si="4"/>
        <v>485</v>
      </c>
      <c r="D103" s="5">
        <f t="shared" si="3"/>
        <v>226.86</v>
      </c>
      <c r="E103" s="5">
        <f t="shared" si="5"/>
        <v>711.86</v>
      </c>
      <c r="F103" s="5">
        <f t="shared" si="6"/>
        <v>485</v>
      </c>
    </row>
    <row r="104" spans="2:6" s="2" customFormat="1" ht="15" customHeight="1" x14ac:dyDescent="0.2">
      <c r="B104" s="5">
        <v>490</v>
      </c>
      <c r="C104" s="5">
        <f t="shared" si="4"/>
        <v>490</v>
      </c>
      <c r="D104" s="5">
        <f t="shared" si="3"/>
        <v>221.86</v>
      </c>
      <c r="E104" s="5">
        <f t="shared" si="5"/>
        <v>711.86</v>
      </c>
      <c r="F104" s="5">
        <f t="shared" si="6"/>
        <v>490</v>
      </c>
    </row>
    <row r="105" spans="2:6" s="2" customFormat="1" ht="15" customHeight="1" x14ac:dyDescent="0.2">
      <c r="B105" s="5">
        <v>495</v>
      </c>
      <c r="C105" s="5">
        <f t="shared" si="4"/>
        <v>495</v>
      </c>
      <c r="D105" s="5">
        <f t="shared" si="3"/>
        <v>216.86</v>
      </c>
      <c r="E105" s="5">
        <f t="shared" si="5"/>
        <v>711.86</v>
      </c>
      <c r="F105" s="5">
        <f t="shared" si="6"/>
        <v>495</v>
      </c>
    </row>
    <row r="106" spans="2:6" s="2" customFormat="1" ht="15" customHeight="1" x14ac:dyDescent="0.2">
      <c r="B106" s="5">
        <v>500</v>
      </c>
      <c r="C106" s="5">
        <f t="shared" si="4"/>
        <v>500</v>
      </c>
      <c r="D106" s="5">
        <f t="shared" si="3"/>
        <v>211.86</v>
      </c>
      <c r="E106" s="5">
        <f t="shared" si="5"/>
        <v>711.86</v>
      </c>
      <c r="F106" s="5">
        <f t="shared" si="6"/>
        <v>500</v>
      </c>
    </row>
    <row r="107" spans="2:6" s="2" customFormat="1" ht="15" customHeight="1" x14ac:dyDescent="0.2">
      <c r="B107" s="5">
        <v>505</v>
      </c>
      <c r="C107" s="5">
        <f t="shared" si="4"/>
        <v>505</v>
      </c>
      <c r="D107" s="5">
        <f t="shared" si="3"/>
        <v>206.86</v>
      </c>
      <c r="E107" s="5">
        <f t="shared" si="5"/>
        <v>711.86</v>
      </c>
      <c r="F107" s="5">
        <f t="shared" si="6"/>
        <v>505</v>
      </c>
    </row>
    <row r="108" spans="2:6" s="2" customFormat="1" ht="15" customHeight="1" x14ac:dyDescent="0.2">
      <c r="B108" s="5">
        <v>510</v>
      </c>
      <c r="C108" s="5">
        <f t="shared" si="4"/>
        <v>510</v>
      </c>
      <c r="D108" s="5">
        <f t="shared" si="3"/>
        <v>201.86</v>
      </c>
      <c r="E108" s="5">
        <f t="shared" si="5"/>
        <v>711.86</v>
      </c>
      <c r="F108" s="5">
        <f t="shared" si="6"/>
        <v>510</v>
      </c>
    </row>
    <row r="109" spans="2:6" s="2" customFormat="1" ht="15" customHeight="1" x14ac:dyDescent="0.2">
      <c r="B109" s="5">
        <v>515</v>
      </c>
      <c r="C109" s="5">
        <f t="shared" si="4"/>
        <v>515</v>
      </c>
      <c r="D109" s="5">
        <f t="shared" si="3"/>
        <v>196.86</v>
      </c>
      <c r="E109" s="5">
        <f t="shared" si="5"/>
        <v>711.86</v>
      </c>
      <c r="F109" s="5">
        <f t="shared" si="6"/>
        <v>515</v>
      </c>
    </row>
    <row r="110" spans="2:6" s="2" customFormat="1" ht="15" customHeight="1" x14ac:dyDescent="0.2">
      <c r="B110" s="5">
        <v>520</v>
      </c>
      <c r="C110" s="5">
        <f t="shared" si="4"/>
        <v>520</v>
      </c>
      <c r="D110" s="5">
        <f t="shared" si="3"/>
        <v>191.86</v>
      </c>
      <c r="E110" s="5">
        <f t="shared" si="5"/>
        <v>711.86</v>
      </c>
      <c r="F110" s="5">
        <f t="shared" si="6"/>
        <v>520</v>
      </c>
    </row>
    <row r="111" spans="2:6" s="2" customFormat="1" ht="15" customHeight="1" x14ac:dyDescent="0.2">
      <c r="B111" s="5">
        <v>525</v>
      </c>
      <c r="C111" s="5">
        <f t="shared" si="4"/>
        <v>525</v>
      </c>
      <c r="D111" s="5">
        <f t="shared" si="3"/>
        <v>186.86</v>
      </c>
      <c r="E111" s="5">
        <f t="shared" si="5"/>
        <v>711.86</v>
      </c>
      <c r="F111" s="5">
        <f t="shared" si="6"/>
        <v>525</v>
      </c>
    </row>
    <row r="112" spans="2:6" s="2" customFormat="1" ht="15" customHeight="1" x14ac:dyDescent="0.2">
      <c r="B112" s="5">
        <v>530</v>
      </c>
      <c r="C112" s="5">
        <f t="shared" si="4"/>
        <v>530</v>
      </c>
      <c r="D112" s="5">
        <f t="shared" si="3"/>
        <v>181.86</v>
      </c>
      <c r="E112" s="5">
        <f t="shared" si="5"/>
        <v>711.86</v>
      </c>
      <c r="F112" s="5">
        <f t="shared" si="6"/>
        <v>530</v>
      </c>
    </row>
    <row r="113" spans="2:6" s="2" customFormat="1" ht="15" customHeight="1" x14ac:dyDescent="0.2">
      <c r="B113" s="5">
        <v>535</v>
      </c>
      <c r="C113" s="5">
        <f t="shared" si="4"/>
        <v>535</v>
      </c>
      <c r="D113" s="5">
        <f t="shared" si="3"/>
        <v>176.86</v>
      </c>
      <c r="E113" s="5">
        <f t="shared" si="5"/>
        <v>711.86</v>
      </c>
      <c r="F113" s="5">
        <f t="shared" si="6"/>
        <v>535</v>
      </c>
    </row>
    <row r="114" spans="2:6" s="2" customFormat="1" ht="15" customHeight="1" x14ac:dyDescent="0.2">
      <c r="B114" s="5">
        <v>540</v>
      </c>
      <c r="C114" s="5">
        <f t="shared" si="4"/>
        <v>540</v>
      </c>
      <c r="D114" s="5">
        <f t="shared" si="3"/>
        <v>171.86</v>
      </c>
      <c r="E114" s="5">
        <f t="shared" si="5"/>
        <v>711.86</v>
      </c>
      <c r="F114" s="5">
        <f t="shared" si="6"/>
        <v>540</v>
      </c>
    </row>
    <row r="115" spans="2:6" s="2" customFormat="1" ht="15" customHeight="1" x14ac:dyDescent="0.2">
      <c r="B115" s="5">
        <v>545</v>
      </c>
      <c r="C115" s="5">
        <f t="shared" si="4"/>
        <v>545</v>
      </c>
      <c r="D115" s="5">
        <f t="shared" si="3"/>
        <v>166.86</v>
      </c>
      <c r="E115" s="5">
        <f t="shared" si="5"/>
        <v>711.86</v>
      </c>
      <c r="F115" s="5">
        <f t="shared" si="6"/>
        <v>545</v>
      </c>
    </row>
    <row r="116" spans="2:6" s="2" customFormat="1" ht="15" customHeight="1" x14ac:dyDescent="0.2">
      <c r="B116" s="5">
        <v>550</v>
      </c>
      <c r="C116" s="5">
        <f t="shared" si="4"/>
        <v>550</v>
      </c>
      <c r="D116" s="5">
        <f t="shared" si="3"/>
        <v>161.86000000000001</v>
      </c>
      <c r="E116" s="5">
        <f t="shared" si="5"/>
        <v>711.86</v>
      </c>
      <c r="F116" s="5">
        <f t="shared" si="6"/>
        <v>550</v>
      </c>
    </row>
    <row r="117" spans="2:6" s="2" customFormat="1" ht="15" customHeight="1" x14ac:dyDescent="0.2">
      <c r="B117" s="5">
        <v>555</v>
      </c>
      <c r="C117" s="5">
        <f t="shared" si="4"/>
        <v>555</v>
      </c>
      <c r="D117" s="5">
        <f t="shared" si="3"/>
        <v>156.86000000000001</v>
      </c>
      <c r="E117" s="5">
        <f t="shared" si="5"/>
        <v>711.86</v>
      </c>
      <c r="F117" s="5">
        <f t="shared" si="6"/>
        <v>555</v>
      </c>
    </row>
    <row r="118" spans="2:6" s="2" customFormat="1" ht="15" customHeight="1" x14ac:dyDescent="0.2">
      <c r="B118" s="5">
        <v>560</v>
      </c>
      <c r="C118" s="5">
        <f t="shared" si="4"/>
        <v>560</v>
      </c>
      <c r="D118" s="5">
        <f t="shared" si="3"/>
        <v>151.86000000000001</v>
      </c>
      <c r="E118" s="5">
        <f t="shared" si="5"/>
        <v>711.86</v>
      </c>
      <c r="F118" s="5">
        <f t="shared" si="6"/>
        <v>560</v>
      </c>
    </row>
    <row r="119" spans="2:6" s="2" customFormat="1" ht="15" customHeight="1" x14ac:dyDescent="0.2">
      <c r="B119" s="5">
        <v>565</v>
      </c>
      <c r="C119" s="5">
        <f t="shared" si="4"/>
        <v>565</v>
      </c>
      <c r="D119" s="5">
        <f t="shared" si="3"/>
        <v>146.86000000000001</v>
      </c>
      <c r="E119" s="5">
        <f t="shared" si="5"/>
        <v>711.86</v>
      </c>
      <c r="F119" s="5">
        <f t="shared" si="6"/>
        <v>565</v>
      </c>
    </row>
    <row r="120" spans="2:6" s="2" customFormat="1" ht="15" customHeight="1" x14ac:dyDescent="0.2">
      <c r="B120" s="5">
        <v>570</v>
      </c>
      <c r="C120" s="5">
        <f t="shared" si="4"/>
        <v>570</v>
      </c>
      <c r="D120" s="5">
        <f t="shared" si="3"/>
        <v>141.86000000000001</v>
      </c>
      <c r="E120" s="5">
        <f t="shared" si="5"/>
        <v>711.86</v>
      </c>
      <c r="F120" s="5">
        <f t="shared" si="6"/>
        <v>570</v>
      </c>
    </row>
    <row r="121" spans="2:6" s="2" customFormat="1" ht="15" customHeight="1" x14ac:dyDescent="0.2">
      <c r="B121" s="5">
        <v>575</v>
      </c>
      <c r="C121" s="5">
        <f t="shared" si="4"/>
        <v>575</v>
      </c>
      <c r="D121" s="5">
        <f t="shared" si="3"/>
        <v>136.86000000000001</v>
      </c>
      <c r="E121" s="5">
        <f t="shared" si="5"/>
        <v>711.86</v>
      </c>
      <c r="F121" s="5">
        <f t="shared" si="6"/>
        <v>575</v>
      </c>
    </row>
    <row r="122" spans="2:6" s="2" customFormat="1" ht="15" customHeight="1" x14ac:dyDescent="0.2">
      <c r="B122" s="5">
        <v>580</v>
      </c>
      <c r="C122" s="5">
        <f t="shared" si="4"/>
        <v>580</v>
      </c>
      <c r="D122" s="5">
        <f t="shared" si="3"/>
        <v>131.86000000000001</v>
      </c>
      <c r="E122" s="5">
        <f t="shared" si="5"/>
        <v>711.86</v>
      </c>
      <c r="F122" s="5">
        <f t="shared" si="6"/>
        <v>580</v>
      </c>
    </row>
    <row r="123" spans="2:6" s="2" customFormat="1" ht="15" customHeight="1" x14ac:dyDescent="0.2">
      <c r="B123" s="5">
        <v>585</v>
      </c>
      <c r="C123" s="5">
        <f t="shared" si="4"/>
        <v>585</v>
      </c>
      <c r="D123" s="5">
        <f t="shared" si="3"/>
        <v>126.86000000000001</v>
      </c>
      <c r="E123" s="5">
        <f t="shared" si="5"/>
        <v>711.86</v>
      </c>
      <c r="F123" s="5">
        <f t="shared" si="6"/>
        <v>585</v>
      </c>
    </row>
    <row r="124" spans="2:6" s="2" customFormat="1" ht="15" customHeight="1" x14ac:dyDescent="0.2">
      <c r="B124" s="5">
        <v>590</v>
      </c>
      <c r="C124" s="5">
        <f t="shared" si="4"/>
        <v>590</v>
      </c>
      <c r="D124" s="5">
        <f t="shared" si="3"/>
        <v>121.86000000000001</v>
      </c>
      <c r="E124" s="5">
        <f t="shared" si="5"/>
        <v>711.86</v>
      </c>
      <c r="F124" s="5">
        <f t="shared" si="6"/>
        <v>590</v>
      </c>
    </row>
    <row r="125" spans="2:6" s="2" customFormat="1" ht="15" customHeight="1" x14ac:dyDescent="0.2">
      <c r="B125" s="5">
        <v>595</v>
      </c>
      <c r="C125" s="5">
        <f t="shared" si="4"/>
        <v>595</v>
      </c>
      <c r="D125" s="5">
        <f t="shared" si="3"/>
        <v>116.86000000000001</v>
      </c>
      <c r="E125" s="5">
        <f t="shared" si="5"/>
        <v>711.86</v>
      </c>
      <c r="F125" s="5">
        <f t="shared" si="6"/>
        <v>595</v>
      </c>
    </row>
    <row r="126" spans="2:6" s="2" customFormat="1" ht="15" customHeight="1" x14ac:dyDescent="0.2">
      <c r="B126" s="5">
        <v>600</v>
      </c>
      <c r="C126" s="5">
        <f t="shared" si="4"/>
        <v>600</v>
      </c>
      <c r="D126" s="5">
        <f t="shared" si="3"/>
        <v>111.86000000000001</v>
      </c>
      <c r="E126" s="5">
        <f t="shared" si="5"/>
        <v>711.86</v>
      </c>
      <c r="F126" s="5">
        <f t="shared" si="6"/>
        <v>600</v>
      </c>
    </row>
    <row r="127" spans="2:6" s="2" customFormat="1" ht="15" customHeight="1" x14ac:dyDescent="0.2">
      <c r="B127" s="5">
        <v>605</v>
      </c>
      <c r="C127" s="5">
        <f t="shared" si="4"/>
        <v>605</v>
      </c>
      <c r="D127" s="5">
        <f t="shared" si="3"/>
        <v>106.86000000000001</v>
      </c>
      <c r="E127" s="5">
        <f t="shared" si="5"/>
        <v>711.86</v>
      </c>
      <c r="F127" s="5">
        <f t="shared" si="6"/>
        <v>605</v>
      </c>
    </row>
    <row r="128" spans="2:6" s="2" customFormat="1" ht="15" customHeight="1" x14ac:dyDescent="0.2">
      <c r="B128" s="5">
        <v>610</v>
      </c>
      <c r="C128" s="5">
        <f t="shared" si="4"/>
        <v>610</v>
      </c>
      <c r="D128" s="5">
        <f t="shared" si="3"/>
        <v>101.86000000000001</v>
      </c>
      <c r="E128" s="5">
        <f t="shared" si="5"/>
        <v>711.86</v>
      </c>
      <c r="F128" s="5">
        <f t="shared" si="6"/>
        <v>610</v>
      </c>
    </row>
    <row r="129" spans="2:6" s="2" customFormat="1" ht="15" customHeight="1" x14ac:dyDescent="0.2">
      <c r="B129" s="5">
        <v>615</v>
      </c>
      <c r="C129" s="5">
        <f t="shared" si="4"/>
        <v>615</v>
      </c>
      <c r="D129" s="5">
        <f t="shared" si="3"/>
        <v>96.860000000000014</v>
      </c>
      <c r="E129" s="5">
        <f t="shared" si="5"/>
        <v>711.86</v>
      </c>
      <c r="F129" s="5">
        <f t="shared" si="6"/>
        <v>615</v>
      </c>
    </row>
    <row r="130" spans="2:6" s="2" customFormat="1" ht="15" customHeight="1" x14ac:dyDescent="0.2">
      <c r="B130" s="5">
        <v>620</v>
      </c>
      <c r="C130" s="5">
        <f t="shared" si="4"/>
        <v>620</v>
      </c>
      <c r="D130" s="5">
        <f t="shared" si="3"/>
        <v>91.860000000000014</v>
      </c>
      <c r="E130" s="5">
        <f t="shared" si="5"/>
        <v>711.86</v>
      </c>
      <c r="F130" s="5">
        <f t="shared" si="6"/>
        <v>620</v>
      </c>
    </row>
    <row r="131" spans="2:6" s="2" customFormat="1" ht="15" customHeight="1" x14ac:dyDescent="0.2">
      <c r="B131" s="5">
        <v>625</v>
      </c>
      <c r="C131" s="5">
        <f t="shared" si="4"/>
        <v>625</v>
      </c>
      <c r="D131" s="5">
        <f t="shared" si="3"/>
        <v>86.860000000000014</v>
      </c>
      <c r="E131" s="5">
        <f t="shared" si="5"/>
        <v>711.86</v>
      </c>
      <c r="F131" s="5">
        <f t="shared" si="6"/>
        <v>625</v>
      </c>
    </row>
    <row r="132" spans="2:6" s="2" customFormat="1" ht="15" customHeight="1" x14ac:dyDescent="0.2">
      <c r="B132" s="5">
        <v>630</v>
      </c>
      <c r="C132" s="5">
        <f t="shared" si="4"/>
        <v>630</v>
      </c>
      <c r="D132" s="5">
        <f t="shared" si="3"/>
        <v>81.860000000000014</v>
      </c>
      <c r="E132" s="5">
        <f t="shared" si="5"/>
        <v>711.86</v>
      </c>
      <c r="F132" s="5">
        <f t="shared" si="6"/>
        <v>630</v>
      </c>
    </row>
    <row r="133" spans="2:6" s="2" customFormat="1" ht="15" customHeight="1" x14ac:dyDescent="0.2">
      <c r="B133" s="5">
        <v>635</v>
      </c>
      <c r="C133" s="5">
        <f t="shared" si="4"/>
        <v>635</v>
      </c>
      <c r="D133" s="5">
        <f t="shared" ref="D133:D148" si="7">711.86-C133</f>
        <v>76.860000000000014</v>
      </c>
      <c r="E133" s="5">
        <f t="shared" si="5"/>
        <v>711.86</v>
      </c>
      <c r="F133" s="5">
        <f t="shared" si="6"/>
        <v>635</v>
      </c>
    </row>
    <row r="134" spans="2:6" s="2" customFormat="1" ht="15" customHeight="1" x14ac:dyDescent="0.2">
      <c r="B134" s="5">
        <v>640</v>
      </c>
      <c r="C134" s="5">
        <f t="shared" ref="C134:C148" si="8">+B134</f>
        <v>640</v>
      </c>
      <c r="D134" s="5">
        <f t="shared" si="7"/>
        <v>71.860000000000014</v>
      </c>
      <c r="E134" s="5">
        <f t="shared" si="5"/>
        <v>711.86</v>
      </c>
      <c r="F134" s="5">
        <f t="shared" si="6"/>
        <v>640</v>
      </c>
    </row>
    <row r="135" spans="2:6" s="2" customFormat="1" ht="15" customHeight="1" x14ac:dyDescent="0.2">
      <c r="B135" s="5">
        <v>645</v>
      </c>
      <c r="C135" s="5">
        <f t="shared" si="8"/>
        <v>645</v>
      </c>
      <c r="D135" s="5">
        <f t="shared" si="7"/>
        <v>66.860000000000014</v>
      </c>
      <c r="E135" s="5">
        <f t="shared" si="5"/>
        <v>711.86</v>
      </c>
      <c r="F135" s="5">
        <f t="shared" ref="F135:F146" si="9">E135-D135</f>
        <v>645</v>
      </c>
    </row>
    <row r="136" spans="2:6" s="2" customFormat="1" ht="15" customHeight="1" x14ac:dyDescent="0.2">
      <c r="B136" s="5">
        <v>650</v>
      </c>
      <c r="C136" s="5">
        <f t="shared" si="8"/>
        <v>650</v>
      </c>
      <c r="D136" s="5">
        <f t="shared" si="7"/>
        <v>61.860000000000014</v>
      </c>
      <c r="E136" s="5">
        <f>D136+B136</f>
        <v>711.86</v>
      </c>
      <c r="F136" s="5">
        <f t="shared" si="9"/>
        <v>650</v>
      </c>
    </row>
    <row r="137" spans="2:6" s="2" customFormat="1" ht="15" customHeight="1" x14ac:dyDescent="0.2">
      <c r="B137" s="5">
        <v>655</v>
      </c>
      <c r="C137" s="5">
        <f t="shared" si="8"/>
        <v>655</v>
      </c>
      <c r="D137" s="5">
        <f t="shared" si="7"/>
        <v>56.860000000000014</v>
      </c>
      <c r="E137" s="5">
        <f t="shared" ref="E137:E146" si="10">D137+B137</f>
        <v>711.86</v>
      </c>
      <c r="F137" s="5">
        <f t="shared" si="9"/>
        <v>655</v>
      </c>
    </row>
    <row r="138" spans="2:6" s="2" customFormat="1" ht="15" customHeight="1" x14ac:dyDescent="0.2">
      <c r="B138" s="5">
        <v>660</v>
      </c>
      <c r="C138" s="5">
        <f t="shared" si="8"/>
        <v>660</v>
      </c>
      <c r="D138" s="5">
        <f t="shared" si="7"/>
        <v>51.860000000000014</v>
      </c>
      <c r="E138" s="5">
        <f t="shared" si="10"/>
        <v>711.86</v>
      </c>
      <c r="F138" s="5">
        <f t="shared" si="9"/>
        <v>660</v>
      </c>
    </row>
    <row r="139" spans="2:6" s="2" customFormat="1" ht="15" customHeight="1" x14ac:dyDescent="0.2">
      <c r="B139" s="5">
        <v>665</v>
      </c>
      <c r="C139" s="5">
        <f t="shared" si="8"/>
        <v>665</v>
      </c>
      <c r="D139" s="5">
        <f t="shared" si="7"/>
        <v>46.860000000000014</v>
      </c>
      <c r="E139" s="5">
        <f t="shared" si="10"/>
        <v>711.86</v>
      </c>
      <c r="F139" s="5">
        <f t="shared" si="9"/>
        <v>665</v>
      </c>
    </row>
    <row r="140" spans="2:6" s="2" customFormat="1" ht="15" customHeight="1" x14ac:dyDescent="0.2">
      <c r="B140" s="5">
        <v>670</v>
      </c>
      <c r="C140" s="5">
        <f t="shared" si="8"/>
        <v>670</v>
      </c>
      <c r="D140" s="5">
        <f t="shared" si="7"/>
        <v>41.860000000000014</v>
      </c>
      <c r="E140" s="5">
        <f t="shared" si="10"/>
        <v>711.86</v>
      </c>
      <c r="F140" s="5">
        <f t="shared" si="9"/>
        <v>670</v>
      </c>
    </row>
    <row r="141" spans="2:6" s="2" customFormat="1" ht="15" customHeight="1" x14ac:dyDescent="0.2">
      <c r="B141" s="5">
        <v>675</v>
      </c>
      <c r="C141" s="5">
        <f t="shared" si="8"/>
        <v>675</v>
      </c>
      <c r="D141" s="5">
        <f t="shared" si="7"/>
        <v>36.860000000000014</v>
      </c>
      <c r="E141" s="5">
        <f t="shared" si="10"/>
        <v>711.86</v>
      </c>
      <c r="F141" s="5">
        <f t="shared" si="9"/>
        <v>675</v>
      </c>
    </row>
    <row r="142" spans="2:6" s="2" customFormat="1" ht="15" customHeight="1" x14ac:dyDescent="0.2">
      <c r="B142" s="5">
        <v>680</v>
      </c>
      <c r="C142" s="5">
        <f t="shared" si="8"/>
        <v>680</v>
      </c>
      <c r="D142" s="5">
        <f t="shared" si="7"/>
        <v>31.860000000000014</v>
      </c>
      <c r="E142" s="5">
        <f t="shared" si="10"/>
        <v>711.86</v>
      </c>
      <c r="F142" s="5">
        <f t="shared" si="9"/>
        <v>680</v>
      </c>
    </row>
    <row r="143" spans="2:6" s="2" customFormat="1" ht="15" customHeight="1" x14ac:dyDescent="0.2">
      <c r="B143" s="5">
        <v>685</v>
      </c>
      <c r="C143" s="5">
        <f t="shared" si="8"/>
        <v>685</v>
      </c>
      <c r="D143" s="5">
        <f t="shared" si="7"/>
        <v>26.860000000000014</v>
      </c>
      <c r="E143" s="5">
        <f t="shared" si="10"/>
        <v>711.86</v>
      </c>
      <c r="F143" s="5">
        <f t="shared" si="9"/>
        <v>685</v>
      </c>
    </row>
    <row r="144" spans="2:6" s="2" customFormat="1" ht="15" customHeight="1" x14ac:dyDescent="0.2">
      <c r="B144" s="5">
        <v>690</v>
      </c>
      <c r="C144" s="5">
        <f t="shared" si="8"/>
        <v>690</v>
      </c>
      <c r="D144" s="5">
        <f t="shared" si="7"/>
        <v>21.860000000000014</v>
      </c>
      <c r="E144" s="5">
        <f t="shared" si="10"/>
        <v>711.86</v>
      </c>
      <c r="F144" s="5">
        <f t="shared" si="9"/>
        <v>690</v>
      </c>
    </row>
    <row r="145" spans="2:6" s="2" customFormat="1" ht="15" customHeight="1" x14ac:dyDescent="0.2">
      <c r="B145" s="5">
        <v>695</v>
      </c>
      <c r="C145" s="5">
        <f t="shared" si="8"/>
        <v>695</v>
      </c>
      <c r="D145" s="5">
        <f t="shared" si="7"/>
        <v>16.860000000000014</v>
      </c>
      <c r="E145" s="5">
        <f t="shared" si="10"/>
        <v>711.86</v>
      </c>
      <c r="F145" s="5">
        <f t="shared" si="9"/>
        <v>695</v>
      </c>
    </row>
    <row r="146" spans="2:6" s="2" customFormat="1" ht="15" customHeight="1" x14ac:dyDescent="0.2">
      <c r="B146" s="5">
        <v>700</v>
      </c>
      <c r="C146" s="5">
        <f t="shared" si="8"/>
        <v>700</v>
      </c>
      <c r="D146" s="5">
        <f t="shared" si="7"/>
        <v>11.860000000000014</v>
      </c>
      <c r="E146" s="5">
        <f t="shared" si="10"/>
        <v>711.86</v>
      </c>
      <c r="F146" s="5">
        <f t="shared" si="9"/>
        <v>700</v>
      </c>
    </row>
    <row r="147" spans="2:6" s="2" customFormat="1" ht="15" customHeight="1" x14ac:dyDescent="0.2">
      <c r="B147" s="5">
        <v>705</v>
      </c>
      <c r="C147" s="5">
        <f t="shared" si="8"/>
        <v>705</v>
      </c>
      <c r="D147" s="5">
        <f t="shared" si="7"/>
        <v>6.8600000000000136</v>
      </c>
      <c r="E147" s="5">
        <f>D147+B147</f>
        <v>711.86</v>
      </c>
      <c r="F147" s="5">
        <f>E147-D147</f>
        <v>705</v>
      </c>
    </row>
    <row r="148" spans="2:6" s="2" customFormat="1" ht="15" customHeight="1" x14ac:dyDescent="0.2">
      <c r="B148" s="5">
        <v>710</v>
      </c>
      <c r="C148" s="5">
        <f t="shared" si="8"/>
        <v>710</v>
      </c>
      <c r="D148" s="5">
        <f t="shared" si="7"/>
        <v>1.8600000000000136</v>
      </c>
      <c r="E148" s="5">
        <f>D148+B148</f>
        <v>711.86</v>
      </c>
      <c r="F148" s="5">
        <f>E148-D148</f>
        <v>710</v>
      </c>
    </row>
    <row r="150" spans="2:6" s="2" customFormat="1" x14ac:dyDescent="0.2">
      <c r="B150" s="2" t="s">
        <v>225</v>
      </c>
    </row>
  </sheetData>
  <mergeCells count="1">
    <mergeCell ref="B1:F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zoomScaleNormal="100" workbookViewId="0"/>
  </sheetViews>
  <sheetFormatPr baseColWidth="10" defaultRowHeight="11.25" x14ac:dyDescent="0.2"/>
  <cols>
    <col min="1" max="1" width="3.7109375" style="8" customWidth="1"/>
    <col min="2" max="2" width="19.5703125" style="8" customWidth="1"/>
    <col min="3" max="3" width="17.7109375" style="8" customWidth="1"/>
    <col min="4" max="4" width="52.28515625" style="8" bestFit="1" customWidth="1"/>
    <col min="5" max="16384" width="11.42578125" style="8"/>
  </cols>
  <sheetData>
    <row r="1" spans="2:7" s="8" customFormat="1" x14ac:dyDescent="0.2">
      <c r="B1" s="32" t="s">
        <v>222</v>
      </c>
      <c r="C1" s="32"/>
      <c r="D1" s="32"/>
    </row>
    <row r="2" spans="2:7" s="8" customFormat="1" x14ac:dyDescent="0.2">
      <c r="B2" s="33"/>
      <c r="D2" s="34" t="s">
        <v>212</v>
      </c>
    </row>
    <row r="3" spans="2:7" s="8" customFormat="1" ht="30" customHeight="1" x14ac:dyDescent="0.2">
      <c r="B3" s="35"/>
      <c r="C3" s="36" t="s">
        <v>223</v>
      </c>
      <c r="D3" s="36" t="s">
        <v>219</v>
      </c>
      <c r="G3" s="37"/>
    </row>
    <row r="4" spans="2:7" s="8" customFormat="1" ht="15" customHeight="1" x14ac:dyDescent="0.2">
      <c r="B4" s="38" t="s">
        <v>218</v>
      </c>
      <c r="C4" s="36">
        <v>80300</v>
      </c>
      <c r="D4" s="36">
        <v>33401000</v>
      </c>
    </row>
    <row r="5" spans="2:7" s="8" customFormat="1" ht="15" customHeight="1" x14ac:dyDescent="0.2">
      <c r="B5" s="39" t="s">
        <v>194</v>
      </c>
      <c r="C5" s="40"/>
      <c r="D5" s="40"/>
    </row>
    <row r="6" spans="2:7" s="8" customFormat="1" ht="15" customHeight="1" x14ac:dyDescent="0.2">
      <c r="B6" s="41" t="s">
        <v>211</v>
      </c>
      <c r="C6" s="42">
        <v>48</v>
      </c>
      <c r="D6" s="42">
        <v>51</v>
      </c>
    </row>
    <row r="7" spans="2:7" s="8" customFormat="1" ht="15" customHeight="1" x14ac:dyDescent="0.2">
      <c r="B7" s="43" t="s">
        <v>210</v>
      </c>
      <c r="C7" s="44">
        <v>52</v>
      </c>
      <c r="D7" s="44">
        <v>49</v>
      </c>
    </row>
    <row r="8" spans="2:7" s="8" customFormat="1" ht="15" customHeight="1" x14ac:dyDescent="0.2">
      <c r="B8" s="39" t="s">
        <v>199</v>
      </c>
      <c r="C8" s="40"/>
      <c r="D8" s="40"/>
    </row>
    <row r="9" spans="2:7" s="8" customFormat="1" ht="15" customHeight="1" x14ac:dyDescent="0.2">
      <c r="B9" s="41" t="s">
        <v>195</v>
      </c>
      <c r="C9" s="45">
        <v>0.86463156691247922</v>
      </c>
      <c r="D9" s="45">
        <v>12</v>
      </c>
    </row>
    <row r="10" spans="2:7" s="8" customFormat="1" ht="15" customHeight="1" x14ac:dyDescent="0.2">
      <c r="B10" s="41" t="s">
        <v>196</v>
      </c>
      <c r="C10" s="45">
        <v>7.3114960269822218</v>
      </c>
      <c r="D10" s="45">
        <v>24</v>
      </c>
    </row>
    <row r="11" spans="2:7" s="8" customFormat="1" ht="15" customHeight="1" x14ac:dyDescent="0.2">
      <c r="B11" s="41" t="s">
        <v>197</v>
      </c>
      <c r="C11" s="45">
        <v>24.498370776882179</v>
      </c>
      <c r="D11" s="45">
        <v>26</v>
      </c>
    </row>
    <row r="12" spans="2:7" s="8" customFormat="1" ht="15" customHeight="1" x14ac:dyDescent="0.2">
      <c r="B12" s="41" t="s">
        <v>198</v>
      </c>
      <c r="C12" s="45">
        <v>50.946092722803414</v>
      </c>
      <c r="D12" s="45">
        <v>26</v>
      </c>
    </row>
    <row r="13" spans="2:7" s="8" customFormat="1" ht="15" customHeight="1" x14ac:dyDescent="0.2">
      <c r="B13" s="43" t="s">
        <v>206</v>
      </c>
      <c r="C13" s="46">
        <v>16.252215171783</v>
      </c>
      <c r="D13" s="46">
        <v>12</v>
      </c>
    </row>
    <row r="14" spans="2:7" s="8" customFormat="1" ht="15" customHeight="1" x14ac:dyDescent="0.2">
      <c r="B14" s="39" t="s">
        <v>241</v>
      </c>
      <c r="C14" s="47"/>
      <c r="D14" s="48" t="s">
        <v>242</v>
      </c>
    </row>
    <row r="15" spans="2:7" s="8" customFormat="1" ht="15" customHeight="1" x14ac:dyDescent="0.2">
      <c r="B15" s="41">
        <v>1</v>
      </c>
      <c r="C15" s="49">
        <v>15</v>
      </c>
      <c r="D15" s="49">
        <v>26</v>
      </c>
    </row>
    <row r="16" spans="2:7" s="8" customFormat="1" ht="15" customHeight="1" x14ac:dyDescent="0.2">
      <c r="B16" s="41">
        <v>2</v>
      </c>
      <c r="C16" s="49">
        <v>81</v>
      </c>
      <c r="D16" s="49">
        <v>72</v>
      </c>
    </row>
    <row r="17" spans="2:8" s="8" customFormat="1" ht="15" customHeight="1" x14ac:dyDescent="0.2">
      <c r="B17" s="43">
        <v>3</v>
      </c>
      <c r="C17" s="50">
        <v>4</v>
      </c>
      <c r="D17" s="50">
        <v>2</v>
      </c>
    </row>
    <row r="18" spans="2:8" s="8" customFormat="1" x14ac:dyDescent="0.2">
      <c r="H18" s="8" t="s">
        <v>220</v>
      </c>
    </row>
    <row r="19" spans="2:8" s="8" customFormat="1" x14ac:dyDescent="0.2">
      <c r="B19" s="8" t="s">
        <v>230</v>
      </c>
    </row>
    <row r="20" spans="2:8" s="8" customFormat="1" x14ac:dyDescent="0.2">
      <c r="B20" s="8" t="s">
        <v>231</v>
      </c>
    </row>
    <row r="21" spans="2:8" s="8" customFormat="1" x14ac:dyDescent="0.2">
      <c r="B21" s="8" t="s">
        <v>232</v>
      </c>
    </row>
    <row r="22" spans="2:8" s="8" customFormat="1" x14ac:dyDescent="0.2">
      <c r="B22" s="8" t="s">
        <v>233</v>
      </c>
    </row>
    <row r="23" spans="2:8" s="8" customFormat="1" x14ac:dyDescent="0.2">
      <c r="B23" s="8" t="s">
        <v>234</v>
      </c>
    </row>
    <row r="24" spans="2:8" s="8" customFormat="1" x14ac:dyDescent="0.2">
      <c r="B24" s="8" t="s">
        <v>235</v>
      </c>
    </row>
    <row r="25" spans="2:8" s="8" customFormat="1" x14ac:dyDescent="0.2">
      <c r="B25" s="8" t="s">
        <v>236</v>
      </c>
    </row>
  </sheetData>
  <mergeCells count="1">
    <mergeCell ref="B1:D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4"/>
  <sheetViews>
    <sheetView showGridLines="0" zoomScaleNormal="100" workbookViewId="0"/>
  </sheetViews>
  <sheetFormatPr baseColWidth="10" defaultRowHeight="11.25" x14ac:dyDescent="0.2"/>
  <cols>
    <col min="1" max="1" width="3.7109375" style="8" customWidth="1"/>
    <col min="2" max="2" width="7.42578125" style="8" customWidth="1"/>
    <col min="3" max="4" width="15.7109375" style="8" customWidth="1"/>
    <col min="5" max="5" width="14.85546875" style="8" customWidth="1"/>
    <col min="6" max="6" width="35.28515625" style="8" customWidth="1"/>
    <col min="7" max="7" width="15.140625" style="8" customWidth="1"/>
    <col min="8" max="16384" width="11.42578125" style="8"/>
  </cols>
  <sheetData>
    <row r="1" spans="2:8" s="8" customFormat="1" x14ac:dyDescent="0.2">
      <c r="B1" s="20" t="s">
        <v>228</v>
      </c>
      <c r="C1" s="20"/>
      <c r="D1" s="20"/>
      <c r="E1" s="20"/>
      <c r="F1" s="20"/>
      <c r="G1" s="20"/>
    </row>
    <row r="2" spans="2:8" s="8" customFormat="1" x14ac:dyDescent="0.2">
      <c r="B2" s="21"/>
      <c r="C2" s="21"/>
      <c r="D2" s="21"/>
      <c r="E2" s="21"/>
      <c r="F2" s="21"/>
      <c r="G2" s="21"/>
    </row>
    <row r="3" spans="2:8" s="8" customFormat="1" x14ac:dyDescent="0.2">
      <c r="F3" s="22" t="s">
        <v>200</v>
      </c>
      <c r="G3" s="23"/>
      <c r="H3" s="23"/>
    </row>
    <row r="4" spans="2:8" s="8" customFormat="1" ht="73.5" customHeight="1" x14ac:dyDescent="0.2">
      <c r="B4" s="24"/>
      <c r="C4" s="12" t="s">
        <v>0</v>
      </c>
      <c r="D4" s="12" t="s">
        <v>202</v>
      </c>
      <c r="E4" s="12" t="s">
        <v>221</v>
      </c>
      <c r="F4" s="12" t="s">
        <v>224</v>
      </c>
    </row>
    <row r="5" spans="2:8" s="8" customFormat="1" ht="15" customHeight="1" x14ac:dyDescent="0.2">
      <c r="B5" s="25">
        <v>1960</v>
      </c>
      <c r="C5" s="26">
        <v>71.135999999999996</v>
      </c>
      <c r="D5" s="25"/>
      <c r="E5" s="25">
        <v>22866271</v>
      </c>
      <c r="F5" s="16">
        <f t="shared" ref="F5:F18" si="0">C5*1000/E5*1000</f>
        <v>3.1109576196311153</v>
      </c>
    </row>
    <row r="6" spans="2:8" s="8" customFormat="1" ht="15" customHeight="1" x14ac:dyDescent="0.2">
      <c r="B6" s="25">
        <v>1961</v>
      </c>
      <c r="C6" s="26">
        <v>69.305999999999997</v>
      </c>
      <c r="D6" s="25"/>
      <c r="E6" s="25">
        <v>22815499</v>
      </c>
      <c r="F6" s="16">
        <f t="shared" si="0"/>
        <v>3.0376718913752443</v>
      </c>
    </row>
    <row r="7" spans="2:8" s="8" customFormat="1" ht="15" customHeight="1" x14ac:dyDescent="0.2">
      <c r="B7" s="25">
        <v>1962</v>
      </c>
      <c r="C7" s="26">
        <v>67.811999999999998</v>
      </c>
      <c r="D7" s="25"/>
      <c r="E7" s="25">
        <v>23240395</v>
      </c>
      <c r="F7" s="16">
        <f t="shared" si="0"/>
        <v>2.9178505787014379</v>
      </c>
    </row>
    <row r="8" spans="2:8" s="8" customFormat="1" ht="15" customHeight="1" x14ac:dyDescent="0.2">
      <c r="B8" s="25">
        <v>1963</v>
      </c>
      <c r="C8" s="26">
        <v>68.42</v>
      </c>
      <c r="D8" s="25"/>
      <c r="E8" s="25">
        <v>23293955</v>
      </c>
      <c r="F8" s="16">
        <f t="shared" si="0"/>
        <v>2.9372427310003819</v>
      </c>
    </row>
    <row r="9" spans="2:8" s="8" customFormat="1" ht="15" customHeight="1" x14ac:dyDescent="0.2">
      <c r="B9" s="25">
        <v>1964</v>
      </c>
      <c r="C9" s="26">
        <v>68.686000000000007</v>
      </c>
      <c r="D9" s="25"/>
      <c r="E9" s="25">
        <v>23329115</v>
      </c>
      <c r="F9" s="16">
        <f t="shared" si="0"/>
        <v>2.9442179868374776</v>
      </c>
    </row>
    <row r="10" spans="2:8" s="8" customFormat="1" ht="15" customHeight="1" x14ac:dyDescent="0.2">
      <c r="B10" s="25">
        <v>1965</v>
      </c>
      <c r="C10" s="26">
        <v>69.698999999999998</v>
      </c>
      <c r="D10" s="25"/>
      <c r="E10" s="25">
        <v>23283620</v>
      </c>
      <c r="F10" s="16">
        <f t="shared" si="0"/>
        <v>2.9934778183117574</v>
      </c>
    </row>
    <row r="11" spans="2:8" s="8" customFormat="1" ht="15" customHeight="1" x14ac:dyDescent="0.2">
      <c r="B11" s="25">
        <v>1966</v>
      </c>
      <c r="C11" s="26">
        <v>70.055000000000007</v>
      </c>
      <c r="D11" s="25"/>
      <c r="E11" s="25">
        <v>23197909</v>
      </c>
      <c r="F11" s="16">
        <f t="shared" si="0"/>
        <v>3.0198842490502056</v>
      </c>
    </row>
    <row r="12" spans="2:8" s="8" customFormat="1" ht="15" customHeight="1" x14ac:dyDescent="0.2">
      <c r="B12" s="25">
        <v>1967</v>
      </c>
      <c r="C12" s="26">
        <v>75.057000000000002</v>
      </c>
      <c r="D12" s="25"/>
      <c r="E12" s="25">
        <v>23146324</v>
      </c>
      <c r="F12" s="16">
        <f t="shared" si="0"/>
        <v>3.2427179365500973</v>
      </c>
    </row>
    <row r="13" spans="2:8" s="8" customFormat="1" ht="15" customHeight="1" x14ac:dyDescent="0.2">
      <c r="B13" s="25">
        <v>1968</v>
      </c>
      <c r="C13" s="26">
        <v>76.759</v>
      </c>
      <c r="D13" s="25"/>
      <c r="E13" s="25">
        <v>23177525</v>
      </c>
      <c r="F13" s="16">
        <f t="shared" si="0"/>
        <v>3.3117858787769614</v>
      </c>
    </row>
    <row r="14" spans="2:8" s="8" customFormat="1" ht="15" customHeight="1" x14ac:dyDescent="0.2">
      <c r="B14" s="25">
        <v>1969</v>
      </c>
      <c r="C14" s="26">
        <v>86.56</v>
      </c>
      <c r="D14" s="25"/>
      <c r="E14" s="25">
        <v>23244394</v>
      </c>
      <c r="F14" s="16">
        <f t="shared" si="0"/>
        <v>3.7239086551363743</v>
      </c>
    </row>
    <row r="15" spans="2:8" s="8" customFormat="1" ht="15" customHeight="1" x14ac:dyDescent="0.2">
      <c r="B15" s="25">
        <v>1970</v>
      </c>
      <c r="C15" s="26">
        <v>85.350999999999999</v>
      </c>
      <c r="D15" s="25"/>
      <c r="E15" s="25">
        <v>23326559</v>
      </c>
      <c r="F15" s="16">
        <f t="shared" si="0"/>
        <v>3.6589623012978469</v>
      </c>
    </row>
    <row r="16" spans="2:8" s="8" customFormat="1" ht="15" customHeight="1" x14ac:dyDescent="0.2">
      <c r="B16" s="25">
        <v>1971</v>
      </c>
      <c r="C16" s="26">
        <v>85.665000000000006</v>
      </c>
      <c r="D16" s="25"/>
      <c r="E16" s="25">
        <v>23586253</v>
      </c>
      <c r="F16" s="16">
        <f t="shared" si="0"/>
        <v>3.6319885146657249</v>
      </c>
    </row>
    <row r="17" spans="2:7" s="8" customFormat="1" ht="15" customHeight="1" x14ac:dyDescent="0.2">
      <c r="B17" s="25">
        <v>1972</v>
      </c>
      <c r="C17" s="26">
        <v>86.692999999999998</v>
      </c>
      <c r="D17" s="25"/>
      <c r="E17" s="11">
        <v>23875642</v>
      </c>
      <c r="F17" s="16">
        <f t="shared" si="0"/>
        <v>3.6310227804554951</v>
      </c>
    </row>
    <row r="18" spans="2:7" s="8" customFormat="1" ht="15" customHeight="1" x14ac:dyDescent="0.2">
      <c r="B18" s="25">
        <v>1973</v>
      </c>
      <c r="C18" s="26">
        <v>87.947000000000003</v>
      </c>
      <c r="D18" s="25"/>
      <c r="E18" s="11">
        <v>24160086</v>
      </c>
      <c r="F18" s="16">
        <f t="shared" si="0"/>
        <v>3.6401774397657363</v>
      </c>
    </row>
    <row r="19" spans="2:7" s="8" customFormat="1" ht="15" customHeight="1" x14ac:dyDescent="0.2">
      <c r="B19" s="25">
        <v>1974</v>
      </c>
      <c r="C19" s="26">
        <v>89.777000000000001</v>
      </c>
      <c r="D19" s="25"/>
      <c r="E19" s="25">
        <v>24402418</v>
      </c>
      <c r="F19" s="16">
        <f>C19*1000/E19*1000</f>
        <v>3.6790206609853171</v>
      </c>
      <c r="G19" s="27"/>
    </row>
    <row r="20" spans="2:7" s="8" customFormat="1" ht="15" customHeight="1" x14ac:dyDescent="0.2">
      <c r="B20" s="25">
        <v>1975</v>
      </c>
      <c r="C20" s="26">
        <v>90.760999999999996</v>
      </c>
      <c r="D20" s="25"/>
      <c r="E20" s="25">
        <v>24620312</v>
      </c>
      <c r="F20" s="16">
        <f t="shared" ref="F20:F61" si="1">C20*1000/E20*1000</f>
        <v>3.6864276943362864</v>
      </c>
    </row>
    <row r="21" spans="2:7" s="8" customFormat="1" ht="15" customHeight="1" x14ac:dyDescent="0.2">
      <c r="B21" s="25">
        <v>1976</v>
      </c>
      <c r="C21" s="26">
        <v>95.396000000000001</v>
      </c>
      <c r="D21" s="25"/>
      <c r="E21" s="25">
        <v>24873838</v>
      </c>
      <c r="F21" s="16">
        <f t="shared" si="1"/>
        <v>3.8351942309827698</v>
      </c>
    </row>
    <row r="22" spans="2:7" s="8" customFormat="1" ht="15" customHeight="1" x14ac:dyDescent="0.2">
      <c r="B22" s="25">
        <v>1977</v>
      </c>
      <c r="C22" s="26">
        <v>96.832999999999998</v>
      </c>
      <c r="D22" s="25"/>
      <c r="E22" s="25">
        <v>25104763</v>
      </c>
      <c r="F22" s="16">
        <f t="shared" si="1"/>
        <v>3.8571565085079671</v>
      </c>
    </row>
    <row r="23" spans="2:7" s="8" customFormat="1" ht="15" customHeight="1" x14ac:dyDescent="0.2">
      <c r="B23" s="25">
        <v>1978</v>
      </c>
      <c r="C23" s="26">
        <v>102.502</v>
      </c>
      <c r="D23" s="25"/>
      <c r="E23" s="25">
        <v>25317287</v>
      </c>
      <c r="F23" s="16">
        <f t="shared" si="1"/>
        <v>4.0486960549919901</v>
      </c>
    </row>
    <row r="24" spans="2:7" s="8" customFormat="1" ht="15" customHeight="1" x14ac:dyDescent="0.2">
      <c r="B24" s="25">
        <v>1979</v>
      </c>
      <c r="C24" s="26">
        <v>110.13200000000001</v>
      </c>
      <c r="D24" s="25"/>
      <c r="E24" s="25">
        <v>25558646</v>
      </c>
      <c r="F24" s="16">
        <f t="shared" si="1"/>
        <v>4.3089919552076426</v>
      </c>
    </row>
    <row r="25" spans="2:7" s="8" customFormat="1" ht="15" customHeight="1" x14ac:dyDescent="0.2">
      <c r="B25" s="25">
        <v>1980</v>
      </c>
      <c r="C25" s="26">
        <v>110.98</v>
      </c>
      <c r="D25" s="25"/>
      <c r="E25" s="25">
        <v>25967775</v>
      </c>
      <c r="F25" s="16">
        <f t="shared" si="1"/>
        <v>4.273758533413047</v>
      </c>
    </row>
    <row r="26" spans="2:7" s="8" customFormat="1" ht="15" customHeight="1" x14ac:dyDescent="0.2">
      <c r="B26" s="25">
        <v>1981</v>
      </c>
      <c r="C26" s="26">
        <v>112.929</v>
      </c>
      <c r="D26" s="25"/>
      <c r="E26" s="25">
        <v>26454484</v>
      </c>
      <c r="F26" s="16">
        <f t="shared" si="1"/>
        <v>4.2688037309667424</v>
      </c>
    </row>
    <row r="27" spans="2:7" s="8" customFormat="1" ht="15" customHeight="1" x14ac:dyDescent="0.2">
      <c r="B27" s="25">
        <v>1982</v>
      </c>
      <c r="C27" s="26">
        <v>114.9</v>
      </c>
      <c r="D27" s="25"/>
      <c r="E27" s="25">
        <v>26913266</v>
      </c>
      <c r="F27" s="16">
        <f t="shared" si="1"/>
        <v>4.2692700321098149</v>
      </c>
    </row>
    <row r="28" spans="2:7" s="8" customFormat="1" ht="15" customHeight="1" x14ac:dyDescent="0.2">
      <c r="B28" s="25">
        <v>1983</v>
      </c>
      <c r="C28" s="26">
        <v>120.76</v>
      </c>
      <c r="D28" s="25"/>
      <c r="E28" s="25">
        <v>27327712</v>
      </c>
      <c r="F28" s="16">
        <f t="shared" si="1"/>
        <v>4.4189575768362896</v>
      </c>
    </row>
    <row r="29" spans="2:7" s="8" customFormat="1" ht="15" customHeight="1" x14ac:dyDescent="0.2">
      <c r="B29" s="25">
        <v>1984</v>
      </c>
      <c r="C29" s="26">
        <v>124.72799999999999</v>
      </c>
      <c r="D29" s="25"/>
      <c r="E29" s="25">
        <v>27715150</v>
      </c>
      <c r="F29" s="16">
        <f t="shared" si="1"/>
        <v>4.5003544992540183</v>
      </c>
    </row>
    <row r="30" spans="2:7" s="8" customFormat="1" ht="15" customHeight="1" x14ac:dyDescent="0.2">
      <c r="B30" s="25">
        <v>1985</v>
      </c>
      <c r="C30" s="26">
        <v>139.232</v>
      </c>
      <c r="D30" s="26"/>
      <c r="E30" s="26">
        <v>27866819</v>
      </c>
      <c r="F30" s="16">
        <f t="shared" si="1"/>
        <v>4.9963363238552638</v>
      </c>
    </row>
    <row r="31" spans="2:7" s="8" customFormat="1" ht="15" customHeight="1" x14ac:dyDescent="0.2">
      <c r="B31" s="25">
        <v>1986</v>
      </c>
      <c r="C31" s="26">
        <v>138.446</v>
      </c>
      <c r="D31" s="25"/>
      <c r="E31" s="26">
        <v>28044155</v>
      </c>
      <c r="F31" s="16">
        <f t="shared" si="1"/>
        <v>4.9367149767928469</v>
      </c>
    </row>
    <row r="32" spans="2:7" s="8" customFormat="1" ht="15" customHeight="1" x14ac:dyDescent="0.2">
      <c r="B32" s="25">
        <v>1987</v>
      </c>
      <c r="C32" s="26">
        <v>136.92599999999999</v>
      </c>
      <c r="D32" s="25"/>
      <c r="E32" s="26">
        <v>28236535</v>
      </c>
      <c r="F32" s="16">
        <f t="shared" si="1"/>
        <v>4.8492493855921062</v>
      </c>
    </row>
    <row r="33" spans="2:6" s="8" customFormat="1" ht="15" customHeight="1" x14ac:dyDescent="0.2">
      <c r="B33" s="25">
        <v>1988</v>
      </c>
      <c r="C33" s="26">
        <v>132.4</v>
      </c>
      <c r="D33" s="25"/>
      <c r="E33" s="26">
        <v>28465486</v>
      </c>
      <c r="F33" s="16">
        <f t="shared" si="1"/>
        <v>4.6512467765349239</v>
      </c>
    </row>
    <row r="34" spans="2:6" s="8" customFormat="1" ht="15" customHeight="1" x14ac:dyDescent="0.2">
      <c r="B34" s="25">
        <v>1989</v>
      </c>
      <c r="C34" s="26">
        <v>133.309</v>
      </c>
      <c r="D34" s="25"/>
      <c r="E34" s="26">
        <v>28714087</v>
      </c>
      <c r="F34" s="16">
        <f t="shared" si="1"/>
        <v>4.6426341189256686</v>
      </c>
    </row>
    <row r="35" spans="2:6" s="8" customFormat="1" ht="15" customHeight="1" x14ac:dyDescent="0.2">
      <c r="B35" s="25">
        <v>1990</v>
      </c>
      <c r="C35" s="26">
        <v>132.99199999999999</v>
      </c>
      <c r="D35" s="25"/>
      <c r="E35" s="26">
        <v>28936366</v>
      </c>
      <c r="F35" s="16">
        <f t="shared" si="1"/>
        <v>4.5960159613684732</v>
      </c>
    </row>
    <row r="36" spans="2:6" s="8" customFormat="1" ht="15" customHeight="1" x14ac:dyDescent="0.2">
      <c r="B36" s="25">
        <v>1991</v>
      </c>
      <c r="C36" s="26">
        <v>122.629</v>
      </c>
      <c r="D36" s="25"/>
      <c r="E36" s="26">
        <v>29161088</v>
      </c>
      <c r="F36" s="16">
        <f t="shared" si="1"/>
        <v>4.2052271849390532</v>
      </c>
    </row>
    <row r="37" spans="2:6" s="8" customFormat="1" ht="15" customHeight="1" x14ac:dyDescent="0.2">
      <c r="B37" s="25">
        <v>1992</v>
      </c>
      <c r="C37" s="26">
        <v>113.53</v>
      </c>
      <c r="D37" s="25"/>
      <c r="E37" s="26">
        <v>29372619</v>
      </c>
      <c r="F37" s="16">
        <f t="shared" si="1"/>
        <v>3.8651643559602227</v>
      </c>
    </row>
    <row r="38" spans="2:6" s="8" customFormat="1" ht="15" customHeight="1" x14ac:dyDescent="0.2">
      <c r="B38" s="25">
        <v>1993</v>
      </c>
      <c r="C38" s="26">
        <v>110.542</v>
      </c>
      <c r="D38" s="25"/>
      <c r="E38" s="26">
        <v>29558610</v>
      </c>
      <c r="F38" s="16">
        <f t="shared" si="1"/>
        <v>3.739756368787301</v>
      </c>
    </row>
    <row r="39" spans="2:6" s="8" customFormat="1" ht="15" customHeight="1" x14ac:dyDescent="0.2">
      <c r="B39" s="25">
        <v>1994</v>
      </c>
      <c r="C39" s="26">
        <v>109.26</v>
      </c>
      <c r="D39" s="25"/>
      <c r="E39" s="26">
        <v>29742847</v>
      </c>
      <c r="F39" s="16">
        <f t="shared" si="1"/>
        <v>3.6734882844268406</v>
      </c>
    </row>
    <row r="40" spans="2:6" s="8" customFormat="1" ht="15" customHeight="1" x14ac:dyDescent="0.2">
      <c r="B40" s="25">
        <v>1995</v>
      </c>
      <c r="C40" s="26">
        <v>104.746</v>
      </c>
      <c r="D40" s="25"/>
      <c r="E40" s="26">
        <v>29899417</v>
      </c>
      <c r="F40" s="16">
        <f t="shared" si="1"/>
        <v>3.5032790104235141</v>
      </c>
    </row>
    <row r="41" spans="2:6" s="8" customFormat="1" ht="15" customHeight="1" x14ac:dyDescent="0.2">
      <c r="B41" s="25">
        <v>1996</v>
      </c>
      <c r="C41" s="26">
        <v>102.45699999999999</v>
      </c>
      <c r="D41" s="25"/>
      <c r="E41" s="26">
        <v>30083817</v>
      </c>
      <c r="F41" s="16">
        <f t="shared" si="1"/>
        <v>3.4057180975406149</v>
      </c>
    </row>
    <row r="42" spans="2:6" s="8" customFormat="1" ht="15" customHeight="1" x14ac:dyDescent="0.2">
      <c r="B42" s="25">
        <v>1997</v>
      </c>
      <c r="C42" s="26">
        <v>102.01300000000001</v>
      </c>
      <c r="D42" s="25"/>
      <c r="E42" s="26">
        <v>30268324</v>
      </c>
      <c r="F42" s="16">
        <f t="shared" si="1"/>
        <v>3.3702890189757451</v>
      </c>
    </row>
    <row r="43" spans="2:6" s="8" customFormat="1" ht="15" customHeight="1" x14ac:dyDescent="0.2">
      <c r="B43" s="25">
        <v>1998</v>
      </c>
      <c r="C43" s="26">
        <v>101.571</v>
      </c>
      <c r="D43" s="25"/>
      <c r="E43" s="26">
        <v>30459467</v>
      </c>
      <c r="F43" s="16">
        <f t="shared" si="1"/>
        <v>3.3346282782952175</v>
      </c>
    </row>
    <row r="44" spans="2:6" s="8" customFormat="1" ht="15" customHeight="1" x14ac:dyDescent="0.2">
      <c r="B44" s="25">
        <v>1999</v>
      </c>
      <c r="C44" s="26">
        <v>101.136</v>
      </c>
      <c r="D44" s="25"/>
      <c r="E44" s="26">
        <v>30684549</v>
      </c>
      <c r="F44" s="16">
        <f t="shared" si="1"/>
        <v>3.2959910865888888</v>
      </c>
    </row>
    <row r="45" spans="2:6" s="8" customFormat="1" ht="15" customHeight="1" x14ac:dyDescent="0.2">
      <c r="B45" s="25">
        <v>2000</v>
      </c>
      <c r="C45" s="26">
        <v>104.389</v>
      </c>
      <c r="D45" s="25"/>
      <c r="E45" s="26">
        <v>30884992</v>
      </c>
      <c r="F45" s="16">
        <f t="shared" si="1"/>
        <v>3.379926405679496</v>
      </c>
    </row>
    <row r="46" spans="2:6" s="8" customFormat="1" ht="15" customHeight="1" x14ac:dyDescent="0.2">
      <c r="B46" s="25">
        <v>2001</v>
      </c>
      <c r="C46" s="26">
        <v>105</v>
      </c>
      <c r="D46" s="25"/>
      <c r="E46" s="26">
        <v>31068872</v>
      </c>
      <c r="F46" s="16">
        <f t="shared" si="1"/>
        <v>3.3795884189165286</v>
      </c>
    </row>
    <row r="47" spans="2:6" s="8" customFormat="1" ht="15" customHeight="1" x14ac:dyDescent="0.2">
      <c r="B47" s="25">
        <v>2002</v>
      </c>
      <c r="C47" s="26">
        <v>105.355</v>
      </c>
      <c r="D47" s="25"/>
      <c r="E47" s="26">
        <v>31287804</v>
      </c>
      <c r="F47" s="16">
        <f t="shared" si="1"/>
        <v>3.3672864992378502</v>
      </c>
    </row>
    <row r="48" spans="2:6" s="8" customFormat="1" ht="15" customHeight="1" x14ac:dyDescent="0.2">
      <c r="B48" s="25">
        <v>2003</v>
      </c>
      <c r="C48" s="26">
        <v>111.248</v>
      </c>
      <c r="D48" s="25"/>
      <c r="E48" s="26">
        <v>31502414</v>
      </c>
      <c r="F48" s="16">
        <f t="shared" si="1"/>
        <v>3.5314119102110713</v>
      </c>
    </row>
    <row r="49" spans="2:7" s="8" customFormat="1" ht="15" customHeight="1" x14ac:dyDescent="0.2">
      <c r="B49" s="25">
        <v>2004</v>
      </c>
      <c r="C49" s="26">
        <v>111.512</v>
      </c>
      <c r="D49" s="25"/>
      <c r="E49" s="26">
        <v>31731077</v>
      </c>
      <c r="F49" s="16">
        <f t="shared" si="1"/>
        <v>3.5142834893375978</v>
      </c>
    </row>
    <row r="50" spans="2:7" s="8" customFormat="1" ht="15" customHeight="1" x14ac:dyDescent="0.2">
      <c r="B50" s="25">
        <v>2005</v>
      </c>
      <c r="C50" s="26">
        <v>112.623</v>
      </c>
      <c r="D50" s="25"/>
      <c r="E50" s="26">
        <v>32025418</v>
      </c>
      <c r="F50" s="16">
        <f t="shared" si="1"/>
        <v>3.5166754107627884</v>
      </c>
    </row>
    <row r="51" spans="2:7" s="8" customFormat="1" ht="15" customHeight="1" x14ac:dyDescent="0.2">
      <c r="B51" s="25">
        <v>2006</v>
      </c>
      <c r="C51" s="26">
        <v>101.548</v>
      </c>
      <c r="D51" s="26"/>
      <c r="E51" s="26">
        <v>32359368</v>
      </c>
      <c r="F51" s="16">
        <f t="shared" si="1"/>
        <v>3.1381329820780182</v>
      </c>
    </row>
    <row r="52" spans="2:7" s="8" customFormat="1" ht="15" customHeight="1" x14ac:dyDescent="0.2">
      <c r="B52" s="25">
        <v>2007</v>
      </c>
      <c r="C52" s="26">
        <v>101.029</v>
      </c>
      <c r="D52" s="26"/>
      <c r="E52" s="26">
        <v>32609587</v>
      </c>
      <c r="F52" s="16">
        <f t="shared" si="1"/>
        <v>3.0981379800976936</v>
      </c>
    </row>
    <row r="53" spans="2:7" s="8" customFormat="1" ht="15" customHeight="1" x14ac:dyDescent="0.2">
      <c r="B53" s="25">
        <v>2008</v>
      </c>
      <c r="C53" s="26">
        <v>97</v>
      </c>
      <c r="D53" s="26"/>
      <c r="E53" s="25">
        <v>32763235</v>
      </c>
      <c r="F53" s="16">
        <f t="shared" si="1"/>
        <v>2.9606356026808709</v>
      </c>
    </row>
    <row r="54" spans="2:7" s="8" customFormat="1" ht="15" customHeight="1" x14ac:dyDescent="0.2">
      <c r="B54" s="25">
        <v>2009</v>
      </c>
      <c r="C54" s="26">
        <v>90.847999999999999</v>
      </c>
      <c r="D54" s="25">
        <v>91.917000000000002</v>
      </c>
      <c r="E54" s="25">
        <v>32864643</v>
      </c>
      <c r="F54" s="16">
        <f t="shared" si="1"/>
        <v>2.7643081350374019</v>
      </c>
    </row>
    <row r="55" spans="2:7" s="8" customFormat="1" ht="15" customHeight="1" x14ac:dyDescent="0.2">
      <c r="B55" s="25">
        <v>2010</v>
      </c>
      <c r="C55" s="26">
        <v>86.748999999999995</v>
      </c>
      <c r="D55" s="25">
        <v>87.718000000000004</v>
      </c>
      <c r="E55" s="25">
        <v>33066694</v>
      </c>
      <c r="F55" s="16">
        <f t="shared" si="1"/>
        <v>2.6234554927081613</v>
      </c>
    </row>
    <row r="56" spans="2:7" s="8" customFormat="1" ht="15" customHeight="1" x14ac:dyDescent="0.2">
      <c r="B56" s="25">
        <v>2011</v>
      </c>
      <c r="C56" s="28">
        <v>83.3</v>
      </c>
      <c r="D56" s="25">
        <v>84.206000000000003</v>
      </c>
      <c r="E56" s="25">
        <v>33078778</v>
      </c>
      <c r="F56" s="16">
        <f t="shared" si="1"/>
        <v>2.5182308729784397</v>
      </c>
    </row>
    <row r="57" spans="2:7" s="8" customFormat="1" ht="15" customHeight="1" x14ac:dyDescent="0.2">
      <c r="B57" s="25">
        <v>2012</v>
      </c>
      <c r="C57" s="26">
        <v>81.289000000000001</v>
      </c>
      <c r="D57" s="25">
        <v>82.123000000000005</v>
      </c>
      <c r="E57" s="26">
        <v>33044533</v>
      </c>
      <c r="F57" s="16">
        <f t="shared" si="1"/>
        <v>2.4599833200850503</v>
      </c>
      <c r="G57" s="29"/>
    </row>
    <row r="58" spans="2:7" s="8" customFormat="1" ht="15" customHeight="1" x14ac:dyDescent="0.2">
      <c r="B58" s="25">
        <v>2013</v>
      </c>
      <c r="C58" s="26">
        <v>80.381</v>
      </c>
      <c r="D58" s="25">
        <v>81.147999999999996</v>
      </c>
      <c r="E58" s="26">
        <v>33017839</v>
      </c>
      <c r="F58" s="16">
        <f t="shared" si="1"/>
        <v>2.4344718623166099</v>
      </c>
      <c r="G58" s="30"/>
    </row>
    <row r="59" spans="2:7" s="8" customFormat="1" ht="15" customHeight="1" x14ac:dyDescent="0.2">
      <c r="B59" s="25">
        <v>2014</v>
      </c>
      <c r="C59" s="26">
        <v>78.75</v>
      </c>
      <c r="D59" s="31">
        <v>79.47</v>
      </c>
      <c r="E59" s="26">
        <v>32953597</v>
      </c>
      <c r="F59" s="16">
        <f t="shared" si="1"/>
        <v>2.3897239503171686</v>
      </c>
    </row>
    <row r="60" spans="2:7" s="8" customFormat="1" ht="15" customHeight="1" x14ac:dyDescent="0.2">
      <c r="B60" s="25">
        <v>2015</v>
      </c>
      <c r="C60" s="26">
        <v>77.180000000000007</v>
      </c>
      <c r="D60" s="31">
        <v>77.849999999999994</v>
      </c>
      <c r="E60" s="26">
        <v>32897889</v>
      </c>
      <c r="F60" s="16">
        <f t="shared" si="1"/>
        <v>2.3460471886205219</v>
      </c>
    </row>
    <row r="61" spans="2:7" s="8" customFormat="1" ht="15" customHeight="1" x14ac:dyDescent="0.2">
      <c r="B61" s="25">
        <v>2016</v>
      </c>
      <c r="C61" s="28">
        <v>79.59</v>
      </c>
      <c r="D61" s="31">
        <v>80.25</v>
      </c>
      <c r="E61" s="26">
        <v>32864643</v>
      </c>
      <c r="F61" s="16">
        <f t="shared" si="1"/>
        <v>2.42175154618293</v>
      </c>
    </row>
    <row r="63" spans="2:7" s="8" customFormat="1" x14ac:dyDescent="0.2">
      <c r="B63" s="8" t="s">
        <v>226</v>
      </c>
    </row>
    <row r="64" spans="2:7" s="8" customFormat="1" x14ac:dyDescent="0.2">
      <c r="B64" s="8" t="s">
        <v>237</v>
      </c>
    </row>
  </sheetData>
  <mergeCells count="1">
    <mergeCell ref="B1:G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7"/>
  <sheetViews>
    <sheetView showGridLines="0" zoomScaleNormal="100" workbookViewId="0"/>
  </sheetViews>
  <sheetFormatPr baseColWidth="10" defaultRowHeight="11.25" x14ac:dyDescent="0.2"/>
  <cols>
    <col min="1" max="1" width="3.7109375" style="8" customWidth="1"/>
    <col min="2" max="2" width="11.42578125" style="8"/>
    <col min="3" max="3" width="21.140625" style="8" customWidth="1"/>
    <col min="4" max="4" width="10.7109375" style="8" customWidth="1"/>
    <col min="5" max="5" width="12.5703125" style="8" customWidth="1"/>
    <col min="6" max="6" width="10.7109375" style="8" customWidth="1"/>
    <col min="7" max="16384" width="11.42578125" style="8"/>
  </cols>
  <sheetData>
    <row r="1" spans="2:6" s="8" customFormat="1" x14ac:dyDescent="0.2">
      <c r="B1" s="6" t="s">
        <v>238</v>
      </c>
      <c r="C1" s="7"/>
      <c r="D1" s="7"/>
      <c r="E1" s="7"/>
      <c r="F1" s="7"/>
    </row>
    <row r="2" spans="2:6" s="8" customFormat="1" x14ac:dyDescent="0.2">
      <c r="B2" s="9"/>
      <c r="C2" s="10"/>
      <c r="D2" s="10"/>
      <c r="E2" s="10"/>
      <c r="F2" s="10"/>
    </row>
    <row r="3" spans="2:6" s="8" customFormat="1" ht="30" customHeight="1" x14ac:dyDescent="0.2">
      <c r="B3" s="11" t="s">
        <v>1</v>
      </c>
      <c r="C3" s="11" t="s">
        <v>214</v>
      </c>
      <c r="D3" s="11" t="s">
        <v>213</v>
      </c>
      <c r="E3" s="12" t="s">
        <v>216</v>
      </c>
      <c r="F3" s="12" t="s">
        <v>215</v>
      </c>
    </row>
    <row r="4" spans="2:6" s="8" customFormat="1" ht="15" customHeight="1" x14ac:dyDescent="0.2">
      <c r="B4" s="13" t="s">
        <v>2</v>
      </c>
      <c r="C4" s="14" t="s">
        <v>3</v>
      </c>
      <c r="D4" s="15">
        <v>475.31745355377541</v>
      </c>
      <c r="E4" s="15">
        <v>335072</v>
      </c>
      <c r="F4" s="16">
        <f t="shared" ref="F4:F35" si="0">D4/E4*1000</f>
        <v>1.4185531872366997</v>
      </c>
    </row>
    <row r="5" spans="2:6" s="8" customFormat="1" ht="15" customHeight="1" x14ac:dyDescent="0.2">
      <c r="B5" s="13" t="s">
        <v>4</v>
      </c>
      <c r="C5" s="14" t="s">
        <v>5</v>
      </c>
      <c r="D5" s="15">
        <v>647.434804840634</v>
      </c>
      <c r="E5" s="15">
        <v>270228</v>
      </c>
      <c r="F5" s="16">
        <f t="shared" si="0"/>
        <v>2.3958834940888214</v>
      </c>
    </row>
    <row r="6" spans="2:6" s="8" customFormat="1" ht="15" customHeight="1" x14ac:dyDescent="0.2">
      <c r="B6" s="17" t="s">
        <v>6</v>
      </c>
      <c r="C6" s="18" t="s">
        <v>7</v>
      </c>
      <c r="D6" s="15">
        <v>748.88145559911368</v>
      </c>
      <c r="E6" s="15">
        <v>165530</v>
      </c>
      <c r="F6" s="16">
        <f t="shared" si="0"/>
        <v>4.5241433915248814</v>
      </c>
    </row>
    <row r="7" spans="2:6" s="8" customFormat="1" ht="15" customHeight="1" x14ac:dyDescent="0.2">
      <c r="B7" s="13" t="s">
        <v>8</v>
      </c>
      <c r="C7" s="14" t="s">
        <v>9</v>
      </c>
      <c r="D7" s="15">
        <v>354.49335265041759</v>
      </c>
      <c r="E7" s="15">
        <v>79639</v>
      </c>
      <c r="F7" s="16">
        <f t="shared" si="0"/>
        <v>4.4512531881417097</v>
      </c>
    </row>
    <row r="8" spans="2:6" s="8" customFormat="1" ht="15" customHeight="1" x14ac:dyDescent="0.2">
      <c r="B8" s="13" t="s">
        <v>10</v>
      </c>
      <c r="C8" s="14" t="s">
        <v>11</v>
      </c>
      <c r="D8" s="15">
        <v>336.25575251406167</v>
      </c>
      <c r="E8" s="15">
        <v>72086</v>
      </c>
      <c r="F8" s="16">
        <f t="shared" si="0"/>
        <v>4.6646471230760707</v>
      </c>
    </row>
    <row r="9" spans="2:6" s="8" customFormat="1" ht="15" customHeight="1" x14ac:dyDescent="0.2">
      <c r="B9" s="13" t="s">
        <v>12</v>
      </c>
      <c r="C9" s="14" t="s">
        <v>13</v>
      </c>
      <c r="D9" s="15">
        <v>1509.1614112834498</v>
      </c>
      <c r="E9" s="15">
        <v>538241</v>
      </c>
      <c r="F9" s="16">
        <f t="shared" si="0"/>
        <v>2.803876723035684</v>
      </c>
    </row>
    <row r="10" spans="2:6" s="8" customFormat="1" ht="15" customHeight="1" x14ac:dyDescent="0.2">
      <c r="B10" s="13" t="s">
        <v>14</v>
      </c>
      <c r="C10" s="14" t="s">
        <v>15</v>
      </c>
      <c r="D10" s="15">
        <v>573.34455428668821</v>
      </c>
      <c r="E10" s="15">
        <v>163155</v>
      </c>
      <c r="F10" s="16">
        <f t="shared" si="0"/>
        <v>3.5141096153148124</v>
      </c>
    </row>
    <row r="11" spans="2:6" s="8" customFormat="1" ht="15" customHeight="1" x14ac:dyDescent="0.2">
      <c r="B11" s="13" t="s">
        <v>16</v>
      </c>
      <c r="C11" s="14" t="s">
        <v>17</v>
      </c>
      <c r="D11" s="15">
        <v>318.0181523777058</v>
      </c>
      <c r="E11" s="15">
        <v>139861</v>
      </c>
      <c r="F11" s="16">
        <f t="shared" si="0"/>
        <v>2.2738158055333924</v>
      </c>
    </row>
    <row r="12" spans="2:6" s="8" customFormat="1" ht="15" customHeight="1" x14ac:dyDescent="0.2">
      <c r="B12" s="13" t="s">
        <v>18</v>
      </c>
      <c r="C12" s="14" t="s">
        <v>19</v>
      </c>
      <c r="D12" s="15">
        <v>189.21510141469233</v>
      </c>
      <c r="E12" s="15">
        <v>76054</v>
      </c>
      <c r="F12" s="16">
        <f t="shared" si="0"/>
        <v>2.4879046652995545</v>
      </c>
    </row>
    <row r="13" spans="2:6" s="8" customFormat="1" ht="15" customHeight="1" x14ac:dyDescent="0.2">
      <c r="B13" s="13" t="s">
        <v>20</v>
      </c>
      <c r="C13" s="14" t="s">
        <v>21</v>
      </c>
      <c r="D13" s="15">
        <v>427.44375319584117</v>
      </c>
      <c r="E13" s="15">
        <v>153551</v>
      </c>
      <c r="F13" s="16">
        <f t="shared" si="0"/>
        <v>2.7837249721320028</v>
      </c>
    </row>
    <row r="14" spans="2:6" s="8" customFormat="1" ht="15" customHeight="1" x14ac:dyDescent="0.2">
      <c r="B14" s="13" t="s">
        <v>22</v>
      </c>
      <c r="C14" s="14" t="s">
        <v>23</v>
      </c>
      <c r="D14" s="15">
        <v>486.71595363899775</v>
      </c>
      <c r="E14" s="15">
        <v>180860</v>
      </c>
      <c r="F14" s="16">
        <f t="shared" si="0"/>
        <v>2.6911199471358938</v>
      </c>
    </row>
    <row r="15" spans="2:6" s="8" customFormat="1" ht="15" customHeight="1" x14ac:dyDescent="0.2">
      <c r="B15" s="13" t="s">
        <v>24</v>
      </c>
      <c r="C15" s="14" t="s">
        <v>25</v>
      </c>
      <c r="D15" s="15">
        <v>450.24075336628596</v>
      </c>
      <c r="E15" s="15">
        <v>137078</v>
      </c>
      <c r="F15" s="16">
        <f t="shared" si="0"/>
        <v>3.2845588159025225</v>
      </c>
    </row>
    <row r="16" spans="2:6" s="8" customFormat="1" ht="15" customHeight="1" x14ac:dyDescent="0.2">
      <c r="B16" s="13" t="s">
        <v>26</v>
      </c>
      <c r="C16" s="14" t="s">
        <v>27</v>
      </c>
      <c r="D16" s="15">
        <v>4795.3489858530766</v>
      </c>
      <c r="E16" s="15">
        <v>1024375</v>
      </c>
      <c r="F16" s="16">
        <f t="shared" si="0"/>
        <v>4.681243671363589</v>
      </c>
    </row>
    <row r="17" spans="2:6" s="8" customFormat="1" ht="15" customHeight="1" x14ac:dyDescent="0.2">
      <c r="B17" s="13" t="s">
        <v>28</v>
      </c>
      <c r="C17" s="14" t="s">
        <v>29</v>
      </c>
      <c r="D17" s="15">
        <v>1056.6409579001192</v>
      </c>
      <c r="E17" s="15">
        <v>343222</v>
      </c>
      <c r="F17" s="16">
        <f t="shared" si="0"/>
        <v>3.0785933241462358</v>
      </c>
    </row>
    <row r="18" spans="2:6" s="8" customFormat="1" ht="15" customHeight="1" x14ac:dyDescent="0.2">
      <c r="B18" s="13" t="s">
        <v>30</v>
      </c>
      <c r="C18" s="14" t="s">
        <v>31</v>
      </c>
      <c r="D18" s="15">
        <v>296.36100221578317</v>
      </c>
      <c r="E18" s="15">
        <v>72541</v>
      </c>
      <c r="F18" s="16">
        <f t="shared" si="0"/>
        <v>4.0854275818610599</v>
      </c>
    </row>
    <row r="19" spans="2:6" s="8" customFormat="1" ht="15" customHeight="1" x14ac:dyDescent="0.2">
      <c r="B19" s="13" t="s">
        <v>32</v>
      </c>
      <c r="C19" s="14" t="s">
        <v>33</v>
      </c>
      <c r="D19" s="15">
        <v>436.56255326401907</v>
      </c>
      <c r="E19" s="15">
        <v>176476</v>
      </c>
      <c r="F19" s="16">
        <f t="shared" si="0"/>
        <v>2.4737786059521922</v>
      </c>
    </row>
    <row r="20" spans="2:6" s="8" customFormat="1" ht="15" customHeight="1" x14ac:dyDescent="0.2">
      <c r="B20" s="13" t="s">
        <v>34</v>
      </c>
      <c r="C20" s="14" t="s">
        <v>35</v>
      </c>
      <c r="D20" s="15">
        <v>792.19575592295894</v>
      </c>
      <c r="E20" s="15">
        <v>311583</v>
      </c>
      <c r="F20" s="16">
        <f t="shared" si="0"/>
        <v>2.542487093079401</v>
      </c>
    </row>
    <row r="21" spans="2:6" s="8" customFormat="1" ht="15" customHeight="1" x14ac:dyDescent="0.2">
      <c r="B21" s="13" t="s">
        <v>36</v>
      </c>
      <c r="C21" s="14" t="s">
        <v>37</v>
      </c>
      <c r="D21" s="15">
        <v>377.29035282086244</v>
      </c>
      <c r="E21" s="15">
        <v>151747</v>
      </c>
      <c r="F21" s="16">
        <f t="shared" si="0"/>
        <v>2.4863117743405962</v>
      </c>
    </row>
    <row r="22" spans="2:6" s="8" customFormat="1" ht="15" customHeight="1" x14ac:dyDescent="0.2">
      <c r="B22" s="13" t="s">
        <v>38</v>
      </c>
      <c r="C22" s="14" t="s">
        <v>39</v>
      </c>
      <c r="D22" s="15">
        <v>376.15050281234022</v>
      </c>
      <c r="E22" s="15">
        <v>118564</v>
      </c>
      <c r="F22" s="16">
        <f t="shared" si="0"/>
        <v>3.1725524004954306</v>
      </c>
    </row>
    <row r="23" spans="2:6" s="8" customFormat="1" ht="15" customHeight="1" x14ac:dyDescent="0.2">
      <c r="B23" s="19" t="s">
        <v>40</v>
      </c>
      <c r="C23" s="14" t="s">
        <v>41</v>
      </c>
      <c r="D23" s="15">
        <v>323.717402420317</v>
      </c>
      <c r="E23" s="15">
        <v>82320</v>
      </c>
      <c r="F23" s="16">
        <f t="shared" si="0"/>
        <v>3.9324271431039475</v>
      </c>
    </row>
    <row r="24" spans="2:6" s="8" customFormat="1" ht="15" customHeight="1" x14ac:dyDescent="0.2">
      <c r="B24" s="19" t="s">
        <v>42</v>
      </c>
      <c r="C24" s="14" t="s">
        <v>43</v>
      </c>
      <c r="D24" s="15">
        <v>416.04525311061872</v>
      </c>
      <c r="E24" s="15">
        <v>90722</v>
      </c>
      <c r="F24" s="16">
        <f t="shared" si="0"/>
        <v>4.5859356397634397</v>
      </c>
    </row>
    <row r="25" spans="2:6" s="8" customFormat="1" ht="15" customHeight="1" x14ac:dyDescent="0.2">
      <c r="B25" s="13" t="s">
        <v>44</v>
      </c>
      <c r="C25" s="14" t="s">
        <v>45</v>
      </c>
      <c r="D25" s="15">
        <v>545.98815408215444</v>
      </c>
      <c r="E25" s="15">
        <v>267177</v>
      </c>
      <c r="F25" s="16">
        <f t="shared" si="0"/>
        <v>2.0435447440541457</v>
      </c>
    </row>
    <row r="26" spans="2:6" s="8" customFormat="1" ht="15" customHeight="1" x14ac:dyDescent="0.2">
      <c r="B26" s="13" t="s">
        <v>46</v>
      </c>
      <c r="C26" s="14" t="s">
        <v>47</v>
      </c>
      <c r="D26" s="15">
        <v>989.38980739730698</v>
      </c>
      <c r="E26" s="15">
        <v>286923</v>
      </c>
      <c r="F26" s="16">
        <f t="shared" si="0"/>
        <v>3.4482763926116307</v>
      </c>
    </row>
    <row r="27" spans="2:6" s="8" customFormat="1" ht="15" customHeight="1" x14ac:dyDescent="0.2">
      <c r="B27" s="13" t="s">
        <v>48</v>
      </c>
      <c r="C27" s="14" t="s">
        <v>49</v>
      </c>
      <c r="D27" s="15">
        <v>250.76700187489348</v>
      </c>
      <c r="E27" s="15">
        <v>58011</v>
      </c>
      <c r="F27" s="16">
        <f t="shared" si="0"/>
        <v>4.3227491661045914</v>
      </c>
    </row>
    <row r="28" spans="2:6" s="8" customFormat="1" ht="15" customHeight="1" x14ac:dyDescent="0.2">
      <c r="B28" s="13" t="s">
        <v>50</v>
      </c>
      <c r="C28" s="14" t="s">
        <v>51</v>
      </c>
      <c r="D28" s="15">
        <v>621.21825464462245</v>
      </c>
      <c r="E28" s="15">
        <v>201975</v>
      </c>
      <c r="F28" s="16">
        <f t="shared" si="0"/>
        <v>3.075718552517007</v>
      </c>
    </row>
    <row r="29" spans="2:6" s="8" customFormat="1" ht="15" customHeight="1" x14ac:dyDescent="0.2">
      <c r="B29" s="13" t="s">
        <v>52</v>
      </c>
      <c r="C29" s="14" t="s">
        <v>53</v>
      </c>
      <c r="D29" s="15">
        <v>567.64530424407701</v>
      </c>
      <c r="E29" s="15">
        <v>269856</v>
      </c>
      <c r="F29" s="16">
        <f t="shared" si="0"/>
        <v>2.1035118887261239</v>
      </c>
    </row>
    <row r="30" spans="2:6" s="8" customFormat="1" ht="15" customHeight="1" x14ac:dyDescent="0.2">
      <c r="B30" s="13" t="s">
        <v>54</v>
      </c>
      <c r="C30" s="14" t="s">
        <v>55</v>
      </c>
      <c r="D30" s="15">
        <v>866.28600647690462</v>
      </c>
      <c r="E30" s="15">
        <v>256712</v>
      </c>
      <c r="F30" s="16">
        <f t="shared" si="0"/>
        <v>3.3745442615729089</v>
      </c>
    </row>
    <row r="31" spans="2:6" s="8" customFormat="1" ht="15" customHeight="1" x14ac:dyDescent="0.2">
      <c r="B31" s="13" t="s">
        <v>56</v>
      </c>
      <c r="C31" s="14" t="s">
        <v>57</v>
      </c>
      <c r="D31" s="15">
        <v>636.03630475541161</v>
      </c>
      <c r="E31" s="15">
        <v>310588</v>
      </c>
      <c r="F31" s="16">
        <f t="shared" si="0"/>
        <v>2.0478457144365256</v>
      </c>
    </row>
    <row r="32" spans="2:6" s="8" customFormat="1" ht="15" customHeight="1" x14ac:dyDescent="0.2">
      <c r="B32" s="13" t="s">
        <v>58</v>
      </c>
      <c r="C32" s="14" t="s">
        <v>59</v>
      </c>
      <c r="D32" s="15">
        <v>288.38205215612749</v>
      </c>
      <c r="E32" s="15">
        <v>219515</v>
      </c>
      <c r="F32" s="16">
        <f t="shared" si="0"/>
        <v>1.3137236733531992</v>
      </c>
    </row>
    <row r="33" spans="2:6" s="8" customFormat="1" ht="15" customHeight="1" x14ac:dyDescent="0.2">
      <c r="B33" s="13" t="s">
        <v>60</v>
      </c>
      <c r="C33" s="14" t="s">
        <v>61</v>
      </c>
      <c r="D33" s="15">
        <v>1544.4967615476394</v>
      </c>
      <c r="E33" s="15">
        <v>453852</v>
      </c>
      <c r="F33" s="16">
        <f t="shared" si="0"/>
        <v>3.4030846213030665</v>
      </c>
    </row>
    <row r="34" spans="2:6" s="8" customFormat="1" ht="15" customHeight="1" x14ac:dyDescent="0.2">
      <c r="B34" s="13" t="s">
        <v>62</v>
      </c>
      <c r="C34" s="14" t="s">
        <v>63</v>
      </c>
      <c r="D34" s="15">
        <v>1370.0997102437361</v>
      </c>
      <c r="E34" s="15">
        <v>370273</v>
      </c>
      <c r="F34" s="16">
        <f t="shared" si="0"/>
        <v>3.700242011282854</v>
      </c>
    </row>
    <row r="35" spans="2:6" s="8" customFormat="1" ht="15" customHeight="1" x14ac:dyDescent="0.2">
      <c r="B35" s="13" t="s">
        <v>64</v>
      </c>
      <c r="C35" s="14" t="s">
        <v>65</v>
      </c>
      <c r="D35" s="15">
        <v>1512.5809613090166</v>
      </c>
      <c r="E35" s="15">
        <v>715458</v>
      </c>
      <c r="F35" s="16">
        <f t="shared" si="0"/>
        <v>2.1141436133344191</v>
      </c>
    </row>
    <row r="36" spans="2:6" s="8" customFormat="1" ht="15" customHeight="1" x14ac:dyDescent="0.2">
      <c r="B36" s="13" t="s">
        <v>66</v>
      </c>
      <c r="C36" s="14" t="s">
        <v>67</v>
      </c>
      <c r="D36" s="15">
        <v>221.13090165331516</v>
      </c>
      <c r="E36" s="15">
        <v>94362</v>
      </c>
      <c r="F36" s="16">
        <f t="shared" ref="F36:F67" si="1">D36/E36*1000</f>
        <v>2.3434316955269616</v>
      </c>
    </row>
    <row r="37" spans="2:6" s="8" customFormat="1" ht="15" customHeight="1" x14ac:dyDescent="0.2">
      <c r="B37" s="13" t="s">
        <v>68</v>
      </c>
      <c r="C37" s="14" t="s">
        <v>69</v>
      </c>
      <c r="D37" s="15">
        <v>1505.7418612578831</v>
      </c>
      <c r="E37" s="15">
        <v>815588</v>
      </c>
      <c r="F37" s="16">
        <f t="shared" si="1"/>
        <v>1.8462040408366518</v>
      </c>
    </row>
    <row r="38" spans="2:6" s="8" customFormat="1" ht="15" customHeight="1" x14ac:dyDescent="0.2">
      <c r="B38" s="13" t="s">
        <v>70</v>
      </c>
      <c r="C38" s="14" t="s">
        <v>71</v>
      </c>
      <c r="D38" s="15">
        <v>1788.4246633713992</v>
      </c>
      <c r="E38" s="15">
        <v>568395</v>
      </c>
      <c r="F38" s="16">
        <f t="shared" si="1"/>
        <v>3.1464468606715386</v>
      </c>
    </row>
    <row r="39" spans="2:6" s="8" customFormat="1" ht="15" customHeight="1" x14ac:dyDescent="0.2">
      <c r="B39" s="13" t="s">
        <v>72</v>
      </c>
      <c r="C39" s="14" t="s">
        <v>73</v>
      </c>
      <c r="D39" s="15">
        <v>1680.1389125617861</v>
      </c>
      <c r="E39" s="15">
        <v>532833</v>
      </c>
      <c r="F39" s="16">
        <f t="shared" si="1"/>
        <v>3.1532185742282972</v>
      </c>
    </row>
    <row r="40" spans="2:6" s="8" customFormat="1" ht="15" customHeight="1" x14ac:dyDescent="0.2">
      <c r="B40" s="13" t="s">
        <v>74</v>
      </c>
      <c r="C40" s="14" t="s">
        <v>75</v>
      </c>
      <c r="D40" s="15">
        <v>329.41665246292825</v>
      </c>
      <c r="E40" s="15">
        <v>107060</v>
      </c>
      <c r="F40" s="16">
        <f t="shared" si="1"/>
        <v>3.0769349193249416</v>
      </c>
    </row>
    <row r="41" spans="2:6" s="8" customFormat="1" ht="15" customHeight="1" x14ac:dyDescent="0.2">
      <c r="B41" s="13" t="s">
        <v>76</v>
      </c>
      <c r="C41" s="14" t="s">
        <v>77</v>
      </c>
      <c r="D41" s="15">
        <v>396.66780296574058</v>
      </c>
      <c r="E41" s="15">
        <v>299573</v>
      </c>
      <c r="F41" s="16">
        <f t="shared" si="1"/>
        <v>1.3241106607262356</v>
      </c>
    </row>
    <row r="42" spans="2:6" s="8" customFormat="1" ht="15" customHeight="1" x14ac:dyDescent="0.2">
      <c r="B42" s="13" t="s">
        <v>78</v>
      </c>
      <c r="C42" s="14" t="s">
        <v>79</v>
      </c>
      <c r="D42" s="15">
        <v>1799.8231634566218</v>
      </c>
      <c r="E42" s="15">
        <v>636979</v>
      </c>
      <c r="F42" s="16">
        <f t="shared" si="1"/>
        <v>2.825561224870242</v>
      </c>
    </row>
    <row r="43" spans="2:6" s="8" customFormat="1" ht="15" customHeight="1" x14ac:dyDescent="0.2">
      <c r="B43" s="13" t="s">
        <v>80</v>
      </c>
      <c r="C43" s="14" t="s">
        <v>81</v>
      </c>
      <c r="D43" s="15">
        <v>282.68280211351629</v>
      </c>
      <c r="E43" s="15">
        <v>129621</v>
      </c>
      <c r="F43" s="16">
        <f t="shared" si="1"/>
        <v>2.1808410837249852</v>
      </c>
    </row>
    <row r="44" spans="2:6" s="8" customFormat="1" ht="15" customHeight="1" x14ac:dyDescent="0.2">
      <c r="B44" s="13" t="s">
        <v>82</v>
      </c>
      <c r="C44" s="14" t="s">
        <v>83</v>
      </c>
      <c r="D44" s="15">
        <v>533.44980398840971</v>
      </c>
      <c r="E44" s="15">
        <v>207173</v>
      </c>
      <c r="F44" s="16">
        <f t="shared" si="1"/>
        <v>2.5749002234287759</v>
      </c>
    </row>
    <row r="45" spans="2:6" s="8" customFormat="1" ht="15" customHeight="1" x14ac:dyDescent="0.2">
      <c r="B45" s="13" t="s">
        <v>84</v>
      </c>
      <c r="C45" s="14" t="s">
        <v>85</v>
      </c>
      <c r="D45" s="15">
        <v>216.57150161922615</v>
      </c>
      <c r="E45" s="15">
        <v>163779</v>
      </c>
      <c r="F45" s="16">
        <f t="shared" si="1"/>
        <v>1.3223398703083187</v>
      </c>
    </row>
    <row r="46" spans="2:6" s="8" customFormat="1" ht="15" customHeight="1" x14ac:dyDescent="0.2">
      <c r="B46" s="13" t="s">
        <v>86</v>
      </c>
      <c r="C46" s="14" t="s">
        <v>87</v>
      </c>
      <c r="D46" s="15">
        <v>1139.8500085222429</v>
      </c>
      <c r="E46" s="15">
        <v>367664</v>
      </c>
      <c r="F46" s="16">
        <f t="shared" si="1"/>
        <v>3.1002491636990372</v>
      </c>
    </row>
    <row r="47" spans="2:6" s="8" customFormat="1" ht="15" customHeight="1" x14ac:dyDescent="0.2">
      <c r="B47" s="13" t="s">
        <v>88</v>
      </c>
      <c r="C47" s="14" t="s">
        <v>89</v>
      </c>
      <c r="D47" s="15">
        <v>378.43020282938465</v>
      </c>
      <c r="E47" s="15">
        <v>113329</v>
      </c>
      <c r="F47" s="16">
        <f t="shared" si="1"/>
        <v>3.3392177009360768</v>
      </c>
    </row>
    <row r="48" spans="2:6" s="8" customFormat="1" ht="15" customHeight="1" x14ac:dyDescent="0.2">
      <c r="B48" s="13" t="s">
        <v>90</v>
      </c>
      <c r="C48" s="14" t="s">
        <v>91</v>
      </c>
      <c r="D48" s="15">
        <v>1430.511760695415</v>
      </c>
      <c r="E48" s="15">
        <v>706961</v>
      </c>
      <c r="F48" s="16">
        <f t="shared" si="1"/>
        <v>2.0234663025193966</v>
      </c>
    </row>
    <row r="49" spans="2:6" s="8" customFormat="1" ht="15" customHeight="1" x14ac:dyDescent="0.2">
      <c r="B49" s="13" t="s">
        <v>92</v>
      </c>
      <c r="C49" s="14" t="s">
        <v>93</v>
      </c>
      <c r="D49" s="15">
        <v>628.05735469575598</v>
      </c>
      <c r="E49" s="15">
        <v>338414</v>
      </c>
      <c r="F49" s="16">
        <f t="shared" si="1"/>
        <v>1.8558846699479217</v>
      </c>
    </row>
    <row r="50" spans="2:6" s="8" customFormat="1" ht="15" customHeight="1" x14ac:dyDescent="0.2">
      <c r="B50" s="13" t="s">
        <v>94</v>
      </c>
      <c r="C50" s="14" t="s">
        <v>95</v>
      </c>
      <c r="D50" s="15">
        <v>184.65570138060338</v>
      </c>
      <c r="E50" s="15">
        <v>83535</v>
      </c>
      <c r="F50" s="16">
        <f t="shared" si="1"/>
        <v>2.2105189606823892</v>
      </c>
    </row>
    <row r="51" spans="2:6" s="8" customFormat="1" ht="15" customHeight="1" x14ac:dyDescent="0.2">
      <c r="B51" s="13" t="s">
        <v>96</v>
      </c>
      <c r="C51" s="14" t="s">
        <v>97</v>
      </c>
      <c r="D51" s="15">
        <v>496.97460371569798</v>
      </c>
      <c r="E51" s="15">
        <v>162130</v>
      </c>
      <c r="F51" s="16">
        <f t="shared" si="1"/>
        <v>3.065284671039894</v>
      </c>
    </row>
    <row r="52" spans="2:6" s="8" customFormat="1" ht="15" customHeight="1" x14ac:dyDescent="0.2">
      <c r="B52" s="13" t="s">
        <v>98</v>
      </c>
      <c r="C52" s="14" t="s">
        <v>99</v>
      </c>
      <c r="D52" s="15">
        <v>96.887250724390668</v>
      </c>
      <c r="E52" s="15">
        <v>37850</v>
      </c>
      <c r="F52" s="16">
        <f t="shared" si="1"/>
        <v>2.5597688434449322</v>
      </c>
    </row>
    <row r="53" spans="2:6" s="8" customFormat="1" ht="15" customHeight="1" x14ac:dyDescent="0.2">
      <c r="B53" s="13" t="s">
        <v>100</v>
      </c>
      <c r="C53" s="14" t="s">
        <v>101</v>
      </c>
      <c r="D53" s="15">
        <v>607.54005454235562</v>
      </c>
      <c r="E53" s="15">
        <v>399573</v>
      </c>
      <c r="F53" s="16">
        <f t="shared" si="1"/>
        <v>1.5204732415412343</v>
      </c>
    </row>
    <row r="54" spans="2:6" s="8" customFormat="1" ht="15" customHeight="1" x14ac:dyDescent="0.2">
      <c r="B54" s="13" t="s">
        <v>102</v>
      </c>
      <c r="C54" s="14" t="s">
        <v>103</v>
      </c>
      <c r="D54" s="15">
        <v>858.30705641724899</v>
      </c>
      <c r="E54" s="15">
        <v>245589</v>
      </c>
      <c r="F54" s="16">
        <f t="shared" si="1"/>
        <v>3.4948921019151875</v>
      </c>
    </row>
    <row r="55" spans="2:6" s="8" customFormat="1" ht="15" customHeight="1" x14ac:dyDescent="0.2">
      <c r="B55" s="13" t="s">
        <v>104</v>
      </c>
      <c r="C55" s="14" t="s">
        <v>105</v>
      </c>
      <c r="D55" s="15">
        <v>417.18510311914099</v>
      </c>
      <c r="E55" s="15">
        <v>287994</v>
      </c>
      <c r="F55" s="16">
        <f t="shared" si="1"/>
        <v>1.4485895647796168</v>
      </c>
    </row>
    <row r="56" spans="2:6" s="8" customFormat="1" ht="15" customHeight="1" x14ac:dyDescent="0.2">
      <c r="B56" s="13" t="s">
        <v>106</v>
      </c>
      <c r="C56" s="14" t="s">
        <v>107</v>
      </c>
      <c r="D56" s="15">
        <v>246.20760184080447</v>
      </c>
      <c r="E56" s="15">
        <v>88433</v>
      </c>
      <c r="F56" s="16">
        <f t="shared" si="1"/>
        <v>2.7841145481981213</v>
      </c>
    </row>
    <row r="57" spans="2:6" s="8" customFormat="1" ht="15" customHeight="1" x14ac:dyDescent="0.2">
      <c r="B57" s="13" t="s">
        <v>108</v>
      </c>
      <c r="C57" s="14" t="s">
        <v>109</v>
      </c>
      <c r="D57" s="15">
        <v>377.29035282086244</v>
      </c>
      <c r="E57" s="15">
        <v>149084</v>
      </c>
      <c r="F57" s="16">
        <f t="shared" si="1"/>
        <v>2.5307233024393123</v>
      </c>
    </row>
    <row r="58" spans="2:6" s="8" customFormat="1" ht="15" customHeight="1" x14ac:dyDescent="0.2">
      <c r="B58" s="13" t="s">
        <v>110</v>
      </c>
      <c r="C58" s="14" t="s">
        <v>111</v>
      </c>
      <c r="D58" s="15">
        <v>519.77160388614288</v>
      </c>
      <c r="E58" s="15">
        <v>369922</v>
      </c>
      <c r="F58" s="16">
        <f t="shared" si="1"/>
        <v>1.4050843255771295</v>
      </c>
    </row>
    <row r="59" spans="2:6" s="8" customFormat="1" ht="15" customHeight="1" x14ac:dyDescent="0.2">
      <c r="B59" s="13" t="s">
        <v>112</v>
      </c>
      <c r="C59" s="14" t="s">
        <v>113</v>
      </c>
      <c r="D59" s="15">
        <v>153.87975115050281</v>
      </c>
      <c r="E59" s="15">
        <v>95459</v>
      </c>
      <c r="F59" s="16">
        <f t="shared" si="1"/>
        <v>1.6119983568914698</v>
      </c>
    </row>
    <row r="60" spans="2:6" s="8" customFormat="1" ht="15" customHeight="1" x14ac:dyDescent="0.2">
      <c r="B60" s="13" t="s">
        <v>114</v>
      </c>
      <c r="C60" s="14" t="s">
        <v>115</v>
      </c>
      <c r="D60" s="15">
        <v>1257.2545594000342</v>
      </c>
      <c r="E60" s="15">
        <v>370613</v>
      </c>
      <c r="F60" s="16">
        <f t="shared" si="1"/>
        <v>3.3923649720868783</v>
      </c>
    </row>
    <row r="61" spans="2:6" s="8" customFormat="1" ht="15" customHeight="1" x14ac:dyDescent="0.2">
      <c r="B61" s="13" t="s">
        <v>116</v>
      </c>
      <c r="C61" s="14" t="s">
        <v>117</v>
      </c>
      <c r="D61" s="15">
        <v>949.49505709902837</v>
      </c>
      <c r="E61" s="15">
        <v>552314</v>
      </c>
      <c r="F61" s="16">
        <f t="shared" si="1"/>
        <v>1.7191218348602939</v>
      </c>
    </row>
    <row r="62" spans="2:6" s="8" customFormat="1" ht="15" customHeight="1" x14ac:dyDescent="0.2">
      <c r="B62" s="13" t="s">
        <v>118</v>
      </c>
      <c r="C62" s="14" t="s">
        <v>119</v>
      </c>
      <c r="D62" s="15">
        <v>335.11590250553945</v>
      </c>
      <c r="E62" s="15">
        <v>99601</v>
      </c>
      <c r="F62" s="16">
        <f t="shared" si="1"/>
        <v>3.364583714074552</v>
      </c>
    </row>
    <row r="63" spans="2:6" s="8" customFormat="1" ht="15" customHeight="1" x14ac:dyDescent="0.2">
      <c r="B63" s="13" t="s">
        <v>120</v>
      </c>
      <c r="C63" s="14" t="s">
        <v>121</v>
      </c>
      <c r="D63" s="15">
        <v>3801.3997784216804</v>
      </c>
      <c r="E63" s="15">
        <v>1314412</v>
      </c>
      <c r="F63" s="16">
        <f t="shared" si="1"/>
        <v>2.8920915043545556</v>
      </c>
    </row>
    <row r="64" spans="2:6" s="8" customFormat="1" ht="15" customHeight="1" x14ac:dyDescent="0.2">
      <c r="B64" s="13" t="s">
        <v>122</v>
      </c>
      <c r="C64" s="14" t="s">
        <v>123</v>
      </c>
      <c r="D64" s="15">
        <v>542.56860405658767</v>
      </c>
      <c r="E64" s="15">
        <v>429740</v>
      </c>
      <c r="F64" s="16">
        <f t="shared" si="1"/>
        <v>1.2625508541364259</v>
      </c>
    </row>
    <row r="65" spans="2:6" s="8" customFormat="1" ht="15" customHeight="1" x14ac:dyDescent="0.2">
      <c r="B65" s="13" t="s">
        <v>124</v>
      </c>
      <c r="C65" s="14" t="s">
        <v>125</v>
      </c>
      <c r="D65" s="15">
        <v>459.35955343446398</v>
      </c>
      <c r="E65" s="15">
        <v>137498</v>
      </c>
      <c r="F65" s="16">
        <f t="shared" si="1"/>
        <v>3.3408453463647763</v>
      </c>
    </row>
    <row r="66" spans="2:6" s="8" customFormat="1" ht="15" customHeight="1" x14ac:dyDescent="0.2">
      <c r="B66" s="13" t="s">
        <v>126</v>
      </c>
      <c r="C66" s="14" t="s">
        <v>127</v>
      </c>
      <c r="D66" s="15">
        <v>2584.0399693199251</v>
      </c>
      <c r="E66" s="15">
        <v>746463</v>
      </c>
      <c r="F66" s="16">
        <f t="shared" si="1"/>
        <v>3.461712059834078</v>
      </c>
    </row>
    <row r="67" spans="2:6" s="8" customFormat="1" ht="15" customHeight="1" x14ac:dyDescent="0.2">
      <c r="B67" s="13" t="s">
        <v>128</v>
      </c>
      <c r="C67" s="14" t="s">
        <v>129</v>
      </c>
      <c r="D67" s="15">
        <v>1227.6184591784559</v>
      </c>
      <c r="E67" s="15">
        <v>327867</v>
      </c>
      <c r="F67" s="16">
        <f t="shared" si="1"/>
        <v>3.7442574555489143</v>
      </c>
    </row>
    <row r="68" spans="2:6" s="8" customFormat="1" ht="15" customHeight="1" x14ac:dyDescent="0.2">
      <c r="B68" s="13" t="s">
        <v>130</v>
      </c>
      <c r="C68" s="14" t="s">
        <v>131</v>
      </c>
      <c r="D68" s="15">
        <v>881.10405658769389</v>
      </c>
      <c r="E68" s="15">
        <v>340481</v>
      </c>
      <c r="F68" s="16">
        <f t="shared" ref="F68:F99" si="2">D68/E68*1000</f>
        <v>2.5878215130585667</v>
      </c>
    </row>
    <row r="69" spans="2:6" s="8" customFormat="1" ht="15" customHeight="1" x14ac:dyDescent="0.2">
      <c r="B69" s="13" t="s">
        <v>132</v>
      </c>
      <c r="C69" s="14" t="s">
        <v>133</v>
      </c>
      <c r="D69" s="15">
        <v>336.25575251406167</v>
      </c>
      <c r="E69" s="15">
        <v>110943</v>
      </c>
      <c r="F69" s="16">
        <f t="shared" si="2"/>
        <v>3.030887505422259</v>
      </c>
    </row>
    <row r="70" spans="2:6" s="8" customFormat="1" ht="15" customHeight="1" x14ac:dyDescent="0.2">
      <c r="B70" s="13" t="s">
        <v>134</v>
      </c>
      <c r="C70" s="14" t="s">
        <v>135</v>
      </c>
      <c r="D70" s="15">
        <v>874.26495653656036</v>
      </c>
      <c r="E70" s="15">
        <v>229149</v>
      </c>
      <c r="F70" s="16">
        <f t="shared" si="2"/>
        <v>3.8152684783113187</v>
      </c>
    </row>
    <row r="71" spans="2:6" s="8" customFormat="1" ht="15" customHeight="1" x14ac:dyDescent="0.2">
      <c r="B71" s="13" t="s">
        <v>136</v>
      </c>
      <c r="C71" s="14" t="s">
        <v>137</v>
      </c>
      <c r="D71" s="15">
        <v>1558.1749616499064</v>
      </c>
      <c r="E71" s="15">
        <v>589817</v>
      </c>
      <c r="F71" s="16">
        <f t="shared" si="2"/>
        <v>2.6417939151464038</v>
      </c>
    </row>
    <row r="72" spans="2:6" s="8" customFormat="1" ht="15" customHeight="1" x14ac:dyDescent="0.2">
      <c r="B72" s="13" t="s">
        <v>138</v>
      </c>
      <c r="C72" s="14" t="s">
        <v>139</v>
      </c>
      <c r="D72" s="15">
        <v>1088.556758138742</v>
      </c>
      <c r="E72" s="15">
        <v>402040</v>
      </c>
      <c r="F72" s="16">
        <f t="shared" si="2"/>
        <v>2.7075832209201622</v>
      </c>
    </row>
    <row r="73" spans="2:6" s="8" customFormat="1" ht="15" customHeight="1" x14ac:dyDescent="0.2">
      <c r="B73" s="13" t="s">
        <v>140</v>
      </c>
      <c r="C73" s="14" t="s">
        <v>141</v>
      </c>
      <c r="D73" s="15">
        <v>2245.5045167888188</v>
      </c>
      <c r="E73" s="15">
        <v>929643</v>
      </c>
      <c r="F73" s="16">
        <f t="shared" si="2"/>
        <v>2.4154482062348865</v>
      </c>
    </row>
    <row r="74" spans="2:6" s="8" customFormat="1" ht="15" customHeight="1" x14ac:dyDescent="0.2">
      <c r="B74" s="13" t="s">
        <v>142</v>
      </c>
      <c r="C74" s="14" t="s">
        <v>143</v>
      </c>
      <c r="D74" s="15">
        <v>304.33995227543892</v>
      </c>
      <c r="E74" s="15">
        <v>119396</v>
      </c>
      <c r="F74" s="16">
        <f t="shared" si="2"/>
        <v>2.5489962165854712</v>
      </c>
    </row>
    <row r="75" spans="2:6" s="8" customFormat="1" ht="15" customHeight="1" x14ac:dyDescent="0.2">
      <c r="B75" s="13" t="s">
        <v>144</v>
      </c>
      <c r="C75" s="14" t="s">
        <v>145</v>
      </c>
      <c r="D75" s="15">
        <v>721.52505539457979</v>
      </c>
      <c r="E75" s="15">
        <v>272392</v>
      </c>
      <c r="F75" s="16">
        <f t="shared" si="2"/>
        <v>2.6488481871515308</v>
      </c>
    </row>
    <row r="76" spans="2:6" s="8" customFormat="1" ht="15" customHeight="1" x14ac:dyDescent="0.2">
      <c r="B76" s="13" t="s">
        <v>146</v>
      </c>
      <c r="C76" s="14" t="s">
        <v>147</v>
      </c>
      <c r="D76" s="15">
        <v>775.09800579512535</v>
      </c>
      <c r="E76" s="15">
        <v>277913</v>
      </c>
      <c r="F76" s="16">
        <f t="shared" si="2"/>
        <v>2.7889951380292586</v>
      </c>
    </row>
    <row r="77" spans="2:6" s="8" customFormat="1" ht="15" customHeight="1" x14ac:dyDescent="0.2">
      <c r="B77" s="13" t="s">
        <v>148</v>
      </c>
      <c r="C77" s="14" t="s">
        <v>149</v>
      </c>
      <c r="D77" s="15">
        <v>575.62425430373276</v>
      </c>
      <c r="E77" s="15">
        <v>223726</v>
      </c>
      <c r="F77" s="16">
        <f t="shared" si="2"/>
        <v>2.5728983412912791</v>
      </c>
    </row>
    <row r="78" spans="2:6" s="8" customFormat="1" ht="15" customHeight="1" x14ac:dyDescent="0.2">
      <c r="B78" s="13" t="s">
        <v>150</v>
      </c>
      <c r="C78" s="14" t="s">
        <v>151</v>
      </c>
      <c r="D78" s="15">
        <v>871.98525651951593</v>
      </c>
      <c r="E78" s="15">
        <v>440194</v>
      </c>
      <c r="F78" s="16">
        <f t="shared" si="2"/>
        <v>1.980911272119829</v>
      </c>
    </row>
    <row r="79" spans="2:6" s="8" customFormat="1" ht="15" customHeight="1" x14ac:dyDescent="0.2">
      <c r="B79" s="13" t="s">
        <v>152</v>
      </c>
      <c r="C79" s="14" t="s">
        <v>153</v>
      </c>
      <c r="D79" s="15">
        <v>1696.0968126810976</v>
      </c>
      <c r="E79" s="15">
        <v>1218686</v>
      </c>
      <c r="F79" s="16">
        <f t="shared" si="2"/>
        <v>1.3917422639474792</v>
      </c>
    </row>
    <row r="80" spans="2:6" s="8" customFormat="1" ht="15" customHeight="1" x14ac:dyDescent="0.2">
      <c r="B80" s="13" t="s">
        <v>154</v>
      </c>
      <c r="C80" s="14" t="s">
        <v>155</v>
      </c>
      <c r="D80" s="15">
        <v>1274.3523095278676</v>
      </c>
      <c r="E80" s="15">
        <v>631654</v>
      </c>
      <c r="F80" s="16">
        <f t="shared" si="2"/>
        <v>2.0174847456485159</v>
      </c>
    </row>
    <row r="81" spans="2:6" s="8" customFormat="1" ht="15" customHeight="1" x14ac:dyDescent="0.2">
      <c r="B81" s="13" t="s">
        <v>156</v>
      </c>
      <c r="C81" s="14" t="s">
        <v>157</v>
      </c>
      <c r="D81" s="15">
        <v>914.15970683483897</v>
      </c>
      <c r="E81" s="15">
        <v>738840</v>
      </c>
      <c r="F81" s="16">
        <f t="shared" si="2"/>
        <v>1.2372904916285514</v>
      </c>
    </row>
    <row r="82" spans="2:6" s="8" customFormat="1" ht="15" customHeight="1" x14ac:dyDescent="0.2">
      <c r="B82" s="13" t="s">
        <v>158</v>
      </c>
      <c r="C82" s="14" t="s">
        <v>159</v>
      </c>
      <c r="D82" s="15">
        <v>777.37770581216978</v>
      </c>
      <c r="E82" s="15">
        <v>737695</v>
      </c>
      <c r="F82" s="16">
        <f t="shared" si="2"/>
        <v>1.0537928355379524</v>
      </c>
    </row>
    <row r="83" spans="2:6" s="8" customFormat="1" ht="15" customHeight="1" x14ac:dyDescent="0.2">
      <c r="B83" s="13" t="s">
        <v>160</v>
      </c>
      <c r="C83" s="14" t="s">
        <v>161</v>
      </c>
      <c r="D83" s="15">
        <v>500.39415374126474</v>
      </c>
      <c r="E83" s="15">
        <v>187611</v>
      </c>
      <c r="F83" s="16">
        <f t="shared" si="2"/>
        <v>2.6671898435660206</v>
      </c>
    </row>
    <row r="84" spans="2:6" s="8" customFormat="1" ht="15" customHeight="1" x14ac:dyDescent="0.2">
      <c r="B84" s="13" t="s">
        <v>162</v>
      </c>
      <c r="C84" s="14" t="s">
        <v>163</v>
      </c>
      <c r="D84" s="15">
        <v>671.37165501960112</v>
      </c>
      <c r="E84" s="15">
        <v>285607</v>
      </c>
      <c r="F84" s="16">
        <f t="shared" si="2"/>
        <v>2.350683474213171</v>
      </c>
    </row>
    <row r="85" spans="2:6" s="8" customFormat="1" ht="15" customHeight="1" x14ac:dyDescent="0.2">
      <c r="B85" s="13" t="s">
        <v>164</v>
      </c>
      <c r="C85" s="14" t="s">
        <v>165</v>
      </c>
      <c r="D85" s="15">
        <v>780.79725583773643</v>
      </c>
      <c r="E85" s="15">
        <v>190983</v>
      </c>
      <c r="F85" s="16">
        <f t="shared" si="2"/>
        <v>4.0883076286252518</v>
      </c>
    </row>
    <row r="86" spans="2:6" s="8" customFormat="1" ht="15" customHeight="1" x14ac:dyDescent="0.2">
      <c r="B86" s="13" t="s">
        <v>166</v>
      </c>
      <c r="C86" s="14" t="s">
        <v>167</v>
      </c>
      <c r="D86" s="15">
        <v>362.47230271007334</v>
      </c>
      <c r="E86" s="15">
        <v>129734</v>
      </c>
      <c r="F86" s="16">
        <f t="shared" si="2"/>
        <v>2.7939653653635386</v>
      </c>
    </row>
    <row r="87" spans="2:6" s="8" customFormat="1" ht="15" customHeight="1" x14ac:dyDescent="0.2">
      <c r="B87" s="13" t="s">
        <v>168</v>
      </c>
      <c r="C87" s="14" t="s">
        <v>169</v>
      </c>
      <c r="D87" s="15">
        <v>2150.8969660814728</v>
      </c>
      <c r="E87" s="15">
        <v>523929</v>
      </c>
      <c r="F87" s="16">
        <f t="shared" si="2"/>
        <v>4.105321457833929</v>
      </c>
    </row>
    <row r="88" spans="2:6" s="8" customFormat="1" ht="15" customHeight="1" x14ac:dyDescent="0.2">
      <c r="B88" s="13" t="s">
        <v>170</v>
      </c>
      <c r="C88" s="14" t="s">
        <v>171</v>
      </c>
      <c r="D88" s="15">
        <v>1055.501107891597</v>
      </c>
      <c r="E88" s="15">
        <v>280663</v>
      </c>
      <c r="F88" s="16">
        <f t="shared" si="2"/>
        <v>3.7607419142943566</v>
      </c>
    </row>
    <row r="89" spans="2:6" s="8" customFormat="1" ht="15" customHeight="1" x14ac:dyDescent="0.2">
      <c r="B89" s="13" t="s">
        <v>172</v>
      </c>
      <c r="C89" s="14" t="s">
        <v>173</v>
      </c>
      <c r="D89" s="15">
        <v>907.32060678370544</v>
      </c>
      <c r="E89" s="15">
        <v>332479</v>
      </c>
      <c r="F89" s="16">
        <f t="shared" si="2"/>
        <v>2.7289561349249292</v>
      </c>
    </row>
    <row r="90" spans="2:6" s="8" customFormat="1" ht="15" customHeight="1" x14ac:dyDescent="0.2">
      <c r="B90" s="13" t="s">
        <v>174</v>
      </c>
      <c r="C90" s="14" t="s">
        <v>175</v>
      </c>
      <c r="D90" s="15">
        <v>485.57610363047553</v>
      </c>
      <c r="E90" s="15">
        <v>213897</v>
      </c>
      <c r="F90" s="16">
        <f t="shared" si="2"/>
        <v>2.2701398506312644</v>
      </c>
    </row>
    <row r="91" spans="2:6" s="8" customFormat="1" ht="15" customHeight="1" x14ac:dyDescent="0.2">
      <c r="B91" s="13" t="s">
        <v>176</v>
      </c>
      <c r="C91" s="14" t="s">
        <v>177</v>
      </c>
      <c r="D91" s="15">
        <v>475.31745355377541</v>
      </c>
      <c r="E91" s="15">
        <v>183633</v>
      </c>
      <c r="F91" s="16">
        <f t="shared" si="2"/>
        <v>2.5884097823037004</v>
      </c>
    </row>
    <row r="92" spans="2:6" s="8" customFormat="1" ht="15" customHeight="1" x14ac:dyDescent="0.2">
      <c r="B92" s="13" t="s">
        <v>178</v>
      </c>
      <c r="C92" s="14" t="s">
        <v>179</v>
      </c>
      <c r="D92" s="15">
        <v>392.10840293165165</v>
      </c>
      <c r="E92" s="15">
        <v>184233</v>
      </c>
      <c r="F92" s="16">
        <f t="shared" si="2"/>
        <v>2.1283288169418704</v>
      </c>
    </row>
    <row r="93" spans="2:6" s="8" customFormat="1" ht="15" customHeight="1" x14ac:dyDescent="0.2">
      <c r="B93" s="13" t="s">
        <v>180</v>
      </c>
      <c r="C93" s="14" t="s">
        <v>181</v>
      </c>
      <c r="D93" s="15">
        <v>533.44980398840971</v>
      </c>
      <c r="E93" s="15">
        <v>167968</v>
      </c>
      <c r="F93" s="16">
        <f t="shared" si="2"/>
        <v>3.1759013859092784</v>
      </c>
    </row>
    <row r="94" spans="2:6" s="8" customFormat="1" ht="15" customHeight="1" x14ac:dyDescent="0.2">
      <c r="B94" s="13" t="s">
        <v>182</v>
      </c>
      <c r="C94" s="14" t="s">
        <v>183</v>
      </c>
      <c r="D94" s="15">
        <v>177.81660132946993</v>
      </c>
      <c r="E94" s="15">
        <v>73148</v>
      </c>
      <c r="F94" s="16">
        <f t="shared" si="2"/>
        <v>2.4309154225606977</v>
      </c>
    </row>
    <row r="95" spans="2:6" s="8" customFormat="1" ht="15" customHeight="1" x14ac:dyDescent="0.2">
      <c r="B95" s="13" t="s">
        <v>184</v>
      </c>
      <c r="C95" s="14" t="s">
        <v>185</v>
      </c>
      <c r="D95" s="15">
        <v>651.9942048747231</v>
      </c>
      <c r="E95" s="15">
        <v>671734</v>
      </c>
      <c r="F95" s="16">
        <f t="shared" si="2"/>
        <v>0.97061367278524402</v>
      </c>
    </row>
    <row r="96" spans="2:6" s="8" customFormat="1" ht="15" customHeight="1" x14ac:dyDescent="0.2">
      <c r="B96" s="13" t="s">
        <v>186</v>
      </c>
      <c r="C96" s="14" t="s">
        <v>187</v>
      </c>
      <c r="D96" s="15">
        <v>754.58070564172488</v>
      </c>
      <c r="E96" s="15">
        <v>868217</v>
      </c>
      <c r="F96" s="16">
        <f t="shared" si="2"/>
        <v>0.86911533135348062</v>
      </c>
    </row>
    <row r="97" spans="2:6" s="8" customFormat="1" ht="15" customHeight="1" x14ac:dyDescent="0.2">
      <c r="B97" s="13" t="s">
        <v>188</v>
      </c>
      <c r="C97" s="14" t="s">
        <v>189</v>
      </c>
      <c r="D97" s="15">
        <v>1139.8500085222429</v>
      </c>
      <c r="E97" s="15">
        <v>858731</v>
      </c>
      <c r="F97" s="16">
        <f t="shared" si="2"/>
        <v>1.3273656226714103</v>
      </c>
    </row>
    <row r="98" spans="2:6" s="8" customFormat="1" ht="15" customHeight="1" x14ac:dyDescent="0.2">
      <c r="B98" s="13" t="s">
        <v>190</v>
      </c>
      <c r="C98" s="14" t="s">
        <v>191</v>
      </c>
      <c r="D98" s="15">
        <v>805.87395602522577</v>
      </c>
      <c r="E98" s="15">
        <v>735816</v>
      </c>
      <c r="F98" s="16">
        <f t="shared" si="2"/>
        <v>1.095211243062431</v>
      </c>
    </row>
    <row r="99" spans="2:6" s="8" customFormat="1" ht="15" customHeight="1" x14ac:dyDescent="0.2">
      <c r="B99" s="13" t="s">
        <v>192</v>
      </c>
      <c r="C99" s="14" t="s">
        <v>193</v>
      </c>
      <c r="D99" s="15">
        <v>720.38520538605758</v>
      </c>
      <c r="E99" s="15">
        <v>640638</v>
      </c>
      <c r="F99" s="16">
        <f t="shared" si="2"/>
        <v>1.1244809165020768</v>
      </c>
    </row>
    <row r="100" spans="2:6" s="8" customFormat="1" ht="15" customHeight="1" x14ac:dyDescent="0.2">
      <c r="B100" s="13">
        <v>971</v>
      </c>
      <c r="C100" s="14" t="s">
        <v>203</v>
      </c>
      <c r="D100" s="15">
        <v>153.87975115050281</v>
      </c>
      <c r="E100" s="15">
        <v>201300</v>
      </c>
      <c r="F100" s="16">
        <f>D100/E100*1000</f>
        <v>0.76442996100597527</v>
      </c>
    </row>
    <row r="101" spans="2:6" s="8" customFormat="1" ht="15" customHeight="1" x14ac:dyDescent="0.2">
      <c r="B101" s="13">
        <v>972</v>
      </c>
      <c r="C101" s="14" t="s">
        <v>204</v>
      </c>
      <c r="D101" s="15">
        <v>196.05420146582583</v>
      </c>
      <c r="E101" s="15">
        <v>194856</v>
      </c>
      <c r="F101" s="16">
        <f>D101/E101*1000</f>
        <v>1.0061491638226476</v>
      </c>
    </row>
    <row r="102" spans="2:6" s="8" customFormat="1" ht="15" customHeight="1" x14ac:dyDescent="0.2">
      <c r="B102" s="13">
        <v>973</v>
      </c>
      <c r="C102" s="14" t="s">
        <v>201</v>
      </c>
      <c r="D102" s="15">
        <v>18.237600136355891</v>
      </c>
      <c r="E102" s="15">
        <v>125234</v>
      </c>
      <c r="F102" s="16">
        <f>D102/E102*1000</f>
        <v>0.14562818512828696</v>
      </c>
    </row>
    <row r="103" spans="2:6" s="8" customFormat="1" ht="15" customHeight="1" x14ac:dyDescent="0.2">
      <c r="B103" s="13">
        <v>974</v>
      </c>
      <c r="C103" s="14" t="s">
        <v>205</v>
      </c>
      <c r="D103" s="15">
        <v>392.10840293165165</v>
      </c>
      <c r="E103" s="15">
        <v>443400</v>
      </c>
      <c r="F103" s="16">
        <f>D103/E103*1000</f>
        <v>0.88432206344531272</v>
      </c>
    </row>
    <row r="105" spans="2:6" s="8" customFormat="1" x14ac:dyDescent="0.2">
      <c r="B105" s="8" t="s">
        <v>239</v>
      </c>
    </row>
    <row r="106" spans="2:6" s="8" customFormat="1" x14ac:dyDescent="0.2">
      <c r="B106" s="8" t="s">
        <v>227</v>
      </c>
    </row>
    <row r="107" spans="2:6" s="8" customFormat="1" x14ac:dyDescent="0.2">
      <c r="B107" s="8" t="s">
        <v>240</v>
      </c>
    </row>
  </sheetData>
  <mergeCells count="1">
    <mergeCell ref="B1:F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22 B25: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F28 - Schéma 1 </vt:lpstr>
      <vt:lpstr>F28 - Tableau 1</vt:lpstr>
      <vt:lpstr>F28 - Graphique 1</vt:lpstr>
      <vt:lpstr>F28 - Carte 1</vt:lpstr>
    </vt:vector>
  </TitlesOfParts>
  <Company>Ministère de la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BETTY, Thierry (DREES/DIRECTION)</cp:lastModifiedBy>
  <dcterms:created xsi:type="dcterms:W3CDTF">2009-08-27T13:19:26Z</dcterms:created>
  <dcterms:modified xsi:type="dcterms:W3CDTF">2018-08-09T08:59:55Z</dcterms:modified>
</cp:coreProperties>
</file>