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90" windowWidth="24780" windowHeight="11640" tabRatio="1000"/>
  </bookViews>
  <sheets>
    <sheet name="VE Graph1" sheetId="2" r:id="rId1"/>
    <sheet name="VE Graph encadré 1" sheetId="3" r:id="rId2"/>
    <sheet name="VE Graph2" sheetId="4" r:id="rId3"/>
    <sheet name="VE Graph3" sheetId="5" r:id="rId4"/>
    <sheet name="VE Graph4" sheetId="6" r:id="rId5"/>
    <sheet name="VE Graph5" sheetId="7" r:id="rId6"/>
    <sheet name="VE Graph6" sheetId="8" r:id="rId7"/>
    <sheet name="VE Graph7" sheetId="9" r:id="rId8"/>
    <sheet name="VE Tab1" sheetId="1" r:id="rId9"/>
    <sheet name="VE Graph8" sheetId="10" r:id="rId10"/>
    <sheet name="VE Graph9" sheetId="12" r:id="rId11"/>
    <sheet name="VE Tab2" sheetId="11" r:id="rId12"/>
    <sheet name="VE Graph10" sheetId="13" r:id="rId13"/>
    <sheet name="VE Graph11" sheetId="14" r:id="rId14"/>
    <sheet name="VE Graph12" sheetId="15" r:id="rId15"/>
    <sheet name="VE Graph13" sheetId="16" r:id="rId16"/>
  </sheets>
  <externalReferences>
    <externalReference r:id="rId17"/>
    <externalReference r:id="rId18"/>
  </externalReferences>
  <definedNames>
    <definedName name="_ftn1" localSheetId="12">'VE Graph10'!$B$8</definedName>
    <definedName name="_ftn1" localSheetId="13">'VE Graph11'!$B$8</definedName>
    <definedName name="_ftn1" localSheetId="14">'VE Graph12'!$B$9</definedName>
    <definedName name="_ftn1" localSheetId="15">'VE Graph13'!$B$8</definedName>
    <definedName name="_ftn1" localSheetId="5">'VE Graph5'!$B$15</definedName>
    <definedName name="_ftn1" localSheetId="6">'VE Graph6'!$B$10</definedName>
    <definedName name="_ftn1" localSheetId="7">'VE Graph7'!$B$11</definedName>
    <definedName name="_ftn1" localSheetId="9">'VE Graph8'!$B$11</definedName>
    <definedName name="_ftn1" localSheetId="10">'VE Graph9'!$B$9</definedName>
    <definedName name="_ftnref1" localSheetId="12">'VE Graph10'!#REF!</definedName>
    <definedName name="_ftnref1" localSheetId="13">'VE Graph11'!#REF!</definedName>
    <definedName name="_ftnref1" localSheetId="14">'VE Graph12'!#REF!</definedName>
    <definedName name="_ftnref1" localSheetId="15">'VE Graph13'!#REF!</definedName>
    <definedName name="_ftnref1" localSheetId="5">'VE Graph5'!$B$10</definedName>
    <definedName name="_ftnref1" localSheetId="6">'VE Graph6'!#REF!</definedName>
    <definedName name="_ftnref1" localSheetId="7">'VE Graph7'!#REF!</definedName>
    <definedName name="_ftnref1" localSheetId="9">'VE Graph8'!#REF!</definedName>
    <definedName name="_ftnref1" localSheetId="10">'VE Graph9'!#REF!</definedName>
  </definedNames>
  <calcPr calcId="125725"/>
</workbook>
</file>

<file path=xl/calcChain.xml><?xml version="1.0" encoding="utf-8"?>
<calcChain xmlns="http://schemas.openxmlformats.org/spreadsheetml/2006/main">
  <c r="Q9" i="10"/>
  <c r="P9"/>
  <c r="O9"/>
  <c r="N9"/>
  <c r="M9"/>
  <c r="L9"/>
  <c r="K9"/>
  <c r="J9"/>
  <c r="I9"/>
  <c r="H9"/>
  <c r="G9"/>
  <c r="F9"/>
  <c r="E9"/>
  <c r="D9"/>
  <c r="C9"/>
  <c r="Q8"/>
  <c r="P8"/>
  <c r="O8"/>
  <c r="N8"/>
  <c r="M8"/>
  <c r="L8"/>
  <c r="K8"/>
  <c r="J8"/>
  <c r="I8"/>
  <c r="H8"/>
  <c r="G8"/>
  <c r="F8"/>
  <c r="E8"/>
  <c r="D8"/>
  <c r="C8"/>
  <c r="Q7"/>
  <c r="P7"/>
  <c r="O7"/>
  <c r="N7"/>
  <c r="M7"/>
  <c r="L7"/>
  <c r="K7"/>
  <c r="J7"/>
  <c r="I7"/>
  <c r="H7"/>
  <c r="G7"/>
  <c r="F7"/>
  <c r="E7"/>
  <c r="D7"/>
  <c r="C7"/>
  <c r="Q6"/>
  <c r="P6"/>
  <c r="O6"/>
  <c r="N6"/>
  <c r="M6"/>
  <c r="L6"/>
  <c r="K6"/>
  <c r="J6"/>
  <c r="I6"/>
  <c r="H6"/>
  <c r="G6"/>
  <c r="F6"/>
  <c r="E6"/>
  <c r="D6"/>
  <c r="C6"/>
  <c r="Q5"/>
  <c r="P5"/>
  <c r="O5"/>
  <c r="N5"/>
  <c r="M5"/>
  <c r="L5"/>
  <c r="K5"/>
  <c r="J5"/>
  <c r="I5"/>
  <c r="H5"/>
  <c r="G5"/>
  <c r="F5"/>
  <c r="E5"/>
  <c r="D5"/>
  <c r="C5"/>
  <c r="P7" i="6" l="1"/>
  <c r="O7"/>
  <c r="N7"/>
  <c r="M7"/>
  <c r="L7"/>
  <c r="K7"/>
  <c r="J7"/>
  <c r="I7"/>
  <c r="H7"/>
  <c r="G7"/>
  <c r="F7"/>
  <c r="E7"/>
  <c r="D7"/>
  <c r="C7"/>
  <c r="P6"/>
  <c r="O6"/>
  <c r="N6"/>
  <c r="M6"/>
  <c r="L6"/>
  <c r="K6"/>
  <c r="J6"/>
  <c r="I6"/>
  <c r="H6"/>
  <c r="G6"/>
  <c r="F6"/>
  <c r="E6"/>
  <c r="D6"/>
  <c r="C6"/>
  <c r="P5"/>
  <c r="O5"/>
  <c r="N5"/>
  <c r="M5"/>
  <c r="L5"/>
  <c r="K5"/>
  <c r="J5"/>
  <c r="I5"/>
  <c r="H5"/>
  <c r="G5"/>
  <c r="F5"/>
  <c r="E5"/>
  <c r="D5"/>
  <c r="C5"/>
  <c r="P7" i="2" l="1"/>
  <c r="O7"/>
  <c r="N7"/>
  <c r="M7"/>
  <c r="L7"/>
  <c r="K7"/>
  <c r="J7"/>
  <c r="I7"/>
  <c r="H7"/>
  <c r="G7"/>
  <c r="F7"/>
  <c r="E7"/>
  <c r="D7"/>
  <c r="C7"/>
  <c r="P6"/>
  <c r="O6"/>
  <c r="N6"/>
  <c r="M6"/>
  <c r="L6"/>
  <c r="K6"/>
  <c r="J6"/>
  <c r="I6"/>
  <c r="H6"/>
  <c r="G6"/>
  <c r="F6"/>
  <c r="E6"/>
  <c r="D6"/>
  <c r="C6"/>
  <c r="P5"/>
  <c r="O5"/>
  <c r="N5"/>
  <c r="M5"/>
  <c r="L5"/>
  <c r="K5"/>
  <c r="J5"/>
  <c r="I5"/>
  <c r="H5"/>
  <c r="G5"/>
  <c r="F5"/>
  <c r="E5"/>
  <c r="D5"/>
  <c r="C5"/>
</calcChain>
</file>

<file path=xl/sharedStrings.xml><?xml version="1.0" encoding="utf-8"?>
<sst xmlns="http://schemas.openxmlformats.org/spreadsheetml/2006/main" count="218" uniqueCount="143">
  <si>
    <t>Soins hospitaliers</t>
  </si>
  <si>
    <t>Secteur public</t>
  </si>
  <si>
    <t>Secteur privé</t>
  </si>
  <si>
    <t>Ensemble</t>
  </si>
  <si>
    <t>Valeur</t>
  </si>
  <si>
    <t>Prix</t>
  </si>
  <si>
    <t>Volume</t>
  </si>
  <si>
    <t>en millions d'euros</t>
  </si>
  <si>
    <t>Soins de ville</t>
  </si>
  <si>
    <t>Médicaments</t>
  </si>
  <si>
    <t>Autres biens médicaux</t>
  </si>
  <si>
    <t>Transports de malades</t>
  </si>
  <si>
    <t>Graphique 1 - Taux de croissance de la CSBM</t>
  </si>
  <si>
    <t>Taux de croissance en valeur</t>
  </si>
  <si>
    <t>en %</t>
  </si>
  <si>
    <t>Graphique - Structure de la CSBM en 2015</t>
  </si>
  <si>
    <t>Taux de croissance de la CSBM en valeur</t>
  </si>
  <si>
    <t>Graphique 2 - Taux d’évolution des principales composantes de la CSBM, en valeur</t>
  </si>
  <si>
    <t>Contributions en valeur</t>
  </si>
  <si>
    <t>Graphique 3 - Contributions à l'évolution en valeur de la consommation de soins hospitaliers</t>
  </si>
  <si>
    <t>Graphique 4 - Taux d’évolution de la consommation de soins de ville</t>
  </si>
  <si>
    <t xml:space="preserve">Volume  </t>
  </si>
  <si>
    <t>Graphique 5 - Évolution de la consommation de médicaments, en valeur</t>
  </si>
  <si>
    <t>Évolution totale</t>
  </si>
  <si>
    <t>Évolution après déduction des remises*</t>
  </si>
  <si>
    <t>Effet rétrocession</t>
  </si>
  <si>
    <t>Effet volume hors rétrocession</t>
  </si>
  <si>
    <t>Effet prix</t>
  </si>
  <si>
    <t>* Par convention, sur ce graphique, l'ensemble des remises est déduit de la consommation de médicaments en ville. Une part d'entre elles cependant devrait l'être de la dépense hospitalière.</t>
  </si>
  <si>
    <t>Graphique 6 - Taux d’évolution des dépenses d’autres biens médicaux</t>
  </si>
  <si>
    <t>Graphique 7 - Taux d’évolution des dépenses de transports sanitaires</t>
  </si>
  <si>
    <t xml:space="preserve">Tableau1 - Structure du financement de la dépense de soins et de biens médicaux </t>
  </si>
  <si>
    <t xml:space="preserve">État et CMU-C org. de base </t>
  </si>
  <si>
    <t xml:space="preserve">   dont mutuelles   </t>
  </si>
  <si>
    <t xml:space="preserve">   dont sociétés d'assurances  </t>
  </si>
  <si>
    <t xml:space="preserve">   dont Institutions de prévoyance  </t>
  </si>
  <si>
    <t>Ménages</t>
  </si>
  <si>
    <t>Total</t>
  </si>
  <si>
    <t>Sécurité sociale (1)</t>
  </si>
  <si>
    <t>Organismes complémentaires (2)</t>
  </si>
  <si>
    <t>(1) y compris le déficit des hôpitaux publics et les régimes Alsace Moselle et CAMIEG.</t>
  </si>
  <si>
    <t>(2) y compris les prestations CMU-C versées par ces organismes.</t>
  </si>
  <si>
    <t>Graphique 8 - Reste à charge des ménages pour les principaux postes de la CSBM</t>
  </si>
  <si>
    <t xml:space="preserve">Tableau2 - Dépense courante de santé (au sens français) </t>
  </si>
  <si>
    <t xml:space="preserve"> </t>
  </si>
  <si>
    <t>1- CSBM</t>
  </si>
  <si>
    <t>2- Soins de longue durée</t>
  </si>
  <si>
    <t>SSIAD</t>
  </si>
  <si>
    <t>Soins aux pers. âgées en étab.</t>
  </si>
  <si>
    <t>Soins aux pers. handicapées en étab.</t>
  </si>
  <si>
    <t>3- Indemnités journalières</t>
  </si>
  <si>
    <t>4- Autres dépenses en faveur des malades</t>
  </si>
  <si>
    <t>5- Prévention institutionnelle</t>
  </si>
  <si>
    <t>6- Dépenses en faveur du système de soins</t>
  </si>
  <si>
    <t>Subventions au système de soins nettes des remises conventionnelles</t>
  </si>
  <si>
    <t>Recherche médicale et pharmaceutique</t>
  </si>
  <si>
    <t>Formation médicale</t>
  </si>
  <si>
    <t>7- Coût de gestion de la santé</t>
  </si>
  <si>
    <t xml:space="preserve">   Dépense courante de santé     (1+…+7)</t>
  </si>
  <si>
    <t>Autres biens méd.*</t>
  </si>
  <si>
    <t>* Y compris optique médicale</t>
  </si>
  <si>
    <t xml:space="preserve">Soins hospitaliers </t>
  </si>
  <si>
    <t>Transports</t>
  </si>
  <si>
    <t xml:space="preserve">Sécurité sociale </t>
  </si>
  <si>
    <t xml:space="preserve">État, CMU-C </t>
  </si>
  <si>
    <t>OC</t>
  </si>
  <si>
    <t xml:space="preserve">Graphique 10 - Dépenses de prévention institutionnelle et non institutionnelle entre 2012 et 2014 </t>
  </si>
  <si>
    <t>Graphique 9 - Structure de financement des grands postes de la CSBM en 2015</t>
  </si>
  <si>
    <t>en milliards d'euros</t>
  </si>
  <si>
    <t>Dépenses de prévention institutionnelle (1)</t>
  </si>
  <si>
    <t>Dépenses de prévention institutionnelle et non institutionelle</t>
  </si>
  <si>
    <t>Dépense de prévention au sein de la CSBM</t>
  </si>
  <si>
    <t xml:space="preserve">Graphique 11 - Dépense courante de santé au sens international en 2014 </t>
  </si>
  <si>
    <t>Pays</t>
  </si>
  <si>
    <t>En % du PIB</t>
  </si>
  <si>
    <t>En PPA en euros par habitant</t>
  </si>
  <si>
    <t>États-Unis</t>
  </si>
  <si>
    <t>Suisse</t>
  </si>
  <si>
    <t>Japon</t>
  </si>
  <si>
    <t>Suède</t>
  </si>
  <si>
    <t>France</t>
  </si>
  <si>
    <t>Allemagne</t>
  </si>
  <si>
    <t>Pays-Bas</t>
  </si>
  <si>
    <t>Danemark</t>
  </si>
  <si>
    <t>UE 15</t>
  </si>
  <si>
    <t>Belgique</t>
  </si>
  <si>
    <t>Autriche</t>
  </si>
  <si>
    <t>Irlande</t>
  </si>
  <si>
    <t>Canada</t>
  </si>
  <si>
    <t>Royaume-Uni</t>
  </si>
  <si>
    <t>Finlande</t>
  </si>
  <si>
    <t>Norvège</t>
  </si>
  <si>
    <t>Espagne</t>
  </si>
  <si>
    <t>Italie</t>
  </si>
  <si>
    <t>Portugal</t>
  </si>
  <si>
    <t>Islande</t>
  </si>
  <si>
    <t>Slovénie</t>
  </si>
  <si>
    <t>Grèce</t>
  </si>
  <si>
    <t>République tchèque</t>
  </si>
  <si>
    <t>NM2004</t>
  </si>
  <si>
    <t>Hongrie</t>
  </si>
  <si>
    <t>République slovaque</t>
  </si>
  <si>
    <t>Pologne</t>
  </si>
  <si>
    <t>Luxembourg</t>
  </si>
  <si>
    <t>Lituanie</t>
  </si>
  <si>
    <t>Estonie</t>
  </si>
  <si>
    <t>Lettonie</t>
  </si>
  <si>
    <t xml:space="preserve">Graphique 12 - Évolution annuelle moyenne réelle de la dépense courante de santé au sens international </t>
  </si>
  <si>
    <t>Évolution annuelle moyenne de la DCSi en PPA en euros constants 2010, en %</t>
  </si>
  <si>
    <t>2003-2007</t>
  </si>
  <si>
    <t>2007-2009</t>
  </si>
  <si>
    <t>2009-2011</t>
  </si>
  <si>
    <t>2011-2014</t>
  </si>
  <si>
    <t>UE15</t>
  </si>
  <si>
    <t xml:space="preserve">Graphique 13 - Financement des dépenses courantes de santé au sens international en 2014 </t>
  </si>
  <si>
    <t>En % des dépenses courantes de santé au sens international</t>
  </si>
  <si>
    <t>NM 2004</t>
  </si>
  <si>
    <t>Rép. slovaque</t>
  </si>
  <si>
    <t>Rép. tchèque</t>
  </si>
  <si>
    <t>Japon *</t>
  </si>
  <si>
    <t>Financement public</t>
  </si>
  <si>
    <t>Assurances privées</t>
  </si>
  <si>
    <t>* Données 2013 pour la répartition des dépenses privées</t>
  </si>
  <si>
    <r>
      <rPr>
        <b/>
        <sz val="8"/>
        <color theme="1"/>
        <rFont val="Arial"/>
        <family val="2"/>
      </rPr>
      <t xml:space="preserve">Valeur    </t>
    </r>
    <r>
      <rPr>
        <sz val="8"/>
        <color theme="1"/>
        <rFont val="Arial"/>
        <family val="2"/>
      </rPr>
      <t xml:space="preserve">                                    (en milliards d'euros)</t>
    </r>
  </si>
  <si>
    <r>
      <rPr>
        <b/>
        <sz val="8"/>
        <color theme="1"/>
        <rFont val="Arial"/>
        <family val="2"/>
      </rPr>
      <t xml:space="preserve">Taux d'évolution 2005-2015 en moyenne annuelle           </t>
    </r>
    <r>
      <rPr>
        <sz val="8"/>
        <color theme="1"/>
        <rFont val="Arial"/>
        <family val="2"/>
      </rPr>
      <t>(en %)</t>
    </r>
  </si>
  <si>
    <r>
      <rPr>
        <b/>
        <sz val="8"/>
        <color theme="1"/>
        <rFont val="Arial"/>
        <family val="2"/>
      </rPr>
      <t xml:space="preserve">Taux d'évolution   2014-2015  </t>
    </r>
    <r>
      <rPr>
        <sz val="8"/>
        <color theme="1"/>
        <rFont val="Arial"/>
        <family val="2"/>
      </rPr>
      <t xml:space="preserve">                      (en %)</t>
    </r>
  </si>
  <si>
    <r>
      <t xml:space="preserve">Source &gt; </t>
    </r>
    <r>
      <rPr>
        <sz val="8"/>
        <color theme="1"/>
        <rFont val="Arial"/>
        <family val="2"/>
      </rPr>
      <t>DREES, Comptes de la santé.</t>
    </r>
  </si>
  <si>
    <r>
      <t>Champ &gt;</t>
    </r>
    <r>
      <rPr>
        <sz val="8"/>
        <color theme="1"/>
        <rFont val="Arial"/>
        <family val="2"/>
      </rPr>
      <t xml:space="preserve"> Consommation de médicaments en ambulatoire.</t>
    </r>
  </si>
  <si>
    <t>(1) Hors dépenses comptabilisées dans la CSBM (fiche 35).</t>
  </si>
  <si>
    <r>
      <t>Source &gt;</t>
    </r>
    <r>
      <rPr>
        <sz val="8"/>
        <color theme="1"/>
        <rFont val="Arial"/>
        <family val="2"/>
      </rPr>
      <t xml:space="preserve"> DREES, Comptes de la santé.</t>
    </r>
  </si>
  <si>
    <r>
      <t>Note &gt;</t>
    </r>
    <r>
      <rPr>
        <sz val="8"/>
        <color theme="1"/>
        <rFont val="Arial"/>
        <family val="2"/>
      </rPr>
      <t xml:space="preserve"> En France, pour le moment, l’ensemble des assurances privées est dans l’item « régimes privés facultatifs ».</t>
    </r>
  </si>
  <si>
    <r>
      <t>Champ &gt;</t>
    </r>
    <r>
      <rPr>
        <sz val="8"/>
        <color theme="1"/>
        <rFont val="Arial"/>
        <family val="2"/>
      </rPr>
      <t xml:space="preserve"> Les pays européens pour lesquels les données sont disponibles dont ceux de l’UE 15, et des NM 2004 (cf. glossaire), le Japon, les États-Unis et le Canada.</t>
    </r>
  </si>
  <si>
    <r>
      <t>Source &gt;</t>
    </r>
    <r>
      <rPr>
        <sz val="8"/>
        <color theme="1"/>
        <rFont val="Arial"/>
        <family val="2"/>
      </rPr>
      <t xml:space="preserve"> OCDE, Système international des comptes de la santé (</t>
    </r>
    <r>
      <rPr>
        <i/>
        <sz val="8"/>
        <color theme="1"/>
        <rFont val="Arial"/>
        <family val="2"/>
      </rPr>
      <t>SHA</t>
    </r>
    <r>
      <rPr>
        <sz val="8"/>
        <color theme="1"/>
        <rFont val="Arial"/>
        <family val="2"/>
      </rPr>
      <t>).</t>
    </r>
  </si>
  <si>
    <r>
      <t xml:space="preserve">Note &gt; </t>
    </r>
    <r>
      <rPr>
        <sz val="8"/>
        <color theme="1"/>
        <rFont val="Arial"/>
        <family val="2"/>
      </rPr>
      <t>Les évolutions annuelles suivantes sont exclues du calcul en raison de ruptures de série : France 2005-2006, Italie 2013-2014, Royaume-Uni 2012-2013, Suède 2010-2011, Suisse 2009-2010, Japon 2010-2011. Les moyennes UE 15 et NM 2004 sont corrigées des ruptures de série.</t>
    </r>
  </si>
  <si>
    <r>
      <t>Note &gt;</t>
    </r>
    <r>
      <rPr>
        <sz val="8"/>
        <color theme="1"/>
        <rFont val="Arial"/>
        <family val="2"/>
      </rPr>
      <t xml:space="preserve"> Graphique issu de l’éclairage « Une estimation partielle des dépenses de prévention sanitaire »</t>
    </r>
  </si>
  <si>
    <r>
      <t>Champ &gt;</t>
    </r>
    <r>
      <rPr>
        <sz val="8"/>
        <color theme="1"/>
        <rFont val="Arial"/>
        <family val="2"/>
      </rPr>
      <t xml:space="preserve"> Tous régimes.</t>
    </r>
  </si>
  <si>
    <r>
      <t>Sources &gt;</t>
    </r>
    <r>
      <rPr>
        <sz val="8"/>
        <color theme="1"/>
        <rFont val="Arial"/>
        <family val="2"/>
      </rPr>
      <t xml:space="preserve"> Comptes de la santé, SNIIRAM ; SNIR ; GERS ; EPPM – IMS-Health ; PMSI-MCO ; calculs DREES.</t>
    </r>
  </si>
  <si>
    <r>
      <t xml:space="preserve">Source &gt; </t>
    </r>
    <r>
      <rPr>
        <sz val="8"/>
        <color theme="1"/>
        <rFont val="Arial"/>
        <family val="2"/>
      </rPr>
      <t>DREES, Comptes de la santé.</t>
    </r>
  </si>
  <si>
    <r>
      <t>Champ &gt;</t>
    </r>
    <r>
      <rPr>
        <sz val="8"/>
        <color theme="1"/>
        <rFont val="Arial"/>
        <family val="2"/>
      </rPr>
      <t xml:space="preserve"> France entière.</t>
    </r>
  </si>
  <si>
    <r>
      <t>Note &gt;</t>
    </r>
    <r>
      <rPr>
        <sz val="8"/>
        <color theme="1"/>
        <rFont val="Arial"/>
        <family val="2"/>
      </rPr>
      <t xml:space="preserve"> La consommation de soins de ville inclut les soins des médecins, des sages-femmes et des auxiliaires médicaux, les soins dentaires, les analyses de biologie et les cures thermales.</t>
    </r>
  </si>
  <si>
    <r>
      <rPr>
        <b/>
        <sz val="8"/>
        <color theme="1"/>
        <rFont val="Arial"/>
        <family val="2"/>
      </rPr>
      <t>Source &gt;</t>
    </r>
    <r>
      <rPr>
        <sz val="8"/>
        <color theme="1"/>
        <rFont val="Arial"/>
        <family val="2"/>
      </rPr>
      <t xml:space="preserve"> DREES, Comptes de la santé.</t>
    </r>
  </si>
  <si>
    <r>
      <t>Note &gt;</t>
    </r>
    <r>
      <rPr>
        <sz val="8"/>
        <color theme="1"/>
        <rFont val="Arial"/>
        <family val="2"/>
      </rPr>
      <t xml:space="preserve"> La contribution de chaque secteur à la croissance de la consommation de soins hospitaliers totale s’obtient en pondérant son taux de croissance par sa part au sein de cet agrégat.</t>
    </r>
  </si>
  <si>
    <r>
      <t xml:space="preserve">Source &gt; </t>
    </r>
    <r>
      <rPr>
        <sz val="8"/>
        <color theme="1"/>
        <rFont val="Arial"/>
        <family val="2"/>
      </rPr>
      <t>DREES, Comptes de la santé</t>
    </r>
    <r>
      <rPr>
        <b/>
        <sz val="8"/>
        <color theme="1"/>
        <rFont val="Arial"/>
        <family val="2"/>
      </rPr>
      <t>.</t>
    </r>
  </si>
</sst>
</file>

<file path=xl/styles.xml><?xml version="1.0" encoding="utf-8"?>
<styleSheet xmlns="http://schemas.openxmlformats.org/spreadsheetml/2006/main">
  <numFmts count="4">
    <numFmt numFmtId="164" formatCode="#,##0.0"/>
    <numFmt numFmtId="165" formatCode="0.0"/>
    <numFmt numFmtId="166" formatCode="0.0&quot;    &quot;"/>
    <numFmt numFmtId="167" formatCode="_-* #,##0.0\ _€_-;\-* #,##0.0\ _€_-;_-* &quot;-&quot;?\ _€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1" fillId="0" borderId="0"/>
    <xf numFmtId="0" fontId="3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6" fillId="0" borderId="0" xfId="1" applyFont="1" applyFill="1" applyBorder="1"/>
    <xf numFmtId="0" fontId="6" fillId="0" borderId="0" xfId="0" applyFont="1" applyFill="1" applyBorder="1"/>
    <xf numFmtId="0" fontId="4" fillId="0" borderId="0" xfId="0" applyFont="1" applyFill="1" applyBorder="1"/>
    <xf numFmtId="0" fontId="7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justify"/>
    </xf>
    <xf numFmtId="0" fontId="5" fillId="0" borderId="0" xfId="0" applyFont="1" applyFill="1" applyBorder="1"/>
    <xf numFmtId="0" fontId="4" fillId="0" borderId="1" xfId="1" applyFont="1" applyFill="1" applyBorder="1"/>
    <xf numFmtId="0" fontId="6" fillId="0" borderId="1" xfId="2" applyFont="1" applyFill="1" applyBorder="1" applyAlignment="1">
      <alignment horizontal="center"/>
    </xf>
    <xf numFmtId="0" fontId="4" fillId="0" borderId="1" xfId="2" applyFont="1" applyFill="1" applyBorder="1" applyAlignment="1">
      <alignment vertical="center"/>
    </xf>
    <xf numFmtId="165" fontId="4" fillId="0" borderId="1" xfId="2" applyNumberFormat="1" applyFont="1" applyFill="1" applyBorder="1" applyAlignment="1">
      <alignment vertical="center"/>
    </xf>
    <xf numFmtId="0" fontId="6" fillId="0" borderId="1" xfId="0" applyFont="1" applyFill="1" applyBorder="1"/>
    <xf numFmtId="0" fontId="7" fillId="0" borderId="1" xfId="0" applyFont="1" applyFill="1" applyBorder="1" applyAlignment="1">
      <alignment horizontal="right"/>
    </xf>
    <xf numFmtId="0" fontId="4" fillId="0" borderId="1" xfId="0" applyFont="1" applyFill="1" applyBorder="1"/>
    <xf numFmtId="0" fontId="6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vertical="center"/>
    </xf>
    <xf numFmtId="3" fontId="4" fillId="0" borderId="1" xfId="1" applyNumberFormat="1" applyFont="1" applyFill="1" applyBorder="1" applyAlignment="1">
      <alignment vertical="center"/>
    </xf>
    <xf numFmtId="0" fontId="6" fillId="0" borderId="1" xfId="4" applyFont="1" applyFill="1" applyBorder="1"/>
    <xf numFmtId="0" fontId="6" fillId="0" borderId="1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left" vertical="center"/>
    </xf>
    <xf numFmtId="165" fontId="6" fillId="0" borderId="1" xfId="2" applyNumberFormat="1" applyFont="1" applyFill="1" applyBorder="1" applyAlignment="1">
      <alignment horizontal="right" vertical="center"/>
    </xf>
    <xf numFmtId="0" fontId="4" fillId="0" borderId="1" xfId="2" applyFont="1" applyFill="1" applyBorder="1" applyAlignment="1">
      <alignment horizontal="left" vertical="center"/>
    </xf>
    <xf numFmtId="165" fontId="4" fillId="0" borderId="1" xfId="2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165" fontId="6" fillId="0" borderId="1" xfId="0" applyNumberFormat="1" applyFont="1" applyFill="1" applyBorder="1"/>
    <xf numFmtId="165" fontId="4" fillId="0" borderId="1" xfId="0" applyNumberFormat="1" applyFont="1" applyFill="1" applyBorder="1"/>
    <xf numFmtId="0" fontId="5" fillId="0" borderId="0" xfId="0" applyFont="1" applyFill="1" applyBorder="1" applyAlignment="1">
      <alignment horizontal="left"/>
    </xf>
    <xf numFmtId="0" fontId="4" fillId="0" borderId="1" xfId="1" applyFont="1" applyFill="1" applyBorder="1" applyAlignment="1">
      <alignment horizontal="left" vertical="center"/>
    </xf>
    <xf numFmtId="164" fontId="4" fillId="0" borderId="1" xfId="1" applyNumberFormat="1" applyFont="1" applyFill="1" applyBorder="1" applyAlignment="1">
      <alignment horizontal="right"/>
    </xf>
    <xf numFmtId="0" fontId="6" fillId="0" borderId="1" xfId="2" applyFont="1" applyFill="1" applyBorder="1"/>
    <xf numFmtId="165" fontId="4" fillId="0" borderId="1" xfId="2" applyNumberFormat="1" applyFont="1" applyFill="1" applyBorder="1" applyAlignment="1">
      <alignment horizontal="left" vertical="center"/>
    </xf>
    <xf numFmtId="165" fontId="7" fillId="0" borderId="1" xfId="2" applyNumberFormat="1" applyFont="1" applyFill="1" applyBorder="1" applyAlignment="1">
      <alignment horizontal="left" vertical="center"/>
    </xf>
    <xf numFmtId="165" fontId="7" fillId="0" borderId="1" xfId="2" applyNumberFormat="1" applyFont="1" applyFill="1" applyBorder="1" applyAlignment="1">
      <alignment horizontal="right" vertical="center"/>
    </xf>
    <xf numFmtId="164" fontId="6" fillId="0" borderId="1" xfId="2" applyNumberFormat="1" applyFont="1" applyFill="1" applyBorder="1" applyAlignment="1">
      <alignment horizontal="left" vertical="center"/>
    </xf>
    <xf numFmtId="164" fontId="6" fillId="0" borderId="1" xfId="2" applyNumberFormat="1" applyFont="1" applyFill="1" applyBorder="1" applyAlignment="1">
      <alignment horizontal="right" vertical="center"/>
    </xf>
    <xf numFmtId="165" fontId="4" fillId="0" borderId="1" xfId="1" applyNumberFormat="1" applyFont="1" applyFill="1" applyBorder="1" applyAlignment="1">
      <alignment horizontal="right" vertical="center"/>
    </xf>
    <xf numFmtId="0" fontId="6" fillId="0" borderId="1" xfId="1" applyFont="1" applyFill="1" applyBorder="1" applyAlignment="1">
      <alignment horizontal="center"/>
    </xf>
    <xf numFmtId="165" fontId="4" fillId="0" borderId="1" xfId="1" applyNumberFormat="1" applyFont="1" applyFill="1" applyBorder="1"/>
    <xf numFmtId="0" fontId="4" fillId="0" borderId="1" xfId="4" applyFont="1" applyFill="1" applyBorder="1"/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1" fontId="6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/>
    <xf numFmtId="166" fontId="6" fillId="0" borderId="1" xfId="1" applyNumberFormat="1" applyFont="1" applyFill="1" applyBorder="1" applyAlignment="1">
      <alignment vertical="center"/>
    </xf>
    <xf numFmtId="0" fontId="4" fillId="0" borderId="1" xfId="1" applyFont="1" applyFill="1" applyBorder="1" applyAlignment="1">
      <alignment horizontal="left" indent="1"/>
    </xf>
    <xf numFmtId="166" fontId="4" fillId="0" borderId="1" xfId="1" applyNumberFormat="1" applyFont="1" applyFill="1" applyBorder="1" applyAlignment="1">
      <alignment vertical="center"/>
    </xf>
    <xf numFmtId="0" fontId="4" fillId="0" borderId="1" xfId="1" applyFont="1" applyFill="1" applyBorder="1" applyAlignment="1">
      <alignment horizontal="left" wrapText="1" indent="1"/>
    </xf>
    <xf numFmtId="0" fontId="6" fillId="0" borderId="1" xfId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/>
    </xf>
    <xf numFmtId="0" fontId="6" fillId="0" borderId="1" xfId="0" applyNumberFormat="1" applyFont="1" applyFill="1" applyBorder="1" applyAlignment="1">
      <alignment horizontal="center"/>
    </xf>
    <xf numFmtId="167" fontId="4" fillId="0" borderId="1" xfId="0" applyNumberFormat="1" applyFont="1" applyFill="1" applyBorder="1" applyAlignment="1"/>
    <xf numFmtId="167" fontId="6" fillId="0" borderId="1" xfId="0" applyNumberFormat="1" applyFont="1" applyFill="1" applyBorder="1" applyAlignment="1">
      <alignment wrapText="1"/>
    </xf>
    <xf numFmtId="165" fontId="6" fillId="0" borderId="1" xfId="1" applyNumberFormat="1" applyFont="1" applyFill="1" applyBorder="1"/>
    <xf numFmtId="165" fontId="6" fillId="0" borderId="1" xfId="0" applyNumberFormat="1" applyFont="1" applyFill="1" applyBorder="1" applyAlignment="1">
      <alignment horizontal="center" vertical="center"/>
    </xf>
    <xf numFmtId="9" fontId="4" fillId="0" borderId="1" xfId="5" applyFont="1" applyFill="1" applyBorder="1"/>
  </cellXfs>
  <cellStyles count="6">
    <cellStyle name="Motif" xfId="1"/>
    <cellStyle name="Motif 2" xfId="2"/>
    <cellStyle name="Normal" xfId="0" builtinId="0"/>
    <cellStyle name="Normal 3" xfId="3"/>
    <cellStyle name="Normal_ccs0807" xfId="4"/>
    <cellStyle name="Pourcentage" xfId="5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ches/Vue%20ensemble_CNS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ches/Fiche%20E%20Reste%20&#224;%20charg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SBM DCS PIB"/>
      <sheetName val="graph copiés"/>
      <sheetName val="graph 1"/>
      <sheetName val="graph 2"/>
      <sheetName val="graph hôp"/>
      <sheetName val="graph sdv"/>
      <sheetName val="graph ABM"/>
      <sheetName val="tabl 1"/>
      <sheetName val="tabl 2"/>
      <sheetName val="graph prév"/>
      <sheetName val="DCS"/>
      <sheetName val="vol_prix"/>
      <sheetName val="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>
        <row r="32">
          <cell r="D32">
            <v>104.14573733280241</v>
          </cell>
          <cell r="E32">
            <v>104.27905271870475</v>
          </cell>
          <cell r="F32">
            <v>103.71384194020305</v>
          </cell>
          <cell r="G32">
            <v>102.44550998476471</v>
          </cell>
          <cell r="H32">
            <v>100.46093492239766</v>
          </cell>
          <cell r="I32">
            <v>101.82734281236885</v>
          </cell>
          <cell r="J32">
            <v>101.02940419555595</v>
          </cell>
          <cell r="K32">
            <v>100.52436551010761</v>
          </cell>
          <cell r="L32">
            <v>100.55596518792369</v>
          </cell>
          <cell r="M32">
            <v>100.56170663121551</v>
          </cell>
          <cell r="N32">
            <v>100.26296854379331</v>
          </cell>
          <cell r="O32">
            <v>99.745454371822433</v>
          </cell>
          <cell r="P32">
            <v>99.823083293452271</v>
          </cell>
          <cell r="Q32">
            <v>98.870053157504628</v>
          </cell>
        </row>
        <row r="49">
          <cell r="D49">
            <v>102.21864661100359</v>
          </cell>
          <cell r="E49">
            <v>102.97737388490553</v>
          </cell>
          <cell r="F49">
            <v>101.53935757911641</v>
          </cell>
          <cell r="G49">
            <v>100.82451464097564</v>
          </cell>
          <cell r="H49">
            <v>100.5565808048476</v>
          </cell>
          <cell r="I49">
            <v>100.9366749356476</v>
          </cell>
          <cell r="J49">
            <v>100.28018204000837</v>
          </cell>
          <cell r="K49">
            <v>100.19873186854664</v>
          </cell>
          <cell r="L49">
            <v>99.62396254754924</v>
          </cell>
          <cell r="M49">
            <v>99.915029618533964</v>
          </cell>
          <cell r="N49">
            <v>99.716765259735794</v>
          </cell>
          <cell r="O49">
            <v>99.717572603583875</v>
          </cell>
          <cell r="P49">
            <v>99.685423709314151</v>
          </cell>
          <cell r="Q49">
            <v>99.319054520954069</v>
          </cell>
        </row>
        <row r="80">
          <cell r="D80">
            <v>102.4126561231713</v>
          </cell>
          <cell r="E80">
            <v>101.43059839884184</v>
          </cell>
          <cell r="F80">
            <v>102.83627561771583</v>
          </cell>
          <cell r="G80">
            <v>102.87009951320351</v>
          </cell>
          <cell r="H80">
            <v>104.74316523931184</v>
          </cell>
          <cell r="I80">
            <v>101.46866973910824</v>
          </cell>
          <cell r="J80">
            <v>103.41499114092521</v>
          </cell>
          <cell r="K80">
            <v>103.31646376710799</v>
          </cell>
          <cell r="L80">
            <v>102.13480340198173</v>
          </cell>
          <cell r="M80">
            <v>102.36743438382874</v>
          </cell>
          <cell r="N80">
            <v>102.07840111582973</v>
          </cell>
          <cell r="O80">
            <v>101.73532432259846</v>
          </cell>
          <cell r="P80">
            <v>102.87260925365143</v>
          </cell>
          <cell r="Q80">
            <v>102.23193987424955</v>
          </cell>
        </row>
        <row r="97">
          <cell r="D97">
            <v>103.70810023626238</v>
          </cell>
          <cell r="E97">
            <v>103.19889134239195</v>
          </cell>
          <cell r="F97">
            <v>103.58583949750142</v>
          </cell>
          <cell r="G97">
            <v>102.5067293966151</v>
          </cell>
          <cell r="H97">
            <v>102.96703968409501</v>
          </cell>
          <cell r="I97">
            <v>103.07628977657801</v>
          </cell>
          <cell r="J97">
            <v>103.00945608996925</v>
          </cell>
          <cell r="K97">
            <v>102.91447806049025</v>
          </cell>
          <cell r="L97">
            <v>102.52946863660375</v>
          </cell>
          <cell r="M97">
            <v>103.12198265607877</v>
          </cell>
          <cell r="N97">
            <v>102.44918777931196</v>
          </cell>
          <cell r="O97">
            <v>102.18946550436432</v>
          </cell>
          <cell r="P97">
            <v>103.0584104476461</v>
          </cell>
          <cell r="Q97">
            <v>102.48086618962037</v>
          </cell>
        </row>
        <row r="104">
          <cell r="D104">
            <v>106.65841584158416</v>
          </cell>
          <cell r="E104">
            <v>105.77086717722597</v>
          </cell>
          <cell r="F104">
            <v>106.65545235134937</v>
          </cell>
          <cell r="G104">
            <v>105.38579806813631</v>
          </cell>
          <cell r="H104">
            <v>105.22596306672452</v>
          </cell>
          <cell r="I104">
            <v>103.32285018239212</v>
          </cell>
          <cell r="J104">
            <v>104.47954939856371</v>
          </cell>
          <cell r="K104">
            <v>103.85821966936552</v>
          </cell>
          <cell r="L104">
            <v>102.70263735365104</v>
          </cell>
          <cell r="M104">
            <v>102.94243905096789</v>
          </cell>
          <cell r="N104">
            <v>102.34683520077151</v>
          </cell>
          <cell r="O104">
            <v>101.47636150222303</v>
          </cell>
          <cell r="P104">
            <v>102.69061042142016</v>
          </cell>
          <cell r="Q104">
            <v>101.07677329761869</v>
          </cell>
        </row>
        <row r="121">
          <cell r="D121">
            <v>106.00901648749041</v>
          </cell>
          <cell r="E121">
            <v>106.27150818273236</v>
          </cell>
          <cell r="F121">
            <v>105.18039596869757</v>
          </cell>
          <cell r="G121">
            <v>103.35191238847547</v>
          </cell>
          <cell r="H121">
            <v>103.54013446229651</v>
          </cell>
          <cell r="I121">
            <v>104.0417795475107</v>
          </cell>
          <cell r="J121">
            <v>103.29807008544365</v>
          </cell>
          <cell r="K121">
            <v>103.1190019257449</v>
          </cell>
          <cell r="L121">
            <v>102.14391943473136</v>
          </cell>
          <cell r="M121">
            <v>103.03435951404056</v>
          </cell>
          <cell r="N121">
            <v>102.15901608840244</v>
          </cell>
          <cell r="O121">
            <v>101.90085445752879</v>
          </cell>
          <cell r="P121">
            <v>102.73421312282009</v>
          </cell>
          <cell r="Q121">
            <v>101.78302736441505</v>
          </cell>
        </row>
      </sheetData>
      <sheetData sheetId="1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ig 1,4"/>
      <sheetName val="Fig 2"/>
      <sheetName val="Fig 3"/>
      <sheetName val="t_2101"/>
      <sheetName val="base_fin"/>
      <sheetName val="DCS_det"/>
    </sheetNames>
    <sheetDataSet>
      <sheetData sheetId="0" refreshError="1"/>
      <sheetData sheetId="1" refreshError="1"/>
      <sheetData sheetId="2" refreshError="1"/>
      <sheetData sheetId="3" refreshError="1"/>
      <sheetData sheetId="4">
        <row r="9">
          <cell r="D9">
            <v>1234.0187965540854</v>
          </cell>
          <cell r="E9">
            <v>1324.5606295974362</v>
          </cell>
          <cell r="F9">
            <v>1427.2912173549032</v>
          </cell>
          <cell r="G9">
            <v>1525.5814398709538</v>
          </cell>
          <cell r="H9">
            <v>1658.1323174193271</v>
          </cell>
          <cell r="I9">
            <v>1859.4593823919872</v>
          </cell>
          <cell r="J9">
            <v>2004.3454230559639</v>
          </cell>
          <cell r="K9">
            <v>2068.5219106847226</v>
          </cell>
          <cell r="L9">
            <v>2154.8819879277121</v>
          </cell>
          <cell r="M9">
            <v>2342.7453248369916</v>
          </cell>
          <cell r="N9">
            <v>2384.5884251216985</v>
          </cell>
          <cell r="O9">
            <v>2459.6396317685317</v>
          </cell>
          <cell r="P9">
            <v>2511.49387023707</v>
          </cell>
          <cell r="Q9">
            <v>2578.7536722065829</v>
          </cell>
          <cell r="R9">
            <v>2645.2237288924925</v>
          </cell>
        </row>
        <row r="12">
          <cell r="D12">
            <v>51589.203412394527</v>
          </cell>
          <cell r="E12">
            <v>54388.616330717799</v>
          </cell>
          <cell r="F12">
            <v>57789.194678720196</v>
          </cell>
          <cell r="G12">
            <v>60753.082158435776</v>
          </cell>
          <cell r="H12">
            <v>62864.639888602782</v>
          </cell>
          <cell r="I12">
            <v>64929.637676807812</v>
          </cell>
          <cell r="J12">
            <v>66973.143752646967</v>
          </cell>
          <cell r="K12">
            <v>69186.798655411752</v>
          </cell>
          <cell r="L12">
            <v>71911.677366804506</v>
          </cell>
          <cell r="M12">
            <v>73469.173110483156</v>
          </cell>
          <cell r="N12">
            <v>75184.683072256303</v>
          </cell>
          <cell r="O12">
            <v>77073.161390186229</v>
          </cell>
          <cell r="P12">
            <v>78950.817342668786</v>
          </cell>
          <cell r="Q12">
            <v>81164.843848547578</v>
          </cell>
          <cell r="R12">
            <v>82849.061898318541</v>
          </cell>
        </row>
        <row r="100">
          <cell r="D100">
            <v>3630.4429649983495</v>
          </cell>
          <cell r="E100">
            <v>3881.799656420656</v>
          </cell>
          <cell r="F100">
            <v>4131.4462222515422</v>
          </cell>
          <cell r="G100">
            <v>4359.242913479</v>
          </cell>
          <cell r="H100">
            <v>4579.9817536604387</v>
          </cell>
          <cell r="I100">
            <v>4754.8370336010694</v>
          </cell>
          <cell r="J100">
            <v>4885.8351338406965</v>
          </cell>
          <cell r="K100">
            <v>5143.4664595464565</v>
          </cell>
          <cell r="L100">
            <v>5227.0844571645357</v>
          </cell>
          <cell r="M100">
            <v>5243.557545143879</v>
          </cell>
          <cell r="N100">
            <v>5480.2716070254728</v>
          </cell>
          <cell r="O100">
            <v>5580.6315188890121</v>
          </cell>
          <cell r="P100">
            <v>5653.5149290882982</v>
          </cell>
          <cell r="Q100">
            <v>5638.0340081093336</v>
          </cell>
          <cell r="R100">
            <v>5675.1392466362249</v>
          </cell>
        </row>
        <row r="103">
          <cell r="D103">
            <v>19877.209248537059</v>
          </cell>
          <cell r="E103">
            <v>21303.211230387333</v>
          </cell>
          <cell r="F103">
            <v>22835.467625062214</v>
          </cell>
          <cell r="G103">
            <v>23690.101132357235</v>
          </cell>
          <cell r="H103">
            <v>24117.522795998644</v>
          </cell>
          <cell r="I103">
            <v>24987.105909550712</v>
          </cell>
          <cell r="J103">
            <v>26136.233270129807</v>
          </cell>
          <cell r="K103">
            <v>26649.657452324314</v>
          </cell>
          <cell r="L103">
            <v>27312.595100717754</v>
          </cell>
          <cell r="M103">
            <v>27791.624630376569</v>
          </cell>
          <cell r="N103">
            <v>28793.720841048365</v>
          </cell>
          <cell r="O103">
            <v>29757.867972332595</v>
          </cell>
          <cell r="P103">
            <v>30709.587535772192</v>
          </cell>
          <cell r="Q103">
            <v>31719.247850989155</v>
          </cell>
          <cell r="R103">
            <v>32701.884087466569</v>
          </cell>
        </row>
        <row r="148">
          <cell r="D148">
            <v>1019.6628346662814</v>
          </cell>
          <cell r="E148">
            <v>1160.7819250566338</v>
          </cell>
          <cell r="F148">
            <v>1338.4616852981389</v>
          </cell>
          <cell r="G148">
            <v>1452.7882208078356</v>
          </cell>
          <cell r="H148">
            <v>1589.9722972436787</v>
          </cell>
          <cell r="I148">
            <v>1772.6736283582363</v>
          </cell>
          <cell r="J148">
            <v>1847.519918966768</v>
          </cell>
          <cell r="K148">
            <v>1946.2821615615351</v>
          </cell>
          <cell r="L148">
            <v>2014.4020372161885</v>
          </cell>
          <cell r="M148">
            <v>2098.0786318979067</v>
          </cell>
          <cell r="N148">
            <v>2269.2956209125527</v>
          </cell>
          <cell r="O148">
            <v>2448.454652467844</v>
          </cell>
          <cell r="P148">
            <v>2556.6204591868895</v>
          </cell>
          <cell r="Q148">
            <v>2612.0262792146068</v>
          </cell>
          <cell r="R148">
            <v>2857.2928052800471</v>
          </cell>
        </row>
        <row r="151">
          <cell r="D151">
            <v>2351.4918830487418</v>
          </cell>
          <cell r="E151">
            <v>2667.1207744182311</v>
          </cell>
          <cell r="F151">
            <v>2958.8116588533303</v>
          </cell>
          <cell r="G151">
            <v>3286.1670708569536</v>
          </cell>
          <cell r="H151">
            <v>3553.7802455464453</v>
          </cell>
          <cell r="I151">
            <v>3808.7571373668661</v>
          </cell>
          <cell r="J151">
            <v>4206.0590669674075</v>
          </cell>
          <cell r="K151">
            <v>4544.0644117608381</v>
          </cell>
          <cell r="L151">
            <v>4586.2652151369894</v>
          </cell>
          <cell r="M151">
            <v>4885.0530926755227</v>
          </cell>
          <cell r="N151">
            <v>5087.3924954587792</v>
          </cell>
          <cell r="O151">
            <v>5320.6325887433859</v>
          </cell>
          <cell r="P151">
            <v>5653.3012980066924</v>
          </cell>
          <cell r="Q151">
            <v>5996.1836622372675</v>
          </cell>
          <cell r="R151">
            <v>6304.465638117561</v>
          </cell>
        </row>
        <row r="274">
          <cell r="D274">
            <v>2982.361212039747</v>
          </cell>
          <cell r="E274">
            <v>3093.9939516596892</v>
          </cell>
          <cell r="F274">
            <v>3161.3451653178709</v>
          </cell>
          <cell r="G274">
            <v>3252.7494344475708</v>
          </cell>
          <cell r="H274">
            <v>3345.9315389694671</v>
          </cell>
          <cell r="I274">
            <v>3275.6669766511081</v>
          </cell>
          <cell r="J274">
            <v>3371.2714541532323</v>
          </cell>
          <cell r="K274">
            <v>3339.1111466878051</v>
          </cell>
          <cell r="L274">
            <v>3428.9844810884392</v>
          </cell>
          <cell r="M274">
            <v>3265.3967994693312</v>
          </cell>
          <cell r="N274">
            <v>3064.5714098648655</v>
          </cell>
          <cell r="O274">
            <v>2946.152514751243</v>
          </cell>
          <cell r="P274">
            <v>2763.8302882537519</v>
          </cell>
          <cell r="Q274">
            <v>2648.5462202429831</v>
          </cell>
          <cell r="R274">
            <v>2431.7187699637529</v>
          </cell>
        </row>
        <row r="277">
          <cell r="D277">
            <v>17239.774742758655</v>
          </cell>
          <cell r="E277">
            <v>18331.849748496141</v>
          </cell>
          <cell r="F277">
            <v>19486.002748175972</v>
          </cell>
          <cell r="G277">
            <v>20638.027673916247</v>
          </cell>
          <cell r="H277">
            <v>21222.405638981636</v>
          </cell>
          <cell r="I277">
            <v>21378.052176960431</v>
          </cell>
          <cell r="J277">
            <v>22219.084885283239</v>
          </cell>
          <cell r="K277">
            <v>22075.652633995778</v>
          </cell>
          <cell r="L277">
            <v>22422.203290504101</v>
          </cell>
          <cell r="M277">
            <v>22685.262402068118</v>
          </cell>
          <cell r="N277">
            <v>22897.241782860554</v>
          </cell>
          <cell r="O277">
            <v>22737.193724118952</v>
          </cell>
          <cell r="P277">
            <v>22501.250212907733</v>
          </cell>
          <cell r="Q277">
            <v>23547.949952366835</v>
          </cell>
          <cell r="R277">
            <v>23353.331927835883</v>
          </cell>
        </row>
        <row r="320">
          <cell r="D320">
            <v>49.321583343193304</v>
          </cell>
          <cell r="E320">
            <v>51.512796418171874</v>
          </cell>
          <cell r="F320">
            <v>54.471560836305912</v>
          </cell>
          <cell r="G320">
            <v>61.274017903103726</v>
          </cell>
          <cell r="H320">
            <v>67.212721085177634</v>
          </cell>
          <cell r="I320">
            <v>77.212721085177634</v>
          </cell>
          <cell r="J320">
            <v>82.370793023329853</v>
          </cell>
          <cell r="K320">
            <v>89.50751091143816</v>
          </cell>
          <cell r="L320">
            <v>92.081645799928424</v>
          </cell>
          <cell r="M320">
            <v>102.76607413873359</v>
          </cell>
          <cell r="N320">
            <v>100.38149230912471</v>
          </cell>
          <cell r="O320">
            <v>112.08159823288206</v>
          </cell>
          <cell r="P320">
            <v>112.81228281063557</v>
          </cell>
          <cell r="Q320">
            <v>113.13247200724624</v>
          </cell>
          <cell r="R320">
            <v>105.77020280806444</v>
          </cell>
        </row>
        <row r="323">
          <cell r="D323">
            <v>1974.1978967200648</v>
          </cell>
          <cell r="E323">
            <v>2150.6731102180306</v>
          </cell>
          <cell r="F323">
            <v>2316.7242504648143</v>
          </cell>
          <cell r="G323">
            <v>2496.8667387976766</v>
          </cell>
          <cell r="H323">
            <v>2660.426488001342</v>
          </cell>
          <cell r="I323">
            <v>2887.4165529981456</v>
          </cell>
          <cell r="J323">
            <v>3013.6204011779969</v>
          </cell>
          <cell r="K323">
            <v>3132.5892136034113</v>
          </cell>
          <cell r="L323">
            <v>3327.9707674274696</v>
          </cell>
          <cell r="M323">
            <v>3490.9199841157069</v>
          </cell>
          <cell r="N323">
            <v>3583.5135654265741</v>
          </cell>
          <cell r="O323">
            <v>3789.9886444579292</v>
          </cell>
          <cell r="P323">
            <v>3983.9628848593447</v>
          </cell>
          <cell r="Q323">
            <v>4102.8006826485316</v>
          </cell>
          <cell r="R323">
            <v>4273.0788062481361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CNS-Book-Colors">
      <a:dk1>
        <a:srgbClr val="000000"/>
      </a:dk1>
      <a:lt1>
        <a:srgbClr val="FFFFFF"/>
      </a:lt1>
      <a:dk2>
        <a:srgbClr val="B6DEE9"/>
      </a:dk2>
      <a:lt2>
        <a:srgbClr val="CEE8EF"/>
      </a:lt2>
      <a:accent1>
        <a:srgbClr val="00A8C5"/>
      </a:accent1>
      <a:accent2>
        <a:srgbClr val="F2A0A0"/>
      </a:accent2>
      <a:accent3>
        <a:srgbClr val="84BD56"/>
      </a:accent3>
      <a:accent4>
        <a:srgbClr val="FEE049"/>
      </a:accent4>
      <a:accent5>
        <a:srgbClr val="266931"/>
      </a:accent5>
      <a:accent6>
        <a:srgbClr val="E4793E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P8"/>
  <sheetViews>
    <sheetView showGridLines="0" tabSelected="1" workbookViewId="0">
      <selection activeCell="B4" sqref="B4:P7"/>
    </sheetView>
  </sheetViews>
  <sheetFormatPr baseColWidth="10" defaultRowHeight="11.25"/>
  <cols>
    <col min="1" max="1" width="11.42578125" style="3"/>
    <col min="2" max="2" width="17" style="3" customWidth="1"/>
    <col min="3" max="16" width="7.28515625" style="3" customWidth="1"/>
    <col min="17" max="16384" width="11.42578125" style="3"/>
  </cols>
  <sheetData>
    <row r="2" spans="2:16" ht="12.75">
      <c r="B2" s="8" t="s">
        <v>12</v>
      </c>
    </row>
    <row r="3" spans="2:16">
      <c r="B3" s="2"/>
      <c r="C3" s="4"/>
      <c r="P3" s="4" t="s">
        <v>14</v>
      </c>
    </row>
    <row r="4" spans="2:16">
      <c r="B4" s="9"/>
      <c r="C4" s="10">
        <v>2002</v>
      </c>
      <c r="D4" s="10">
        <v>2003</v>
      </c>
      <c r="E4" s="10">
        <v>2004</v>
      </c>
      <c r="F4" s="10">
        <v>2005</v>
      </c>
      <c r="G4" s="10">
        <v>2006</v>
      </c>
      <c r="H4" s="10">
        <v>2007</v>
      </c>
      <c r="I4" s="10">
        <v>2008</v>
      </c>
      <c r="J4" s="10">
        <v>2009</v>
      </c>
      <c r="K4" s="10">
        <v>2010</v>
      </c>
      <c r="L4" s="10">
        <v>2011</v>
      </c>
      <c r="M4" s="10">
        <v>2012</v>
      </c>
      <c r="N4" s="10">
        <v>2013</v>
      </c>
      <c r="O4" s="10">
        <v>2014</v>
      </c>
      <c r="P4" s="10">
        <v>2015</v>
      </c>
    </row>
    <row r="5" spans="2:16">
      <c r="B5" s="11" t="s">
        <v>6</v>
      </c>
      <c r="C5" s="12">
        <f>[1]vol_prix!D97-100</f>
        <v>3.7081002362623821</v>
      </c>
      <c r="D5" s="12">
        <f>[1]vol_prix!E97-100</f>
        <v>3.1988913423919456</v>
      </c>
      <c r="E5" s="12">
        <f>[1]vol_prix!F97-100</f>
        <v>3.5858394975014249</v>
      </c>
      <c r="F5" s="12">
        <f>[1]vol_prix!G97-100</f>
        <v>2.5067293966150999</v>
      </c>
      <c r="G5" s="12">
        <f>[1]vol_prix!H97-100</f>
        <v>2.9670396840950133</v>
      </c>
      <c r="H5" s="12">
        <f>[1]vol_prix!I97-100</f>
        <v>3.0762897765780082</v>
      </c>
      <c r="I5" s="12">
        <f>[1]vol_prix!J97-100</f>
        <v>3.0094560899692482</v>
      </c>
      <c r="J5" s="12">
        <f>[1]vol_prix!K97-100</f>
        <v>2.9144780604902536</v>
      </c>
      <c r="K5" s="12">
        <f>[1]vol_prix!L97-100</f>
        <v>2.5294686366037524</v>
      </c>
      <c r="L5" s="12">
        <f>[1]vol_prix!M97-100</f>
        <v>3.1219826560787709</v>
      </c>
      <c r="M5" s="12">
        <f>[1]vol_prix!N97-100</f>
        <v>2.4491877793119556</v>
      </c>
      <c r="N5" s="12">
        <f>[1]vol_prix!O97-100</f>
        <v>2.1894655043643212</v>
      </c>
      <c r="O5" s="12">
        <f>[1]vol_prix!P97-100</f>
        <v>3.0584104476460965</v>
      </c>
      <c r="P5" s="12">
        <f>[1]vol_prix!Q97-100</f>
        <v>2.4808661896203716</v>
      </c>
    </row>
    <row r="6" spans="2:16">
      <c r="B6" s="11" t="s">
        <v>5</v>
      </c>
      <c r="C6" s="12">
        <f>[1]vol_prix!D49-100</f>
        <v>2.2186466110035923</v>
      </c>
      <c r="D6" s="12">
        <f>[1]vol_prix!E49-100</f>
        <v>2.977373884905532</v>
      </c>
      <c r="E6" s="12">
        <f>[1]vol_prix!F49-100</f>
        <v>1.5393575791164125</v>
      </c>
      <c r="F6" s="12">
        <f>[1]vol_prix!G49-100</f>
        <v>0.82451464097563587</v>
      </c>
      <c r="G6" s="12">
        <f>[1]vol_prix!H49-100</f>
        <v>0.55658080484759864</v>
      </c>
      <c r="H6" s="12">
        <f>[1]vol_prix!I49-100</f>
        <v>0.93667493564760207</v>
      </c>
      <c r="I6" s="12">
        <f>[1]vol_prix!J49-100</f>
        <v>0.28018204000836988</v>
      </c>
      <c r="J6" s="12">
        <f>[1]vol_prix!K49-100</f>
        <v>0.19873186854664482</v>
      </c>
      <c r="K6" s="12">
        <f>[1]vol_prix!L49-100</f>
        <v>-0.3760374524507597</v>
      </c>
      <c r="L6" s="12">
        <f>[1]vol_prix!M49-100</f>
        <v>-8.497038146603586E-2</v>
      </c>
      <c r="M6" s="12">
        <f>[1]vol_prix!N49-100</f>
        <v>-0.2832347402642057</v>
      </c>
      <c r="N6" s="12">
        <f>[1]vol_prix!O49-100</f>
        <v>-0.28242739641612502</v>
      </c>
      <c r="O6" s="12">
        <f>[1]vol_prix!P49-100</f>
        <v>-0.31457629068584936</v>
      </c>
      <c r="P6" s="12">
        <f>[1]vol_prix!Q49-100</f>
        <v>-0.68094547904593128</v>
      </c>
    </row>
    <row r="7" spans="2:16">
      <c r="B7" s="11" t="s">
        <v>13</v>
      </c>
      <c r="C7" s="12">
        <f>[1]vol_prix!D121-100</f>
        <v>6.0090164874904133</v>
      </c>
      <c r="D7" s="12">
        <f>[1]vol_prix!E121-100</f>
        <v>6.2715081827323615</v>
      </c>
      <c r="E7" s="12">
        <f>[1]vol_prix!F121-100</f>
        <v>5.1803959686975674</v>
      </c>
      <c r="F7" s="12">
        <f>[1]vol_prix!G121-100</f>
        <v>3.3519123884754691</v>
      </c>
      <c r="G7" s="12">
        <f>[1]vol_prix!H121-100</f>
        <v>3.540134462296507</v>
      </c>
      <c r="H7" s="12">
        <f>[1]vol_prix!I121-100</f>
        <v>4.0417795475106999</v>
      </c>
      <c r="I7" s="12">
        <f>[1]vol_prix!J121-100</f>
        <v>3.2980700854436549</v>
      </c>
      <c r="J7" s="12">
        <f>[1]vol_prix!K121-100</f>
        <v>3.1190019257448967</v>
      </c>
      <c r="K7" s="12">
        <f>[1]vol_prix!L121-100</f>
        <v>2.1439194347313588</v>
      </c>
      <c r="L7" s="12">
        <f>[1]vol_prix!M121-100</f>
        <v>3.0343595140405597</v>
      </c>
      <c r="M7" s="12">
        <f>[1]vol_prix!N121-100</f>
        <v>2.1590160884024385</v>
      </c>
      <c r="N7" s="12">
        <f>[1]vol_prix!O121-100</f>
        <v>1.9008544575287942</v>
      </c>
      <c r="O7" s="12">
        <f>[1]vol_prix!P121-100</f>
        <v>2.7342131228200941</v>
      </c>
      <c r="P7" s="12">
        <f>[1]vol_prix!Q121-100</f>
        <v>1.7830273644150481</v>
      </c>
    </row>
    <row r="8" spans="2:16">
      <c r="B8" s="5" t="s">
        <v>129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2:Q11"/>
  <sheetViews>
    <sheetView showGridLines="0" workbookViewId="0">
      <selection activeCell="I20" sqref="I20"/>
    </sheetView>
  </sheetViews>
  <sheetFormatPr baseColWidth="10" defaultRowHeight="11.25"/>
  <cols>
    <col min="1" max="1" width="11.42578125" style="3"/>
    <col min="2" max="2" width="15.28515625" style="3" customWidth="1"/>
    <col min="3" max="17" width="6.28515625" style="3" customWidth="1"/>
    <col min="18" max="16384" width="11.42578125" style="3"/>
  </cols>
  <sheetData>
    <row r="2" spans="2:17" ht="12.75">
      <c r="B2" s="28" t="s">
        <v>42</v>
      </c>
    </row>
    <row r="3" spans="2:17">
      <c r="B3" s="5"/>
      <c r="Q3" s="4" t="s">
        <v>14</v>
      </c>
    </row>
    <row r="4" spans="2:17">
      <c r="B4" s="9"/>
      <c r="C4" s="16">
        <v>2001</v>
      </c>
      <c r="D4" s="16">
        <v>2002</v>
      </c>
      <c r="E4" s="16">
        <v>2003</v>
      </c>
      <c r="F4" s="16">
        <v>2004</v>
      </c>
      <c r="G4" s="16">
        <v>2005</v>
      </c>
      <c r="H4" s="16">
        <v>2006</v>
      </c>
      <c r="I4" s="16">
        <v>2007</v>
      </c>
      <c r="J4" s="16">
        <v>2008</v>
      </c>
      <c r="K4" s="16">
        <v>2009</v>
      </c>
      <c r="L4" s="16">
        <v>2010</v>
      </c>
      <c r="M4" s="16">
        <v>2011</v>
      </c>
      <c r="N4" s="16">
        <v>2012</v>
      </c>
      <c r="O4" s="16">
        <v>2013</v>
      </c>
      <c r="P4" s="16">
        <v>2014</v>
      </c>
      <c r="Q4" s="16">
        <v>2015</v>
      </c>
    </row>
    <row r="5" spans="2:17">
      <c r="B5" s="29" t="s">
        <v>0</v>
      </c>
      <c r="C5" s="37">
        <f>[2]base_fin!D9/[2]base_fin!D12*100</f>
        <v>2.3920097906718349</v>
      </c>
      <c r="D5" s="37">
        <f>[2]base_fin!E9/[2]base_fin!E12*100</f>
        <v>2.435363719391674</v>
      </c>
      <c r="E5" s="37">
        <f>[2]base_fin!F9/[2]base_fin!F12*100</f>
        <v>2.4698236846696826</v>
      </c>
      <c r="F5" s="37">
        <f>[2]base_fin!G9/[2]base_fin!G12*100</f>
        <v>2.5111177666549409</v>
      </c>
      <c r="G5" s="37">
        <f>[2]base_fin!H9/[2]base_fin!H12*100</f>
        <v>2.6376231858761394</v>
      </c>
      <c r="H5" s="37">
        <f>[2]base_fin!I9/[2]base_fin!I12*100</f>
        <v>2.8638068052182688</v>
      </c>
      <c r="I5" s="37">
        <f>[2]base_fin!J9/[2]base_fin!J12*100</f>
        <v>2.9927599493591734</v>
      </c>
      <c r="J5" s="37">
        <f>[2]base_fin!K9/[2]base_fin!K12*100</f>
        <v>2.9897638724218147</v>
      </c>
      <c r="K5" s="37">
        <f>[2]base_fin!L9/[2]base_fin!L12*100</f>
        <v>2.9965675490173416</v>
      </c>
      <c r="L5" s="37">
        <f>[2]base_fin!M9/[2]base_fin!M12*100</f>
        <v>3.1887460082257415</v>
      </c>
      <c r="M5" s="37">
        <f>[2]base_fin!N9/[2]base_fin!N12*100</f>
        <v>3.171641254150114</v>
      </c>
      <c r="N5" s="37">
        <f>[2]base_fin!O9/[2]base_fin!O12*100</f>
        <v>3.1913049723190916</v>
      </c>
      <c r="O5" s="37">
        <f>[2]base_fin!P9/[2]base_fin!P12*100</f>
        <v>3.1810865989347259</v>
      </c>
      <c r="P5" s="37">
        <f>[2]base_fin!Q9/[2]base_fin!Q12*100</f>
        <v>3.1771805992980164</v>
      </c>
      <c r="Q5" s="37">
        <f>[2]base_fin!R9/[2]base_fin!R12*100</f>
        <v>3.1928227891572285</v>
      </c>
    </row>
    <row r="6" spans="2:17">
      <c r="B6" s="29" t="s">
        <v>8</v>
      </c>
      <c r="C6" s="37">
        <f>[2]base_fin!D100/[2]base_fin!D103*100</f>
        <v>18.264349484903398</v>
      </c>
      <c r="D6" s="37">
        <f>[2]base_fin!E100/[2]base_fin!E103*100</f>
        <v>18.221664398105286</v>
      </c>
      <c r="E6" s="37">
        <f>[2]base_fin!F100/[2]base_fin!F103*100</f>
        <v>18.092233932259077</v>
      </c>
      <c r="F6" s="37">
        <f>[2]base_fin!G100/[2]base_fin!G103*100</f>
        <v>18.401115677488214</v>
      </c>
      <c r="G6" s="37">
        <f>[2]base_fin!H100/[2]base_fin!H103*100</f>
        <v>18.990266091591739</v>
      </c>
      <c r="H6" s="37">
        <f>[2]base_fin!I100/[2]base_fin!I103*100</f>
        <v>19.029162684197249</v>
      </c>
      <c r="I6" s="37">
        <f>[2]base_fin!J100/[2]base_fin!J103*100</f>
        <v>18.693723320202178</v>
      </c>
      <c r="J6" s="37">
        <f>[2]base_fin!K100/[2]base_fin!K103*100</f>
        <v>19.300309839809429</v>
      </c>
      <c r="K6" s="37">
        <f>[2]base_fin!L100/[2]base_fin!L103*100</f>
        <v>19.138000024857295</v>
      </c>
      <c r="L6" s="37">
        <f>[2]base_fin!M100/[2]base_fin!M103*100</f>
        <v>18.867402013672169</v>
      </c>
      <c r="M6" s="37">
        <f>[2]base_fin!N100/[2]base_fin!N103*100</f>
        <v>19.032870525065277</v>
      </c>
      <c r="N6" s="37">
        <f>[2]base_fin!O100/[2]base_fin!O103*100</f>
        <v>18.753465550951464</v>
      </c>
      <c r="O6" s="37">
        <f>[2]base_fin!P100/[2]base_fin!P103*100</f>
        <v>18.409608798889852</v>
      </c>
      <c r="P6" s="37">
        <f>[2]base_fin!Q100/[2]base_fin!Q103*100</f>
        <v>17.774803597474058</v>
      </c>
      <c r="Q6" s="37">
        <f>[2]base_fin!R100/[2]base_fin!R103*100</f>
        <v>17.354165990733534</v>
      </c>
    </row>
    <row r="7" spans="2:17">
      <c r="B7" s="29" t="s">
        <v>11</v>
      </c>
      <c r="C7" s="37">
        <f>[2]base_fin!D320/[2]base_fin!D323*100</f>
        <v>2.4983099933971289</v>
      </c>
      <c r="D7" s="37">
        <f>[2]base_fin!E320/[2]base_fin!E323*100</f>
        <v>2.3951941451925074</v>
      </c>
      <c r="E7" s="37">
        <f>[2]base_fin!F320/[2]base_fin!F323*100</f>
        <v>2.3512319528479511</v>
      </c>
      <c r="F7" s="37">
        <f>[2]base_fin!G320/[2]base_fin!G323*100</f>
        <v>2.4540363709041668</v>
      </c>
      <c r="G7" s="37">
        <f>[2]base_fin!H320/[2]base_fin!H323*100</f>
        <v>2.5263889601276488</v>
      </c>
      <c r="H7" s="37">
        <f>[2]base_fin!I320/[2]base_fin!I323*100</f>
        <v>2.6741109108418701</v>
      </c>
      <c r="I7" s="37">
        <f>[2]base_fin!J320/[2]base_fin!J323*100</f>
        <v>2.7332836275972867</v>
      </c>
      <c r="J7" s="37">
        <f>[2]base_fin!K320/[2]base_fin!K323*100</f>
        <v>2.857301254909125</v>
      </c>
      <c r="K7" s="37">
        <f>[2]base_fin!L320/[2]base_fin!L323*100</f>
        <v>2.7669006801735758</v>
      </c>
      <c r="L7" s="37">
        <f>[2]base_fin!M320/[2]base_fin!M323*100</f>
        <v>2.9438106460857627</v>
      </c>
      <c r="M7" s="37">
        <f>[2]base_fin!N320/[2]base_fin!N323*100</f>
        <v>2.8012030783864357</v>
      </c>
      <c r="N7" s="37">
        <f>[2]base_fin!O320/[2]base_fin!O323*100</f>
        <v>2.957306967047991</v>
      </c>
      <c r="O7" s="37">
        <f>[2]base_fin!P320/[2]base_fin!P323*100</f>
        <v>2.8316599845688182</v>
      </c>
      <c r="P7" s="37">
        <f>[2]base_fin!Q320/[2]base_fin!Q323*100</f>
        <v>2.7574449932628564</v>
      </c>
      <c r="Q7" s="37">
        <f>[2]base_fin!R320/[2]base_fin!R323*100</f>
        <v>2.4752691818696686</v>
      </c>
    </row>
    <row r="8" spans="2:17">
      <c r="B8" s="29" t="s">
        <v>9</v>
      </c>
      <c r="C8" s="37">
        <f>[2]base_fin!D274/[2]base_fin!D277*100</f>
        <v>17.299304988265288</v>
      </c>
      <c r="D8" s="37">
        <f>[2]base_fin!E274/[2]base_fin!E277*100</f>
        <v>16.877696436026625</v>
      </c>
      <c r="E8" s="37">
        <f>[2]base_fin!F274/[2]base_fin!F277*100</f>
        <v>16.223671966862447</v>
      </c>
      <c r="F8" s="37">
        <f>[2]base_fin!G274/[2]base_fin!G277*100</f>
        <v>15.760951026141992</v>
      </c>
      <c r="G8" s="37">
        <f>[2]base_fin!H274/[2]base_fin!H277*100</f>
        <v>15.766033294659158</v>
      </c>
      <c r="H8" s="37">
        <f>[2]base_fin!I274/[2]base_fin!I277*100</f>
        <v>15.322569846570785</v>
      </c>
      <c r="I8" s="37">
        <f>[2]base_fin!J274/[2]base_fin!J277*100</f>
        <v>15.172863651041659</v>
      </c>
      <c r="J8" s="37">
        <f>[2]base_fin!K274/[2]base_fin!K277*100</f>
        <v>15.125764125975074</v>
      </c>
      <c r="K8" s="37">
        <f>[2]base_fin!L274/[2]base_fin!L277*100</f>
        <v>15.292807921961124</v>
      </c>
      <c r="L8" s="37">
        <f>[2]base_fin!M274/[2]base_fin!M277*100</f>
        <v>14.394353221903394</v>
      </c>
      <c r="M8" s="37">
        <f>[2]base_fin!N274/[2]base_fin!N277*100</f>
        <v>13.384019957193328</v>
      </c>
      <c r="N8" s="37">
        <f>[2]base_fin!O274/[2]base_fin!O277*100</f>
        <v>12.957414844146092</v>
      </c>
      <c r="O8" s="37">
        <f>[2]base_fin!P274/[2]base_fin!P277*100</f>
        <v>12.283007664473212</v>
      </c>
      <c r="P8" s="37">
        <f>[2]base_fin!Q274/[2]base_fin!Q277*100</f>
        <v>11.247459866359936</v>
      </c>
      <c r="Q8" s="37">
        <f>[2]base_fin!R274/[2]base_fin!R277*100</f>
        <v>10.41272730365845</v>
      </c>
    </row>
    <row r="9" spans="2:17">
      <c r="B9" s="29" t="s">
        <v>59</v>
      </c>
      <c r="C9" s="37">
        <f>[2]base_fin!D148/[2]base_fin!D151*100</f>
        <v>43.362379518158249</v>
      </c>
      <c r="D9" s="37">
        <f>[2]base_fin!E148/[2]base_fin!E151*100</f>
        <v>43.521910825722941</v>
      </c>
      <c r="E9" s="37">
        <f>[2]base_fin!F148/[2]base_fin!F151*100</f>
        <v>45.236461107391058</v>
      </c>
      <c r="F9" s="37">
        <f>[2]base_fin!G148/[2]base_fin!G151*100</f>
        <v>44.209201464275623</v>
      </c>
      <c r="G9" s="37">
        <f>[2]base_fin!H148/[2]base_fin!H151*100</f>
        <v>44.74030996250297</v>
      </c>
      <c r="H9" s="37">
        <f>[2]base_fin!I148/[2]base_fin!I151*100</f>
        <v>46.542049398921534</v>
      </c>
      <c r="I9" s="37">
        <f>[2]base_fin!J148/[2]base_fin!J151*100</f>
        <v>43.925201466531959</v>
      </c>
      <c r="J9" s="37">
        <f>[2]base_fin!K148/[2]base_fin!K151*100</f>
        <v>42.831306627701281</v>
      </c>
      <c r="K9" s="37">
        <f>[2]base_fin!L148/[2]base_fin!L151*100</f>
        <v>43.922493417250394</v>
      </c>
      <c r="L9" s="37">
        <f>[2]base_fin!M148/[2]base_fin!M151*100</f>
        <v>42.948942254971442</v>
      </c>
      <c r="M9" s="37">
        <f>[2]base_fin!N148/[2]base_fin!N151*100</f>
        <v>44.606261909971003</v>
      </c>
      <c r="N9" s="37">
        <f>[2]base_fin!O148/[2]base_fin!O151*100</f>
        <v>46.018111787081956</v>
      </c>
      <c r="O9" s="37">
        <f>[2]base_fin!P148/[2]base_fin!P151*100</f>
        <v>45.223495519128491</v>
      </c>
      <c r="P9" s="37">
        <f>[2]base_fin!Q148/[2]base_fin!Q151*100</f>
        <v>43.561478873047392</v>
      </c>
      <c r="Q9" s="37">
        <f>[2]base_fin!R148/[2]base_fin!R151*100</f>
        <v>45.321728585599857</v>
      </c>
    </row>
    <row r="10" spans="2:17">
      <c r="B10" s="6" t="s">
        <v>60</v>
      </c>
    </row>
    <row r="11" spans="2:17">
      <c r="B11" s="5" t="s">
        <v>137</v>
      </c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B2:G9"/>
  <sheetViews>
    <sheetView showGridLines="0" workbookViewId="0">
      <selection activeCell="H41" sqref="H41"/>
    </sheetView>
  </sheetViews>
  <sheetFormatPr baseColWidth="10" defaultRowHeight="11.25"/>
  <cols>
    <col min="1" max="1" width="11.42578125" style="3"/>
    <col min="2" max="2" width="15.28515625" style="3" customWidth="1"/>
    <col min="3" max="7" width="16.42578125" style="3" customWidth="1"/>
    <col min="8" max="16384" width="11.42578125" style="3"/>
  </cols>
  <sheetData>
    <row r="2" spans="2:7" ht="12.75">
      <c r="B2" s="28" t="s">
        <v>67</v>
      </c>
    </row>
    <row r="3" spans="2:7">
      <c r="B3" s="5"/>
      <c r="G3" s="4" t="s">
        <v>14</v>
      </c>
    </row>
    <row r="4" spans="2:7">
      <c r="B4" s="9"/>
      <c r="C4" s="38" t="s">
        <v>61</v>
      </c>
      <c r="D4" s="38" t="s">
        <v>8</v>
      </c>
      <c r="E4" s="38" t="s">
        <v>9</v>
      </c>
      <c r="F4" s="38" t="s">
        <v>10</v>
      </c>
      <c r="G4" s="38" t="s">
        <v>62</v>
      </c>
    </row>
    <row r="5" spans="2:7">
      <c r="B5" s="9" t="s">
        <v>63</v>
      </c>
      <c r="C5" s="39">
        <v>91.253463156295268</v>
      </c>
      <c r="D5" s="39">
        <v>64.697163515742432</v>
      </c>
      <c r="E5" s="39">
        <v>68.760925871716964</v>
      </c>
      <c r="F5" s="39">
        <v>42.95483593591775</v>
      </c>
      <c r="G5" s="39">
        <v>93.084931517117084</v>
      </c>
    </row>
    <row r="6" spans="2:7">
      <c r="B6" s="40" t="s">
        <v>64</v>
      </c>
      <c r="C6" s="39">
        <v>1.1860868502045026</v>
      </c>
      <c r="D6" s="39">
        <v>1.9587251334265339</v>
      </c>
      <c r="E6" s="39">
        <v>1.4562834243040996</v>
      </c>
      <c r="F6" s="39">
        <v>0.79280788944136737</v>
      </c>
      <c r="G6" s="39">
        <v>0.94288942567974487</v>
      </c>
    </row>
    <row r="7" spans="2:7">
      <c r="B7" s="9" t="s">
        <v>65</v>
      </c>
      <c r="C7" s="39">
        <v>5.2465904104001559</v>
      </c>
      <c r="D7" s="39">
        <v>21.694020910852576</v>
      </c>
      <c r="E7" s="39">
        <v>12.753487471427208</v>
      </c>
      <c r="F7" s="39">
        <v>38.99857911278928</v>
      </c>
      <c r="G7" s="39">
        <v>3.7987779412345444</v>
      </c>
    </row>
    <row r="8" spans="2:7">
      <c r="B8" s="9" t="s">
        <v>36</v>
      </c>
      <c r="C8" s="39">
        <v>2.3138595831000521</v>
      </c>
      <c r="D8" s="39">
        <v>11.650090439978447</v>
      </c>
      <c r="E8" s="39">
        <v>17.02930323255174</v>
      </c>
      <c r="F8" s="39">
        <v>17.253777061851611</v>
      </c>
      <c r="G8" s="39">
        <v>2.1734011159686024</v>
      </c>
    </row>
    <row r="9" spans="2:7">
      <c r="B9" s="5" t="s">
        <v>137</v>
      </c>
    </row>
  </sheetData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B2:F18"/>
  <sheetViews>
    <sheetView showGridLines="0" workbookViewId="0">
      <selection activeCell="H7" sqref="H7"/>
    </sheetView>
  </sheetViews>
  <sheetFormatPr baseColWidth="10" defaultRowHeight="11.25"/>
  <cols>
    <col min="1" max="1" width="11.42578125" style="3"/>
    <col min="2" max="2" width="34.5703125" style="3" customWidth="1"/>
    <col min="3" max="4" width="7.7109375" style="3" customWidth="1"/>
    <col min="5" max="6" width="14.140625" style="3" customWidth="1"/>
    <col min="7" max="16384" width="11.42578125" style="3"/>
  </cols>
  <sheetData>
    <row r="2" spans="2:6" ht="12.75">
      <c r="B2" s="8" t="s">
        <v>43</v>
      </c>
    </row>
    <row r="3" spans="2:6" ht="25.5" customHeight="1">
      <c r="B3" s="9" t="s">
        <v>44</v>
      </c>
      <c r="C3" s="41" t="s">
        <v>123</v>
      </c>
      <c r="D3" s="41"/>
      <c r="E3" s="42" t="s">
        <v>124</v>
      </c>
      <c r="F3" s="42" t="s">
        <v>125</v>
      </c>
    </row>
    <row r="4" spans="2:6" ht="45.75" customHeight="1">
      <c r="B4" s="9"/>
      <c r="C4" s="20">
        <v>2005</v>
      </c>
      <c r="D4" s="43">
        <v>2015</v>
      </c>
      <c r="E4" s="42"/>
      <c r="F4" s="42"/>
    </row>
    <row r="5" spans="2:6">
      <c r="B5" s="44" t="s">
        <v>45</v>
      </c>
      <c r="C5" s="45">
        <v>148.0067490370383</v>
      </c>
      <c r="D5" s="45">
        <v>194.5666981447205</v>
      </c>
      <c r="E5" s="45">
        <v>2.7729207085037011</v>
      </c>
      <c r="F5" s="45">
        <v>1.7830273644150463</v>
      </c>
    </row>
    <row r="6" spans="2:6">
      <c r="B6" s="44" t="s">
        <v>46</v>
      </c>
      <c r="C6" s="45">
        <v>12.14333865397</v>
      </c>
      <c r="D6" s="45">
        <v>20.070226906963711</v>
      </c>
      <c r="E6" s="45">
        <v>3.6541576885239735</v>
      </c>
      <c r="F6" s="45">
        <v>2.0951238933959004</v>
      </c>
    </row>
    <row r="7" spans="2:6">
      <c r="B7" s="46" t="s">
        <v>47</v>
      </c>
      <c r="C7" s="47">
        <v>0.91084927599999999</v>
      </c>
      <c r="D7" s="47">
        <v>1.5828640669799998</v>
      </c>
      <c r="E7" s="47">
        <v>4.0261798488405054</v>
      </c>
      <c r="F7" s="47">
        <v>1.2508560965097226</v>
      </c>
    </row>
    <row r="8" spans="2:6">
      <c r="B8" s="46" t="s">
        <v>48</v>
      </c>
      <c r="C8" s="47">
        <v>4.5690939630500003</v>
      </c>
      <c r="D8" s="47">
        <v>8.9951498567637103</v>
      </c>
      <c r="E8" s="47">
        <v>4.9573209350721514</v>
      </c>
      <c r="F8" s="47">
        <v>2.1678717680417181</v>
      </c>
    </row>
    <row r="9" spans="2:6">
      <c r="B9" s="46" t="s">
        <v>49</v>
      </c>
      <c r="C9" s="47">
        <v>6.6633954149200001</v>
      </c>
      <c r="D9" s="47">
        <v>9.4922129832199982</v>
      </c>
      <c r="E9" s="47">
        <v>2.5596578840463513</v>
      </c>
      <c r="F9" s="47">
        <v>2.1682458212158862</v>
      </c>
    </row>
    <row r="10" spans="2:6">
      <c r="B10" s="44" t="s">
        <v>50</v>
      </c>
      <c r="C10" s="45">
        <v>10.653899671463655</v>
      </c>
      <c r="D10" s="45">
        <v>13.705800993606067</v>
      </c>
      <c r="E10" s="45">
        <v>1.8155207976682464</v>
      </c>
      <c r="F10" s="45">
        <v>2.289433692202425</v>
      </c>
    </row>
    <row r="11" spans="2:6">
      <c r="B11" s="44" t="s">
        <v>51</v>
      </c>
      <c r="C11" s="45">
        <v>0.25115836700000005</v>
      </c>
      <c r="D11" s="45">
        <v>0.61944024766999994</v>
      </c>
      <c r="E11" s="45">
        <v>6.6605202806190755</v>
      </c>
      <c r="F11" s="45">
        <v>-1.8435911799953963</v>
      </c>
    </row>
    <row r="12" spans="2:6">
      <c r="B12" s="44" t="s">
        <v>52</v>
      </c>
      <c r="C12" s="45">
        <v>5.0141021922065381</v>
      </c>
      <c r="D12" s="45">
        <v>5.7613313479058776</v>
      </c>
      <c r="E12" s="45">
        <v>0.99718337971925752</v>
      </c>
      <c r="F12" s="45">
        <v>-0.97467426881534536</v>
      </c>
    </row>
    <row r="13" spans="2:6">
      <c r="B13" s="44" t="s">
        <v>53</v>
      </c>
      <c r="C13" s="45">
        <v>9.5654727042499328</v>
      </c>
      <c r="D13" s="45">
        <v>12.206158074879772</v>
      </c>
      <c r="E13" s="45">
        <v>1.7565385638165232</v>
      </c>
      <c r="F13" s="45">
        <v>0.72569898249472686</v>
      </c>
    </row>
    <row r="14" spans="2:6" ht="22.5">
      <c r="B14" s="48" t="s">
        <v>54</v>
      </c>
      <c r="C14" s="47">
        <v>1.86478873896</v>
      </c>
      <c r="D14" s="47">
        <v>2.4891568377699995</v>
      </c>
      <c r="E14" s="47">
        <v>2.0842538589351589</v>
      </c>
      <c r="F14" s="47">
        <v>3.9584493877673932</v>
      </c>
    </row>
    <row r="15" spans="2:6">
      <c r="B15" s="46" t="s">
        <v>55</v>
      </c>
      <c r="C15" s="47">
        <v>6.6209009379018973</v>
      </c>
      <c r="D15" s="47">
        <v>7.5209878811539284</v>
      </c>
      <c r="E15" s="47">
        <v>0.91462913362323484</v>
      </c>
      <c r="F15" s="47">
        <v>8.2558195532600465E-2</v>
      </c>
    </row>
    <row r="16" spans="2:6">
      <c r="B16" s="46" t="s">
        <v>56</v>
      </c>
      <c r="C16" s="47">
        <v>1.0797830273880353</v>
      </c>
      <c r="D16" s="47">
        <v>2.1960133559558428</v>
      </c>
      <c r="E16" s="47">
        <v>5.2013517142592391</v>
      </c>
      <c r="F16" s="47">
        <v>-0.59040994370932465</v>
      </c>
    </row>
    <row r="17" spans="2:6">
      <c r="B17" s="44" t="s">
        <v>57</v>
      </c>
      <c r="C17" s="45">
        <v>11.889678068931996</v>
      </c>
      <c r="D17" s="45">
        <v>15.115920254924195</v>
      </c>
      <c r="E17" s="45">
        <v>1.7296297901918223</v>
      </c>
      <c r="F17" s="45">
        <v>-1.3034683110065615</v>
      </c>
    </row>
    <row r="18" spans="2:6">
      <c r="B18" s="49" t="s">
        <v>58</v>
      </c>
      <c r="C18" s="45">
        <v>197.52439869486042</v>
      </c>
      <c r="D18" s="45">
        <v>262.04557597067014</v>
      </c>
      <c r="E18" s="45">
        <v>2.039492908491547</v>
      </c>
      <c r="F18" s="45">
        <v>1.5292609850177552</v>
      </c>
    </row>
  </sheetData>
  <mergeCells count="3">
    <mergeCell ref="C3:D3"/>
    <mergeCell ref="E3:E4"/>
    <mergeCell ref="F3:F4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B2:E11"/>
  <sheetViews>
    <sheetView showGridLines="0" workbookViewId="0">
      <selection activeCell="A2" sqref="A2"/>
    </sheetView>
  </sheetViews>
  <sheetFormatPr baseColWidth="10" defaultRowHeight="11.25"/>
  <cols>
    <col min="1" max="1" width="11.42578125" style="3"/>
    <col min="2" max="2" width="28.28515625" style="3" customWidth="1"/>
    <col min="3" max="5" width="8.85546875" style="3" customWidth="1"/>
    <col min="6" max="16384" width="11.42578125" style="3"/>
  </cols>
  <sheetData>
    <row r="2" spans="2:5" ht="12.75">
      <c r="B2" s="28" t="s">
        <v>66</v>
      </c>
    </row>
    <row r="3" spans="2:5">
      <c r="B3" s="50"/>
      <c r="C3" s="15"/>
      <c r="D3" s="15"/>
      <c r="E3" s="14" t="s">
        <v>68</v>
      </c>
    </row>
    <row r="4" spans="2:5">
      <c r="B4" s="9"/>
      <c r="C4" s="51">
        <v>2012</v>
      </c>
      <c r="D4" s="51">
        <v>2013</v>
      </c>
      <c r="E4" s="51">
        <v>2014</v>
      </c>
    </row>
    <row r="5" spans="2:5">
      <c r="B5" s="52" t="s">
        <v>69</v>
      </c>
      <c r="C5" s="39">
        <v>5.6938920250872274</v>
      </c>
      <c r="D5" s="39">
        <v>5.8362485859204893</v>
      </c>
      <c r="E5" s="39">
        <v>5.8180382698721509</v>
      </c>
    </row>
    <row r="6" spans="2:5">
      <c r="B6" s="52" t="s">
        <v>71</v>
      </c>
      <c r="C6" s="39">
        <v>9.7796812926119863</v>
      </c>
      <c r="D6" s="39">
        <v>9.4111453201317996</v>
      </c>
      <c r="E6" s="39">
        <v>9.2826958143317206</v>
      </c>
    </row>
    <row r="7" spans="2:5" ht="33.75">
      <c r="B7" s="53" t="s">
        <v>70</v>
      </c>
      <c r="C7" s="54">
        <v>15.473573317699213</v>
      </c>
      <c r="D7" s="54">
        <v>15.247393906052288</v>
      </c>
      <c r="E7" s="54">
        <v>15.100734084203872</v>
      </c>
    </row>
    <row r="8" spans="2:5">
      <c r="B8" s="6" t="s">
        <v>128</v>
      </c>
    </row>
    <row r="9" spans="2:5">
      <c r="B9" s="5" t="s">
        <v>134</v>
      </c>
    </row>
    <row r="10" spans="2:5">
      <c r="B10" s="5" t="s">
        <v>135</v>
      </c>
    </row>
    <row r="11" spans="2:5">
      <c r="B11" s="5" t="s">
        <v>136</v>
      </c>
    </row>
  </sheetData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B2:D35"/>
  <sheetViews>
    <sheetView showGridLines="0" workbookViewId="0">
      <selection activeCell="G23" sqref="G23"/>
    </sheetView>
  </sheetViews>
  <sheetFormatPr baseColWidth="10" defaultRowHeight="11.25"/>
  <cols>
    <col min="1" max="1" width="11.42578125" style="3"/>
    <col min="2" max="2" width="10.7109375" style="3" customWidth="1"/>
    <col min="3" max="3" width="8.85546875" style="3" customWidth="1"/>
    <col min="4" max="4" width="13.7109375" style="3" customWidth="1"/>
    <col min="5" max="16384" width="11.42578125" style="3"/>
  </cols>
  <sheetData>
    <row r="2" spans="2:4" ht="12.75">
      <c r="B2" s="28" t="s">
        <v>72</v>
      </c>
    </row>
    <row r="3" spans="2:4" ht="33.75">
      <c r="B3" s="25" t="s">
        <v>73</v>
      </c>
      <c r="C3" s="25" t="s">
        <v>74</v>
      </c>
      <c r="D3" s="25" t="s">
        <v>75</v>
      </c>
    </row>
    <row r="4" spans="2:4">
      <c r="B4" s="15" t="s">
        <v>76</v>
      </c>
      <c r="C4" s="27">
        <v>16.586465533070925</v>
      </c>
      <c r="D4" s="27">
        <v>6801.8231757928625</v>
      </c>
    </row>
    <row r="5" spans="2:4">
      <c r="B5" s="15" t="s">
        <v>77</v>
      </c>
      <c r="C5" s="27">
        <v>11.39913427031188</v>
      </c>
      <c r="D5" s="27">
        <v>5115.2755230263201</v>
      </c>
    </row>
    <row r="6" spans="2:4">
      <c r="B6" s="15" t="s">
        <v>78</v>
      </c>
      <c r="C6" s="27">
        <v>11.367162308980102</v>
      </c>
      <c r="D6" s="27">
        <v>3129.7716965430322</v>
      </c>
    </row>
    <row r="7" spans="2:4">
      <c r="B7" s="15" t="s">
        <v>79</v>
      </c>
      <c r="C7" s="27">
        <v>11.181923123353357</v>
      </c>
      <c r="D7" s="27">
        <v>3817.7730231156906</v>
      </c>
    </row>
    <row r="8" spans="2:4">
      <c r="B8" s="15" t="s">
        <v>80</v>
      </c>
      <c r="C8" s="27">
        <v>11.111562635261148</v>
      </c>
      <c r="D8" s="27">
        <v>3291.533253946548</v>
      </c>
    </row>
    <row r="9" spans="2:4">
      <c r="B9" s="15" t="s">
        <v>81</v>
      </c>
      <c r="C9" s="27">
        <v>11.034246222969148</v>
      </c>
      <c r="D9" s="27">
        <v>3858.510695715659</v>
      </c>
    </row>
    <row r="10" spans="2:4">
      <c r="B10" s="15" t="s">
        <v>82</v>
      </c>
      <c r="C10" s="27">
        <v>10.935203509513105</v>
      </c>
      <c r="D10" s="27">
        <v>3977.1390796559563</v>
      </c>
    </row>
    <row r="11" spans="2:4">
      <c r="B11" s="15" t="s">
        <v>83</v>
      </c>
      <c r="C11" s="27">
        <v>10.559704975434782</v>
      </c>
      <c r="D11" s="27">
        <v>3660.8766840958697</v>
      </c>
    </row>
    <row r="12" spans="2:4">
      <c r="B12" s="15" t="s">
        <v>84</v>
      </c>
      <c r="C12" s="27">
        <v>10.485653973966965</v>
      </c>
      <c r="D12" s="27">
        <v>3093.7091247396911</v>
      </c>
    </row>
    <row r="13" spans="2:4">
      <c r="B13" s="15" t="s">
        <v>85</v>
      </c>
      <c r="C13" s="27">
        <v>10.417240439751453</v>
      </c>
      <c r="D13" s="27">
        <v>3408.4094286343857</v>
      </c>
    </row>
    <row r="14" spans="2:4">
      <c r="B14" s="15" t="s">
        <v>86</v>
      </c>
      <c r="C14" s="27">
        <v>10.262752463136465</v>
      </c>
      <c r="D14" s="27">
        <v>3690.2555918829639</v>
      </c>
    </row>
    <row r="15" spans="2:4">
      <c r="B15" s="15" t="s">
        <v>87</v>
      </c>
      <c r="C15" s="27">
        <v>10.128882932663444</v>
      </c>
      <c r="D15" s="27">
        <v>3769.6718127368385</v>
      </c>
    </row>
    <row r="16" spans="2:4">
      <c r="B16" s="15" t="s">
        <v>88</v>
      </c>
      <c r="C16" s="27">
        <v>9.984861485532754</v>
      </c>
      <c r="D16" s="27">
        <v>3388.5342553948349</v>
      </c>
    </row>
    <row r="17" spans="2:4">
      <c r="B17" s="15" t="s">
        <v>89</v>
      </c>
      <c r="C17" s="27">
        <v>9.8748741769084241</v>
      </c>
      <c r="D17" s="27">
        <v>2993.3611485227466</v>
      </c>
    </row>
    <row r="18" spans="2:4">
      <c r="B18" s="15" t="s">
        <v>90</v>
      </c>
      <c r="C18" s="27">
        <v>9.5134782820507819</v>
      </c>
      <c r="D18" s="27">
        <v>2917.9939579584593</v>
      </c>
    </row>
    <row r="19" spans="2:4">
      <c r="B19" s="15" t="s">
        <v>91</v>
      </c>
      <c r="C19" s="27">
        <v>9.2553953484095643</v>
      </c>
      <c r="D19" s="27">
        <v>4583.4652285543652</v>
      </c>
    </row>
    <row r="20" spans="2:4">
      <c r="B20" s="15" t="s">
        <v>92</v>
      </c>
      <c r="C20" s="27">
        <v>9.0796597545045916</v>
      </c>
      <c r="D20" s="27">
        <v>2301.1959645411689</v>
      </c>
    </row>
    <row r="21" spans="2:4">
      <c r="B21" s="15" t="s">
        <v>93</v>
      </c>
      <c r="C21" s="27">
        <v>9.053877326159947</v>
      </c>
      <c r="D21" s="27">
        <v>2417.0876845186117</v>
      </c>
    </row>
    <row r="22" spans="2:4">
      <c r="B22" s="15" t="s">
        <v>94</v>
      </c>
      <c r="C22" s="27">
        <v>8.9841622358979318</v>
      </c>
      <c r="D22" s="27">
        <v>1947.5160417556253</v>
      </c>
    </row>
    <row r="23" spans="2:4">
      <c r="B23" s="15" t="s">
        <v>95</v>
      </c>
      <c r="C23" s="27">
        <v>8.8579981199038844</v>
      </c>
      <c r="D23" s="27">
        <v>2937.1075904975805</v>
      </c>
    </row>
    <row r="24" spans="2:4">
      <c r="B24" s="15" t="s">
        <v>96</v>
      </c>
      <c r="C24" s="27">
        <v>8.5482821849063892</v>
      </c>
      <c r="D24" s="27">
        <v>1958.8574861295519</v>
      </c>
    </row>
    <row r="25" spans="2:4">
      <c r="B25" s="15" t="s">
        <v>97</v>
      </c>
      <c r="C25" s="27">
        <v>8.2856040288489385</v>
      </c>
      <c r="D25" s="27">
        <v>1673.3650878916103</v>
      </c>
    </row>
    <row r="26" spans="2:4">
      <c r="B26" s="15" t="s">
        <v>98</v>
      </c>
      <c r="C26" s="27">
        <v>7.6519841413264755</v>
      </c>
      <c r="D26" s="27">
        <v>1798.6653215531421</v>
      </c>
    </row>
    <row r="27" spans="2:4">
      <c r="B27" s="15" t="s">
        <v>99</v>
      </c>
      <c r="C27" s="27">
        <v>7.1881234498471951</v>
      </c>
      <c r="D27" s="27">
        <v>1364.1774696377558</v>
      </c>
    </row>
    <row r="28" spans="2:4">
      <c r="B28" s="15" t="s">
        <v>100</v>
      </c>
      <c r="C28" s="27">
        <v>7.1690630194856588</v>
      </c>
      <c r="D28" s="27">
        <v>1354.1512896591821</v>
      </c>
    </row>
    <row r="29" spans="2:4">
      <c r="B29" s="15" t="s">
        <v>101</v>
      </c>
      <c r="C29" s="27">
        <v>6.956457408301957</v>
      </c>
      <c r="D29" s="27">
        <v>1485.2576832166292</v>
      </c>
    </row>
    <row r="30" spans="2:4">
      <c r="B30" s="15" t="s">
        <v>102</v>
      </c>
      <c r="C30" s="27">
        <v>6.4319848343305335</v>
      </c>
      <c r="D30" s="27">
        <v>1224.712631681173</v>
      </c>
    </row>
    <row r="31" spans="2:4">
      <c r="B31" s="15" t="s">
        <v>103</v>
      </c>
      <c r="C31" s="27">
        <v>6.3213526253898467</v>
      </c>
      <c r="D31" s="27">
        <v>4691.3619526551893</v>
      </c>
    </row>
    <row r="32" spans="2:4">
      <c r="B32" s="15" t="s">
        <v>104</v>
      </c>
      <c r="C32" s="27">
        <v>6.2155809946109697</v>
      </c>
      <c r="D32" s="27">
        <v>1297.0365635062174</v>
      </c>
    </row>
    <row r="33" spans="2:4">
      <c r="B33" s="15" t="s">
        <v>105</v>
      </c>
      <c r="C33" s="27">
        <v>6.1283298351425408</v>
      </c>
      <c r="D33" s="27">
        <v>1299.861138805639</v>
      </c>
    </row>
    <row r="34" spans="2:4">
      <c r="B34" s="15" t="s">
        <v>106</v>
      </c>
      <c r="C34" s="27">
        <v>5.499469909969509</v>
      </c>
      <c r="D34" s="27">
        <v>976.08250959270526</v>
      </c>
    </row>
    <row r="35" spans="2:4">
      <c r="B35" s="5" t="s">
        <v>132</v>
      </c>
    </row>
  </sheetData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B2:F18"/>
  <sheetViews>
    <sheetView showGridLines="0" workbookViewId="0">
      <selection activeCell="E21" sqref="E21"/>
    </sheetView>
  </sheetViews>
  <sheetFormatPr baseColWidth="10" defaultRowHeight="11.25"/>
  <cols>
    <col min="1" max="1" width="11.42578125" style="3"/>
    <col min="2" max="2" width="10.7109375" style="3" customWidth="1"/>
    <col min="3" max="3" width="8.85546875" style="3" customWidth="1"/>
    <col min="4" max="4" width="13.7109375" style="3" customWidth="1"/>
    <col min="5" max="16384" width="11.42578125" style="3"/>
  </cols>
  <sheetData>
    <row r="2" spans="2:6" ht="12.75">
      <c r="B2" s="28" t="s">
        <v>107</v>
      </c>
    </row>
    <row r="3" spans="2:6">
      <c r="B3" s="50"/>
      <c r="C3" s="15"/>
      <c r="D3" s="15"/>
      <c r="E3" s="15"/>
      <c r="F3" s="14" t="s">
        <v>108</v>
      </c>
    </row>
    <row r="4" spans="2:6">
      <c r="B4" s="9"/>
      <c r="C4" s="55" t="s">
        <v>109</v>
      </c>
      <c r="D4" s="55" t="s">
        <v>110</v>
      </c>
      <c r="E4" s="55" t="s">
        <v>111</v>
      </c>
      <c r="F4" s="55" t="s">
        <v>112</v>
      </c>
    </row>
    <row r="5" spans="2:6">
      <c r="B5" s="15" t="s">
        <v>81</v>
      </c>
      <c r="C5" s="27">
        <v>1.2590951063645495</v>
      </c>
      <c r="D5" s="27">
        <v>3.2836447864586171</v>
      </c>
      <c r="E5" s="27">
        <v>1.8522943709669004</v>
      </c>
      <c r="F5" s="27">
        <v>1.7974338408849544</v>
      </c>
    </row>
    <row r="6" spans="2:6">
      <c r="B6" s="15" t="s">
        <v>92</v>
      </c>
      <c r="C6" s="27">
        <v>4.7471626361330177</v>
      </c>
      <c r="D6" s="27">
        <v>5.6915324118663735</v>
      </c>
      <c r="E6" s="27">
        <v>0.11862348634488207</v>
      </c>
      <c r="F6" s="27">
        <v>-1.026997208410374</v>
      </c>
    </row>
    <row r="7" spans="2:6">
      <c r="B7" s="15" t="s">
        <v>80</v>
      </c>
      <c r="C7" s="27">
        <v>2.4658376217563172</v>
      </c>
      <c r="D7" s="27">
        <v>2.6386060263954292</v>
      </c>
      <c r="E7" s="27">
        <v>1.5335399124080107</v>
      </c>
      <c r="F7" s="27">
        <v>1.5815552235035835</v>
      </c>
    </row>
    <row r="8" spans="2:6">
      <c r="B8" s="15" t="s">
        <v>93</v>
      </c>
      <c r="C8" s="27">
        <v>2.4811418125203044</v>
      </c>
      <c r="D8" s="27">
        <v>1.4140215589083072</v>
      </c>
      <c r="E8" s="27">
        <v>0.32757461331647253</v>
      </c>
      <c r="F8" s="27">
        <v>-2.4834217885517873</v>
      </c>
    </row>
    <row r="9" spans="2:6">
      <c r="B9" s="15" t="s">
        <v>89</v>
      </c>
      <c r="C9" s="27">
        <v>4.5839204736361605</v>
      </c>
      <c r="D9" s="27">
        <v>4.0399803465947182</v>
      </c>
      <c r="E9" s="27">
        <v>0.41981273246336492</v>
      </c>
      <c r="F9" s="27">
        <v>2.1164999155558029</v>
      </c>
    </row>
    <row r="10" spans="2:6">
      <c r="B10" s="15" t="s">
        <v>79</v>
      </c>
      <c r="C10" s="27">
        <v>2.5883978688488352</v>
      </c>
      <c r="D10" s="27">
        <v>2.2026032561461184</v>
      </c>
      <c r="E10" s="27">
        <v>0.56092827746143659</v>
      </c>
      <c r="F10" s="27">
        <v>2.6308943177258071</v>
      </c>
    </row>
    <row r="11" spans="2:6">
      <c r="B11" s="15" t="s">
        <v>76</v>
      </c>
      <c r="C11" s="27">
        <v>3.671807793829851</v>
      </c>
      <c r="D11" s="27">
        <v>3.123783082149556</v>
      </c>
      <c r="E11" s="27">
        <v>2.2649363742117457</v>
      </c>
      <c r="F11" s="27">
        <v>2.4026241151600347</v>
      </c>
    </row>
    <row r="12" spans="2:6">
      <c r="B12" s="15" t="s">
        <v>77</v>
      </c>
      <c r="C12" s="27">
        <v>1.5647674927479871</v>
      </c>
      <c r="D12" s="27">
        <v>3.8868405290593877</v>
      </c>
      <c r="E12" s="27">
        <v>3.2709766024075604</v>
      </c>
      <c r="F12" s="27">
        <v>4.0534629708230741</v>
      </c>
    </row>
    <row r="13" spans="2:6">
      <c r="B13" s="15" t="s">
        <v>88</v>
      </c>
      <c r="C13" s="27">
        <v>3.4931020121157008</v>
      </c>
      <c r="D13" s="27">
        <v>5.6569743146743567</v>
      </c>
      <c r="E13" s="27">
        <v>1.4184668969327241</v>
      </c>
      <c r="F13" s="27">
        <v>1.232124955832159</v>
      </c>
    </row>
    <row r="14" spans="2:6">
      <c r="B14" s="15" t="s">
        <v>78</v>
      </c>
      <c r="C14" s="27">
        <v>2.8912120280627729</v>
      </c>
      <c r="D14" s="27">
        <v>3.7228247295795436</v>
      </c>
      <c r="E14" s="27">
        <v>5.6101759498190074</v>
      </c>
      <c r="F14" s="27">
        <v>1.936601385507708</v>
      </c>
    </row>
    <row r="15" spans="2:6">
      <c r="B15" s="15" t="s">
        <v>113</v>
      </c>
      <c r="C15" s="27">
        <v>2.8597525281154113</v>
      </c>
      <c r="D15" s="27">
        <v>3.3059500637244499</v>
      </c>
      <c r="E15" s="27">
        <v>0.8587998298181132</v>
      </c>
      <c r="F15" s="27">
        <v>0.73176212053578382</v>
      </c>
    </row>
    <row r="16" spans="2:6">
      <c r="B16" s="15" t="s">
        <v>99</v>
      </c>
      <c r="C16" s="27">
        <v>5.113547972034227</v>
      </c>
      <c r="D16" s="27">
        <v>6.545408107435291</v>
      </c>
      <c r="E16" s="27">
        <v>1.2435842024972832</v>
      </c>
      <c r="F16" s="27">
        <v>1.1916744141155178</v>
      </c>
    </row>
    <row r="17" spans="2:2">
      <c r="B17" s="5" t="s">
        <v>132</v>
      </c>
    </row>
    <row r="18" spans="2:2">
      <c r="B18" s="5" t="s">
        <v>133</v>
      </c>
    </row>
  </sheetData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B2:E39"/>
  <sheetViews>
    <sheetView showGridLines="0" workbookViewId="0">
      <selection activeCell="G14" sqref="G14"/>
    </sheetView>
  </sheetViews>
  <sheetFormatPr baseColWidth="10" defaultRowHeight="11.25"/>
  <cols>
    <col min="1" max="1" width="11.42578125" style="3"/>
    <col min="2" max="2" width="10.7109375" style="3" customWidth="1"/>
    <col min="3" max="5" width="15.5703125" style="3" customWidth="1"/>
    <col min="6" max="16384" width="11.42578125" style="3"/>
  </cols>
  <sheetData>
    <row r="2" spans="2:5" ht="12.75">
      <c r="B2" s="28" t="s">
        <v>114</v>
      </c>
    </row>
    <row r="3" spans="2:5">
      <c r="B3" s="50"/>
      <c r="C3" s="15"/>
      <c r="D3" s="15"/>
      <c r="E3" s="14" t="s">
        <v>115</v>
      </c>
    </row>
    <row r="4" spans="2:5">
      <c r="B4" s="55" t="s">
        <v>73</v>
      </c>
      <c r="C4" s="55" t="s">
        <v>120</v>
      </c>
      <c r="D4" s="55" t="s">
        <v>121</v>
      </c>
      <c r="E4" s="55" t="s">
        <v>36</v>
      </c>
    </row>
    <row r="5" spans="2:5">
      <c r="B5" s="27" t="s">
        <v>106</v>
      </c>
      <c r="C5" s="56">
        <v>0.59860572531869327</v>
      </c>
      <c r="D5" s="56">
        <v>1.2159343398322515E-2</v>
      </c>
      <c r="E5" s="56">
        <v>0.38923489255291677</v>
      </c>
    </row>
    <row r="6" spans="2:5">
      <c r="B6" s="27" t="s">
        <v>97</v>
      </c>
      <c r="C6" s="56">
        <v>0.59650631905950124</v>
      </c>
      <c r="D6" s="56">
        <v>3.743255453974903E-2</v>
      </c>
      <c r="E6" s="56">
        <v>0.35365201771195048</v>
      </c>
    </row>
    <row r="7" spans="2:5">
      <c r="B7" s="27" t="s">
        <v>104</v>
      </c>
      <c r="C7" s="56">
        <v>0.67571014517797889</v>
      </c>
      <c r="D7" s="56">
        <v>8.9492810461039383E-3</v>
      </c>
      <c r="E7" s="56">
        <v>0.31481956138647993</v>
      </c>
    </row>
    <row r="8" spans="2:5">
      <c r="B8" s="27" t="s">
        <v>100</v>
      </c>
      <c r="C8" s="56">
        <v>0.67052832924880779</v>
      </c>
      <c r="D8" s="56">
        <v>4.5644943111412685E-2</v>
      </c>
      <c r="E8" s="56">
        <v>0.28382672763977967</v>
      </c>
    </row>
    <row r="9" spans="2:5">
      <c r="B9" s="27" t="s">
        <v>94</v>
      </c>
      <c r="C9" s="56">
        <v>0.66235754758296173</v>
      </c>
      <c r="D9" s="56">
        <v>6.248665032578294E-2</v>
      </c>
      <c r="E9" s="56">
        <v>0.27515580209125529</v>
      </c>
    </row>
    <row r="10" spans="2:5">
      <c r="B10" s="27" t="s">
        <v>77</v>
      </c>
      <c r="C10" s="56">
        <v>0.65175558182152049</v>
      </c>
      <c r="D10" s="56">
        <v>8.0811174756570625E-2</v>
      </c>
      <c r="E10" s="56">
        <v>0.26743324342190877</v>
      </c>
    </row>
    <row r="11" spans="2:5">
      <c r="B11" s="27" t="s">
        <v>92</v>
      </c>
      <c r="C11" s="56">
        <v>0.69790579514716367</v>
      </c>
      <c r="D11" s="56">
        <v>5.5372445862078144E-2</v>
      </c>
      <c r="E11" s="56">
        <v>0.24672175828608425</v>
      </c>
    </row>
    <row r="12" spans="2:5">
      <c r="B12" s="27" t="s">
        <v>105</v>
      </c>
      <c r="C12" s="56">
        <v>0.75587879023143911</v>
      </c>
      <c r="D12" s="56">
        <v>1.6307093331733531E-2</v>
      </c>
      <c r="E12" s="56">
        <v>0.22740625493505359</v>
      </c>
    </row>
    <row r="13" spans="2:5">
      <c r="B13" s="27" t="s">
        <v>102</v>
      </c>
      <c r="C13" s="56">
        <v>0.71486177632782322</v>
      </c>
      <c r="D13" s="56">
        <v>6.0402390925812018E-2</v>
      </c>
      <c r="E13" s="56">
        <v>0.22473583436543204</v>
      </c>
    </row>
    <row r="14" spans="2:5">
      <c r="B14" s="27" t="s">
        <v>93</v>
      </c>
      <c r="C14" s="56">
        <v>0.75814386935211786</v>
      </c>
      <c r="D14" s="56">
        <v>2.1605065233518534E-2</v>
      </c>
      <c r="E14" s="56">
        <v>0.22025106541436359</v>
      </c>
    </row>
    <row r="15" spans="2:5">
      <c r="B15" s="27" t="s">
        <v>116</v>
      </c>
      <c r="C15" s="56">
        <v>0.73582956050566073</v>
      </c>
      <c r="D15" s="56">
        <v>4.9936757198254661E-2</v>
      </c>
      <c r="E15" s="56">
        <v>0.21420645894128768</v>
      </c>
    </row>
    <row r="16" spans="2:5">
      <c r="B16" s="27" t="s">
        <v>90</v>
      </c>
      <c r="C16" s="56">
        <v>0.75375338112751067</v>
      </c>
      <c r="D16" s="56">
        <v>5.5368043251000726E-2</v>
      </c>
      <c r="E16" s="56">
        <v>0.19062253183869701</v>
      </c>
    </row>
    <row r="17" spans="2:5">
      <c r="B17" s="27" t="s">
        <v>117</v>
      </c>
      <c r="C17" s="56">
        <v>0.80227246223120907</v>
      </c>
      <c r="D17" s="56">
        <v>1.7648234349598044E-2</v>
      </c>
      <c r="E17" s="56">
        <v>0.18007931278461761</v>
      </c>
    </row>
    <row r="18" spans="2:5">
      <c r="B18" s="27" t="s">
        <v>85</v>
      </c>
      <c r="C18" s="56">
        <v>0.77581045412284433</v>
      </c>
      <c r="D18" s="56">
        <v>4.6119476379351321E-2</v>
      </c>
      <c r="E18" s="56">
        <v>0.17807006752883717</v>
      </c>
    </row>
    <row r="19" spans="2:5">
      <c r="B19" s="27" t="s">
        <v>86</v>
      </c>
      <c r="C19" s="56">
        <v>0.75875554484753738</v>
      </c>
      <c r="D19" s="56">
        <v>6.3910867819871625E-2</v>
      </c>
      <c r="E19" s="56">
        <v>0.17733358733259094</v>
      </c>
    </row>
    <row r="20" spans="2:5">
      <c r="B20" s="27" t="s">
        <v>95</v>
      </c>
      <c r="C20" s="56">
        <v>0.81040182906598035</v>
      </c>
      <c r="D20" s="56">
        <v>1.4823890320628166E-2</v>
      </c>
      <c r="E20" s="56">
        <v>0.17477420223112</v>
      </c>
    </row>
    <row r="21" spans="2:5">
      <c r="B21" s="27" t="s">
        <v>79</v>
      </c>
      <c r="C21" s="56">
        <v>0.83373884529555298</v>
      </c>
      <c r="D21" s="56">
        <v>1.0882614597478132E-2</v>
      </c>
      <c r="E21" s="56">
        <v>0.15537854010696897</v>
      </c>
    </row>
    <row r="22" spans="2:5">
      <c r="B22" s="27" t="s">
        <v>87</v>
      </c>
      <c r="C22" s="56">
        <v>0.69301079030963531</v>
      </c>
      <c r="D22" s="56">
        <v>0.15288588707866135</v>
      </c>
      <c r="E22" s="56">
        <v>0.15410332694216453</v>
      </c>
    </row>
    <row r="23" spans="2:5">
      <c r="B23" s="27" t="s">
        <v>84</v>
      </c>
      <c r="C23" s="56">
        <v>0.78792890059530318</v>
      </c>
      <c r="D23" s="56">
        <v>5.923379910019181E-2</v>
      </c>
      <c r="E23" s="56">
        <v>0.15265184955534816</v>
      </c>
    </row>
    <row r="24" spans="2:5">
      <c r="B24" s="27" t="s">
        <v>89</v>
      </c>
      <c r="C24" s="56">
        <v>0.79579821754922253</v>
      </c>
      <c r="D24" s="56">
        <v>5.6700351093442354E-2</v>
      </c>
      <c r="E24" s="56">
        <v>0.14750142746028491</v>
      </c>
    </row>
    <row r="25" spans="2:5">
      <c r="B25" s="27" t="s">
        <v>91</v>
      </c>
      <c r="C25" s="56">
        <v>0.85121213617472558</v>
      </c>
      <c r="D25" s="56">
        <v>3.8092001960018723E-3</v>
      </c>
      <c r="E25" s="56">
        <v>0.14497866683034832</v>
      </c>
    </row>
    <row r="26" spans="2:5">
      <c r="B26" s="27" t="s">
        <v>88</v>
      </c>
      <c r="C26" s="56">
        <v>0.7070106516310144</v>
      </c>
      <c r="D26" s="56">
        <v>0.14979140857152876</v>
      </c>
      <c r="E26" s="56">
        <v>0.14319793979745685</v>
      </c>
    </row>
    <row r="27" spans="2:5">
      <c r="B27" s="27" t="s">
        <v>83</v>
      </c>
      <c r="C27" s="56">
        <v>0.84187232108088483</v>
      </c>
      <c r="D27" s="56">
        <v>2.004181701238656E-2</v>
      </c>
      <c r="E27" s="56">
        <v>0.13808586190672853</v>
      </c>
    </row>
    <row r="28" spans="2:5">
      <c r="B28" s="27" t="s">
        <v>118</v>
      </c>
      <c r="C28" s="56">
        <v>0.83508372067096259</v>
      </c>
      <c r="D28" s="56">
        <v>3.2718715147043574E-2</v>
      </c>
      <c r="E28" s="56">
        <v>0.13219756020063303</v>
      </c>
    </row>
    <row r="29" spans="2:5">
      <c r="B29" s="27" t="s">
        <v>96</v>
      </c>
      <c r="C29" s="56">
        <v>0.71015268357171113</v>
      </c>
      <c r="D29" s="56">
        <v>0.15957001198101808</v>
      </c>
      <c r="E29" s="56">
        <v>0.13027730444727068</v>
      </c>
    </row>
    <row r="30" spans="2:5">
      <c r="B30" s="27" t="s">
        <v>81</v>
      </c>
      <c r="C30" s="56">
        <v>0.84631045619609646</v>
      </c>
      <c r="D30" s="56">
        <v>2.4014671100754881E-2</v>
      </c>
      <c r="E30" s="56">
        <v>0.12967176415702394</v>
      </c>
    </row>
    <row r="31" spans="2:5">
      <c r="B31" s="27" t="s">
        <v>119</v>
      </c>
      <c r="C31" s="56">
        <v>0.84584430374311514</v>
      </c>
      <c r="D31" s="56">
        <v>2.2005030956253811E-2</v>
      </c>
      <c r="E31" s="56">
        <v>0.12701280863448819</v>
      </c>
    </row>
    <row r="32" spans="2:5">
      <c r="B32" s="27" t="s">
        <v>82</v>
      </c>
      <c r="C32" s="56">
        <v>0.80623534223506743</v>
      </c>
      <c r="D32" s="56">
        <v>7.0739171169886206E-2</v>
      </c>
      <c r="E32" s="56">
        <v>0.12302548771876949</v>
      </c>
    </row>
    <row r="33" spans="2:5">
      <c r="B33" s="27" t="s">
        <v>76</v>
      </c>
      <c r="C33" s="56">
        <v>0.49289746874634982</v>
      </c>
      <c r="D33" s="56">
        <v>0.39247945364058834</v>
      </c>
      <c r="E33" s="56">
        <v>0.11462304285985013</v>
      </c>
    </row>
    <row r="34" spans="2:5">
      <c r="B34" s="27" t="s">
        <v>103</v>
      </c>
      <c r="C34" s="56">
        <v>0.83621562675242933</v>
      </c>
      <c r="D34" s="56">
        <v>5.6828090867022167E-2</v>
      </c>
      <c r="E34" s="56">
        <v>0.10695628238054844</v>
      </c>
    </row>
    <row r="35" spans="2:5">
      <c r="B35" s="27" t="s">
        <v>80</v>
      </c>
      <c r="C35" s="56">
        <v>0.78650527037150186</v>
      </c>
      <c r="D35" s="56">
        <v>0.14354492135340008</v>
      </c>
      <c r="E35" s="56">
        <v>6.9949808275098127E-2</v>
      </c>
    </row>
    <row r="36" spans="2:5">
      <c r="B36" s="6" t="s">
        <v>122</v>
      </c>
    </row>
    <row r="37" spans="2:5">
      <c r="B37" s="5" t="s">
        <v>130</v>
      </c>
    </row>
    <row r="38" spans="2:5">
      <c r="B38" s="5" t="s">
        <v>131</v>
      </c>
    </row>
    <row r="39" spans="2:5">
      <c r="B39" s="5" t="s">
        <v>132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C10"/>
  <sheetViews>
    <sheetView showGridLines="0" workbookViewId="0">
      <selection activeCell="C18" sqref="C18"/>
    </sheetView>
  </sheetViews>
  <sheetFormatPr baseColWidth="10" defaultRowHeight="11.25"/>
  <cols>
    <col min="1" max="1" width="11.42578125" style="3"/>
    <col min="2" max="2" width="17" style="3" customWidth="1"/>
    <col min="3" max="3" width="7.28515625" style="3" customWidth="1"/>
    <col min="4" max="16384" width="11.42578125" style="3"/>
  </cols>
  <sheetData>
    <row r="2" spans="2:3" ht="12.75">
      <c r="B2" s="8" t="s">
        <v>15</v>
      </c>
    </row>
    <row r="3" spans="2:3">
      <c r="B3" s="13"/>
      <c r="C3" s="14" t="s">
        <v>7</v>
      </c>
    </row>
    <row r="4" spans="2:3">
      <c r="B4" s="15"/>
      <c r="C4" s="16">
        <v>2015</v>
      </c>
    </row>
    <row r="5" spans="2:3">
      <c r="B5" s="17" t="s">
        <v>0</v>
      </c>
      <c r="C5" s="18">
        <v>90790.046791339817</v>
      </c>
    </row>
    <row r="6" spans="2:3">
      <c r="B6" s="17" t="s">
        <v>8</v>
      </c>
      <c r="C6" s="18">
        <v>50546.086273951383</v>
      </c>
    </row>
    <row r="7" spans="2:3">
      <c r="B7" s="17" t="s">
        <v>9</v>
      </c>
      <c r="C7" s="18">
        <v>33963.085330474991</v>
      </c>
    </row>
    <row r="8" spans="2:3">
      <c r="B8" s="17" t="s">
        <v>10</v>
      </c>
      <c r="C8" s="18">
        <v>14676.963607829603</v>
      </c>
    </row>
    <row r="9" spans="2:3">
      <c r="B9" s="17" t="s">
        <v>11</v>
      </c>
      <c r="C9" s="18">
        <v>4590.5161411247036</v>
      </c>
    </row>
    <row r="10" spans="2:3">
      <c r="B10" s="5" t="s">
        <v>129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2:J11"/>
  <sheetViews>
    <sheetView showGridLines="0" workbookViewId="0">
      <selection activeCell="D23" sqref="D23"/>
    </sheetView>
  </sheetViews>
  <sheetFormatPr baseColWidth="10" defaultRowHeight="11.25"/>
  <cols>
    <col min="1" max="1" width="11.42578125" style="3"/>
    <col min="2" max="2" width="28.140625" style="3" customWidth="1"/>
    <col min="3" max="10" width="7.28515625" style="3" customWidth="1"/>
    <col min="11" max="16384" width="11.42578125" style="3"/>
  </cols>
  <sheetData>
    <row r="2" spans="2:10" ht="12.75">
      <c r="B2" s="8" t="s">
        <v>17</v>
      </c>
    </row>
    <row r="3" spans="2:10">
      <c r="B3" s="2"/>
      <c r="C3" s="4"/>
      <c r="J3" s="4" t="s">
        <v>14</v>
      </c>
    </row>
    <row r="4" spans="2:10">
      <c r="B4" s="19"/>
      <c r="C4" s="10">
        <v>2008</v>
      </c>
      <c r="D4" s="10">
        <v>2009</v>
      </c>
      <c r="E4" s="10">
        <v>2010</v>
      </c>
      <c r="F4" s="10">
        <v>2011</v>
      </c>
      <c r="G4" s="10">
        <v>2012</v>
      </c>
      <c r="H4" s="10">
        <v>2013</v>
      </c>
      <c r="I4" s="10">
        <v>2014</v>
      </c>
      <c r="J4" s="10">
        <v>2015</v>
      </c>
    </row>
    <row r="5" spans="2:10">
      <c r="B5" s="11" t="s">
        <v>0</v>
      </c>
      <c r="C5" s="12">
        <v>3.3556418433745137</v>
      </c>
      <c r="D5" s="12">
        <v>3.907133154646985</v>
      </c>
      <c r="E5" s="12">
        <v>2.5270702756728554</v>
      </c>
      <c r="F5" s="12">
        <v>2.6657773912967571</v>
      </c>
      <c r="G5" s="12">
        <v>2.555057066533962</v>
      </c>
      <c r="H5" s="12">
        <v>2.5035185746826727</v>
      </c>
      <c r="I5" s="12">
        <v>2.7588886585894272</v>
      </c>
      <c r="J5" s="12">
        <v>1.9207047314356913</v>
      </c>
    </row>
    <row r="6" spans="2:10">
      <c r="B6" s="11" t="s">
        <v>8</v>
      </c>
      <c r="C6" s="12">
        <v>2.78304829910401</v>
      </c>
      <c r="D6" s="12">
        <v>2.757895176253129</v>
      </c>
      <c r="E6" s="12">
        <v>1.6622926352865193</v>
      </c>
      <c r="F6" s="12">
        <v>4.2288236773948711</v>
      </c>
      <c r="G6" s="12">
        <v>2.8949134819070537</v>
      </c>
      <c r="H6" s="12">
        <v>2.6327490784468353</v>
      </c>
      <c r="I6" s="12">
        <v>2.3047784097131512</v>
      </c>
      <c r="J6" s="12">
        <v>2.3287323946217526</v>
      </c>
    </row>
    <row r="7" spans="2:10">
      <c r="B7" s="11" t="s">
        <v>9</v>
      </c>
      <c r="C7" s="12">
        <v>2.8900051936695093</v>
      </c>
      <c r="D7" s="12">
        <v>1.43787551303501</v>
      </c>
      <c r="E7" s="12">
        <v>0.32357353959791624</v>
      </c>
      <c r="F7" s="12">
        <v>1.4759583569537824</v>
      </c>
      <c r="G7" s="12">
        <v>-1.0310972307727013</v>
      </c>
      <c r="H7" s="12">
        <v>-1.8043947235943989</v>
      </c>
      <c r="I7" s="12">
        <v>2.6885445928243712</v>
      </c>
      <c r="J7" s="12">
        <v>-0.53967633976016316</v>
      </c>
    </row>
    <row r="8" spans="2:10">
      <c r="B8" s="11" t="s">
        <v>10</v>
      </c>
      <c r="C8" s="12">
        <v>5.7641937872138413</v>
      </c>
      <c r="D8" s="12">
        <v>3.2754714906609621</v>
      </c>
      <c r="E8" s="12">
        <v>5.8976246247356414</v>
      </c>
      <c r="F8" s="12">
        <v>5.6061034713225126</v>
      </c>
      <c r="G8" s="12">
        <v>4.4815146500585996</v>
      </c>
      <c r="H8" s="12">
        <v>3.9261710128491103</v>
      </c>
      <c r="I8" s="12">
        <v>4.1597569063131346</v>
      </c>
      <c r="J8" s="12">
        <v>3.9192789562975179</v>
      </c>
    </row>
    <row r="9" spans="2:10">
      <c r="B9" s="11" t="s">
        <v>11</v>
      </c>
      <c r="C9" s="12">
        <v>4.7836597825367448</v>
      </c>
      <c r="D9" s="12">
        <v>6.016657349537553</v>
      </c>
      <c r="E9" s="12">
        <v>4.9560614660898494</v>
      </c>
      <c r="F9" s="12">
        <v>2.860194451930127</v>
      </c>
      <c r="G9" s="12">
        <v>5.754593903975703</v>
      </c>
      <c r="H9" s="12">
        <v>5.2523093430534971</v>
      </c>
      <c r="I9" s="12">
        <v>2.9171746404600469</v>
      </c>
      <c r="J9" s="12">
        <v>4.0318856568769803</v>
      </c>
    </row>
    <row r="10" spans="2:10">
      <c r="B10" s="11" t="s">
        <v>16</v>
      </c>
      <c r="C10" s="12">
        <v>3.2980700854436549</v>
      </c>
      <c r="D10" s="12">
        <v>3.1190019257448967</v>
      </c>
      <c r="E10" s="12">
        <v>2.1439194347313588</v>
      </c>
      <c r="F10" s="12">
        <v>3.0343595140405597</v>
      </c>
      <c r="G10" s="12">
        <v>2.1590160884024385</v>
      </c>
      <c r="H10" s="12">
        <v>1.9008544575287942</v>
      </c>
      <c r="I10" s="12">
        <v>2.7342131228200941</v>
      </c>
      <c r="J10" s="12">
        <v>1.7830273644150481</v>
      </c>
    </row>
    <row r="11" spans="2:10" ht="22.5">
      <c r="B11" s="7" t="s">
        <v>142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2:Q10"/>
  <sheetViews>
    <sheetView showGridLines="0" workbookViewId="0">
      <selection activeCell="F15" sqref="F15"/>
    </sheetView>
  </sheetViews>
  <sheetFormatPr baseColWidth="10" defaultRowHeight="11.25"/>
  <cols>
    <col min="1" max="1" width="11.42578125" style="3"/>
    <col min="2" max="2" width="3" style="3" customWidth="1"/>
    <col min="3" max="3" width="12.28515625" style="3" customWidth="1"/>
    <col min="4" max="17" width="6" style="3" customWidth="1"/>
    <col min="18" max="16384" width="11.42578125" style="3"/>
  </cols>
  <sheetData>
    <row r="2" spans="2:17" ht="12.75">
      <c r="B2" s="8" t="s">
        <v>19</v>
      </c>
    </row>
    <row r="3" spans="2:17">
      <c r="B3" s="2"/>
      <c r="C3" s="4"/>
      <c r="Q3" s="4" t="s">
        <v>14</v>
      </c>
    </row>
    <row r="4" spans="2:17">
      <c r="B4" s="15"/>
      <c r="C4" s="15"/>
      <c r="D4" s="20">
        <v>2002</v>
      </c>
      <c r="E4" s="20">
        <v>2003</v>
      </c>
      <c r="F4" s="20">
        <v>2004</v>
      </c>
      <c r="G4" s="20">
        <v>2005</v>
      </c>
      <c r="H4" s="20">
        <v>2006</v>
      </c>
      <c r="I4" s="20">
        <v>2007</v>
      </c>
      <c r="J4" s="20">
        <v>2008</v>
      </c>
      <c r="K4" s="20">
        <v>2009</v>
      </c>
      <c r="L4" s="20">
        <v>2010</v>
      </c>
      <c r="M4" s="20">
        <v>2011</v>
      </c>
      <c r="N4" s="20">
        <v>2012</v>
      </c>
      <c r="O4" s="20">
        <v>2013</v>
      </c>
      <c r="P4" s="20">
        <v>2014</v>
      </c>
      <c r="Q4" s="20">
        <v>2015</v>
      </c>
    </row>
    <row r="5" spans="2:17">
      <c r="B5" s="21" t="s">
        <v>3</v>
      </c>
      <c r="C5" s="21"/>
      <c r="D5" s="22">
        <v>5.3282608712794</v>
      </c>
      <c r="E5" s="22">
        <v>5.8540078231333448</v>
      </c>
      <c r="F5" s="22">
        <v>5.1695684391053875</v>
      </c>
      <c r="G5" s="22">
        <v>3.8606651237112599</v>
      </c>
      <c r="H5" s="22">
        <v>3.8836251878656025</v>
      </c>
      <c r="I5" s="22">
        <v>3.394296338417413</v>
      </c>
      <c r="J5" s="22">
        <v>3.3556418433745128</v>
      </c>
      <c r="K5" s="22">
        <v>3.9071331546469912</v>
      </c>
      <c r="L5" s="22">
        <v>2.5270702756728491</v>
      </c>
      <c r="M5" s="22">
        <v>2.6657773912967642</v>
      </c>
      <c r="N5" s="22">
        <v>2.5550570665339611</v>
      </c>
      <c r="O5" s="22">
        <v>2.5035185746826727</v>
      </c>
      <c r="P5" s="22">
        <v>2.7588886585894201</v>
      </c>
      <c r="Q5" s="22">
        <v>1.9207047314356851</v>
      </c>
    </row>
    <row r="6" spans="2:17">
      <c r="B6" s="23" t="s">
        <v>18</v>
      </c>
      <c r="C6" s="23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</row>
    <row r="7" spans="2:17">
      <c r="B7" s="23"/>
      <c r="C7" s="23" t="s">
        <v>1</v>
      </c>
      <c r="D7" s="24">
        <v>3.881176500400696</v>
      </c>
      <c r="E7" s="24">
        <v>4.5839770844738252</v>
      </c>
      <c r="F7" s="24">
        <v>3.7060119441407733</v>
      </c>
      <c r="G7" s="24">
        <v>2.6595767883752806</v>
      </c>
      <c r="H7" s="24">
        <v>2.7010678469765366</v>
      </c>
      <c r="I7" s="24">
        <v>2.6326691385732879</v>
      </c>
      <c r="J7" s="24">
        <v>2.3295982549200107</v>
      </c>
      <c r="K7" s="24">
        <v>3.0137957181331902</v>
      </c>
      <c r="L7" s="24">
        <v>1.9015925197772756</v>
      </c>
      <c r="M7" s="24">
        <v>1.9836356605078362</v>
      </c>
      <c r="N7" s="24">
        <v>2.0095272521863845</v>
      </c>
      <c r="O7" s="24">
        <v>2.1610301119678299</v>
      </c>
      <c r="P7" s="24">
        <v>2.1409716242680741</v>
      </c>
      <c r="Q7" s="24">
        <v>1.6735807105691465</v>
      </c>
    </row>
    <row r="8" spans="2:17">
      <c r="B8" s="23"/>
      <c r="C8" s="23" t="s">
        <v>2</v>
      </c>
      <c r="D8" s="24">
        <v>1.4470843708787029</v>
      </c>
      <c r="E8" s="24">
        <v>1.2700307386595182</v>
      </c>
      <c r="F8" s="24">
        <v>1.4635564949646152</v>
      </c>
      <c r="G8" s="24">
        <v>1.2010883353359896</v>
      </c>
      <c r="H8" s="24">
        <v>1.1825573408890684</v>
      </c>
      <c r="I8" s="24">
        <v>0.76162719984411964</v>
      </c>
      <c r="J8" s="24">
        <v>1.0260435884545132</v>
      </c>
      <c r="K8" s="24">
        <v>0.89333743651380315</v>
      </c>
      <c r="L8" s="24">
        <v>0.62547775589556698</v>
      </c>
      <c r="M8" s="24">
        <v>0.68214173078894624</v>
      </c>
      <c r="N8" s="24">
        <v>0.54552981434758818</v>
      </c>
      <c r="O8" s="24">
        <v>0.3424884627148499</v>
      </c>
      <c r="P8" s="24">
        <v>0.61791703432134171</v>
      </c>
      <c r="Q8" s="24">
        <v>0.24712402086655255</v>
      </c>
    </row>
    <row r="9" spans="2:17">
      <c r="B9" s="5" t="s">
        <v>141</v>
      </c>
    </row>
    <row r="10" spans="2:17">
      <c r="B10" s="5" t="s">
        <v>142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2:P9"/>
  <sheetViews>
    <sheetView showGridLines="0" workbookViewId="0">
      <selection activeCell="H13" sqref="H13"/>
    </sheetView>
  </sheetViews>
  <sheetFormatPr baseColWidth="10" defaultRowHeight="11.25"/>
  <cols>
    <col min="1" max="1" width="11.42578125" style="3"/>
    <col min="2" max="2" width="6.42578125" style="3" customWidth="1"/>
    <col min="3" max="16" width="5.28515625" style="3" customWidth="1"/>
    <col min="17" max="16384" width="11.42578125" style="3"/>
  </cols>
  <sheetData>
    <row r="2" spans="2:16" ht="12.75">
      <c r="B2" s="8" t="s">
        <v>20</v>
      </c>
    </row>
    <row r="3" spans="2:16">
      <c r="B3" s="2"/>
      <c r="C3" s="4"/>
      <c r="P3" s="4" t="s">
        <v>14</v>
      </c>
    </row>
    <row r="4" spans="2:16">
      <c r="B4" s="15"/>
      <c r="C4" s="20">
        <v>2002</v>
      </c>
      <c r="D4" s="20">
        <v>2003</v>
      </c>
      <c r="E4" s="20">
        <v>2004</v>
      </c>
      <c r="F4" s="20">
        <v>2005</v>
      </c>
      <c r="G4" s="20">
        <v>2006</v>
      </c>
      <c r="H4" s="20">
        <v>2007</v>
      </c>
      <c r="I4" s="20">
        <v>2008</v>
      </c>
      <c r="J4" s="20">
        <v>2009</v>
      </c>
      <c r="K4" s="20">
        <v>2010</v>
      </c>
      <c r="L4" s="20">
        <v>2011</v>
      </c>
      <c r="M4" s="20">
        <v>2012</v>
      </c>
      <c r="N4" s="20">
        <v>2013</v>
      </c>
      <c r="O4" s="20">
        <v>2014</v>
      </c>
      <c r="P4" s="20">
        <v>2015</v>
      </c>
    </row>
    <row r="5" spans="2:16">
      <c r="B5" s="23" t="s">
        <v>4</v>
      </c>
      <c r="C5" s="24">
        <f>[1]vol_prix!D104-100</f>
        <v>6.6584158415841586</v>
      </c>
      <c r="D5" s="24">
        <f>[1]vol_prix!E104-100</f>
        <v>5.7708671772259663</v>
      </c>
      <c r="E5" s="24">
        <f>[1]vol_prix!F104-100</f>
        <v>6.6554523513493677</v>
      </c>
      <c r="F5" s="24">
        <f>[1]vol_prix!G104-100</f>
        <v>5.3857980681363102</v>
      </c>
      <c r="G5" s="24">
        <f>[1]vol_prix!H104-100</f>
        <v>5.2259630667245176</v>
      </c>
      <c r="H5" s="24">
        <f>[1]vol_prix!I104-100</f>
        <v>3.3228501823921164</v>
      </c>
      <c r="I5" s="24">
        <f>[1]vol_prix!J104-100</f>
        <v>4.4795493985637052</v>
      </c>
      <c r="J5" s="24">
        <f>[1]vol_prix!K104-100</f>
        <v>3.8582196693655249</v>
      </c>
      <c r="K5" s="24">
        <f>[1]vol_prix!L104-100</f>
        <v>2.702637353651042</v>
      </c>
      <c r="L5" s="24">
        <f>[1]vol_prix!M104-100</f>
        <v>2.9424390509678915</v>
      </c>
      <c r="M5" s="24">
        <f>[1]vol_prix!N104-100</f>
        <v>2.3468352007715083</v>
      </c>
      <c r="N5" s="24">
        <f>[1]vol_prix!O104-100</f>
        <v>1.4763615022230283</v>
      </c>
      <c r="O5" s="24">
        <f>[1]vol_prix!P104-100</f>
        <v>2.6906104214201605</v>
      </c>
      <c r="P5" s="24">
        <f>[1]vol_prix!Q104-100</f>
        <v>1.0767732976186863</v>
      </c>
    </row>
    <row r="6" spans="2:16">
      <c r="B6" s="23" t="s">
        <v>5</v>
      </c>
      <c r="C6" s="24">
        <f>[1]vol_prix!D32-100</f>
        <v>4.1457373328024119</v>
      </c>
      <c r="D6" s="24">
        <f>[1]vol_prix!E32-100</f>
        <v>4.2790527187047473</v>
      </c>
      <c r="E6" s="24">
        <f>[1]vol_prix!F32-100</f>
        <v>3.7138419402030536</v>
      </c>
      <c r="F6" s="24">
        <f>[1]vol_prix!G32-100</f>
        <v>2.4455099847647119</v>
      </c>
      <c r="G6" s="24">
        <f>[1]vol_prix!H32-100</f>
        <v>0.4609349223976551</v>
      </c>
      <c r="H6" s="24">
        <f>[1]vol_prix!I32-100</f>
        <v>1.8273428123688547</v>
      </c>
      <c r="I6" s="24">
        <f>[1]vol_prix!J32-100</f>
        <v>1.029404195555955</v>
      </c>
      <c r="J6" s="24">
        <f>[1]vol_prix!K32-100</f>
        <v>0.52436551010761434</v>
      </c>
      <c r="K6" s="24">
        <f>[1]vol_prix!L32-100</f>
        <v>0.55596518792368954</v>
      </c>
      <c r="L6" s="24">
        <f>[1]vol_prix!M32-100</f>
        <v>0.56170663121551456</v>
      </c>
      <c r="M6" s="24">
        <f>[1]vol_prix!N32-100</f>
        <v>0.26296854379330625</v>
      </c>
      <c r="N6" s="24">
        <f>[1]vol_prix!O32-100</f>
        <v>-0.2545456281775671</v>
      </c>
      <c r="O6" s="24">
        <f>[1]vol_prix!P32-100</f>
        <v>-0.17691670654772906</v>
      </c>
      <c r="P6" s="24">
        <f>[1]vol_prix!Q32-100</f>
        <v>-1.1299468424953716</v>
      </c>
    </row>
    <row r="7" spans="2:16">
      <c r="B7" s="23" t="s">
        <v>21</v>
      </c>
      <c r="C7" s="24">
        <f>[1]vol_prix!D80-100</f>
        <v>2.4126561231713026</v>
      </c>
      <c r="D7" s="24">
        <f>[1]vol_prix!E80-100</f>
        <v>1.4305983988418376</v>
      </c>
      <c r="E7" s="24">
        <f>[1]vol_prix!F80-100</f>
        <v>2.8362756177158275</v>
      </c>
      <c r="F7" s="24">
        <f>[1]vol_prix!G80-100</f>
        <v>2.8700995132035132</v>
      </c>
      <c r="G7" s="24">
        <f>[1]vol_prix!H80-100</f>
        <v>4.7431652393118355</v>
      </c>
      <c r="H7" s="24">
        <f>[1]vol_prix!I80-100</f>
        <v>1.4686697391082362</v>
      </c>
      <c r="I7" s="24">
        <f>[1]vol_prix!J80-100</f>
        <v>3.4149911409252098</v>
      </c>
      <c r="J7" s="24">
        <f>[1]vol_prix!K80-100</f>
        <v>3.3164637671079902</v>
      </c>
      <c r="K7" s="24">
        <f>[1]vol_prix!L80-100</f>
        <v>2.1348034019817277</v>
      </c>
      <c r="L7" s="24">
        <f>[1]vol_prix!M80-100</f>
        <v>2.3674343838287371</v>
      </c>
      <c r="M7" s="24">
        <f>[1]vol_prix!N80-100</f>
        <v>2.0784011158297346</v>
      </c>
      <c r="N7" s="24">
        <f>[1]vol_prix!O80-100</f>
        <v>1.7353243225984585</v>
      </c>
      <c r="O7" s="24">
        <f>[1]vol_prix!P80-100</f>
        <v>2.8726092536514329</v>
      </c>
      <c r="P7" s="24">
        <f>[1]vol_prix!Q80-100</f>
        <v>2.231939874249548</v>
      </c>
    </row>
    <row r="8" spans="2:16">
      <c r="B8" s="5" t="s">
        <v>139</v>
      </c>
    </row>
    <row r="9" spans="2:16">
      <c r="B9" s="6" t="s">
        <v>140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2:J12"/>
  <sheetViews>
    <sheetView showGridLines="0" workbookViewId="0">
      <selection activeCell="B4" sqref="B4:J9"/>
    </sheetView>
  </sheetViews>
  <sheetFormatPr baseColWidth="10" defaultRowHeight="11.25"/>
  <cols>
    <col min="1" max="1" width="11.42578125" style="3"/>
    <col min="2" max="2" width="28.28515625" style="3" customWidth="1"/>
    <col min="3" max="10" width="5.28515625" style="3" customWidth="1"/>
    <col min="11" max="16384" width="11.42578125" style="3"/>
  </cols>
  <sheetData>
    <row r="2" spans="2:10" ht="12.75">
      <c r="B2" s="8" t="s">
        <v>22</v>
      </c>
    </row>
    <row r="3" spans="2:10">
      <c r="B3" s="2"/>
      <c r="C3" s="4"/>
      <c r="J3" s="4" t="s">
        <v>14</v>
      </c>
    </row>
    <row r="4" spans="2:10">
      <c r="B4" s="15"/>
      <c r="C4" s="25">
        <v>2008</v>
      </c>
      <c r="D4" s="25">
        <v>2009</v>
      </c>
      <c r="E4" s="25">
        <v>2010</v>
      </c>
      <c r="F4" s="25">
        <v>2011</v>
      </c>
      <c r="G4" s="25">
        <v>2012</v>
      </c>
      <c r="H4" s="25">
        <v>2013</v>
      </c>
      <c r="I4" s="25">
        <v>2014</v>
      </c>
      <c r="J4" s="25">
        <v>2015</v>
      </c>
    </row>
    <row r="5" spans="2:10">
      <c r="B5" s="13" t="s">
        <v>23</v>
      </c>
      <c r="C5" s="26">
        <v>2.8900051936695093</v>
      </c>
      <c r="D5" s="26">
        <v>1.4378755130350029</v>
      </c>
      <c r="E5" s="26">
        <v>0.32357353959791002</v>
      </c>
      <c r="F5" s="26">
        <v>1.4759583569537771</v>
      </c>
      <c r="G5" s="26">
        <v>-1.031097230772704</v>
      </c>
      <c r="H5" s="26">
        <v>-1.8043947235944047</v>
      </c>
      <c r="I5" s="26">
        <v>2.6885445928243712</v>
      </c>
      <c r="J5" s="26">
        <v>-0.53967633976016449</v>
      </c>
    </row>
    <row r="6" spans="2:10">
      <c r="B6" s="15" t="s">
        <v>24</v>
      </c>
      <c r="C6" s="27">
        <v>3.2334699524884769</v>
      </c>
      <c r="D6" s="27">
        <v>1.5222528320574913</v>
      </c>
      <c r="E6" s="27">
        <v>0.19402543507605063</v>
      </c>
      <c r="F6" s="27">
        <v>1.3298219112354293</v>
      </c>
      <c r="G6" s="27">
        <v>-0.96744972985124411</v>
      </c>
      <c r="H6" s="27">
        <v>-2.1457828948101221</v>
      </c>
      <c r="I6" s="27">
        <v>0.65539812839272571</v>
      </c>
      <c r="J6" s="27">
        <v>7.1655234537004731E-4</v>
      </c>
    </row>
    <row r="7" spans="2:10">
      <c r="B7" s="15" t="s">
        <v>25</v>
      </c>
      <c r="C7" s="27">
        <v>3.1699322187638579</v>
      </c>
      <c r="D7" s="27">
        <v>0.27450950478985292</v>
      </c>
      <c r="E7" s="27">
        <v>0.26896525715716774</v>
      </c>
      <c r="F7" s="27">
        <v>0.34693337894111792</v>
      </c>
      <c r="G7" s="27">
        <v>0.43061699976314716</v>
      </c>
      <c r="H7" s="27">
        <v>-0.18725422564403607</v>
      </c>
      <c r="I7" s="27">
        <v>3.8581288398882516</v>
      </c>
      <c r="J7" s="27">
        <v>-0.26568626464788669</v>
      </c>
    </row>
    <row r="8" spans="2:10">
      <c r="B8" s="15" t="s">
        <v>26</v>
      </c>
      <c r="C8" s="27">
        <v>2.0177381730930311</v>
      </c>
      <c r="D8" s="27">
        <v>3.8126542400723551</v>
      </c>
      <c r="E8" s="27">
        <v>2.3053478109512859</v>
      </c>
      <c r="F8" s="27">
        <v>3.1683274525913241</v>
      </c>
      <c r="G8" s="27">
        <v>1.7384015473449033</v>
      </c>
      <c r="H8" s="27">
        <v>2.8628554385367266</v>
      </c>
      <c r="I8" s="27">
        <v>2.5975070013653845</v>
      </c>
      <c r="J8" s="27">
        <v>3.8661368846614419</v>
      </c>
    </row>
    <row r="9" spans="2:10">
      <c r="B9" s="15" t="s">
        <v>27</v>
      </c>
      <c r="C9" s="27">
        <v>-2.2522212698824546</v>
      </c>
      <c r="D9" s="27">
        <v>-2.5519896887527693</v>
      </c>
      <c r="E9" s="27">
        <v>-2.2000213837009284</v>
      </c>
      <c r="F9" s="27">
        <v>-1.9766749398121135</v>
      </c>
      <c r="G9" s="27">
        <v>-3.145435478845755</v>
      </c>
      <c r="H9" s="27">
        <v>-4.3553097154336911</v>
      </c>
      <c r="I9" s="27">
        <v>-3.6717181133642356</v>
      </c>
      <c r="J9" s="27">
        <v>-3.9860218969837291</v>
      </c>
    </row>
    <row r="10" spans="2:10">
      <c r="B10" s="3" t="s">
        <v>28</v>
      </c>
    </row>
    <row r="11" spans="2:10">
      <c r="B11" s="5" t="s">
        <v>127</v>
      </c>
    </row>
    <row r="12" spans="2:10">
      <c r="B12" s="5" t="s">
        <v>126</v>
      </c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2:P7"/>
  <sheetViews>
    <sheetView showGridLines="0" workbookViewId="0">
      <selection activeCell="I31" sqref="I31"/>
    </sheetView>
  </sheetViews>
  <sheetFormatPr baseColWidth="10" defaultRowHeight="11.25"/>
  <cols>
    <col min="1" max="1" width="11.42578125" style="3"/>
    <col min="2" max="2" width="6" style="3" customWidth="1"/>
    <col min="3" max="16" width="6.7109375" style="3" customWidth="1"/>
    <col min="17" max="16384" width="11.42578125" style="3"/>
  </cols>
  <sheetData>
    <row r="2" spans="2:16" ht="12.75">
      <c r="B2" s="8" t="s">
        <v>29</v>
      </c>
    </row>
    <row r="3" spans="2:16">
      <c r="B3" s="2"/>
      <c r="C3" s="4"/>
      <c r="P3" s="4" t="s">
        <v>14</v>
      </c>
    </row>
    <row r="4" spans="2:16">
      <c r="B4" s="15"/>
      <c r="C4" s="20">
        <v>2002</v>
      </c>
      <c r="D4" s="20">
        <v>2003</v>
      </c>
      <c r="E4" s="20">
        <v>2004</v>
      </c>
      <c r="F4" s="20">
        <v>2005</v>
      </c>
      <c r="G4" s="20">
        <v>2006</v>
      </c>
      <c r="H4" s="20">
        <v>2007</v>
      </c>
      <c r="I4" s="20">
        <v>2008</v>
      </c>
      <c r="J4" s="20">
        <v>2009</v>
      </c>
      <c r="K4" s="20">
        <v>2010</v>
      </c>
      <c r="L4" s="20">
        <v>2011</v>
      </c>
      <c r="M4" s="20">
        <v>2012</v>
      </c>
      <c r="N4" s="20">
        <v>2013</v>
      </c>
      <c r="O4" s="20">
        <v>2014</v>
      </c>
      <c r="P4" s="20">
        <v>2015</v>
      </c>
    </row>
    <row r="5" spans="2:16">
      <c r="B5" s="23" t="s">
        <v>5</v>
      </c>
      <c r="C5" s="24">
        <v>1.0815179372891066</v>
      </c>
      <c r="D5" s="24">
        <v>1.7078380388205545</v>
      </c>
      <c r="E5" s="24">
        <v>1.4481887096736301</v>
      </c>
      <c r="F5" s="24">
        <v>1.0438814245616186</v>
      </c>
      <c r="G5" s="24">
        <v>0.55473910766075107</v>
      </c>
      <c r="H5" s="24">
        <v>0.4813335278209081</v>
      </c>
      <c r="I5" s="24">
        <v>1.5195970442419764</v>
      </c>
      <c r="J5" s="24">
        <v>1.2024320137449962</v>
      </c>
      <c r="K5" s="24">
        <v>0.27264335088743508</v>
      </c>
      <c r="L5" s="24">
        <v>0.48649540925529777</v>
      </c>
      <c r="M5" s="24">
        <v>0.54854629090965545</v>
      </c>
      <c r="N5" s="24">
        <v>0.35860711230367315</v>
      </c>
      <c r="O5" s="24">
        <v>0.29588072598853898</v>
      </c>
      <c r="P5" s="24">
        <v>-0.19553247856252653</v>
      </c>
    </row>
    <row r="6" spans="2:16">
      <c r="B6" s="23" t="s">
        <v>6</v>
      </c>
      <c r="C6" s="24">
        <v>7.3290673181106714</v>
      </c>
      <c r="D6" s="24">
        <v>5.8537798958528509</v>
      </c>
      <c r="E6" s="24">
        <v>6.8589457719957503</v>
      </c>
      <c r="F6" s="24">
        <v>5.2123320196987732</v>
      </c>
      <c r="G6" s="24">
        <v>6.1546328494354041</v>
      </c>
      <c r="H6" s="24">
        <v>8.6425208977623846</v>
      </c>
      <c r="I6" s="24">
        <v>4.1810614566585302</v>
      </c>
      <c r="J6" s="24">
        <v>2.0484087542821161</v>
      </c>
      <c r="K6" s="24">
        <v>5.6096868356851015</v>
      </c>
      <c r="L6" s="24">
        <v>5.0948219869907829</v>
      </c>
      <c r="M6" s="24">
        <v>3.9115119056718939</v>
      </c>
      <c r="N6" s="24">
        <v>3.5548160772630677</v>
      </c>
      <c r="O6" s="24">
        <v>3.8524774421003549</v>
      </c>
      <c r="P6" s="24">
        <v>4.1228729906065631</v>
      </c>
    </row>
    <row r="7" spans="2:16">
      <c r="B7" s="5" t="s">
        <v>126</v>
      </c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2:K8"/>
  <sheetViews>
    <sheetView showGridLines="0" workbookViewId="0">
      <selection activeCell="N44" sqref="N44"/>
    </sheetView>
  </sheetViews>
  <sheetFormatPr baseColWidth="10" defaultRowHeight="11.25"/>
  <cols>
    <col min="1" max="1" width="11.42578125" style="3"/>
    <col min="2" max="2" width="7.5703125" style="3" customWidth="1"/>
    <col min="3" max="11" width="5.85546875" style="3" customWidth="1"/>
    <col min="12" max="16384" width="11.42578125" style="3"/>
  </cols>
  <sheetData>
    <row r="2" spans="2:11" ht="12.75">
      <c r="B2" s="28" t="s">
        <v>30</v>
      </c>
    </row>
    <row r="3" spans="2:11">
      <c r="B3" s="5"/>
      <c r="K3" s="4" t="s">
        <v>14</v>
      </c>
    </row>
    <row r="4" spans="2:11">
      <c r="B4" s="9"/>
      <c r="C4" s="16">
        <v>2007</v>
      </c>
      <c r="D4" s="16">
        <v>2008</v>
      </c>
      <c r="E4" s="16">
        <v>2009</v>
      </c>
      <c r="F4" s="16">
        <v>2010</v>
      </c>
      <c r="G4" s="16">
        <v>2011</v>
      </c>
      <c r="H4" s="16">
        <v>2012</v>
      </c>
      <c r="I4" s="16">
        <v>2013</v>
      </c>
      <c r="J4" s="16">
        <v>2014</v>
      </c>
      <c r="K4" s="16">
        <v>2015</v>
      </c>
    </row>
    <row r="5" spans="2:11">
      <c r="B5" s="29" t="s">
        <v>6</v>
      </c>
      <c r="C5" s="30">
        <v>2.7506485897382804</v>
      </c>
      <c r="D5" s="30">
        <v>3.2604680469587866</v>
      </c>
      <c r="E5" s="30">
        <v>2.6938050585629814</v>
      </c>
      <c r="F5" s="30">
        <v>4.10846358670518</v>
      </c>
      <c r="G5" s="30">
        <v>2.1614084236922348</v>
      </c>
      <c r="H5" s="30">
        <v>4.1533290685024316</v>
      </c>
      <c r="I5" s="30">
        <v>3.2788598283604031</v>
      </c>
      <c r="J5" s="30">
        <v>1.460305932498307</v>
      </c>
      <c r="K5" s="30">
        <v>2.6969707829491929</v>
      </c>
    </row>
    <row r="6" spans="2:11">
      <c r="B6" s="29" t="s">
        <v>5</v>
      </c>
      <c r="C6" s="30">
        <v>1.516615156984602</v>
      </c>
      <c r="D6" s="30">
        <v>1.4750966796754028</v>
      </c>
      <c r="E6" s="30">
        <v>3.2356891334191618</v>
      </c>
      <c r="F6" s="30">
        <v>0.81414886953812271</v>
      </c>
      <c r="G6" s="30">
        <v>0.68400195242006578</v>
      </c>
      <c r="H6" s="30">
        <v>1.5374110936195784</v>
      </c>
      <c r="I6" s="30">
        <v>1.9107971543961488</v>
      </c>
      <c r="J6" s="30">
        <v>1.4359001725571252</v>
      </c>
      <c r="K6" s="30">
        <v>1.2998580812564997</v>
      </c>
    </row>
    <row r="7" spans="2:11">
      <c r="B7" s="5" t="s">
        <v>138</v>
      </c>
    </row>
    <row r="8" spans="2:11">
      <c r="B8" s="5" t="s">
        <v>129</v>
      </c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2:K15"/>
  <sheetViews>
    <sheetView showGridLines="0" workbookViewId="0"/>
  </sheetViews>
  <sheetFormatPr baseColWidth="10" defaultRowHeight="11.25"/>
  <cols>
    <col min="1" max="1" width="11.42578125" style="3"/>
    <col min="2" max="2" width="22.28515625" style="3" customWidth="1"/>
    <col min="3" max="11" width="7.7109375" style="3" customWidth="1"/>
    <col min="12" max="16384" width="11.42578125" style="3"/>
  </cols>
  <sheetData>
    <row r="2" spans="2:11" ht="12.75">
      <c r="B2" s="8" t="s">
        <v>31</v>
      </c>
    </row>
    <row r="3" spans="2:11" ht="16.5" customHeight="1">
      <c r="B3" s="1"/>
      <c r="C3" s="1"/>
      <c r="K3" s="4" t="s">
        <v>14</v>
      </c>
    </row>
    <row r="4" spans="2:11">
      <c r="B4" s="31"/>
      <c r="C4" s="20">
        <v>2001</v>
      </c>
      <c r="D4" s="20">
        <v>2004</v>
      </c>
      <c r="E4" s="20">
        <v>2007</v>
      </c>
      <c r="F4" s="20">
        <v>2010</v>
      </c>
      <c r="G4" s="20">
        <v>2011</v>
      </c>
      <c r="H4" s="20">
        <v>2012</v>
      </c>
      <c r="I4" s="20">
        <v>2013</v>
      </c>
      <c r="J4" s="20">
        <v>2014</v>
      </c>
      <c r="K4" s="20">
        <v>2015</v>
      </c>
    </row>
    <row r="5" spans="2:11">
      <c r="B5" s="32" t="s">
        <v>38</v>
      </c>
      <c r="C5" s="24">
        <v>76.97739900130162</v>
      </c>
      <c r="D5" s="24">
        <v>77.415602920021001</v>
      </c>
      <c r="E5" s="24">
        <v>76.861474734570805</v>
      </c>
      <c r="F5" s="24">
        <v>76.276493957930498</v>
      </c>
      <c r="G5" s="24">
        <v>75.834173014925199</v>
      </c>
      <c r="H5" s="24">
        <v>75.946889863302459</v>
      </c>
      <c r="I5" s="24">
        <v>76.207001691652536</v>
      </c>
      <c r="J5" s="24">
        <v>76.654286529925997</v>
      </c>
      <c r="K5" s="24">
        <v>76.828061422310157</v>
      </c>
    </row>
    <row r="6" spans="2:11">
      <c r="B6" s="32" t="s">
        <v>32</v>
      </c>
      <c r="C6" s="24">
        <v>1.2652430984447525</v>
      </c>
      <c r="D6" s="24">
        <v>1.2038215360309337</v>
      </c>
      <c r="E6" s="24">
        <v>1.3237375157536049</v>
      </c>
      <c r="F6" s="24">
        <v>1.2678635849463473</v>
      </c>
      <c r="G6" s="24">
        <v>1.2963835507676942</v>
      </c>
      <c r="H6" s="24">
        <v>1.2869499356612446</v>
      </c>
      <c r="I6" s="24">
        <v>1.3495159070908598</v>
      </c>
      <c r="J6" s="24">
        <v>1.3604685620842905</v>
      </c>
      <c r="K6" s="24">
        <v>1.3985692961783149</v>
      </c>
    </row>
    <row r="7" spans="2:11">
      <c r="B7" s="32" t="s">
        <v>39</v>
      </c>
      <c r="C7" s="24">
        <v>12.086896492251896</v>
      </c>
      <c r="D7" s="24">
        <v>12.668835141891451</v>
      </c>
      <c r="E7" s="24">
        <v>12.98799429125331</v>
      </c>
      <c r="F7" s="24">
        <v>13.437553646281399</v>
      </c>
      <c r="G7" s="24">
        <v>13.60109256634953</v>
      </c>
      <c r="H7" s="24">
        <v>13.673010798661544</v>
      </c>
      <c r="I7" s="24">
        <v>13.665095487596972</v>
      </c>
      <c r="J7" s="24">
        <v>13.389901764894155</v>
      </c>
      <c r="K7" s="24">
        <v>13.341712262690239</v>
      </c>
    </row>
    <row r="8" spans="2:11">
      <c r="B8" s="33" t="s">
        <v>33</v>
      </c>
      <c r="C8" s="34">
        <v>7.3772096595305605</v>
      </c>
      <c r="D8" s="34">
        <v>7.4379510432334595</v>
      </c>
      <c r="E8" s="34">
        <v>7.6463385749020691</v>
      </c>
      <c r="F8" s="34">
        <v>7.5240857321112697</v>
      </c>
      <c r="G8" s="34">
        <v>7.4404467398736758</v>
      </c>
      <c r="H8" s="34">
        <v>7.4189360156367972</v>
      </c>
      <c r="I8" s="34">
        <v>7.3081200450907797</v>
      </c>
      <c r="J8" s="34">
        <v>7.1095490577898612</v>
      </c>
      <c r="K8" s="34">
        <v>7.0490710303256154</v>
      </c>
    </row>
    <row r="9" spans="2:11">
      <c r="B9" s="33" t="s">
        <v>34</v>
      </c>
      <c r="C9" s="34">
        <v>2.4284241333306027</v>
      </c>
      <c r="D9" s="34">
        <v>2.77375718472139</v>
      </c>
      <c r="E9" s="34">
        <v>2.9745764403634563</v>
      </c>
      <c r="F9" s="34">
        <v>3.4790539944004899</v>
      </c>
      <c r="G9" s="34">
        <v>3.6377799687817873</v>
      </c>
      <c r="H9" s="34">
        <v>3.72094476399</v>
      </c>
      <c r="I9" s="34">
        <v>3.7272735784236106</v>
      </c>
      <c r="J9" s="34">
        <v>3.7000770086469701</v>
      </c>
      <c r="K9" s="34">
        <v>3.7044797766155928</v>
      </c>
    </row>
    <row r="10" spans="2:11">
      <c r="B10" s="33" t="s">
        <v>35</v>
      </c>
      <c r="C10" s="34">
        <v>2.2812626993907341</v>
      </c>
      <c r="D10" s="34">
        <v>2.4571269139366021</v>
      </c>
      <c r="E10" s="34">
        <v>2.3670792759877846</v>
      </c>
      <c r="F10" s="34">
        <v>2.4344139197696397</v>
      </c>
      <c r="G10" s="34">
        <v>2.5228658576940686</v>
      </c>
      <c r="H10" s="34">
        <v>2.533130019034747</v>
      </c>
      <c r="I10" s="34">
        <v>2.6297018640825809</v>
      </c>
      <c r="J10" s="34">
        <v>2.580275698457323</v>
      </c>
      <c r="K10" s="34">
        <v>2.5881614557490327</v>
      </c>
    </row>
    <row r="11" spans="2:11">
      <c r="B11" s="32" t="s">
        <v>36</v>
      </c>
      <c r="C11" s="24">
        <v>9.6704614080017155</v>
      </c>
      <c r="D11" s="24">
        <v>8.7117404020566145</v>
      </c>
      <c r="E11" s="24">
        <v>8.8267934584222978</v>
      </c>
      <c r="F11" s="24">
        <v>9.0180888108417481</v>
      </c>
      <c r="G11" s="24">
        <v>9.268350867957583</v>
      </c>
      <c r="H11" s="24">
        <v>9.0931494023747401</v>
      </c>
      <c r="I11" s="24">
        <v>8.7783869136596291</v>
      </c>
      <c r="J11" s="24">
        <v>8.5953431430955725</v>
      </c>
      <c r="K11" s="24">
        <v>8.4316570188212729</v>
      </c>
    </row>
    <row r="12" spans="2:11">
      <c r="B12" s="35" t="s">
        <v>37</v>
      </c>
      <c r="C12" s="36">
        <v>100</v>
      </c>
      <c r="D12" s="36">
        <v>100</v>
      </c>
      <c r="E12" s="36">
        <v>100</v>
      </c>
      <c r="F12" s="36">
        <v>100</v>
      </c>
      <c r="G12" s="36">
        <v>100</v>
      </c>
      <c r="H12" s="36">
        <v>100</v>
      </c>
      <c r="I12" s="36">
        <v>100</v>
      </c>
      <c r="J12" s="36">
        <v>100</v>
      </c>
      <c r="K12" s="36">
        <v>100</v>
      </c>
    </row>
    <row r="13" spans="2:11">
      <c r="B13" s="6" t="s">
        <v>40</v>
      </c>
    </row>
    <row r="14" spans="2:11">
      <c r="B14" s="6" t="s">
        <v>41</v>
      </c>
    </row>
    <row r="15" spans="2:11">
      <c r="B15" s="5" t="s">
        <v>137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16</vt:i4>
      </vt:variant>
      <vt:variant>
        <vt:lpstr>Plages nommées</vt:lpstr>
      </vt:variant>
      <vt:variant>
        <vt:i4>10</vt:i4>
      </vt:variant>
    </vt:vector>
  </HeadingPairs>
  <TitlesOfParts>
    <vt:vector size="26" baseType="lpstr">
      <vt:lpstr>VE Graph1</vt:lpstr>
      <vt:lpstr>VE Graph encadré 1</vt:lpstr>
      <vt:lpstr>VE Graph2</vt:lpstr>
      <vt:lpstr>VE Graph3</vt:lpstr>
      <vt:lpstr>VE Graph4</vt:lpstr>
      <vt:lpstr>VE Graph5</vt:lpstr>
      <vt:lpstr>VE Graph6</vt:lpstr>
      <vt:lpstr>VE Graph7</vt:lpstr>
      <vt:lpstr>VE Tab1</vt:lpstr>
      <vt:lpstr>VE Graph8</vt:lpstr>
      <vt:lpstr>VE Graph9</vt:lpstr>
      <vt:lpstr>VE Tab2</vt:lpstr>
      <vt:lpstr>VE Graph10</vt:lpstr>
      <vt:lpstr>VE Graph11</vt:lpstr>
      <vt:lpstr>VE Graph12</vt:lpstr>
      <vt:lpstr>VE Graph13</vt:lpstr>
      <vt:lpstr>'VE Graph10'!_ftn1</vt:lpstr>
      <vt:lpstr>'VE Graph11'!_ftn1</vt:lpstr>
      <vt:lpstr>'VE Graph12'!_ftn1</vt:lpstr>
      <vt:lpstr>'VE Graph13'!_ftn1</vt:lpstr>
      <vt:lpstr>'VE Graph5'!_ftn1</vt:lpstr>
      <vt:lpstr>'VE Graph6'!_ftn1</vt:lpstr>
      <vt:lpstr>'VE Graph7'!_ftn1</vt:lpstr>
      <vt:lpstr>'VE Graph8'!_ftn1</vt:lpstr>
      <vt:lpstr>'VE Graph9'!_ftn1</vt:lpstr>
      <vt:lpstr>'VE Graph5'!_ftnref1</vt:lpstr>
    </vt:vector>
  </TitlesOfParts>
  <Company>MSS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Soual Hélène</dc:creator>
  <cp:lastModifiedBy>ctitouhi</cp:lastModifiedBy>
  <dcterms:created xsi:type="dcterms:W3CDTF">2016-08-24T09:43:13Z</dcterms:created>
  <dcterms:modified xsi:type="dcterms:W3CDTF">2016-09-02T14:24:26Z</dcterms:modified>
</cp:coreProperties>
</file>