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3420" yWindow="460" windowWidth="28800" windowHeight="16540" tabRatio="794"/>
  </bookViews>
  <sheets>
    <sheet name="F01_Tableau 1" sheetId="15" r:id="rId1"/>
    <sheet name="F01_Graphique 1" sheetId="41" r:id="rId2"/>
    <sheet name="F01_Graphique 2" sheetId="35" r:id="rId3"/>
    <sheet name="F01_Carte 1" sheetId="40" r:id="rId4"/>
    <sheet name="F01_Tableau 2 " sheetId="42" r:id="rId5"/>
    <sheet name="F01_Tableau 2 compl" sheetId="11" r:id="rId6"/>
    <sheet name="F01_Tableau 3" sheetId="43" r:id="rId7"/>
    <sheet name="F01_Tableau 3 compl" sheetId="18" r:id="rId8"/>
    <sheet name="F1_Graphique 3" sheetId="37" r:id="rId9"/>
    <sheet name="F01_Graphique 4" sheetId="44" r:id="rId10"/>
  </sheets>
  <definedNames>
    <definedName name="_eir12" localSheetId="9">#REF!</definedName>
    <definedName name="_eir12">#REF!</definedName>
    <definedName name="_t1" localSheetId="9">#REF!</definedName>
    <definedName name="_t1">#REF!</definedName>
    <definedName name="_t11" localSheetId="4">#REF!</definedName>
    <definedName name="_t11">#REF!</definedName>
    <definedName name="ancetre" localSheetId="9">#REF!</definedName>
    <definedName name="ancetre">#REF!</definedName>
    <definedName name="ANCETRE_2">#REF!</definedName>
    <definedName name="ANCETRE_2011">#REF!</definedName>
    <definedName name="ANCETRE_2012">#REF!</definedName>
    <definedName name="b_eacr" localSheetId="9">#REF!</definedName>
    <definedName name="b_eacr">#REF!</definedName>
    <definedName name="beacr" localSheetId="9">#REF!</definedName>
    <definedName name="beacr">#REF!</definedName>
    <definedName name="Data_regimes" localSheetId="9">#REF!</definedName>
    <definedName name="Data_regimes">#REF!</definedName>
    <definedName name="eacr" localSheetId="9">#REF!</definedName>
    <definedName name="EACR">#REF!</definedName>
    <definedName name="eacr_bis" localSheetId="9">#REF!</definedName>
    <definedName name="eacr_bis">#REF!</definedName>
    <definedName name="eacr_graph">#REF!</definedName>
    <definedName name="eacr_ter" localSheetId="9">#REF!</definedName>
    <definedName name="eacr_ter">#REF!</definedName>
    <definedName name="eacr2" localSheetId="9">#REF!</definedName>
    <definedName name="EACR2">#REF!</definedName>
    <definedName name="primo">#REF!</definedName>
    <definedName name="Tab_1" localSheetId="9">#REF!</definedName>
    <definedName name="Tab_1">#REF!</definedName>
    <definedName name="Tab_1tr" localSheetId="9">#REF!</definedName>
    <definedName name="Tab_1tr">#REF!</definedName>
    <definedName name="Tab_3" localSheetId="9">#REF!</definedName>
    <definedName name="Tab_3">#REF!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8" l="1"/>
  <c r="F32" i="18"/>
  <c r="H33" i="18"/>
  <c r="H32" i="18"/>
  <c r="F33" i="18"/>
  <c r="H31" i="18"/>
  <c r="H30" i="18"/>
  <c r="H29" i="18"/>
  <c r="G28" i="18"/>
  <c r="H28" i="18"/>
  <c r="H27" i="18"/>
  <c r="H26" i="18"/>
  <c r="H25" i="18"/>
  <c r="H24" i="18"/>
  <c r="H23" i="18"/>
  <c r="H22" i="18"/>
  <c r="G21" i="18"/>
  <c r="H21" i="18"/>
  <c r="H19" i="18"/>
  <c r="H18" i="18"/>
  <c r="H17" i="18"/>
  <c r="G16" i="18"/>
  <c r="H16" i="18"/>
  <c r="H15" i="18"/>
  <c r="H14" i="18"/>
  <c r="H13" i="18"/>
  <c r="H12" i="18"/>
  <c r="H11" i="18"/>
  <c r="H10" i="18"/>
  <c r="G9" i="18"/>
  <c r="H9" i="18"/>
  <c r="H7" i="18"/>
  <c r="H6" i="18"/>
  <c r="F31" i="18"/>
  <c r="F30" i="18"/>
  <c r="F29" i="18"/>
  <c r="E28" i="18"/>
  <c r="C28" i="18"/>
  <c r="D28" i="18"/>
  <c r="F27" i="18"/>
  <c r="F26" i="18"/>
  <c r="F25" i="18"/>
  <c r="F24" i="18"/>
  <c r="F23" i="18"/>
  <c r="F22" i="18"/>
  <c r="E21" i="18"/>
  <c r="F21" i="18"/>
  <c r="F19" i="18"/>
  <c r="F18" i="18"/>
  <c r="F17" i="18"/>
  <c r="E16" i="18"/>
  <c r="C16" i="18"/>
  <c r="D16" i="18"/>
  <c r="F16" i="18"/>
  <c r="F15" i="18"/>
  <c r="F14" i="18"/>
  <c r="F13" i="18"/>
  <c r="F12" i="18"/>
  <c r="F11" i="18"/>
  <c r="F10" i="18"/>
  <c r="E9" i="18"/>
  <c r="E8" i="18"/>
  <c r="F9" i="18"/>
  <c r="F7" i="18"/>
  <c r="F6" i="18"/>
  <c r="C33" i="18"/>
  <c r="D33" i="18"/>
  <c r="C32" i="18"/>
  <c r="C31" i="18"/>
  <c r="C30" i="18"/>
  <c r="D30" i="18"/>
  <c r="C29" i="18"/>
  <c r="C27" i="18"/>
  <c r="C26" i="18"/>
  <c r="D26" i="18"/>
  <c r="C25" i="18"/>
  <c r="C24" i="18"/>
  <c r="C23" i="18"/>
  <c r="C22" i="18"/>
  <c r="D22" i="18"/>
  <c r="C19" i="18"/>
  <c r="C18" i="18"/>
  <c r="D18" i="18"/>
  <c r="C17" i="18"/>
  <c r="C15" i="18"/>
  <c r="C14" i="18"/>
  <c r="C13" i="18"/>
  <c r="C12" i="18"/>
  <c r="C11" i="18"/>
  <c r="C10" i="18"/>
  <c r="D7" i="18"/>
  <c r="D10" i="18"/>
  <c r="D11" i="18"/>
  <c r="D12" i="18"/>
  <c r="D13" i="18"/>
  <c r="D14" i="18"/>
  <c r="D15" i="18"/>
  <c r="D17" i="18"/>
  <c r="D19" i="18"/>
  <c r="D23" i="18"/>
  <c r="D24" i="18"/>
  <c r="D25" i="18"/>
  <c r="D27" i="18"/>
  <c r="D29" i="18"/>
  <c r="D31" i="18"/>
  <c r="D32" i="18"/>
  <c r="D6" i="18"/>
  <c r="G7" i="41"/>
  <c r="G8" i="41"/>
  <c r="G9" i="41"/>
  <c r="G10" i="41"/>
  <c r="G11" i="41"/>
  <c r="G12" i="41"/>
  <c r="G13" i="41"/>
  <c r="G14" i="41"/>
  <c r="G15" i="41"/>
  <c r="G16" i="41"/>
  <c r="G17" i="41"/>
  <c r="G18" i="41"/>
  <c r="G19" i="41"/>
  <c r="G20" i="41"/>
  <c r="G21" i="41"/>
  <c r="F7" i="41"/>
  <c r="F8" i="41"/>
  <c r="F9" i="41"/>
  <c r="F10" i="41"/>
  <c r="F11" i="41"/>
  <c r="F12" i="41"/>
  <c r="F13" i="41"/>
  <c r="F14" i="41"/>
  <c r="F15" i="41"/>
  <c r="F16" i="41"/>
  <c r="F17" i="41"/>
  <c r="F18" i="41"/>
  <c r="F19" i="41"/>
  <c r="F20" i="41"/>
  <c r="F21" i="41"/>
  <c r="G6" i="41"/>
  <c r="F6" i="41"/>
  <c r="F8" i="18"/>
  <c r="C9" i="18"/>
  <c r="D9" i="18"/>
  <c r="C21" i="18"/>
  <c r="D21" i="18"/>
  <c r="G8" i="18"/>
  <c r="H8" i="18"/>
  <c r="G20" i="18"/>
  <c r="H20" i="18"/>
  <c r="F28" i="18"/>
  <c r="E20" i="18"/>
  <c r="F20" i="18"/>
  <c r="C20" i="18"/>
  <c r="D20" i="18"/>
  <c r="D8" i="18"/>
</calcChain>
</file>

<file path=xl/sharedStrings.xml><?xml version="1.0" encoding="utf-8"?>
<sst xmlns="http://schemas.openxmlformats.org/spreadsheetml/2006/main" count="435" uniqueCount="352">
  <si>
    <t>Ensemble</t>
  </si>
  <si>
    <t>Hommes</t>
  </si>
  <si>
    <t>Femmes</t>
  </si>
  <si>
    <t>Ensemble
(régimes de base 
et complémentaires)</t>
  </si>
  <si>
    <t>Régimes 
de base</t>
  </si>
  <si>
    <t>MSA salariés</t>
  </si>
  <si>
    <t>CRPCEN</t>
  </si>
  <si>
    <t>dont anciens salariés</t>
  </si>
  <si>
    <t>Salariés du régime général</t>
  </si>
  <si>
    <t>Fonctionnaires civils d’État</t>
  </si>
  <si>
    <t>Fonctionnaires militaires d’État</t>
  </si>
  <si>
    <t xml:space="preserve">Fonctionnaires CNRACL </t>
  </si>
  <si>
    <t xml:space="preserve">Professions libérales </t>
  </si>
  <si>
    <t>nd</t>
  </si>
  <si>
    <t>Tous retraités de droit direct</t>
  </si>
  <si>
    <t>Retraités de droit direct d'un régime de base</t>
  </si>
  <si>
    <t>Unipensionnés d'un régime de base</t>
  </si>
  <si>
    <t>MSA non-salariés</t>
  </si>
  <si>
    <t>CNAV</t>
  </si>
  <si>
    <t>SNCF</t>
  </si>
  <si>
    <t>CNIEG</t>
  </si>
  <si>
    <t>Effectifs
(en milliers)</t>
  </si>
  <si>
    <t>dont anciens non-salariés</t>
  </si>
  <si>
    <t>RATP</t>
  </si>
  <si>
    <t>FSPOEIE</t>
  </si>
  <si>
    <t>CNAVPL</t>
  </si>
  <si>
    <t>MSA non-salariés complémentaire</t>
  </si>
  <si>
    <t>Part de polypensionnés (en %)</t>
  </si>
  <si>
    <t>Part (en %)</t>
  </si>
  <si>
    <t>Part ( en %)</t>
  </si>
  <si>
    <t>Générations</t>
  </si>
  <si>
    <t>Tableau 1. Effectifs des retraités de droit direct tous régimes</t>
  </si>
  <si>
    <t>Effectifs résidents en France
(en milliers)</t>
  </si>
  <si>
    <t>Effectifs tous régimes (en milliers)</t>
  </si>
  <si>
    <t xml:space="preserve"> Régimes
de base</t>
  </si>
  <si>
    <r>
      <t>Régimes spéciaux</t>
    </r>
    <r>
      <rPr>
        <vertAlign val="superscript"/>
        <sz val="8"/>
        <rFont val="Arial"/>
        <family val="2"/>
      </rPr>
      <t>1</t>
    </r>
  </si>
  <si>
    <r>
      <t>Autres polypensionnés de régime de base</t>
    </r>
    <r>
      <rPr>
        <b/>
        <vertAlign val="superscript"/>
        <sz val="8"/>
        <rFont val="Arial"/>
        <family val="2"/>
      </rPr>
      <t>3</t>
    </r>
  </si>
  <si>
    <r>
      <t>Autres retraités de droit direct</t>
    </r>
    <r>
      <rPr>
        <b/>
        <vertAlign val="superscript"/>
        <sz val="8"/>
        <rFont val="Arial"/>
        <family val="2"/>
      </rPr>
      <t>4</t>
    </r>
  </si>
  <si>
    <t>Effectifs
dans au moins
un régime de base
(en milliers)</t>
  </si>
  <si>
    <t>Nombre
de pensions
servies
(en milliers)</t>
  </si>
  <si>
    <t>Nombre moyen de pensions
par retraité</t>
  </si>
  <si>
    <t>Ircantec</t>
  </si>
  <si>
    <t>Cavimac</t>
  </si>
  <si>
    <t>Banque de France</t>
  </si>
  <si>
    <t>Variation du nombre de retraités (en % )</t>
  </si>
  <si>
    <t>SSI base</t>
  </si>
  <si>
    <t>Évolution (en %)</t>
  </si>
  <si>
    <t>Effectifs de droits directs (en milliers)</t>
  </si>
  <si>
    <t>Rapport Cotisants/retraités</t>
  </si>
  <si>
    <t>Résidant en France ou à l'étranger</t>
  </si>
  <si>
    <t>Résidant en France uniquement</t>
  </si>
  <si>
    <t>DR</t>
  </si>
  <si>
    <t>Ain</t>
  </si>
  <si>
    <t>Aisne</t>
  </si>
  <si>
    <t>Allier</t>
  </si>
  <si>
    <t>Alpes de Haute-Provence</t>
  </si>
  <si>
    <t>Hautes-Alpes</t>
  </si>
  <si>
    <t>Alpes-Maritimes</t>
  </si>
  <si>
    <t>Ardèche</t>
  </si>
  <si>
    <t>Ardennes</t>
  </si>
  <si>
    <t>Ariège</t>
  </si>
  <si>
    <t>Aube</t>
  </si>
  <si>
    <t>Aude</t>
  </si>
  <si>
    <t>Aveyron</t>
  </si>
  <si>
    <t>Bouches du Rhône</t>
  </si>
  <si>
    <t>Calvados</t>
  </si>
  <si>
    <t>Cantal</t>
  </si>
  <si>
    <t>Charente</t>
  </si>
  <si>
    <t>Charente Maritime</t>
  </si>
  <si>
    <t>Cher</t>
  </si>
  <si>
    <t>Corrèze</t>
  </si>
  <si>
    <t>2A</t>
  </si>
  <si>
    <t>Corse</t>
  </si>
  <si>
    <t>2B</t>
  </si>
  <si>
    <t>Côte d'Or</t>
  </si>
  <si>
    <t>Côtes 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</si>
  <si>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</si>
  <si>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</si>
  <si>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</si>
  <si>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</si>
  <si>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</si>
  <si>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</si>
  <si>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</si>
  <si>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</si>
  <si>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</si>
  <si>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</si>
  <si>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</si>
  <si>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</si>
  <si>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</si>
  <si>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</si>
  <si>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</si>
  <si>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</si>
  <si>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</si>
  <si>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</si>
  <si>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</si>
  <si>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</si>
  <si>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</si>
  <si>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</si>
  <si>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</si>
  <si>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</si>
  <si>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</si>
  <si>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</si>
  <si>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</si>
  <si>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</si>
  <si>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</si>
  <si>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</si>
  <si>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</si>
  <si>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</si>
  <si>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</si>
  <si>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</si>
  <si>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</si>
  <si>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</si>
  <si>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</si>
  <si>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</si>
  <si>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</si>
  <si>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</si>
  <si>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</si>
  <si>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</si>
  <si>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</si>
  <si>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</si>
  <si>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</si>
  <si>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</si>
  <si>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</si>
  <si>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</si>
  <si>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</si>
  <si>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</si>
  <si>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</si>
  <si>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</si>
  <si>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</si>
  <si>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</si>
  <si>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</si>
  <si>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</si>
  <si>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</si>
  <si>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</si>
  <si>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</si>
  <si>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</si>
  <si>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</si>
  <si>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</si>
  <si>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</si>
  <si>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</si>
  <si>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</si>
  <si>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</si>
  <si>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</si>
  <si>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</si>
  <si>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</si>
  <si>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</si>
  <si>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Seine-St-Denis</t>
  </si>
  <si>
    <t>Val-de-Marne</t>
  </si>
  <si>
    <t>Val-d'Oise</t>
  </si>
  <si>
    <t>ERAFP</t>
  </si>
  <si>
    <r>
      <t>dont : aucun régime principal</t>
    </r>
    <r>
      <rPr>
        <b/>
        <vertAlign val="superscript"/>
        <sz val="8"/>
        <rFont val="Arial"/>
        <family val="2"/>
      </rPr>
      <t>3</t>
    </r>
  </si>
  <si>
    <t>Effectifs en % de l'ensemble tous régimes</t>
  </si>
  <si>
    <t>Tous régimes
de droit direct</t>
  </si>
  <si>
    <t>Part des polypensionnés (en %)</t>
  </si>
  <si>
    <t>Part des hommes
(en %)</t>
  </si>
  <si>
    <t>Tableau 2. Effectifs des retraités de droit direct, par régime de retraite en 2019</t>
  </si>
  <si>
    <t>2018-2019</t>
  </si>
  <si>
    <t>2014-2019</t>
  </si>
  <si>
    <t>2009-2019</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</si>
  <si>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</si>
  <si>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</si>
  <si>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</si>
  <si>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</si>
  <si>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</si>
  <si>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</si>
  <si>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</si>
  <si>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</si>
  <si>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</si>
  <si>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</si>
  <si>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</si>
  <si>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</si>
  <si>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</si>
  <si>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</si>
  <si>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</si>
  <si>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</si>
  <si>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</si>
  <si>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</si>
  <si>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</si>
  <si>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</si>
  <si>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</si>
  <si>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</si>
  <si>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</si>
  <si>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</si>
  <si>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</si>
  <si>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</si>
  <si>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</si>
  <si>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</si>
  <si>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</si>
  <si>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</si>
  <si>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</si>
  <si>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</si>
  <si>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</si>
  <si>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</si>
  <si>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</si>
  <si>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</si>
  <si>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</si>
  <si>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</si>
  <si>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</si>
  <si>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</si>
  <si>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</si>
  <si>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</si>
  <si>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</si>
  <si>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</si>
  <si>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</si>
  <si>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</si>
  <si>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</si>
  <si>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</si>
  <si>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</si>
  <si>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</si>
  <si>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</si>
  <si>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</si>
  <si>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</si>
  <si>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</si>
  <si>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</si>
  <si>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</si>
  <si>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</si>
  <si>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</si>
  <si>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</si>
  <si>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</si>
  <si>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</si>
  <si>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</si>
  <si>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</si>
  <si>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</si>
  <si>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</si>
  <si>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</si>
  <si>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</si>
  <si>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</si>
  <si>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</si>
  <si>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</si>
  <si>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</si>
  <si>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</si>
  <si>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</si>
  <si>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</si>
  <si>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</si>
  <si>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</si>
  <si>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</si>
  <si>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</si>
  <si>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</si>
  <si>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</si>
  <si>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</si>
  <si>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</si>
  <si>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</si>
  <si>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</si>
  <si>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</si>
  <si>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</si>
  <si>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</si>
  <si>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</si>
  <si>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</si>
  <si>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</si>
  <si>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</si>
  <si>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</si>
  <si>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</si>
  <si>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</si>
  <si>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t>
  </si>
  <si>
    <t>DOM</t>
  </si>
  <si>
    <t>971</t>
  </si>
  <si>
    <t>Guadeloupe</t>
  </si>
  <si>
    <t>972</t>
  </si>
  <si>
    <t>Martinique</t>
  </si>
  <si>
    <t>973</t>
  </si>
  <si>
    <t>Guyane</t>
  </si>
  <si>
    <t>974</t>
  </si>
  <si>
    <t>La Réunion</t>
  </si>
  <si>
    <t>976</t>
  </si>
  <si>
    <t>Mayotte</t>
  </si>
  <si>
    <t>% &lt; 55 ans</t>
  </si>
  <si>
    <t>DEP</t>
  </si>
  <si>
    <t>Tableau 3. Effectifs des retraités de droit direct d’un régime de base en 2019 selon le régime principal</t>
  </si>
  <si>
    <t xml:space="preserve"> 90 ans ou plus</t>
  </si>
  <si>
    <t xml:space="preserve"> 85 à 89 ans</t>
  </si>
  <si>
    <t xml:space="preserve"> 80 à 84 ans</t>
  </si>
  <si>
    <t xml:space="preserve"> 75 à 79 ans</t>
  </si>
  <si>
    <t xml:space="preserve"> 70 à 74 ans</t>
  </si>
  <si>
    <t xml:space="preserve"> 65 à 69 ans</t>
  </si>
  <si>
    <t xml:space="preserve"> 60 à 64 ans</t>
  </si>
  <si>
    <t xml:space="preserve"> 55 à 59 ans</t>
  </si>
  <si>
    <t xml:space="preserve"> 50 à 54 ans</t>
  </si>
  <si>
    <t xml:space="preserve"> moins de 50 ans</t>
  </si>
  <si>
    <t>Classe d'âge</t>
  </si>
  <si>
    <t>Graphique 4. Pyramide des âges des bénéficiaires d’un avantage de droit direct en 2019</t>
  </si>
  <si>
    <t>Femmes (en %)</t>
  </si>
  <si>
    <t>Hommes (en %)</t>
  </si>
  <si>
    <t>SSI complémentaire</t>
  </si>
  <si>
    <r>
      <t xml:space="preserve">2008 </t>
    </r>
    <r>
      <rPr>
        <vertAlign val="superscript"/>
        <sz val="8"/>
        <rFont val="Arial"/>
        <family val="2"/>
      </rPr>
      <t>1</t>
    </r>
  </si>
  <si>
    <r>
      <t xml:space="preserve">2012 </t>
    </r>
    <r>
      <rPr>
        <vertAlign val="superscript"/>
        <sz val="8"/>
        <rFont val="Arial"/>
        <family val="2"/>
      </rPr>
      <t>1</t>
    </r>
  </si>
  <si>
    <r>
      <t xml:space="preserve">2016 </t>
    </r>
    <r>
      <rPr>
        <vertAlign val="superscript"/>
        <sz val="8"/>
        <rFont val="Arial"/>
        <family val="2"/>
      </rPr>
      <t>1</t>
    </r>
  </si>
  <si>
    <r>
      <t xml:space="preserve">1. Régime spéciaux : FSPOEIE, SNCF, RATP, CNIEG, Enim, CANSSM, CAVIMAC, CRPCEN, Caisse de réserve des employés de la Banque de France, Altadis, RETREP.
2. Pour les retraités polypensionnés, le régime indiqué correspond au régime principal, c’est-à-dire celui représentant plus de la moitié de la carrière. 
3. Retraités bénéficiant d’un avantage de droit direct dans au moins 3 régimes de base différents, dont aucun ne représente plus de la moitié de la carrière.
4. Retraités percevant un droit direct dans au moins un régime complémentaire (mais dans aucun régime de base).
</t>
    </r>
    <r>
      <rPr>
        <b/>
        <sz val="8"/>
        <rFont val="Arial"/>
        <family val="2"/>
      </rPr>
      <t>Note &gt;</t>
    </r>
    <r>
      <rPr>
        <sz val="8"/>
        <rFont val="Arial"/>
        <family val="2"/>
      </rPr>
      <t xml:space="preserve"> Ces données excluent les personnes ayant perçu un versement forfaitaire unique. Certains des résultats présentés dans ce tableau peuvent être volatils d’une année sur l’autre. Ils fournissent donc des ordres de grandeur et non une évolution annuelle. Les effectifs sont arrondis à la dizaine de milliers.
</t>
    </r>
    <r>
      <rPr>
        <b/>
        <sz val="8"/>
        <rFont val="Arial"/>
        <family val="2"/>
      </rPr>
      <t>Champ &gt;</t>
    </r>
    <r>
      <rPr>
        <sz val="8"/>
        <rFont val="Arial"/>
        <family val="2"/>
      </rPr>
      <t xml:space="preserve"> Retraités ayant perçu un droit direct au cours de l’année 2019, résidant en France entière ou à l’étranger, vivants au 31 décembre 2019.
</t>
    </r>
    <r>
      <rPr>
        <b/>
        <sz val="8"/>
        <rFont val="Arial"/>
        <family val="2"/>
      </rPr>
      <t>Sources &gt;</t>
    </r>
    <r>
      <rPr>
        <sz val="8"/>
        <rFont val="Arial"/>
        <family val="2"/>
      </rPr>
      <t xml:space="preserve">  DREES, EACR, EIR, modèle ANCETRE.</t>
    </r>
  </si>
  <si>
    <t>Graphique 1. Rapport entre les effectifs de personnes en emploi et les effectifs de retraités de droit direct</t>
  </si>
  <si>
    <t>Graphique 2. Variation annuelle du nombre de retraités et effectifs annuels des nouveaux retraités</t>
  </si>
  <si>
    <t> 13 799   </t>
  </si>
  <si>
    <t> 46   </t>
  </si>
  <si>
    <t> 11 833   </t>
  </si>
  <si>
    <t> 51   </t>
  </si>
  <si>
    <t> 1 867   </t>
  </si>
  <si>
    <t> 61   </t>
  </si>
  <si>
    <t> 1 214   </t>
  </si>
  <si>
    <t> 47   </t>
  </si>
  <si>
    <t> 1 587   </t>
  </si>
  <si>
    <t> 43   </t>
  </si>
  <si>
    <t> 1 865   </t>
  </si>
  <si>
    <t> 39   </t>
  </si>
  <si>
    <t> 1 589   </t>
  </si>
  <si>
    <t> 65   </t>
  </si>
  <si>
    <t> 1 183   </t>
  </si>
  <si>
    <t> 30   </t>
  </si>
  <si>
    <t> 743   </t>
  </si>
  <si>
    <t> 74   </t>
  </si>
  <si>
    <t> 347   </t>
  </si>
  <si>
    <t> 64   </t>
  </si>
  <si>
    <t> 16 717   </t>
  </si>
  <si>
    <t> 48   </t>
  </si>
  <si>
    <t> 16 611   </t>
  </si>
  <si>
    <t> 36</t>
  </si>
  <si>
    <t> nd</t>
  </si>
  <si>
    <t> 86</t>
  </si>
  <si>
    <t> 77</t>
  </si>
  <si>
    <t> 43</t>
  </si>
  <si>
    <t> 91</t>
  </si>
  <si>
    <t> 70</t>
  </si>
  <si>
    <t> 58</t>
  </si>
  <si>
    <t>Tableau 3. Effectifs des retraités de droit direct d’un régime de base en 2019, selon le régime principal</t>
  </si>
  <si>
    <r>
      <rPr>
        <b/>
        <sz val="8"/>
        <rFont val="Arial"/>
        <family val="2"/>
      </rPr>
      <t>Note &gt;</t>
    </r>
    <r>
      <rPr>
        <sz val="8"/>
        <rFont val="Arial"/>
        <family val="2"/>
      </rPr>
      <t xml:space="preserve"> Les données en pointillés (pour la génération 1951) ont été estimées à partir du modèle ANCETRE. La baisse observée pour la génération 1951 s’explique en partie par la mise en place de la Lura au 1</t>
    </r>
    <r>
      <rPr>
        <vertAlign val="superscript"/>
        <sz val="8"/>
        <rFont val="Arial"/>
        <family val="2"/>
      </rPr>
      <t>er</t>
    </r>
    <r>
      <rPr>
        <sz val="8"/>
        <rFont val="Arial"/>
        <family val="2"/>
      </rPr>
      <t xml:space="preserve"> juillet 2017.
</t>
    </r>
    <r>
      <rPr>
        <b/>
        <sz val="8"/>
        <rFont val="Arial"/>
        <family val="2"/>
      </rPr>
      <t>Champ &gt;</t>
    </r>
    <r>
      <rPr>
        <sz val="8"/>
        <rFont val="Arial"/>
        <family val="2"/>
      </rPr>
      <t xml:space="preserve"> Retraités résidant en France ou à l’étranger, bénéficiaires d’au moins un droit direct, pondérés pour être représentatifs des retraités de la génération en vie à l’âge de 66 ans.   
</t>
    </r>
    <r>
      <rPr>
        <b/>
        <sz val="8"/>
        <rFont val="Arial"/>
        <family val="2"/>
      </rPr>
      <t>Sources &gt;</t>
    </r>
    <r>
      <rPr>
        <sz val="8"/>
        <rFont val="Arial"/>
        <family val="2"/>
      </rPr>
      <t xml:space="preserve"> DREES, EIR 2016 pour les générations 1926 à 1950, modèle ANCETRE pour les générations 1951 et 1953.</t>
    </r>
  </si>
  <si>
    <t>Graphique 3. Part des polypensionnés, par génération et par sexe</t>
  </si>
  <si>
    <r>
      <rPr>
        <b/>
        <sz val="8"/>
        <color theme="1"/>
        <rFont val="Arial"/>
        <family val="2"/>
      </rPr>
      <t xml:space="preserve">Note &gt; </t>
    </r>
    <r>
      <rPr>
        <sz val="8"/>
        <color theme="1"/>
        <rFont val="Arial"/>
        <family val="2"/>
      </rPr>
      <t xml:space="preserve">Voir annexe 4, note sur le champ de la retraite.
</t>
    </r>
    <r>
      <rPr>
        <b/>
        <sz val="8"/>
        <color theme="1"/>
        <rFont val="Arial"/>
        <family val="2"/>
      </rPr>
      <t>Champ &gt;</t>
    </r>
    <r>
      <rPr>
        <sz val="8"/>
        <color theme="1"/>
        <rFont val="Arial"/>
        <family val="2"/>
      </rPr>
      <t xml:space="preserve"> Retraités ayant perçu un droit direct au cours de l’année</t>
    </r>
    <r>
      <rPr>
        <i/>
        <sz val="8"/>
        <color theme="1"/>
        <rFont val="Arial"/>
        <family val="2"/>
      </rPr>
      <t xml:space="preserve"> 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EACR, EIR, modèle ANCETRE.</t>
    </r>
  </si>
  <si>
    <r>
      <rPr>
        <b/>
        <sz val="8"/>
        <color theme="1"/>
        <rFont val="Arial"/>
        <family val="2"/>
      </rPr>
      <t>Note &gt;</t>
    </r>
    <r>
      <rPr>
        <sz val="8"/>
        <color theme="1"/>
        <rFont val="Arial"/>
        <family val="2"/>
      </rPr>
      <t xml:space="preserve"> Voir annexe 4, note sur le champ de la retraite.
</t>
    </r>
    <r>
      <rPr>
        <b/>
        <sz val="8"/>
        <color theme="1"/>
        <rFont val="Arial"/>
        <family val="2"/>
      </rPr>
      <t>Champ</t>
    </r>
    <r>
      <rPr>
        <sz val="8"/>
        <color theme="1"/>
        <rFont val="Arial"/>
        <family val="2"/>
      </rPr>
      <t xml:space="preserve"> &gt; Retraités ayant perçu un droit direct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EACR, EIR, modèle ANCETRE ; Insee, comptes de la Nation.</t>
    </r>
  </si>
  <si>
    <r>
      <t xml:space="preserve">1. Une rupture de série a lieu pour les années 2008, 2012 et 2016, imputable à la différence de sources utilisées : modèle ANCETRE (basé sur la vague précédente de l’EIR) pour l’année antérieure et EIR (voir annexe 3). Cela a une incidence sur l’augmentation du nombre de retraités au cours de ces trois années. 
</t>
    </r>
    <r>
      <rPr>
        <b/>
        <sz val="8"/>
        <color theme="1"/>
        <rFont val="Arial"/>
        <family val="2"/>
      </rPr>
      <t xml:space="preserve">Note &gt; </t>
    </r>
    <r>
      <rPr>
        <sz val="8"/>
        <color theme="1"/>
        <rFont val="Arial"/>
        <family val="2"/>
      </rPr>
      <t xml:space="preserve">Voir annexe 4, note sur le champ de la retraite.
</t>
    </r>
    <r>
      <rPr>
        <b/>
        <sz val="8"/>
        <color theme="1"/>
        <rFont val="Arial"/>
        <family val="2"/>
      </rPr>
      <t>Champ &gt;</t>
    </r>
    <r>
      <rPr>
        <sz val="8"/>
        <color theme="1"/>
        <rFont val="Arial"/>
        <family val="2"/>
      </rPr>
      <t xml:space="preserve"> Retraités ayant perçu un droit direct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EACR, EIR, modèle ANCETRE.</t>
    </r>
  </si>
  <si>
    <r>
      <rPr>
        <b/>
        <sz val="8"/>
        <rFont val="Arial"/>
        <family val="2"/>
      </rPr>
      <t>Note &gt;</t>
    </r>
    <r>
      <rPr>
        <sz val="8"/>
        <rFont val="Arial"/>
        <family val="2"/>
      </rPr>
      <t xml:space="preserve"> En France, les retraités de plus de 55 ans représentent 27 % des personnes âgées de 15 ans ou plus. La proportion est estimée globalement pour les DROM.
</t>
    </r>
    <r>
      <rPr>
        <b/>
        <sz val="8"/>
        <rFont val="Arial"/>
        <family val="2"/>
      </rPr>
      <t xml:space="preserve">Champ &gt; </t>
    </r>
    <r>
      <rPr>
        <sz val="8"/>
        <rFont val="Arial"/>
        <family val="2"/>
      </rPr>
      <t xml:space="preserve">Retraités ayant perçu au moins un droit direct et résidant en France.
</t>
    </r>
    <r>
      <rPr>
        <b/>
        <sz val="8"/>
        <rFont val="Arial"/>
        <family val="2"/>
      </rPr>
      <t>Sources &gt;</t>
    </r>
    <r>
      <rPr>
        <sz val="8"/>
        <rFont val="Arial"/>
        <family val="2"/>
      </rPr>
      <t xml:space="preserve"> DREES, EIR 2016 ; Insee, structure de la population du département par âge au 1</t>
    </r>
    <r>
      <rPr>
        <vertAlign val="superscript"/>
        <sz val="8"/>
        <rFont val="Arial"/>
        <family val="2"/>
      </rPr>
      <t>er</t>
    </r>
    <r>
      <rPr>
        <sz val="8"/>
        <rFont val="Arial"/>
        <family val="2"/>
      </rPr>
      <t xml:space="preserve"> janvier 2017.</t>
    </r>
  </si>
  <si>
    <t>Carte 1. Proportion de retraités de plus de 55 ans par département, parmi les personnes âgées de 15 ans ou plus, fin 2016</t>
  </si>
  <si>
    <r>
      <t xml:space="preserve">nd : non disponible.
1. Voir annexe 4, note sur la fusion de l’Agirc-Arrco.
2. Voir annexe 4, note sur le champ de l’invalidité et de la retraite.
3. Régimes spéciaux : FSPOEIE, SNCF, RATP, CNIEG, Enim, CANSSM, Cavimac, CRPCEN, Caisses de réserve des employés de la Banque de France, Altadis, Retrep.
4. Professions libérales : CNAVPL, CNBF, Ircec.
5. Un retraité peut percevoir un droit direct d’un régime complémentaire sans recevoir un droit direct d’un régime de base (voir annexe 4 sur le champ de la retraite). C’est ce qui explique la différence entre les deux dernières lignes.
</t>
    </r>
    <r>
      <rPr>
        <b/>
        <sz val="8"/>
        <rFont val="Arial"/>
        <family val="2"/>
      </rPr>
      <t>Notes &gt;</t>
    </r>
    <r>
      <rPr>
        <sz val="8"/>
        <rFont val="Arial"/>
        <family val="2"/>
      </rPr>
      <t xml:space="preserve"> Ces données excluent les personnes ayant perçu un versement forfaitaire unique. À la MSA non-salariés, les données de l’EACR excluent les résidents des DROM avant 2016. Les données détaillées par régime sont disponibles dans le fichier Excel associé à cette fiche sur le site de la DREES : https://drees.solidarites-sante.gouv.fr.
</t>
    </r>
    <r>
      <rPr>
        <b/>
        <sz val="8"/>
        <rFont val="Arial"/>
        <family val="2"/>
      </rPr>
      <t>Champ &gt;</t>
    </r>
    <r>
      <rPr>
        <sz val="8"/>
        <rFont val="Arial"/>
        <family val="2"/>
      </rPr>
      <t xml:space="preserve"> Retraités ayant perçu un droit direct au cours de l’année 2019, résidant en France ou à l’étranger, vivants au 31 décembre de l’année.
</t>
    </r>
    <r>
      <rPr>
        <b/>
        <sz val="8"/>
        <rFont val="Arial"/>
        <family val="2"/>
      </rPr>
      <t>Sources &gt;</t>
    </r>
    <r>
      <rPr>
        <sz val="8"/>
        <rFont val="Arial"/>
        <family val="2"/>
      </rPr>
      <t xml:space="preserve"> DREES, EACR, EIR, modèle ANCETRE, rapport CCSS de septembre 2020.</t>
    </r>
  </si>
  <si>
    <r>
      <t>Régimes spéciaux</t>
    </r>
    <r>
      <rPr>
        <vertAlign val="superscript"/>
        <sz val="8"/>
        <rFont val="Arial"/>
        <family val="2"/>
      </rPr>
      <t>2</t>
    </r>
  </si>
  <si>
    <r>
      <t>dont anciens salariés à titre principal</t>
    </r>
    <r>
      <rPr>
        <b/>
        <vertAlign val="superscript"/>
        <sz val="8"/>
        <rFont val="Arial"/>
        <family val="2"/>
      </rPr>
      <t>1</t>
    </r>
  </si>
  <si>
    <r>
      <t>dont anciens non-salariés à titre principal</t>
    </r>
    <r>
      <rPr>
        <b/>
        <vertAlign val="superscript"/>
        <sz val="8"/>
        <rFont val="Arial"/>
        <family val="2"/>
      </rPr>
      <t>3</t>
    </r>
  </si>
  <si>
    <r>
      <t xml:space="preserve">1. Pour les retraités polypensionnés, le régime indiqué correspond au régime principal, c’est-à-dire celui représentant plus de la moitié de la carrière.
2. Régime spéciaux : FSPOEIE, SNCF, RATP, CNIEG, Enim, CANSSM, Cavimac, CRPCEN, Caisse de réserve des employés de la Banque de France, Altadis, Retrep. 
3. Retraités bénéficiant d’un avantage de droit direct dans au moins trois régimes de base différents, dont aucun ne représente plus de la moitié de la carrière.
4. Retraités percevant un droit direct dans au moins un régime complémentaire (mais dans aucun régime de base). Il s’agit de la différence entre les deux première lignes (voir annexe 4 sur le champ de la retraite).
</t>
    </r>
    <r>
      <rPr>
        <b/>
        <sz val="8"/>
        <rFont val="Arial"/>
        <family val="2"/>
      </rPr>
      <t>Notes &gt;</t>
    </r>
    <r>
      <rPr>
        <sz val="8"/>
        <rFont val="Arial"/>
        <family val="2"/>
      </rPr>
      <t xml:space="preserve"> Des données complémentaires qui portent sur les effectifs de retraités de droit direct d’un régime de base selon le régime principal sont disponibles dans l’espace Open data : https://data.drees.solidarites-sante.gouv.fr. Ces données excluent les personnes ayant perçu un versement forfaitaire unique. Certains des résultats présentés dans ce tableau peuvent être volatils d’une année sur l’autre. Ils fournissent donc des ordres de grandeur et n’ont pas vocation à permettre de calculer une évolution annuelle. Les effectifs sont donc ici arrondis à la dizaine de milliers.
</t>
    </r>
    <r>
      <rPr>
        <b/>
        <sz val="8"/>
        <rFont val="Arial"/>
        <family val="2"/>
      </rPr>
      <t>Champ &gt;</t>
    </r>
    <r>
      <rPr>
        <sz val="8"/>
        <rFont val="Arial"/>
        <family val="2"/>
      </rPr>
      <t xml:space="preserve"> Retraités ayant perçu un droit direct au cours de l’année 2019, résidant en France entière ou à l’étranger, vivants au 31 décembre2019.
</t>
    </r>
    <r>
      <rPr>
        <b/>
        <sz val="8"/>
        <rFont val="Arial"/>
        <family val="2"/>
      </rPr>
      <t xml:space="preserve">Sources &gt; </t>
    </r>
    <r>
      <rPr>
        <sz val="8"/>
        <rFont val="Arial"/>
        <family val="2"/>
      </rPr>
      <t>DREES, EACR, EIR, modèle ANCETRE.</t>
    </r>
  </si>
  <si>
    <r>
      <rPr>
        <b/>
        <sz val="8"/>
        <rFont val="Arial"/>
        <family val="2"/>
      </rPr>
      <t>Lecture &gt;</t>
    </r>
    <r>
      <rPr>
        <sz val="8"/>
        <rFont val="Arial"/>
        <family val="2"/>
      </rPr>
      <t xml:space="preserve"> Fin 2019, 4 % des retraités percevant une pension de droit direct sont des femmes âgées de 90 ans ou plus. 
</t>
    </r>
    <r>
      <rPr>
        <b/>
        <sz val="8"/>
        <rFont val="Arial"/>
        <family val="2"/>
      </rPr>
      <t xml:space="preserve">Champ &gt; </t>
    </r>
    <r>
      <rPr>
        <sz val="8"/>
        <rFont val="Arial"/>
        <family val="2"/>
      </rPr>
      <t xml:space="preserve">Retraités ayant perçu un droit direct en 2019, résidant en France ou à l’étranger, vivants au 31 décembre.
</t>
    </r>
    <r>
      <rPr>
        <b/>
        <sz val="8"/>
        <rFont val="Arial"/>
        <family val="2"/>
      </rPr>
      <t xml:space="preserve">Source &gt; </t>
    </r>
    <r>
      <rPr>
        <sz val="8"/>
        <rFont val="Arial"/>
        <family val="2"/>
      </rPr>
      <t>DREES, modèle ANCETRE.</t>
    </r>
  </si>
  <si>
    <t>Emploi intérieur
(en milliers)</t>
  </si>
  <si>
    <t>Nouveaux retraités (en milliers)</t>
  </si>
  <si>
    <t>Variation du nombre de retraités
(en milliers)</t>
  </si>
  <si>
    <r>
      <t>Agirc-Arrco</t>
    </r>
    <r>
      <rPr>
        <vertAlign val="superscript"/>
        <sz val="8"/>
        <rFont val="Arial"/>
        <family val="2"/>
      </rPr>
      <t>1</t>
    </r>
  </si>
  <si>
    <r>
      <t>Fonction publique civile de l’État</t>
    </r>
    <r>
      <rPr>
        <vertAlign val="superscript"/>
        <sz val="8"/>
        <rFont val="Arial"/>
        <family val="2"/>
      </rPr>
      <t>2</t>
    </r>
  </si>
  <si>
    <r>
      <t>CNRACL</t>
    </r>
    <r>
      <rPr>
        <vertAlign val="superscript"/>
        <sz val="8"/>
        <rFont val="Arial"/>
        <family val="2"/>
      </rPr>
      <t>2</t>
    </r>
  </si>
  <si>
    <r>
      <t>Régimes spéciaux</t>
    </r>
    <r>
      <rPr>
        <vertAlign val="superscript"/>
        <sz val="8"/>
        <color indexed="8"/>
        <rFont val="Arial"/>
        <family val="2"/>
      </rPr>
      <t>3</t>
    </r>
  </si>
  <si>
    <r>
      <t>Professions libérales</t>
    </r>
    <r>
      <rPr>
        <vertAlign val="superscript"/>
        <sz val="8"/>
        <rFont val="Arial"/>
        <family val="2"/>
      </rPr>
      <t>4</t>
    </r>
  </si>
  <si>
    <r>
      <t>Ensemble, tous régimes</t>
    </r>
    <r>
      <rPr>
        <b/>
        <vertAlign val="superscript"/>
        <sz val="8"/>
        <rFont val="Arial"/>
        <family val="2"/>
      </rPr>
      <t>5</t>
    </r>
  </si>
  <si>
    <r>
      <t>Retraités dans au moins un régime de base</t>
    </r>
    <r>
      <rPr>
        <b/>
        <vertAlign val="superscript"/>
        <sz val="8"/>
        <rFont val="Arial"/>
        <family val="2"/>
      </rPr>
      <t>5</t>
    </r>
  </si>
  <si>
    <r>
      <t xml:space="preserve">nd : non disponible.
1. Voir annexe 4, note sur la fusion de l'Agirc-Arrco
2. Y compris les fonctionnaires ayant liquidé une pension d’invalidité et ayant atteint l’âge minimum de départ à la retraite (voir fiche 23). 
</t>
    </r>
    <r>
      <rPr>
        <b/>
        <sz val="8"/>
        <rFont val="Arial"/>
        <family val="2"/>
      </rPr>
      <t>Note &gt;</t>
    </r>
    <r>
      <rPr>
        <sz val="8"/>
        <rFont val="Arial"/>
        <family val="2"/>
      </rPr>
      <t xml:space="preserve"> Ces données excluent les personnes ayant perçu un versement forfaitaire unique. À la MSA non-salariés, les données de l’EACR excluent les résidents dans les DROM avant 2016.
</t>
    </r>
    <r>
      <rPr>
        <b/>
        <sz val="8"/>
        <rFont val="Arial"/>
        <family val="2"/>
      </rPr>
      <t>Champ &gt;</t>
    </r>
    <r>
      <rPr>
        <sz val="8"/>
        <rFont val="Arial"/>
        <family val="2"/>
      </rPr>
      <t xml:space="preserve"> Retraités ayant perçu un droit direct au cours de l’année 2017, résidant en France ou à l’étranger, vivants au 31 décembre de l’année.
</t>
    </r>
    <r>
      <rPr>
        <b/>
        <sz val="8"/>
        <rFont val="Arial"/>
        <family val="2"/>
      </rPr>
      <t xml:space="preserve">Sources &gt; </t>
    </r>
    <r>
      <rPr>
        <sz val="8"/>
        <rFont val="Arial"/>
        <family val="2"/>
      </rPr>
      <t>DREES, EACR, EIR, modèle ANCETRE, rapport CCSS de septembre 2020.</t>
    </r>
  </si>
  <si>
    <r>
      <t>Retraités dans au moins un régime de base</t>
    </r>
    <r>
      <rPr>
        <b/>
        <vertAlign val="superscript"/>
        <sz val="8"/>
        <rFont val="Arial"/>
        <family val="2"/>
      </rPr>
      <t>2</t>
    </r>
  </si>
  <si>
    <r>
      <t>Ensemble, tous régimes</t>
    </r>
    <r>
      <rPr>
        <b/>
        <vertAlign val="superscript"/>
        <sz val="8"/>
        <rFont val="Arial"/>
        <family val="2"/>
      </rPr>
      <t>2</t>
    </r>
  </si>
  <si>
    <r>
      <t>Fonction publique militaire de l’État</t>
    </r>
    <r>
      <rPr>
        <vertAlign val="superscript"/>
        <sz val="8"/>
        <rFont val="Arial"/>
        <family val="2"/>
      </rPr>
      <t>2</t>
    </r>
  </si>
  <si>
    <t>Monopensionnés d'un régime de base</t>
  </si>
  <si>
    <r>
      <t>Polypensionnés de régimes de base
ayant un régime principal</t>
    </r>
    <r>
      <rPr>
        <b/>
        <vertAlign val="superscript"/>
        <sz val="8"/>
        <rFont val="Arial"/>
        <family val="2"/>
      </rPr>
      <t>1</t>
    </r>
  </si>
  <si>
    <r>
      <t>Polypensionnés de régimes de base ayant
un régime principal</t>
    </r>
    <r>
      <rPr>
        <b/>
        <vertAlign val="superscript"/>
        <sz val="8"/>
        <rFont val="Arial"/>
        <family val="2"/>
      </rPr>
      <t>2</t>
    </r>
  </si>
  <si>
    <t>&lt;1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</si>
</sst>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 _€_-;\-* #,##0.00\ _€_-;_-* &quot;-&quot;??\ _€_-;_-@_-"/>
    <numFmt numFmtId="165" formatCode="0.0"/>
    <numFmt numFmtId="166" formatCode="#,##0.0"/>
    <numFmt numFmtId="167" formatCode="#,##0&quot;  &quot;"/>
    <numFmt numFmtId="168" formatCode="#,##0.00\ _€"/>
    <numFmt numFmtId="169" formatCode="#,##0,"/>
    <numFmt numFmtId="170" formatCode="_-* #,##0\ _€_-;\-* #,##0\ _€_-;_-* &quot;-&quot;??\ _€_-;_-@_-"/>
    <numFmt numFmtId="171" formatCode="#,##0.0&quot;  &quot;"/>
    <numFmt numFmtId="172" formatCode="_-* #,##0.0\ _€_-;\-* #,##0.0\ _€_-;_-* &quot;-&quot;??\ _€_-;_-@_-"/>
    <numFmt numFmtId="173" formatCode="_-* #,##0.0\ _€_-;\-* #,##0.0\ _€_-;_-* &quot;-&quot;?\ _€_-;_-@_-"/>
    <numFmt numFmtId="174" formatCode="0.0%"/>
    <numFmt numFmtId="175" formatCode="0;0"/>
  </numFmts>
  <fonts count="19" x14ac:knownFonts="1">
    <font>
      <sz val="10"/>
      <name val="MS Sans Serif"/>
    </font>
    <font>
      <sz val="10"/>
      <name val="MS Sans Serif"/>
      <family val="2"/>
    </font>
    <font>
      <sz val="10"/>
      <name val="Arial"/>
      <family val="2"/>
    </font>
    <font>
      <sz val="8"/>
      <name val="Arial"/>
      <family val="2"/>
    </font>
    <font>
      <b/>
      <sz val="8"/>
      <name val="Arial"/>
      <family val="2"/>
    </font>
    <font>
      <vertAlign val="superscript"/>
      <sz val="8"/>
      <name val="Arial"/>
      <family val="2"/>
    </font>
    <font>
      <b/>
      <vertAlign val="superscript"/>
      <sz val="8"/>
      <name val="Arial"/>
      <family val="2"/>
    </font>
    <font>
      <sz val="8"/>
      <color indexed="8"/>
      <name val="Arial"/>
      <family val="2"/>
    </font>
    <font>
      <vertAlign val="superscript"/>
      <sz val="8"/>
      <color indexed="8"/>
      <name val="Arial"/>
      <family val="2"/>
    </font>
    <font>
      <sz val="11"/>
      <color theme="1"/>
      <name val="Calibri"/>
      <family val="2"/>
      <scheme val="minor"/>
    </font>
    <font>
      <b/>
      <sz val="8"/>
      <color theme="1"/>
      <name val="Arial"/>
      <family val="2"/>
    </font>
    <font>
      <sz val="10"/>
      <name val="MS Sans Serif"/>
    </font>
    <font>
      <sz val="8"/>
      <color rgb="FFFF0000"/>
      <name val="Arial"/>
      <family val="2"/>
    </font>
    <font>
      <b/>
      <sz val="8"/>
      <color rgb="FFFF0000"/>
      <name val="Arial"/>
      <family val="2"/>
    </font>
    <font>
      <b/>
      <sz val="8"/>
      <color rgb="FF000000"/>
      <name val="Arial"/>
      <family val="2"/>
    </font>
    <font>
      <sz val="8"/>
      <color rgb="FF000000"/>
      <name val="Arial"/>
      <family val="2"/>
    </font>
    <font>
      <u/>
      <sz val="8"/>
      <name val="Arial"/>
      <family val="2"/>
    </font>
    <font>
      <sz val="8"/>
      <color theme="1"/>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right/>
      <top/>
      <bottom style="hair">
        <color auto="1"/>
      </bottom>
      <diagonal/>
    </border>
    <border>
      <left/>
      <right/>
      <top style="hair">
        <color auto="1"/>
      </top>
      <bottom/>
      <diagonal/>
    </border>
    <border>
      <left style="hair">
        <color auto="1"/>
      </left>
      <right/>
      <top/>
      <bottom style="hair">
        <color auto="1"/>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diagonal/>
    </border>
    <border>
      <left/>
      <right/>
      <top style="hair">
        <color auto="1"/>
      </top>
      <bottom style="hair">
        <color auto="1"/>
      </bottom>
      <diagonal/>
    </border>
    <border>
      <left style="hair">
        <color auto="1"/>
      </left>
      <right style="hair">
        <color auto="1"/>
      </right>
      <top style="hair">
        <color auto="1"/>
      </top>
      <bottom style="hair">
        <color theme="1"/>
      </bottom>
      <diagonal/>
    </border>
  </borders>
  <cellStyleXfs count="12">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2" fillId="0" borderId="0"/>
    <xf numFmtId="0" fontId="9" fillId="0" borderId="0"/>
    <xf numFmtId="0" fontId="2" fillId="0" borderId="0"/>
    <xf numFmtId="9" fontId="1" fillId="0" borderId="0" applyFont="0" applyFill="0" applyBorder="0" applyAlignment="0" applyProtection="0"/>
    <xf numFmtId="9" fontId="11" fillId="0" borderId="0" applyFont="0" applyFill="0" applyBorder="0" applyAlignment="0" applyProtection="0"/>
  </cellStyleXfs>
  <cellXfs count="271">
    <xf numFmtId="0" fontId="0" fillId="0" borderId="0" xfId="0"/>
    <xf numFmtId="0" fontId="4" fillId="0" borderId="0" xfId="0" applyFont="1" applyFill="1" applyAlignment="1">
      <alignment vertical="center"/>
    </xf>
    <xf numFmtId="0" fontId="3" fillId="0" borderId="0" xfId="0" applyFont="1" applyFill="1" applyAlignment="1">
      <alignment vertical="center"/>
    </xf>
    <xf numFmtId="0" fontId="3" fillId="0" borderId="0" xfId="0" applyFont="1"/>
    <xf numFmtId="0" fontId="4" fillId="0" borderId="0" xfId="0" applyFont="1" applyAlignment="1"/>
    <xf numFmtId="0" fontId="4" fillId="0" borderId="0" xfId="0" applyFont="1" applyAlignment="1">
      <alignment horizontal="center" vertical="center"/>
    </xf>
    <xf numFmtId="0" fontId="3" fillId="0" borderId="0" xfId="0" applyFont="1" applyAlignment="1">
      <alignment horizontal="center" vertical="center"/>
    </xf>
    <xf numFmtId="165" fontId="3" fillId="0" borderId="0" xfId="0" applyNumberFormat="1" applyFont="1"/>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9" fontId="4" fillId="2" borderId="2" xfId="10" applyFont="1" applyFill="1" applyBorder="1" applyAlignment="1">
      <alignment horizontal="center" vertical="center" wrapText="1"/>
    </xf>
    <xf numFmtId="0" fontId="4" fillId="2" borderId="2" xfId="9" applyNumberFormat="1" applyFont="1" applyFill="1" applyBorder="1" applyAlignment="1">
      <alignment horizontal="left"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0" borderId="4" xfId="4" applyFont="1" applyFill="1" applyBorder="1" applyAlignment="1">
      <alignment horizontal="left" vertical="center" wrapText="1"/>
    </xf>
    <xf numFmtId="0" fontId="3" fillId="0" borderId="4" xfId="4" applyFont="1" applyFill="1" applyBorder="1" applyAlignment="1">
      <alignment horizontal="left" vertical="center" wrapText="1"/>
    </xf>
    <xf numFmtId="0" fontId="4" fillId="0" borderId="6" xfId="4" applyFont="1" applyFill="1" applyBorder="1" applyAlignment="1">
      <alignment horizontal="left" vertical="center" wrapText="1"/>
    </xf>
    <xf numFmtId="0" fontId="3" fillId="2" borderId="4" xfId="2" applyFont="1" applyFill="1" applyBorder="1" applyAlignment="1">
      <alignment horizontal="center" vertical="center"/>
    </xf>
    <xf numFmtId="0" fontId="3" fillId="2" borderId="7" xfId="2" applyFont="1" applyFill="1" applyBorder="1" applyAlignment="1">
      <alignment horizontal="left" vertical="center" wrapText="1"/>
    </xf>
    <xf numFmtId="0" fontId="3" fillId="2" borderId="8" xfId="2" applyFont="1" applyFill="1" applyBorder="1" applyAlignment="1">
      <alignment horizontal="left" vertical="center" wrapText="1"/>
    </xf>
    <xf numFmtId="170" fontId="3" fillId="0" borderId="4" xfId="1" applyNumberFormat="1" applyFont="1" applyBorder="1" applyAlignment="1">
      <alignment horizontal="right" vertical="center"/>
    </xf>
    <xf numFmtId="0" fontId="3" fillId="2" borderId="9" xfId="0" applyNumberFormat="1" applyFont="1" applyFill="1" applyBorder="1" applyAlignment="1">
      <alignment horizontal="center" vertical="center"/>
    </xf>
    <xf numFmtId="0" fontId="3" fillId="0" borderId="0" xfId="0" applyFont="1" applyBorder="1" applyAlignment="1">
      <alignment horizontal="left"/>
    </xf>
    <xf numFmtId="0" fontId="4" fillId="2" borderId="2" xfId="9" applyNumberFormat="1" applyFont="1" applyFill="1" applyBorder="1" applyAlignment="1">
      <alignment horizontal="left" vertical="center" wrapText="1"/>
    </xf>
    <xf numFmtId="3" fontId="3" fillId="2" borderId="4" xfId="6" applyNumberFormat="1" applyFont="1" applyFill="1" applyBorder="1" applyAlignment="1">
      <alignment horizontal="center" vertical="center" wrapText="1"/>
    </xf>
    <xf numFmtId="3" fontId="3" fillId="2" borderId="0" xfId="6"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4" fillId="2" borderId="10" xfId="0" applyFont="1" applyFill="1" applyBorder="1" applyAlignment="1">
      <alignment horizontal="left" vertical="top"/>
    </xf>
    <xf numFmtId="0" fontId="4" fillId="2" borderId="2" xfId="0" applyFont="1" applyFill="1" applyBorder="1" applyAlignment="1">
      <alignment horizontal="center" vertical="center"/>
    </xf>
    <xf numFmtId="0" fontId="4" fillId="2" borderId="7" xfId="4" applyFont="1" applyFill="1" applyBorder="1" applyAlignment="1">
      <alignment horizontal="left" vertical="center" wrapText="1"/>
    </xf>
    <xf numFmtId="0" fontId="4" fillId="2" borderId="11" xfId="4" applyFont="1" applyFill="1" applyBorder="1" applyAlignment="1">
      <alignment horizontal="left" vertical="center" wrapText="1"/>
    </xf>
    <xf numFmtId="4" fontId="3" fillId="2" borderId="0"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10" fillId="2" borderId="2" xfId="0" applyFont="1" applyFill="1" applyBorder="1" applyAlignment="1">
      <alignment horizontal="center" vertical="center"/>
    </xf>
    <xf numFmtId="0" fontId="3" fillId="0" borderId="0" xfId="0" applyFont="1" applyBorder="1" applyAlignment="1">
      <alignment horizontal="center"/>
    </xf>
    <xf numFmtId="165" fontId="4" fillId="2" borderId="0" xfId="0" applyNumberFormat="1" applyFont="1" applyFill="1" applyBorder="1" applyAlignment="1">
      <alignment horizontal="left" vertical="top"/>
    </xf>
    <xf numFmtId="1" fontId="3" fillId="2" borderId="4" xfId="1" applyNumberFormat="1" applyFont="1" applyFill="1" applyBorder="1" applyAlignment="1">
      <alignment horizontal="center" vertical="center"/>
    </xf>
    <xf numFmtId="1" fontId="3" fillId="2" borderId="6" xfId="1" applyNumberFormat="1" applyFont="1" applyFill="1" applyBorder="1" applyAlignment="1">
      <alignment horizontal="center" vertical="center"/>
    </xf>
    <xf numFmtId="175" fontId="3" fillId="2" borderId="3" xfId="1" applyNumberFormat="1" applyFont="1" applyFill="1" applyBorder="1" applyAlignment="1">
      <alignment horizontal="center" vertical="center"/>
    </xf>
    <xf numFmtId="175" fontId="3" fillId="2" borderId="4" xfId="1" applyNumberFormat="1" applyFont="1" applyFill="1" applyBorder="1" applyAlignment="1">
      <alignment horizontal="center" vertical="center"/>
    </xf>
    <xf numFmtId="175" fontId="3" fillId="2" borderId="6" xfId="1" applyNumberFormat="1" applyFont="1" applyFill="1" applyBorder="1" applyAlignment="1">
      <alignment horizontal="center" vertical="center"/>
    </xf>
    <xf numFmtId="0" fontId="4" fillId="0" borderId="0" xfId="0" applyFont="1" applyBorder="1"/>
    <xf numFmtId="0" fontId="3" fillId="0" borderId="0" xfId="0" applyFont="1" applyBorder="1"/>
    <xf numFmtId="0" fontId="14" fillId="2" borderId="0" xfId="0" applyFont="1" applyFill="1" applyAlignment="1">
      <alignment horizontal="left" vertical="center" readingOrder="1"/>
    </xf>
    <xf numFmtId="0" fontId="3" fillId="2" borderId="0" xfId="0" applyFont="1" applyFill="1"/>
    <xf numFmtId="0" fontId="16" fillId="0" borderId="0" xfId="0" applyFont="1" applyAlignment="1">
      <alignment vertical="center"/>
    </xf>
    <xf numFmtId="0" fontId="3" fillId="2" borderId="0" xfId="5" applyFont="1" applyFill="1" applyBorder="1" applyAlignment="1">
      <alignment horizontal="left" wrapText="1"/>
    </xf>
    <xf numFmtId="3" fontId="4" fillId="0" borderId="0"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1"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169" fontId="3" fillId="0" borderId="0" xfId="0" applyNumberFormat="1" applyFont="1"/>
    <xf numFmtId="3" fontId="3" fillId="0" borderId="0" xfId="0" applyNumberFormat="1" applyFont="1"/>
    <xf numFmtId="4" fontId="12" fillId="0" borderId="0" xfId="0" applyNumberFormat="1" applyFont="1"/>
    <xf numFmtId="4" fontId="3" fillId="0" borderId="0" xfId="0" applyNumberFormat="1" applyFont="1"/>
    <xf numFmtId="0" fontId="3" fillId="0" borderId="0" xfId="0" applyFont="1" applyFill="1"/>
    <xf numFmtId="167" fontId="3" fillId="0" borderId="0" xfId="0" applyNumberFormat="1" applyFont="1"/>
    <xf numFmtId="165" fontId="3" fillId="0" borderId="2" xfId="0" applyNumberFormat="1" applyFont="1" applyBorder="1" applyAlignment="1">
      <alignment horizontal="center" vertical="center"/>
    </xf>
    <xf numFmtId="165" fontId="3" fillId="0" borderId="2" xfId="0" applyNumberFormat="1" applyFont="1" applyBorder="1" applyAlignment="1">
      <alignment horizontal="center"/>
    </xf>
    <xf numFmtId="165" fontId="3" fillId="0" borderId="2" xfId="0" applyNumberFormat="1" applyFont="1" applyFill="1" applyBorder="1" applyAlignment="1">
      <alignment horizontal="center"/>
    </xf>
    <xf numFmtId="0" fontId="4" fillId="0" borderId="9" xfId="0" applyFont="1" applyBorder="1" applyAlignment="1">
      <alignment vertical="top"/>
    </xf>
    <xf numFmtId="0" fontId="3" fillId="0" borderId="0" xfId="0" applyFont="1" applyAlignment="1">
      <alignment vertical="center"/>
    </xf>
    <xf numFmtId="9" fontId="3" fillId="2" borderId="0" xfId="0" applyNumberFormat="1" applyFont="1" applyFill="1"/>
    <xf numFmtId="0" fontId="4" fillId="2" borderId="0" xfId="0" applyFont="1" applyFill="1" applyBorder="1" applyAlignment="1">
      <alignment horizontal="left" vertical="top"/>
    </xf>
    <xf numFmtId="0" fontId="4" fillId="0" borderId="1" xfId="0" applyFont="1" applyFill="1" applyBorder="1" applyAlignment="1">
      <alignment horizontal="center" vertical="center" wrapText="1"/>
    </xf>
    <xf numFmtId="165" fontId="3" fillId="0" borderId="0" xfId="0" applyNumberFormat="1" applyFont="1" applyAlignment="1">
      <alignment vertical="center"/>
    </xf>
    <xf numFmtId="3" fontId="3" fillId="0" borderId="0" xfId="0" applyNumberFormat="1" applyFont="1" applyAlignment="1">
      <alignment vertical="center"/>
    </xf>
    <xf numFmtId="168" fontId="3" fillId="0" borderId="0" xfId="0" applyNumberFormat="1" applyFont="1" applyAlignment="1">
      <alignment vertical="center"/>
    </xf>
    <xf numFmtId="174" fontId="3" fillId="0" borderId="0" xfId="10" applyNumberFormat="1" applyFont="1" applyAlignment="1">
      <alignment vertical="center"/>
    </xf>
    <xf numFmtId="0" fontId="3" fillId="0" borderId="0" xfId="10" applyNumberFormat="1" applyFont="1" applyAlignment="1">
      <alignment vertical="center"/>
    </xf>
    <xf numFmtId="3" fontId="4" fillId="0" borderId="3" xfId="0" applyNumberFormat="1" applyFont="1" applyBorder="1" applyAlignment="1">
      <alignment horizontal="right" vertical="center" indent="2"/>
    </xf>
    <xf numFmtId="3" fontId="4" fillId="0" borderId="4" xfId="0" applyNumberFormat="1" applyFont="1" applyBorder="1" applyAlignment="1">
      <alignment horizontal="right" vertical="center" indent="2"/>
    </xf>
    <xf numFmtId="3" fontId="3" fillId="0" borderId="4" xfId="0" applyNumberFormat="1" applyFont="1" applyBorder="1" applyAlignment="1">
      <alignment horizontal="right" vertical="center" indent="2"/>
    </xf>
    <xf numFmtId="3" fontId="4" fillId="0" borderId="6" xfId="0" applyNumberFormat="1" applyFont="1" applyBorder="1" applyAlignment="1">
      <alignment horizontal="right" vertical="center" indent="2"/>
    </xf>
    <xf numFmtId="0" fontId="3" fillId="0" borderId="3" xfId="0" applyFont="1" applyBorder="1" applyAlignment="1">
      <alignment horizontal="right" vertical="center" indent="3"/>
    </xf>
    <xf numFmtId="0" fontId="3" fillId="0" borderId="4" xfId="0" applyFont="1" applyBorder="1" applyAlignment="1">
      <alignment horizontal="right" vertical="center" indent="3"/>
    </xf>
    <xf numFmtId="0" fontId="13" fillId="0" borderId="0" xfId="0" applyFont="1" applyFill="1"/>
    <xf numFmtId="3" fontId="7" fillId="0" borderId="8" xfId="9" applyNumberFormat="1" applyFont="1" applyFill="1" applyBorder="1" applyAlignment="1">
      <alignment horizontal="left" vertical="center"/>
    </xf>
    <xf numFmtId="0" fontId="4" fillId="2" borderId="1" xfId="9" applyNumberFormat="1" applyFont="1" applyFill="1" applyBorder="1" applyAlignment="1">
      <alignment horizontal="left" vertical="center"/>
    </xf>
    <xf numFmtId="0" fontId="4" fillId="2" borderId="1" xfId="9" applyNumberFormat="1" applyFont="1" applyFill="1" applyBorder="1" applyAlignment="1">
      <alignment horizontal="left" vertical="center" wrapText="1"/>
    </xf>
    <xf numFmtId="9" fontId="4" fillId="2" borderId="3" xfId="10" applyFont="1" applyFill="1" applyBorder="1" applyAlignment="1">
      <alignment horizontal="center" vertical="center" wrapText="1"/>
    </xf>
    <xf numFmtId="9" fontId="4" fillId="2" borderId="7" xfId="10" applyFont="1" applyFill="1" applyBorder="1" applyAlignment="1">
      <alignment horizontal="center" vertical="center" wrapText="1"/>
    </xf>
    <xf numFmtId="172" fontId="3" fillId="0" borderId="0" xfId="0" applyNumberFormat="1" applyFont="1"/>
    <xf numFmtId="173" fontId="3" fillId="0" borderId="0" xfId="0" applyNumberFormat="1" applyFont="1"/>
    <xf numFmtId="0" fontId="3" fillId="0" borderId="3" xfId="0" applyFont="1" applyBorder="1" applyAlignment="1">
      <alignment horizontal="right" indent="2"/>
    </xf>
    <xf numFmtId="0" fontId="3" fillId="0" borderId="4" xfId="0" applyFont="1" applyBorder="1" applyAlignment="1">
      <alignment horizontal="right" indent="2"/>
    </xf>
    <xf numFmtId="170" fontId="3" fillId="0" borderId="0" xfId="1" applyNumberFormat="1" applyFont="1" applyFill="1" applyBorder="1" applyAlignment="1">
      <alignment horizontal="right" vertical="center"/>
    </xf>
    <xf numFmtId="0" fontId="4" fillId="2" borderId="1" xfId="4" applyFont="1" applyFill="1" applyBorder="1" applyAlignment="1">
      <alignment horizontal="left" vertical="center" wrapText="1"/>
    </xf>
    <xf numFmtId="0" fontId="10" fillId="0" borderId="0" xfId="0" applyFont="1" applyBorder="1" applyAlignment="1">
      <alignment horizontal="left" vertical="center"/>
    </xf>
    <xf numFmtId="0" fontId="10" fillId="0" borderId="9" xfId="0" applyFont="1" applyBorder="1" applyAlignment="1">
      <alignment horizontal="left" vertical="center"/>
    </xf>
    <xf numFmtId="0" fontId="4" fillId="2" borderId="0" xfId="0" applyFont="1" applyFill="1" applyBorder="1" applyAlignment="1">
      <alignment horizontal="left" vertical="top"/>
    </xf>
    <xf numFmtId="0" fontId="4" fillId="2" borderId="9" xfId="0" applyFont="1" applyFill="1" applyBorder="1" applyAlignment="1">
      <alignment horizontal="left" vertical="top"/>
    </xf>
    <xf numFmtId="1" fontId="4" fillId="2" borderId="3" xfId="0" applyNumberFormat="1" applyFont="1" applyFill="1" applyBorder="1" applyAlignment="1">
      <alignment horizontal="center" vertical="center" wrapText="1"/>
    </xf>
    <xf numFmtId="0" fontId="4" fillId="0" borderId="0" xfId="0" applyFont="1" applyFill="1" applyBorder="1" applyAlignment="1">
      <alignment horizontal="left" vertical="top"/>
    </xf>
    <xf numFmtId="3" fontId="4" fillId="0" borderId="3" xfId="0" applyNumberFormat="1" applyFont="1" applyBorder="1" applyAlignment="1">
      <alignment horizontal="right" indent="2"/>
    </xf>
    <xf numFmtId="3" fontId="3" fillId="0" borderId="3" xfId="0" applyNumberFormat="1" applyFont="1" applyBorder="1" applyAlignment="1">
      <alignment horizontal="left" indent="3"/>
    </xf>
    <xf numFmtId="3" fontId="3" fillId="0" borderId="3" xfId="0" applyNumberFormat="1" applyFont="1" applyBorder="1" applyAlignment="1">
      <alignment horizontal="right" indent="3"/>
    </xf>
    <xf numFmtId="3" fontId="4" fillId="0" borderId="3" xfId="0" applyNumberFormat="1" applyFont="1" applyBorder="1" applyAlignment="1">
      <alignment horizontal="right" indent="3"/>
    </xf>
    <xf numFmtId="0" fontId="3" fillId="0" borderId="3" xfId="0" applyFont="1" applyBorder="1" applyAlignment="1">
      <alignment horizontal="right" indent="4"/>
    </xf>
    <xf numFmtId="3" fontId="3" fillId="0" borderId="3" xfId="0" applyNumberFormat="1" applyFont="1" applyBorder="1" applyAlignment="1">
      <alignment horizontal="right" indent="2"/>
    </xf>
    <xf numFmtId="3" fontId="4" fillId="0" borderId="4" xfId="0" applyNumberFormat="1" applyFont="1" applyBorder="1" applyAlignment="1">
      <alignment horizontal="right" indent="2"/>
    </xf>
    <xf numFmtId="3" fontId="3" fillId="0" borderId="4" xfId="0" applyNumberFormat="1" applyFont="1" applyBorder="1" applyAlignment="1">
      <alignment horizontal="left" indent="3"/>
    </xf>
    <xf numFmtId="3" fontId="3" fillId="0" borderId="4" xfId="0" applyNumberFormat="1" applyFont="1" applyBorder="1" applyAlignment="1">
      <alignment horizontal="right" indent="3"/>
    </xf>
    <xf numFmtId="3" fontId="4" fillId="0" borderId="4" xfId="0" applyNumberFormat="1" applyFont="1" applyBorder="1" applyAlignment="1">
      <alignment horizontal="right" indent="3"/>
    </xf>
    <xf numFmtId="0" fontId="3" fillId="0" borderId="4" xfId="0" applyFont="1" applyBorder="1" applyAlignment="1">
      <alignment horizontal="right" indent="4"/>
    </xf>
    <xf numFmtId="3" fontId="3" fillId="0" borderId="4" xfId="0" applyNumberFormat="1" applyFont="1" applyBorder="1" applyAlignment="1">
      <alignment horizontal="right" indent="2"/>
    </xf>
    <xf numFmtId="3" fontId="4" fillId="0" borderId="6" xfId="0" applyNumberFormat="1" applyFont="1" applyBorder="1" applyAlignment="1">
      <alignment horizontal="right" indent="2"/>
    </xf>
    <xf numFmtId="3" fontId="3" fillId="0" borderId="6" xfId="0" applyNumberFormat="1" applyFont="1" applyBorder="1" applyAlignment="1">
      <alignment horizontal="left" indent="3"/>
    </xf>
    <xf numFmtId="3" fontId="3" fillId="0" borderId="6" xfId="0" applyNumberFormat="1" applyFont="1" applyBorder="1" applyAlignment="1">
      <alignment horizontal="right" indent="3"/>
    </xf>
    <xf numFmtId="3" fontId="4" fillId="0" borderId="6" xfId="0" applyNumberFormat="1" applyFont="1" applyBorder="1" applyAlignment="1">
      <alignment horizontal="right" indent="3"/>
    </xf>
    <xf numFmtId="0" fontId="3" fillId="0" borderId="6" xfId="0" applyFont="1" applyBorder="1" applyAlignment="1">
      <alignment horizontal="right" indent="4"/>
    </xf>
    <xf numFmtId="0" fontId="3" fillId="0" borderId="6" xfId="0" applyFont="1" applyBorder="1" applyAlignment="1">
      <alignment horizontal="right" indent="2"/>
    </xf>
    <xf numFmtId="3" fontId="3" fillId="0" borderId="6" xfId="0" applyNumberFormat="1" applyFont="1" applyBorder="1" applyAlignment="1">
      <alignment horizontal="right" indent="2"/>
    </xf>
    <xf numFmtId="0" fontId="3" fillId="0" borderId="3" xfId="0" applyFont="1" applyBorder="1" applyAlignment="1">
      <alignment horizontal="right" vertical="center" indent="2"/>
    </xf>
    <xf numFmtId="0" fontId="3" fillId="0" borderId="4" xfId="0" applyFont="1" applyBorder="1" applyAlignment="1">
      <alignment horizontal="right" vertical="center" indent="2"/>
    </xf>
    <xf numFmtId="0" fontId="4" fillId="0" borderId="4" xfId="0" applyFont="1" applyBorder="1" applyAlignment="1">
      <alignment horizontal="right" vertical="center" indent="3"/>
    </xf>
    <xf numFmtId="0" fontId="4" fillId="0" borderId="4" xfId="0" applyFont="1" applyBorder="1" applyAlignment="1">
      <alignment horizontal="right" vertical="center" indent="2"/>
    </xf>
    <xf numFmtId="0" fontId="4" fillId="0" borderId="6" xfId="0" applyFont="1" applyBorder="1" applyAlignment="1">
      <alignment horizontal="right" vertical="center" indent="3"/>
    </xf>
    <xf numFmtId="0" fontId="4" fillId="0" borderId="6" xfId="0" applyFont="1" applyBorder="1" applyAlignment="1">
      <alignment horizontal="right" vertical="center" indent="2"/>
    </xf>
    <xf numFmtId="0" fontId="4" fillId="0" borderId="2" xfId="0" applyFont="1" applyBorder="1" applyAlignment="1">
      <alignment horizontal="right" vertical="center" indent="3"/>
    </xf>
    <xf numFmtId="0" fontId="4" fillId="0" borderId="2" xfId="0" applyFont="1" applyBorder="1" applyAlignment="1">
      <alignment horizontal="right" vertical="center" indent="2"/>
    </xf>
    <xf numFmtId="3" fontId="4" fillId="0" borderId="16" xfId="0" applyNumberFormat="1" applyFont="1" applyBorder="1" applyAlignment="1">
      <alignment horizontal="right" vertical="center" indent="2"/>
    </xf>
    <xf numFmtId="0" fontId="4" fillId="0" borderId="16" xfId="0" applyFont="1" applyBorder="1" applyAlignment="1">
      <alignment horizontal="right" vertical="center" indent="2"/>
    </xf>
    <xf numFmtId="0" fontId="4" fillId="0" borderId="16" xfId="0" applyFont="1" applyBorder="1" applyAlignment="1">
      <alignment horizontal="right" vertical="center" indent="3"/>
    </xf>
    <xf numFmtId="0" fontId="4" fillId="0" borderId="3" xfId="0" applyFont="1" applyBorder="1" applyAlignment="1">
      <alignment horizontal="right" vertical="center" indent="2"/>
    </xf>
    <xf numFmtId="0" fontId="4" fillId="0" borderId="3" xfId="0" applyFont="1" applyBorder="1" applyAlignment="1">
      <alignment horizontal="right" vertical="center" indent="3"/>
    </xf>
    <xf numFmtId="0" fontId="10" fillId="0" borderId="0" xfId="0" applyFont="1" applyBorder="1" applyAlignment="1">
      <alignment horizontal="lef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7" fillId="2" borderId="0" xfId="5" applyFont="1" applyFill="1" applyBorder="1" applyAlignment="1">
      <alignment horizontal="left" vertical="top" wrapText="1"/>
    </xf>
    <xf numFmtId="0" fontId="4" fillId="0" borderId="9" xfId="0" applyFont="1" applyBorder="1" applyAlignment="1">
      <alignment horizontal="left" vertical="top" wrapText="1"/>
    </xf>
    <xf numFmtId="0" fontId="4" fillId="0" borderId="9" xfId="0" applyFont="1" applyBorder="1" applyAlignment="1">
      <alignment horizontal="left" vertical="top"/>
    </xf>
    <xf numFmtId="0" fontId="3" fillId="0" borderId="0" xfId="0" applyFont="1" applyBorder="1" applyAlignment="1">
      <alignment horizontal="left" vertical="top" wrapText="1"/>
    </xf>
    <xf numFmtId="0" fontId="4" fillId="2" borderId="0" xfId="0" applyFont="1" applyFill="1" applyBorder="1" applyAlignment="1">
      <alignment horizontal="left" vertical="top"/>
    </xf>
    <xf numFmtId="1" fontId="4" fillId="2" borderId="3"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left" vertical="top"/>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0" xfId="0" applyFont="1" applyBorder="1" applyAlignment="1">
      <alignment horizontal="left" vertical="top" wrapText="1"/>
    </xf>
    <xf numFmtId="0" fontId="3" fillId="0" borderId="0" xfId="0" applyFont="1" applyBorder="1" applyAlignment="1">
      <alignment vertical="center"/>
    </xf>
    <xf numFmtId="0" fontId="3" fillId="2" borderId="0" xfId="0" applyFont="1" applyFill="1" applyAlignment="1">
      <alignment wrapText="1"/>
    </xf>
    <xf numFmtId="0" fontId="16" fillId="0" borderId="0" xfId="0" applyFont="1" applyAlignment="1">
      <alignment vertical="center" wrapText="1"/>
    </xf>
    <xf numFmtId="0" fontId="3" fillId="2" borderId="8" xfId="0" applyFont="1" applyFill="1" applyBorder="1" applyAlignment="1">
      <alignment wrapText="1"/>
    </xf>
    <xf numFmtId="0" fontId="3" fillId="2" borderId="0" xfId="0" applyFont="1" applyFill="1" applyBorder="1" applyAlignment="1">
      <alignment wrapText="1"/>
    </xf>
    <xf numFmtId="0" fontId="17" fillId="0" borderId="0" xfId="0" applyFont="1" applyAlignment="1">
      <alignment horizontal="left" vertical="top" wrapText="1"/>
    </xf>
    <xf numFmtId="0" fontId="3" fillId="2" borderId="0" xfId="2" applyFont="1" applyFill="1" applyBorder="1" applyAlignment="1">
      <alignment horizontal="left" wrapText="1"/>
    </xf>
    <xf numFmtId="165" fontId="3" fillId="2" borderId="0" xfId="7" applyNumberFormat="1" applyFont="1" applyFill="1" applyBorder="1" applyAlignment="1">
      <alignment horizontal="center" wrapText="1"/>
    </xf>
    <xf numFmtId="0" fontId="3" fillId="2" borderId="0" xfId="0" applyFont="1" applyFill="1" applyAlignment="1"/>
    <xf numFmtId="1" fontId="3" fillId="2" borderId="3" xfId="5" applyNumberFormat="1" applyFont="1" applyFill="1" applyBorder="1" applyAlignment="1">
      <alignment horizontal="center" vertical="center" wrapText="1"/>
    </xf>
    <xf numFmtId="1" fontId="3" fillId="2" borderId="4" xfId="5"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68" fontId="3" fillId="2" borderId="3" xfId="0" applyNumberFormat="1" applyFont="1" applyFill="1" applyBorder="1" applyAlignment="1">
      <alignment horizontal="right" wrapText="1" indent="4"/>
    </xf>
    <xf numFmtId="168" fontId="3" fillId="2" borderId="4" xfId="0" applyNumberFormat="1" applyFont="1" applyFill="1" applyBorder="1" applyAlignment="1">
      <alignment horizontal="right" wrapText="1" indent="4"/>
    </xf>
    <xf numFmtId="168" fontId="3" fillId="2" borderId="6" xfId="0" applyNumberFormat="1" applyFont="1" applyFill="1" applyBorder="1" applyAlignment="1">
      <alignment horizontal="right" wrapText="1" indent="4"/>
    </xf>
    <xf numFmtId="168" fontId="3" fillId="2" borderId="12" xfId="0" applyNumberFormat="1" applyFont="1" applyFill="1" applyBorder="1" applyAlignment="1">
      <alignment horizontal="right" wrapText="1" indent="6"/>
    </xf>
    <xf numFmtId="168" fontId="3" fillId="2" borderId="13" xfId="0" applyNumberFormat="1" applyFont="1" applyFill="1" applyBorder="1" applyAlignment="1">
      <alignment horizontal="right" wrapText="1" indent="6"/>
    </xf>
    <xf numFmtId="3" fontId="3" fillId="0" borderId="3" xfId="2" applyNumberFormat="1" applyFont="1" applyBorder="1" applyAlignment="1">
      <alignment horizontal="right" wrapText="1" indent="3"/>
    </xf>
    <xf numFmtId="3" fontId="3" fillId="0" borderId="4" xfId="2" applyNumberFormat="1" applyFont="1" applyBorder="1" applyAlignment="1">
      <alignment horizontal="right" wrapText="1" indent="3"/>
    </xf>
    <xf numFmtId="3" fontId="3" fillId="0" borderId="6" xfId="2" applyNumberFormat="1" applyFont="1" applyBorder="1" applyAlignment="1">
      <alignment horizontal="right" wrapText="1" indent="3"/>
    </xf>
    <xf numFmtId="0" fontId="4" fillId="2" borderId="2" xfId="0" applyFont="1" applyFill="1" applyBorder="1" applyAlignment="1">
      <alignment horizontal="center" wrapText="1"/>
    </xf>
    <xf numFmtId="0" fontId="4" fillId="2" borderId="2" xfId="0" applyFont="1" applyFill="1" applyBorder="1" applyAlignment="1">
      <alignment wrapText="1"/>
    </xf>
    <xf numFmtId="1" fontId="3" fillId="0" borderId="0" xfId="0" applyNumberFormat="1" applyFont="1" applyFill="1" applyBorder="1" applyAlignment="1">
      <alignment horizontal="center" vertical="center" wrapText="1"/>
    </xf>
    <xf numFmtId="3" fontId="4" fillId="0" borderId="0" xfId="0" applyNumberFormat="1" applyFont="1" applyBorder="1" applyAlignment="1">
      <alignment horizontal="right" indent="2"/>
    </xf>
    <xf numFmtId="3" fontId="3" fillId="0" borderId="0" xfId="0" applyNumberFormat="1" applyFont="1" applyBorder="1" applyAlignment="1">
      <alignment horizontal="left" indent="3"/>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3"/>
    </xf>
    <xf numFmtId="3" fontId="4" fillId="0" borderId="0" xfId="0" applyNumberFormat="1" applyFont="1" applyBorder="1" applyAlignment="1">
      <alignment horizontal="right" indent="3"/>
    </xf>
    <xf numFmtId="0" fontId="3" fillId="0" borderId="0" xfId="0" applyFont="1" applyBorder="1" applyAlignment="1">
      <alignment horizontal="right" indent="6"/>
    </xf>
    <xf numFmtId="0" fontId="3" fillId="0" borderId="0" xfId="0" applyFont="1" applyBorder="1" applyAlignment="1">
      <alignment horizontal="right" indent="2"/>
    </xf>
    <xf numFmtId="3" fontId="3" fillId="0" borderId="0" xfId="0" applyNumberFormat="1" applyFont="1" applyBorder="1" applyAlignment="1">
      <alignment horizontal="right" indent="2"/>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1" fontId="3" fillId="0" borderId="6" xfId="0" applyNumberFormat="1" applyFont="1" applyFill="1" applyBorder="1" applyAlignment="1">
      <alignment horizontal="center" vertical="center" wrapText="1"/>
    </xf>
    <xf numFmtId="1" fontId="3" fillId="2" borderId="0" xfId="5" applyNumberFormat="1" applyFont="1" applyFill="1" applyBorder="1" applyAlignment="1">
      <alignment horizontal="center" vertical="center" wrapText="1"/>
    </xf>
    <xf numFmtId="3" fontId="3" fillId="0" borderId="0" xfId="2" applyNumberFormat="1" applyFont="1" applyBorder="1" applyAlignment="1">
      <alignment horizontal="right" wrapText="1" indent="3"/>
    </xf>
    <xf numFmtId="168" fontId="3" fillId="2" borderId="0" xfId="0" applyNumberFormat="1" applyFont="1" applyFill="1" applyBorder="1" applyAlignment="1">
      <alignment horizontal="right" wrapText="1" indent="4"/>
    </xf>
    <xf numFmtId="168" fontId="3" fillId="2" borderId="0" xfId="0" applyNumberFormat="1" applyFont="1" applyFill="1" applyBorder="1" applyAlignment="1">
      <alignment horizontal="right" wrapText="1" indent="6"/>
    </xf>
    <xf numFmtId="1" fontId="3" fillId="2" borderId="6" xfId="5"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10" xfId="0" applyFont="1" applyBorder="1" applyAlignment="1">
      <alignment horizontal="center" vertical="center"/>
    </xf>
    <xf numFmtId="1" fontId="3" fillId="0" borderId="10" xfId="0" applyNumberFormat="1" applyFont="1" applyBorder="1" applyAlignment="1">
      <alignment horizontal="center" vertical="center"/>
    </xf>
    <xf numFmtId="166" fontId="3" fillId="0" borderId="10" xfId="0" applyNumberFormat="1" applyFont="1" applyBorder="1" applyAlignment="1">
      <alignment horizontal="center" vertical="center"/>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14"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right" vertical="center" wrapText="1" indent="3"/>
    </xf>
    <xf numFmtId="0" fontId="3" fillId="0" borderId="0" xfId="0" applyFont="1" applyAlignment="1">
      <alignment horizontal="left" vertical="top" wrapText="1"/>
    </xf>
    <xf numFmtId="0" fontId="3" fillId="0" borderId="0" xfId="0" applyFont="1" applyAlignment="1">
      <alignment vertical="top" wrapText="1"/>
    </xf>
    <xf numFmtId="0" fontId="4" fillId="2" borderId="2" xfId="0" applyFont="1" applyFill="1" applyBorder="1" applyAlignment="1">
      <alignment horizontal="center" vertical="center" wrapText="1"/>
    </xf>
    <xf numFmtId="0" fontId="3" fillId="0" borderId="0" xfId="0" applyFont="1" applyFill="1" applyBorder="1"/>
    <xf numFmtId="0" fontId="4" fillId="2" borderId="10" xfId="9" applyNumberFormat="1" applyFont="1" applyFill="1" applyBorder="1" applyAlignment="1">
      <alignment horizontal="left" vertical="center" wrapText="1"/>
    </xf>
    <xf numFmtId="170" fontId="4" fillId="0" borderId="10" xfId="1" applyNumberFormat="1" applyFont="1" applyFill="1" applyBorder="1" applyAlignment="1">
      <alignment horizontal="right" vertical="center" wrapText="1"/>
    </xf>
    <xf numFmtId="1" fontId="4" fillId="2" borderId="10" xfId="0" applyNumberFormat="1" applyFont="1" applyFill="1" applyBorder="1" applyAlignment="1">
      <alignment horizontal="right" vertical="center"/>
    </xf>
    <xf numFmtId="165" fontId="4" fillId="2" borderId="10" xfId="0" applyNumberFormat="1" applyFont="1" applyFill="1" applyBorder="1" applyAlignment="1">
      <alignment horizontal="right" vertical="center"/>
    </xf>
    <xf numFmtId="165" fontId="4" fillId="2" borderId="10" xfId="10" applyNumberFormat="1" applyFont="1" applyFill="1" applyBorder="1" applyAlignment="1">
      <alignment horizontal="right" vertical="center"/>
    </xf>
    <xf numFmtId="170" fontId="4" fillId="0" borderId="2" xfId="1" applyNumberFormat="1" applyFont="1" applyFill="1" applyBorder="1" applyAlignment="1">
      <alignment horizontal="right" vertical="center" wrapText="1" indent="1"/>
    </xf>
    <xf numFmtId="1" fontId="4" fillId="2" borderId="2" xfId="0" applyNumberFormat="1" applyFont="1" applyFill="1" applyBorder="1" applyAlignment="1">
      <alignment horizontal="right" vertical="center" indent="1"/>
    </xf>
    <xf numFmtId="165" fontId="4" fillId="2" borderId="2" xfId="0" applyNumberFormat="1" applyFont="1" applyFill="1" applyBorder="1" applyAlignment="1">
      <alignment horizontal="right" vertical="center" indent="2"/>
    </xf>
    <xf numFmtId="165" fontId="4" fillId="2" borderId="2" xfId="10" applyNumberFormat="1" applyFont="1" applyFill="1" applyBorder="1" applyAlignment="1">
      <alignment horizontal="right" vertical="center" indent="2"/>
    </xf>
    <xf numFmtId="170" fontId="3" fillId="0" borderId="3" xfId="1" applyNumberFormat="1" applyFont="1" applyFill="1" applyBorder="1" applyAlignment="1">
      <alignment horizontal="right" vertical="center" indent="3"/>
    </xf>
    <xf numFmtId="170" fontId="3" fillId="0" borderId="3" xfId="1" applyNumberFormat="1" applyFont="1" applyBorder="1" applyAlignment="1">
      <alignment horizontal="right" vertical="center" indent="3"/>
    </xf>
    <xf numFmtId="165" fontId="3" fillId="2" borderId="3" xfId="0" applyNumberFormat="1" applyFont="1" applyFill="1" applyBorder="1" applyAlignment="1">
      <alignment horizontal="right" vertical="center" wrapText="1" indent="3"/>
    </xf>
    <xf numFmtId="165" fontId="3" fillId="2" borderId="4" xfId="0" applyNumberFormat="1" applyFont="1" applyFill="1" applyBorder="1" applyAlignment="1">
      <alignment horizontal="right" vertical="center" wrapText="1" indent="3"/>
    </xf>
    <xf numFmtId="170" fontId="3" fillId="0" borderId="4" xfId="1" applyNumberFormat="1" applyFont="1" applyFill="1" applyBorder="1" applyAlignment="1">
      <alignment horizontal="right" vertical="center" indent="3"/>
    </xf>
    <xf numFmtId="170" fontId="3" fillId="0" borderId="4" xfId="1" applyNumberFormat="1" applyFont="1" applyBorder="1" applyAlignment="1">
      <alignment horizontal="right" vertical="center" indent="3"/>
    </xf>
    <xf numFmtId="170" fontId="3" fillId="0" borderId="3" xfId="1" applyNumberFormat="1" applyFont="1" applyBorder="1" applyAlignment="1">
      <alignment horizontal="right" vertical="center" indent="5"/>
    </xf>
    <xf numFmtId="170" fontId="3" fillId="0" borderId="4" xfId="1" applyNumberFormat="1" applyFont="1" applyBorder="1" applyAlignment="1">
      <alignment horizontal="right" vertical="center" indent="5"/>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Alignment="1">
      <alignment vertical="center"/>
    </xf>
    <xf numFmtId="167" fontId="3" fillId="2" borderId="0" xfId="0" applyNumberFormat="1" applyFont="1" applyFill="1" applyAlignment="1">
      <alignment vertical="center"/>
    </xf>
    <xf numFmtId="0" fontId="4" fillId="2" borderId="3" xfId="4" applyFont="1" applyFill="1" applyBorder="1" applyAlignment="1">
      <alignment horizontal="left" vertical="center" wrapText="1"/>
    </xf>
    <xf numFmtId="0" fontId="4" fillId="2" borderId="4" xfId="4" applyFont="1" applyFill="1" applyBorder="1" applyAlignment="1">
      <alignment horizontal="left" vertical="center" wrapText="1" indent="2"/>
    </xf>
    <xf numFmtId="0" fontId="3" fillId="2" borderId="4" xfId="4" applyFont="1" applyFill="1" applyBorder="1" applyAlignment="1">
      <alignment horizontal="left" vertical="center" wrapText="1" indent="3"/>
    </xf>
    <xf numFmtId="0" fontId="4" fillId="2" borderId="6" xfId="4" applyFont="1" applyFill="1" applyBorder="1" applyAlignment="1">
      <alignment horizontal="left" vertical="center" wrapText="1" indent="1"/>
    </xf>
    <xf numFmtId="167" fontId="4" fillId="2" borderId="2" xfId="0" applyNumberFormat="1" applyFont="1" applyFill="1" applyBorder="1" applyAlignment="1">
      <alignment horizontal="right" vertical="center" indent="2"/>
    </xf>
    <xf numFmtId="171" fontId="4" fillId="2" borderId="2" xfId="0" applyNumberFormat="1" applyFont="1" applyFill="1" applyBorder="1" applyAlignment="1">
      <alignment horizontal="right" vertical="center" indent="2"/>
    </xf>
    <xf numFmtId="167" fontId="4" fillId="2" borderId="3" xfId="0" applyNumberFormat="1" applyFont="1" applyFill="1" applyBorder="1" applyAlignment="1">
      <alignment horizontal="right" vertical="center" indent="2"/>
    </xf>
    <xf numFmtId="171" fontId="4" fillId="2" borderId="3" xfId="0" applyNumberFormat="1" applyFont="1" applyFill="1" applyBorder="1" applyAlignment="1">
      <alignment horizontal="right" vertical="center" indent="2"/>
    </xf>
    <xf numFmtId="167" fontId="3" fillId="2" borderId="4" xfId="0" applyNumberFormat="1" applyFont="1" applyFill="1" applyBorder="1" applyAlignment="1">
      <alignment horizontal="right" vertical="center" indent="2"/>
    </xf>
    <xf numFmtId="171" fontId="3" fillId="2" borderId="4" xfId="0" applyNumberFormat="1" applyFont="1" applyFill="1" applyBorder="1" applyAlignment="1">
      <alignment horizontal="right" vertical="center" indent="2"/>
    </xf>
    <xf numFmtId="0" fontId="3" fillId="0" borderId="0" xfId="0" applyFont="1" applyAlignment="1">
      <alignment horizontal="right" indent="2"/>
    </xf>
    <xf numFmtId="167" fontId="4" fillId="2" borderId="4" xfId="0" applyNumberFormat="1" applyFont="1" applyFill="1" applyBorder="1" applyAlignment="1">
      <alignment horizontal="right" vertical="center" indent="2"/>
    </xf>
    <xf numFmtId="171" fontId="4" fillId="2" borderId="4" xfId="0" applyNumberFormat="1" applyFont="1" applyFill="1" applyBorder="1" applyAlignment="1">
      <alignment horizontal="right" vertical="center" indent="2"/>
    </xf>
    <xf numFmtId="0" fontId="4" fillId="0" borderId="0" xfId="4" applyFont="1" applyFill="1" applyBorder="1" applyAlignment="1">
      <alignment horizontal="left" vertical="center" wrapText="1"/>
    </xf>
    <xf numFmtId="167" fontId="4" fillId="2" borderId="10" xfId="0" applyNumberFormat="1" applyFont="1" applyFill="1" applyBorder="1" applyAlignment="1">
      <alignment horizontal="right" vertical="center" indent="2"/>
    </xf>
    <xf numFmtId="171" fontId="4" fillId="2" borderId="10" xfId="0" applyNumberFormat="1" applyFont="1" applyFill="1" applyBorder="1" applyAlignment="1">
      <alignment horizontal="right" vertical="center" indent="2"/>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vertical="center" wrapText="1"/>
    </xf>
    <xf numFmtId="0" fontId="3" fillId="0" borderId="10" xfId="0" applyFont="1" applyBorder="1" applyAlignment="1">
      <alignment horizontal="left"/>
    </xf>
    <xf numFmtId="165" fontId="3" fillId="0" borderId="10" xfId="0" applyNumberFormat="1" applyFont="1" applyFill="1" applyBorder="1" applyAlignment="1">
      <alignment horizontal="center"/>
    </xf>
    <xf numFmtId="0" fontId="3" fillId="0" borderId="2" xfId="0" applyFont="1" applyBorder="1" applyAlignment="1">
      <alignment horizontal="center"/>
    </xf>
    <xf numFmtId="0" fontId="3" fillId="0" borderId="0" xfId="0" applyFont="1" applyAlignment="1">
      <alignment vertical="top"/>
    </xf>
    <xf numFmtId="0" fontId="3" fillId="2" borderId="0" xfId="0" applyFont="1" applyFill="1" applyBorder="1" applyAlignment="1">
      <alignment horizontal="left" vertical="top"/>
    </xf>
    <xf numFmtId="10" fontId="3" fillId="0" borderId="0" xfId="0" applyNumberFormat="1" applyFont="1" applyAlignment="1">
      <alignment vertical="top"/>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10" fillId="2" borderId="3" xfId="0" applyFont="1" applyFill="1" applyBorder="1" applyAlignment="1">
      <alignment horizontal="center" vertical="center" wrapText="1"/>
    </xf>
    <xf numFmtId="175" fontId="3" fillId="2" borderId="8" xfId="1" applyNumberFormat="1" applyFont="1" applyFill="1" applyBorder="1" applyAlignment="1">
      <alignment horizontal="center" vertical="center"/>
    </xf>
    <xf numFmtId="175" fontId="3" fillId="2" borderId="7" xfId="1" applyNumberFormat="1" applyFont="1" applyFill="1" applyBorder="1" applyAlignment="1">
      <alignment horizontal="center" vertical="center"/>
    </xf>
  </cellXfs>
  <cellStyles count="12">
    <cellStyle name="Milliers" xfId="1" builtinId="3"/>
    <cellStyle name="Normal" xfId="0" builtinId="0"/>
    <cellStyle name="Normal 2" xfId="2"/>
    <cellStyle name="Normal 2 2" xfId="3"/>
    <cellStyle name="Normal 3" xfId="4"/>
    <cellStyle name="Normal 4" xfId="5"/>
    <cellStyle name="Normal 5" xfId="6"/>
    <cellStyle name="Normal 6" xfId="7"/>
    <cellStyle name="Normal 7" xfId="8"/>
    <cellStyle name="Normal_Tab1-cadrage" xfId="9"/>
    <cellStyle name="Pourcentage" xfId="10" builtinId="5"/>
    <cellStyle name="Pourcentage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tabSelected="1" workbookViewId="0">
      <selection activeCell="L2" sqref="L2"/>
    </sheetView>
  </sheetViews>
  <sheetFormatPr baseColWidth="10" defaultRowHeight="11" x14ac:dyDescent="0.15"/>
  <cols>
    <col min="1" max="1" width="2.796875" style="70" customWidth="1"/>
    <col min="2" max="2" width="7.3984375" style="70" customWidth="1"/>
    <col min="3" max="5" width="12.796875" style="70" customWidth="1"/>
    <col min="6" max="6" width="17.59765625" style="70" customWidth="1"/>
    <col min="7" max="7" width="16" style="70" customWidth="1"/>
    <col min="8" max="8" width="15.796875" style="70" customWidth="1"/>
    <col min="9" max="9" width="18.796875" style="70" customWidth="1"/>
    <col min="10" max="10" width="12.796875" style="70" customWidth="1"/>
    <col min="11" max="11" width="15.3984375" style="70" customWidth="1"/>
    <col min="12" max="16384" width="11" style="70"/>
  </cols>
  <sheetData>
    <row r="1" spans="2:13" x14ac:dyDescent="0.15">
      <c r="B1" s="165"/>
      <c r="C1" s="165"/>
      <c r="D1" s="165"/>
      <c r="E1" s="165"/>
      <c r="F1" s="165"/>
      <c r="G1" s="165"/>
      <c r="H1" s="165"/>
      <c r="I1" s="165"/>
      <c r="J1" s="165"/>
      <c r="K1" s="165"/>
    </row>
    <row r="2" spans="2:13" ht="15" customHeight="1" x14ac:dyDescent="0.15">
      <c r="B2" s="135" t="s">
        <v>31</v>
      </c>
      <c r="C2" s="135"/>
      <c r="D2" s="135"/>
      <c r="E2" s="135"/>
      <c r="F2" s="135"/>
      <c r="G2" s="135"/>
      <c r="H2" s="135"/>
      <c r="I2" s="135"/>
      <c r="J2" s="135"/>
      <c r="K2" s="135"/>
    </row>
    <row r="3" spans="2:13" ht="15" customHeight="1" x14ac:dyDescent="0.15">
      <c r="B3" s="97"/>
      <c r="C3" s="97"/>
      <c r="D3" s="97"/>
      <c r="E3" s="97"/>
      <c r="F3" s="97"/>
      <c r="G3" s="97"/>
      <c r="H3" s="97"/>
      <c r="I3" s="98"/>
      <c r="J3" s="98"/>
      <c r="K3" s="97"/>
    </row>
    <row r="4" spans="2:13" ht="30" customHeight="1" x14ac:dyDescent="0.15">
      <c r="B4" s="136"/>
      <c r="C4" s="138" t="s">
        <v>33</v>
      </c>
      <c r="D4" s="139"/>
      <c r="E4" s="140"/>
      <c r="F4" s="138" t="s">
        <v>38</v>
      </c>
      <c r="G4" s="138" t="s">
        <v>32</v>
      </c>
      <c r="H4" s="140"/>
      <c r="I4" s="142" t="s">
        <v>40</v>
      </c>
      <c r="J4" s="143"/>
      <c r="K4" s="144" t="s">
        <v>39</v>
      </c>
    </row>
    <row r="5" spans="2:13" ht="43.5" customHeight="1" x14ac:dyDescent="0.15">
      <c r="B5" s="137"/>
      <c r="C5" s="8" t="s">
        <v>0</v>
      </c>
      <c r="D5" s="8" t="s">
        <v>2</v>
      </c>
      <c r="E5" s="8" t="s">
        <v>1</v>
      </c>
      <c r="F5" s="141"/>
      <c r="G5" s="73" t="s">
        <v>152</v>
      </c>
      <c r="H5" s="8" t="s">
        <v>34</v>
      </c>
      <c r="I5" s="9" t="s">
        <v>3</v>
      </c>
      <c r="J5" s="9" t="s">
        <v>4</v>
      </c>
      <c r="K5" s="145"/>
    </row>
    <row r="6" spans="2:13" ht="15" customHeight="1" x14ac:dyDescent="0.15">
      <c r="B6" s="10">
        <v>2004</v>
      </c>
      <c r="C6" s="103">
        <v>12960</v>
      </c>
      <c r="D6" s="104">
        <v>6580</v>
      </c>
      <c r="E6" s="104">
        <v>6380</v>
      </c>
      <c r="F6" s="106">
        <v>12760</v>
      </c>
      <c r="G6" s="105">
        <v>12066</v>
      </c>
      <c r="H6" s="106">
        <v>11943</v>
      </c>
      <c r="I6" s="107">
        <v>2.33</v>
      </c>
      <c r="J6" s="93">
        <v>1.4</v>
      </c>
      <c r="K6" s="108">
        <v>30160</v>
      </c>
    </row>
    <row r="7" spans="2:13" ht="15" customHeight="1" x14ac:dyDescent="0.15">
      <c r="B7" s="11">
        <v>2005</v>
      </c>
      <c r="C7" s="109">
        <v>13260</v>
      </c>
      <c r="D7" s="110">
        <v>6730</v>
      </c>
      <c r="E7" s="110">
        <v>6530</v>
      </c>
      <c r="F7" s="112">
        <v>13070</v>
      </c>
      <c r="G7" s="111">
        <v>12346</v>
      </c>
      <c r="H7" s="112">
        <v>12225</v>
      </c>
      <c r="I7" s="113">
        <v>2.34</v>
      </c>
      <c r="J7" s="94">
        <v>1.4</v>
      </c>
      <c r="K7" s="114">
        <v>31080</v>
      </c>
      <c r="L7" s="74"/>
      <c r="M7" s="75"/>
    </row>
    <row r="8" spans="2:13" ht="15" customHeight="1" x14ac:dyDescent="0.15">
      <c r="B8" s="11">
        <v>2006</v>
      </c>
      <c r="C8" s="109">
        <v>13640</v>
      </c>
      <c r="D8" s="110">
        <v>6920</v>
      </c>
      <c r="E8" s="110">
        <v>6720</v>
      </c>
      <c r="F8" s="112">
        <v>13460</v>
      </c>
      <c r="G8" s="111">
        <v>12706</v>
      </c>
      <c r="H8" s="112">
        <v>12592</v>
      </c>
      <c r="I8" s="113">
        <v>2.35</v>
      </c>
      <c r="J8" s="94">
        <v>1.4</v>
      </c>
      <c r="K8" s="114">
        <v>32050</v>
      </c>
      <c r="L8" s="76"/>
      <c r="M8" s="75"/>
    </row>
    <row r="9" spans="2:13" ht="15" customHeight="1" x14ac:dyDescent="0.15">
      <c r="B9" s="11">
        <v>2007</v>
      </c>
      <c r="C9" s="109">
        <v>14020</v>
      </c>
      <c r="D9" s="110">
        <v>7130</v>
      </c>
      <c r="E9" s="110">
        <v>6900</v>
      </c>
      <c r="F9" s="112">
        <v>13860</v>
      </c>
      <c r="G9" s="111">
        <v>13076</v>
      </c>
      <c r="H9" s="112">
        <v>12969</v>
      </c>
      <c r="I9" s="113">
        <v>2.36</v>
      </c>
      <c r="J9" s="94">
        <v>1.39</v>
      </c>
      <c r="K9" s="114">
        <v>33120</v>
      </c>
      <c r="L9" s="74"/>
      <c r="M9" s="75"/>
    </row>
    <row r="10" spans="2:13" ht="15" customHeight="1" x14ac:dyDescent="0.15">
      <c r="B10" s="11">
        <v>2008</v>
      </c>
      <c r="C10" s="109">
        <v>14418</v>
      </c>
      <c r="D10" s="110">
        <v>7321</v>
      </c>
      <c r="E10" s="110">
        <v>7097</v>
      </c>
      <c r="F10" s="112">
        <v>14270</v>
      </c>
      <c r="G10" s="111">
        <v>13453</v>
      </c>
      <c r="H10" s="112">
        <v>13355</v>
      </c>
      <c r="I10" s="113">
        <v>2.38</v>
      </c>
      <c r="J10" s="94">
        <v>1.4</v>
      </c>
      <c r="K10" s="114">
        <v>34330</v>
      </c>
      <c r="L10" s="74"/>
      <c r="M10" s="75"/>
    </row>
    <row r="11" spans="2:13" ht="15" customHeight="1" x14ac:dyDescent="0.15">
      <c r="B11" s="11">
        <v>2009</v>
      </c>
      <c r="C11" s="109">
        <v>14740</v>
      </c>
      <c r="D11" s="110">
        <v>7530</v>
      </c>
      <c r="E11" s="110">
        <v>7210</v>
      </c>
      <c r="F11" s="112">
        <v>14590</v>
      </c>
      <c r="G11" s="111">
        <v>13748</v>
      </c>
      <c r="H11" s="112">
        <v>13661</v>
      </c>
      <c r="I11" s="113">
        <v>2.39</v>
      </c>
      <c r="J11" s="94">
        <v>1.39</v>
      </c>
      <c r="K11" s="114">
        <v>35200</v>
      </c>
      <c r="L11" s="74"/>
    </row>
    <row r="12" spans="2:13" ht="15" customHeight="1" x14ac:dyDescent="0.15">
      <c r="B12" s="11">
        <v>2010</v>
      </c>
      <c r="C12" s="109">
        <v>15080</v>
      </c>
      <c r="D12" s="110">
        <v>7750</v>
      </c>
      <c r="E12" s="110">
        <v>7330</v>
      </c>
      <c r="F12" s="112">
        <v>14920</v>
      </c>
      <c r="G12" s="111">
        <v>14067</v>
      </c>
      <c r="H12" s="112">
        <v>13991</v>
      </c>
      <c r="I12" s="113">
        <v>2.39</v>
      </c>
      <c r="J12" s="94">
        <v>1.39</v>
      </c>
      <c r="K12" s="114">
        <v>36070</v>
      </c>
      <c r="L12" s="74"/>
    </row>
    <row r="13" spans="2:13" ht="15" customHeight="1" x14ac:dyDescent="0.15">
      <c r="B13" s="11">
        <v>2011</v>
      </c>
      <c r="C13" s="109">
        <v>15291</v>
      </c>
      <c r="D13" s="110">
        <v>7904</v>
      </c>
      <c r="E13" s="110">
        <v>7387</v>
      </c>
      <c r="F13" s="112">
        <v>15101</v>
      </c>
      <c r="G13" s="111">
        <v>14193</v>
      </c>
      <c r="H13" s="112">
        <v>14129</v>
      </c>
      <c r="I13" s="113">
        <v>2.41</v>
      </c>
      <c r="J13" s="94">
        <v>1.4</v>
      </c>
      <c r="K13" s="114">
        <v>36830</v>
      </c>
      <c r="L13" s="74"/>
    </row>
    <row r="14" spans="2:13" ht="15" customHeight="1" x14ac:dyDescent="0.15">
      <c r="B14" s="11">
        <v>2012</v>
      </c>
      <c r="C14" s="109">
        <v>15349</v>
      </c>
      <c r="D14" s="110">
        <v>7909</v>
      </c>
      <c r="E14" s="110">
        <v>7440</v>
      </c>
      <c r="F14" s="112">
        <v>15245</v>
      </c>
      <c r="G14" s="111">
        <v>14259</v>
      </c>
      <c r="H14" s="112">
        <v>14208</v>
      </c>
      <c r="I14" s="113">
        <v>2.42</v>
      </c>
      <c r="J14" s="94">
        <v>1.38</v>
      </c>
      <c r="K14" s="114">
        <v>37023</v>
      </c>
      <c r="L14" s="74"/>
    </row>
    <row r="15" spans="2:13" ht="15" customHeight="1" x14ac:dyDescent="0.15">
      <c r="B15" s="11">
        <v>2013</v>
      </c>
      <c r="C15" s="109">
        <v>15629</v>
      </c>
      <c r="D15" s="110">
        <v>8081</v>
      </c>
      <c r="E15" s="110">
        <v>7548</v>
      </c>
      <c r="F15" s="112">
        <v>15520</v>
      </c>
      <c r="G15" s="111">
        <v>14517</v>
      </c>
      <c r="H15" s="112">
        <v>14465</v>
      </c>
      <c r="I15" s="113">
        <v>2.42</v>
      </c>
      <c r="J15" s="94">
        <v>1.38</v>
      </c>
      <c r="K15" s="114">
        <v>37810</v>
      </c>
      <c r="L15" s="74"/>
    </row>
    <row r="16" spans="2:13" ht="15" customHeight="1" x14ac:dyDescent="0.15">
      <c r="B16" s="11">
        <v>2014</v>
      </c>
      <c r="C16" s="109">
        <v>15828</v>
      </c>
      <c r="D16" s="110">
        <v>8205</v>
      </c>
      <c r="E16" s="110">
        <v>7623</v>
      </c>
      <c r="F16" s="112">
        <v>15725</v>
      </c>
      <c r="G16" s="111">
        <v>14718</v>
      </c>
      <c r="H16" s="112">
        <v>14672</v>
      </c>
      <c r="I16" s="113">
        <v>2.44</v>
      </c>
      <c r="J16" s="94">
        <v>1.38</v>
      </c>
      <c r="K16" s="114">
        <v>38567</v>
      </c>
      <c r="L16" s="74"/>
    </row>
    <row r="17" spans="2:15" ht="15" customHeight="1" x14ac:dyDescent="0.15">
      <c r="B17" s="11">
        <v>2015</v>
      </c>
      <c r="C17" s="109">
        <v>15980</v>
      </c>
      <c r="D17" s="110">
        <v>8301</v>
      </c>
      <c r="E17" s="110">
        <v>7680</v>
      </c>
      <c r="F17" s="112">
        <v>15874</v>
      </c>
      <c r="G17" s="111">
        <v>14873</v>
      </c>
      <c r="H17" s="112">
        <v>14824</v>
      </c>
      <c r="I17" s="113">
        <v>2.4500000000000002</v>
      </c>
      <c r="J17" s="94">
        <v>1.39</v>
      </c>
      <c r="K17" s="114">
        <v>39139</v>
      </c>
      <c r="L17" s="74"/>
    </row>
    <row r="18" spans="2:15" ht="15" customHeight="1" x14ac:dyDescent="0.15">
      <c r="B18" s="22">
        <v>2016</v>
      </c>
      <c r="C18" s="109">
        <v>16135</v>
      </c>
      <c r="D18" s="110">
        <v>8350</v>
      </c>
      <c r="E18" s="110">
        <v>7785</v>
      </c>
      <c r="F18" s="112">
        <v>16023</v>
      </c>
      <c r="G18" s="111">
        <v>14913</v>
      </c>
      <c r="H18" s="112">
        <v>14873</v>
      </c>
      <c r="I18" s="113">
        <v>2.48</v>
      </c>
      <c r="J18" s="94">
        <v>1.39</v>
      </c>
      <c r="K18" s="114">
        <v>40021</v>
      </c>
      <c r="L18" s="74"/>
    </row>
    <row r="19" spans="2:15" ht="15" customHeight="1" x14ac:dyDescent="0.15">
      <c r="B19" s="11">
        <v>2017</v>
      </c>
      <c r="C19" s="109">
        <v>16203</v>
      </c>
      <c r="D19" s="110">
        <v>8442</v>
      </c>
      <c r="E19" s="110">
        <v>7761</v>
      </c>
      <c r="F19" s="112">
        <v>16092</v>
      </c>
      <c r="G19" s="111">
        <v>15135</v>
      </c>
      <c r="H19" s="112">
        <v>15092</v>
      </c>
      <c r="I19" s="113">
        <v>2.5</v>
      </c>
      <c r="J19" s="94">
        <v>1.39</v>
      </c>
      <c r="K19" s="114">
        <v>40443</v>
      </c>
      <c r="L19" s="74"/>
    </row>
    <row r="20" spans="2:15" ht="15" customHeight="1" x14ac:dyDescent="0.15">
      <c r="B20" s="11">
        <v>2018</v>
      </c>
      <c r="C20" s="109">
        <v>16416</v>
      </c>
      <c r="D20" s="110">
        <v>8576</v>
      </c>
      <c r="E20" s="110">
        <v>7840</v>
      </c>
      <c r="F20" s="112">
        <v>16313</v>
      </c>
      <c r="G20" s="111">
        <v>15360</v>
      </c>
      <c r="H20" s="112">
        <v>15318</v>
      </c>
      <c r="I20" s="113">
        <v>2.5</v>
      </c>
      <c r="J20" s="94">
        <v>1.38</v>
      </c>
      <c r="K20" s="114">
        <v>41051</v>
      </c>
      <c r="L20" s="77"/>
    </row>
    <row r="21" spans="2:15" ht="15" customHeight="1" x14ac:dyDescent="0.15">
      <c r="B21" s="201">
        <v>2019</v>
      </c>
      <c r="C21" s="115">
        <v>16717</v>
      </c>
      <c r="D21" s="116">
        <v>8759</v>
      </c>
      <c r="E21" s="116">
        <v>7958</v>
      </c>
      <c r="F21" s="118">
        <v>16611</v>
      </c>
      <c r="G21" s="117">
        <v>15594</v>
      </c>
      <c r="H21" s="118">
        <v>15548</v>
      </c>
      <c r="I21" s="119">
        <v>2.33</v>
      </c>
      <c r="J21" s="120">
        <v>1.37</v>
      </c>
      <c r="K21" s="121">
        <v>38938</v>
      </c>
      <c r="L21" s="77"/>
    </row>
    <row r="22" spans="2:15" ht="15" customHeight="1" x14ac:dyDescent="0.15">
      <c r="B22" s="190"/>
      <c r="C22" s="191"/>
      <c r="D22" s="192"/>
      <c r="E22" s="192"/>
      <c r="F22" s="193"/>
      <c r="G22" s="194"/>
      <c r="H22" s="195"/>
      <c r="I22" s="196"/>
      <c r="J22" s="197"/>
      <c r="K22" s="198"/>
      <c r="L22" s="77"/>
    </row>
    <row r="23" spans="2:15" ht="39.75" customHeight="1" x14ac:dyDescent="0.15">
      <c r="B23" s="199" t="s">
        <v>323</v>
      </c>
      <c r="C23" s="200"/>
      <c r="D23" s="200"/>
      <c r="E23" s="200"/>
      <c r="F23" s="200"/>
      <c r="G23" s="200"/>
      <c r="H23" s="200"/>
      <c r="I23" s="200"/>
      <c r="J23" s="200"/>
      <c r="K23" s="200"/>
      <c r="M23" s="2"/>
      <c r="N23" s="2"/>
      <c r="O23" s="2"/>
    </row>
    <row r="24" spans="2:15" x14ac:dyDescent="0.15">
      <c r="G24" s="77"/>
      <c r="M24" s="75"/>
    </row>
    <row r="26" spans="2:15" x14ac:dyDescent="0.15">
      <c r="C26" s="78"/>
      <c r="D26" s="77"/>
    </row>
    <row r="27" spans="2:15" x14ac:dyDescent="0.15">
      <c r="E27" s="75"/>
      <c r="F27" s="75"/>
    </row>
    <row r="28" spans="2:15" x14ac:dyDescent="0.15">
      <c r="E28" s="2"/>
      <c r="F28" s="75"/>
    </row>
    <row r="29" spans="2:15" x14ac:dyDescent="0.15">
      <c r="F29" s="75"/>
    </row>
    <row r="31" spans="2:15" x14ac:dyDescent="0.15">
      <c r="G31" s="74"/>
    </row>
  </sheetData>
  <mergeCells count="8">
    <mergeCell ref="B2:K2"/>
    <mergeCell ref="B23:K23"/>
    <mergeCell ref="B4:B5"/>
    <mergeCell ref="C4:E4"/>
    <mergeCell ref="F4:F5"/>
    <mergeCell ref="I4:J4"/>
    <mergeCell ref="K4:K5"/>
    <mergeCell ref="G4:H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showGridLines="0" topLeftCell="A3" zoomScale="125" workbookViewId="0">
      <selection activeCell="E7" sqref="E7"/>
    </sheetView>
  </sheetViews>
  <sheetFormatPr baseColWidth="10" defaultColWidth="11" defaultRowHeight="11" x14ac:dyDescent="0.15"/>
  <cols>
    <col min="1" max="1" width="2.796875" style="3" customWidth="1"/>
    <col min="2" max="2" width="13.796875" style="3" customWidth="1"/>
    <col min="3" max="3" width="16.19921875" style="3" customWidth="1"/>
    <col min="4" max="4" width="16.796875" style="3" customWidth="1"/>
    <col min="5" max="16384" width="11" style="3"/>
  </cols>
  <sheetData>
    <row r="2" spans="1:8" ht="16" customHeight="1" x14ac:dyDescent="0.15">
      <c r="B2" s="164" t="s">
        <v>279</v>
      </c>
      <c r="C2" s="164"/>
      <c r="D2" s="164"/>
      <c r="E2" s="164"/>
      <c r="F2" s="164"/>
    </row>
    <row r="3" spans="1:8" x14ac:dyDescent="0.15">
      <c r="B3" s="41"/>
      <c r="C3" s="41"/>
    </row>
    <row r="4" spans="1:8" ht="32.25" customHeight="1" x14ac:dyDescent="0.15">
      <c r="B4" s="40" t="s">
        <v>278</v>
      </c>
      <c r="C4" s="268" t="s">
        <v>280</v>
      </c>
      <c r="D4" s="268" t="s">
        <v>281</v>
      </c>
      <c r="E4" s="51"/>
    </row>
    <row r="5" spans="1:8" x14ac:dyDescent="0.15">
      <c r="A5" s="64"/>
      <c r="B5" s="266" t="s">
        <v>277</v>
      </c>
      <c r="C5" s="270" t="s">
        <v>351</v>
      </c>
      <c r="D5" s="45" t="s">
        <v>351</v>
      </c>
      <c r="E5" s="71"/>
    </row>
    <row r="6" spans="1:8" x14ac:dyDescent="0.15">
      <c r="B6" s="267" t="s">
        <v>276</v>
      </c>
      <c r="C6" s="269" t="s">
        <v>351</v>
      </c>
      <c r="D6" s="46" t="s">
        <v>351</v>
      </c>
      <c r="E6" s="71"/>
    </row>
    <row r="7" spans="1:8" x14ac:dyDescent="0.15">
      <c r="B7" s="39" t="s">
        <v>275</v>
      </c>
      <c r="C7" s="46" t="s">
        <v>351</v>
      </c>
      <c r="D7" s="43">
        <v>0.64500729584643601</v>
      </c>
      <c r="E7" s="71"/>
    </row>
    <row r="8" spans="1:8" x14ac:dyDescent="0.15">
      <c r="B8" s="39" t="s">
        <v>274</v>
      </c>
      <c r="C8" s="46">
        <v>-6.369165689918395</v>
      </c>
      <c r="D8" s="43">
        <v>7.0064129648825277</v>
      </c>
      <c r="E8" s="71"/>
    </row>
    <row r="9" spans="1:8" x14ac:dyDescent="0.15">
      <c r="B9" s="39" t="s">
        <v>273</v>
      </c>
      <c r="C9" s="46">
        <v>-11.735671721897274</v>
      </c>
      <c r="D9" s="43">
        <v>11.079661591277112</v>
      </c>
      <c r="E9" s="71"/>
    </row>
    <row r="10" spans="1:8" x14ac:dyDescent="0.15">
      <c r="B10" s="39" t="s">
        <v>272</v>
      </c>
      <c r="C10" s="46">
        <v>-11.199735496515235</v>
      </c>
      <c r="D10" s="43">
        <v>10.650468545053736</v>
      </c>
      <c r="E10" s="71"/>
    </row>
    <row r="11" spans="1:8" x14ac:dyDescent="0.15">
      <c r="B11" s="39" t="s">
        <v>271</v>
      </c>
      <c r="C11" s="46">
        <v>-7.2767765271609202</v>
      </c>
      <c r="D11" s="43">
        <v>6.9146130079296695</v>
      </c>
      <c r="E11" s="71"/>
    </row>
    <row r="12" spans="1:8" x14ac:dyDescent="0.15">
      <c r="B12" s="39" t="s">
        <v>270</v>
      </c>
      <c r="C12" s="46">
        <v>-6.5566163552996937</v>
      </c>
      <c r="D12" s="43">
        <v>5.6160803765745202</v>
      </c>
      <c r="E12" s="71"/>
    </row>
    <row r="13" spans="1:8" x14ac:dyDescent="0.15">
      <c r="B13" s="39" t="s">
        <v>269</v>
      </c>
      <c r="C13" s="46">
        <v>-5.0419200972460301</v>
      </c>
      <c r="D13" s="43">
        <v>3.5017379629142358</v>
      </c>
      <c r="E13" s="71"/>
    </row>
    <row r="14" spans="1:8" x14ac:dyDescent="0.15">
      <c r="A14" s="64"/>
      <c r="B14" s="38" t="s">
        <v>268</v>
      </c>
      <c r="C14" s="47">
        <v>-3.5705600642814979</v>
      </c>
      <c r="D14" s="44">
        <v>1.6837702694617394</v>
      </c>
      <c r="E14" s="71"/>
    </row>
    <row r="15" spans="1:8" x14ac:dyDescent="0.15">
      <c r="A15" s="64"/>
      <c r="B15" s="37"/>
      <c r="C15" s="37"/>
      <c r="D15" s="51"/>
      <c r="E15" s="51"/>
    </row>
    <row r="16" spans="1:8" s="263" customFormat="1" ht="72" customHeight="1" x14ac:dyDescent="0.15">
      <c r="B16" s="237" t="s">
        <v>333</v>
      </c>
      <c r="C16" s="237"/>
      <c r="D16" s="237"/>
      <c r="E16" s="237"/>
      <c r="F16" s="237"/>
      <c r="G16" s="264"/>
      <c r="H16" s="265"/>
    </row>
  </sheetData>
  <mergeCells count="2">
    <mergeCell ref="B2:F2"/>
    <mergeCell ref="B16:F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6"/>
  <sheetViews>
    <sheetView showGridLines="0" workbookViewId="0">
      <selection activeCell="D24" sqref="D24"/>
    </sheetView>
  </sheetViews>
  <sheetFormatPr baseColWidth="10" defaultColWidth="11" defaultRowHeight="11" x14ac:dyDescent="0.15"/>
  <cols>
    <col min="1" max="1" width="2.19921875" style="166" customWidth="1"/>
    <col min="2" max="2" width="11" style="166"/>
    <col min="3" max="3" width="15.796875" style="166" customWidth="1"/>
    <col min="4" max="4" width="17.796875" style="166" bestFit="1" customWidth="1"/>
    <col min="5" max="5" width="13.19921875" style="166" customWidth="1"/>
    <col min="6" max="6" width="15.59765625" style="166" customWidth="1"/>
    <col min="7" max="7" width="17.796875" style="166" bestFit="1" customWidth="1"/>
    <col min="8" max="16384" width="11" style="166"/>
  </cols>
  <sheetData>
    <row r="2" spans="2:10" s="173" customFormat="1" x14ac:dyDescent="0.15">
      <c r="B2" s="50" t="s">
        <v>287</v>
      </c>
    </row>
    <row r="4" spans="2:10" x14ac:dyDescent="0.15">
      <c r="C4" s="188" t="s">
        <v>47</v>
      </c>
      <c r="D4" s="188"/>
      <c r="E4" s="189"/>
      <c r="F4" s="188" t="s">
        <v>48</v>
      </c>
      <c r="G4" s="188"/>
      <c r="J4" s="167"/>
    </row>
    <row r="5" spans="2:10" ht="33" customHeight="1" x14ac:dyDescent="0.15">
      <c r="C5" s="9" t="s">
        <v>49</v>
      </c>
      <c r="D5" s="9" t="s">
        <v>50</v>
      </c>
      <c r="E5" s="9" t="s">
        <v>334</v>
      </c>
      <c r="F5" s="9" t="s">
        <v>49</v>
      </c>
      <c r="G5" s="9" t="s">
        <v>50</v>
      </c>
    </row>
    <row r="6" spans="2:10" x14ac:dyDescent="0.15">
      <c r="B6" s="174">
        <v>2004</v>
      </c>
      <c r="C6" s="29">
        <v>12960</v>
      </c>
      <c r="D6" s="176">
        <v>12066</v>
      </c>
      <c r="E6" s="185">
        <v>26141.497243000002</v>
      </c>
      <c r="F6" s="180">
        <f>E6/C6</f>
        <v>2.0170908366512346</v>
      </c>
      <c r="G6" s="183">
        <f>E6/D6</f>
        <v>2.1665421219128129</v>
      </c>
    </row>
    <row r="7" spans="2:10" x14ac:dyDescent="0.15">
      <c r="B7" s="175">
        <v>2005</v>
      </c>
      <c r="C7" s="29">
        <v>13260</v>
      </c>
      <c r="D7" s="177">
        <v>12346</v>
      </c>
      <c r="E7" s="186">
        <v>26321.460024</v>
      </c>
      <c r="F7" s="181">
        <f t="shared" ref="F7:F21" si="0">E7/C7</f>
        <v>1.9850271511312216</v>
      </c>
      <c r="G7" s="183">
        <f t="shared" ref="G7:G21" si="1">E7/D7</f>
        <v>2.13198283039041</v>
      </c>
    </row>
    <row r="8" spans="2:10" x14ac:dyDescent="0.15">
      <c r="B8" s="175">
        <v>2006</v>
      </c>
      <c r="C8" s="29">
        <v>13640</v>
      </c>
      <c r="D8" s="177">
        <v>12706</v>
      </c>
      <c r="E8" s="186">
        <v>26607.334513999998</v>
      </c>
      <c r="F8" s="181">
        <f t="shared" si="0"/>
        <v>1.9506843485337242</v>
      </c>
      <c r="G8" s="183">
        <f t="shared" si="1"/>
        <v>2.0940763823390522</v>
      </c>
    </row>
    <row r="9" spans="2:10" x14ac:dyDescent="0.15">
      <c r="B9" s="175">
        <v>2007</v>
      </c>
      <c r="C9" s="29">
        <v>14020</v>
      </c>
      <c r="D9" s="177">
        <v>13076</v>
      </c>
      <c r="E9" s="186">
        <v>26992.332956000002</v>
      </c>
      <c r="F9" s="181">
        <f t="shared" si="0"/>
        <v>1.9252733920114125</v>
      </c>
      <c r="G9" s="183">
        <f t="shared" si="1"/>
        <v>2.0642652918323647</v>
      </c>
    </row>
    <row r="10" spans="2:10" x14ac:dyDescent="0.15">
      <c r="B10" s="175">
        <v>2008</v>
      </c>
      <c r="C10" s="29">
        <v>14418</v>
      </c>
      <c r="D10" s="177">
        <v>13453</v>
      </c>
      <c r="E10" s="186">
        <v>27129.027571999999</v>
      </c>
      <c r="F10" s="181">
        <f t="shared" si="0"/>
        <v>1.8816082377583576</v>
      </c>
      <c r="G10" s="183">
        <f t="shared" si="1"/>
        <v>2.0165782778562402</v>
      </c>
    </row>
    <row r="11" spans="2:10" x14ac:dyDescent="0.15">
      <c r="B11" s="175">
        <v>2009</v>
      </c>
      <c r="C11" s="29">
        <v>14740</v>
      </c>
      <c r="D11" s="177">
        <v>13748</v>
      </c>
      <c r="E11" s="186">
        <v>26819.151868000001</v>
      </c>
      <c r="F11" s="181">
        <f t="shared" si="0"/>
        <v>1.8194811308005427</v>
      </c>
      <c r="G11" s="183">
        <f t="shared" si="1"/>
        <v>1.9507675202211232</v>
      </c>
    </row>
    <row r="12" spans="2:10" x14ac:dyDescent="0.15">
      <c r="B12" s="175">
        <v>2010</v>
      </c>
      <c r="C12" s="29">
        <v>15080</v>
      </c>
      <c r="D12" s="177">
        <v>14067</v>
      </c>
      <c r="E12" s="186">
        <v>26845.518237</v>
      </c>
      <c r="F12" s="181">
        <f t="shared" si="0"/>
        <v>1.7802067796419099</v>
      </c>
      <c r="G12" s="183">
        <f t="shared" si="1"/>
        <v>1.9084039409255704</v>
      </c>
    </row>
    <row r="13" spans="2:10" x14ac:dyDescent="0.15">
      <c r="B13" s="175">
        <v>2011</v>
      </c>
      <c r="C13" s="29">
        <v>15290.615435502123</v>
      </c>
      <c r="D13" s="177">
        <v>14193</v>
      </c>
      <c r="E13" s="186">
        <v>27047.694394000002</v>
      </c>
      <c r="F13" s="181">
        <f t="shared" si="0"/>
        <v>1.7689081586081883</v>
      </c>
      <c r="G13" s="183">
        <f t="shared" si="1"/>
        <v>1.9057066436975976</v>
      </c>
    </row>
    <row r="14" spans="2:10" x14ac:dyDescent="0.15">
      <c r="B14" s="175">
        <v>2012</v>
      </c>
      <c r="C14" s="29">
        <v>15349.150605167284</v>
      </c>
      <c r="D14" s="177">
        <v>14259</v>
      </c>
      <c r="E14" s="186">
        <v>27139.652322000002</v>
      </c>
      <c r="F14" s="181">
        <f t="shared" si="0"/>
        <v>1.768153366927252</v>
      </c>
      <c r="G14" s="183">
        <f t="shared" si="1"/>
        <v>1.9033348988007575</v>
      </c>
    </row>
    <row r="15" spans="2:10" x14ac:dyDescent="0.15">
      <c r="B15" s="175">
        <v>2013</v>
      </c>
      <c r="C15" s="30">
        <v>15629.467870332988</v>
      </c>
      <c r="D15" s="177">
        <v>14517</v>
      </c>
      <c r="E15" s="186">
        <v>27189.548892999999</v>
      </c>
      <c r="F15" s="181">
        <f t="shared" si="0"/>
        <v>1.7396336918552251</v>
      </c>
      <c r="G15" s="183">
        <f t="shared" si="1"/>
        <v>1.8729454359027347</v>
      </c>
    </row>
    <row r="16" spans="2:10" x14ac:dyDescent="0.15">
      <c r="B16" s="175">
        <v>2014</v>
      </c>
      <c r="C16" s="30">
        <v>15828.399801642347</v>
      </c>
      <c r="D16" s="177">
        <v>14718.361213632101</v>
      </c>
      <c r="E16" s="186">
        <v>27333.517900999999</v>
      </c>
      <c r="F16" s="181">
        <f t="shared" si="0"/>
        <v>1.7268655229547518</v>
      </c>
      <c r="G16" s="183">
        <f t="shared" si="1"/>
        <v>1.8571033489573403</v>
      </c>
    </row>
    <row r="17" spans="2:19" x14ac:dyDescent="0.15">
      <c r="B17" s="175">
        <v>2015</v>
      </c>
      <c r="C17" s="30">
        <v>15980.438111687214</v>
      </c>
      <c r="D17" s="177">
        <v>14872.556278327764</v>
      </c>
      <c r="E17" s="186">
        <v>27390.850888000001</v>
      </c>
      <c r="F17" s="181">
        <f t="shared" si="0"/>
        <v>1.7140237768555193</v>
      </c>
      <c r="G17" s="183">
        <f t="shared" si="1"/>
        <v>1.8417043025692801</v>
      </c>
    </row>
    <row r="18" spans="2:19" x14ac:dyDescent="0.15">
      <c r="B18" s="175">
        <v>2016</v>
      </c>
      <c r="C18" s="31">
        <v>16135.193100565255</v>
      </c>
      <c r="D18" s="178">
        <v>14912.558285999999</v>
      </c>
      <c r="E18" s="186">
        <v>27567.200396</v>
      </c>
      <c r="F18" s="181">
        <f t="shared" si="0"/>
        <v>1.7085138197096787</v>
      </c>
      <c r="G18" s="183">
        <f t="shared" si="1"/>
        <v>1.8485896160339073</v>
      </c>
    </row>
    <row r="19" spans="2:19" x14ac:dyDescent="0.15">
      <c r="B19" s="175">
        <v>2017</v>
      </c>
      <c r="C19" s="31">
        <v>16202.891613418062</v>
      </c>
      <c r="D19" s="178">
        <v>15134.603835999998</v>
      </c>
      <c r="E19" s="186">
        <v>27881.17109</v>
      </c>
      <c r="F19" s="181">
        <f t="shared" si="0"/>
        <v>1.7207527986492752</v>
      </c>
      <c r="G19" s="183">
        <f t="shared" si="1"/>
        <v>1.8422134726566359</v>
      </c>
    </row>
    <row r="20" spans="2:19" x14ac:dyDescent="0.15">
      <c r="B20" s="175">
        <v>2018</v>
      </c>
      <c r="C20" s="31">
        <v>16416.106700054494</v>
      </c>
      <c r="D20" s="178">
        <v>15360.065239</v>
      </c>
      <c r="E20" s="186">
        <v>28163.484086</v>
      </c>
      <c r="F20" s="181">
        <f t="shared" si="0"/>
        <v>1.7156006963518646</v>
      </c>
      <c r="G20" s="183">
        <f t="shared" si="1"/>
        <v>1.8335523741456161</v>
      </c>
    </row>
    <row r="21" spans="2:19" x14ac:dyDescent="0.15">
      <c r="B21" s="206">
        <v>2019</v>
      </c>
      <c r="C21" s="207">
        <v>16716.776091429012</v>
      </c>
      <c r="D21" s="179">
        <v>15594.108415604249</v>
      </c>
      <c r="E21" s="187">
        <v>28479.758980999999</v>
      </c>
      <c r="F21" s="182">
        <f t="shared" si="0"/>
        <v>1.7036633633923037</v>
      </c>
      <c r="G21" s="184">
        <f t="shared" si="1"/>
        <v>1.8263153122945921</v>
      </c>
      <c r="H21" s="168"/>
      <c r="I21" s="169"/>
      <c r="J21" s="169"/>
      <c r="K21" s="169"/>
    </row>
    <row r="22" spans="2:19" x14ac:dyDescent="0.15">
      <c r="B22" s="202"/>
      <c r="C22" s="32"/>
      <c r="D22" s="32"/>
      <c r="E22" s="203"/>
      <c r="F22" s="204"/>
      <c r="G22" s="205"/>
      <c r="H22" s="169"/>
      <c r="I22" s="169"/>
      <c r="J22" s="169"/>
      <c r="K22" s="169"/>
    </row>
    <row r="23" spans="2:19" ht="46" customHeight="1" x14ac:dyDescent="0.15">
      <c r="B23" s="146" t="s">
        <v>324</v>
      </c>
      <c r="C23" s="146"/>
      <c r="D23" s="146"/>
      <c r="E23" s="146"/>
      <c r="F23" s="146"/>
      <c r="G23" s="146"/>
      <c r="H23" s="146"/>
      <c r="I23" s="146"/>
      <c r="J23" s="146"/>
      <c r="K23" s="146"/>
    </row>
    <row r="24" spans="2:19" ht="62.25" customHeight="1" x14ac:dyDescent="0.15">
      <c r="B24" s="53"/>
      <c r="C24" s="53"/>
      <c r="D24" s="53"/>
      <c r="E24" s="53"/>
      <c r="F24" s="53"/>
      <c r="G24" s="53"/>
      <c r="H24" s="53"/>
      <c r="I24" s="53"/>
      <c r="J24" s="146"/>
      <c r="K24" s="170"/>
      <c r="L24" s="170"/>
      <c r="M24" s="170"/>
      <c r="N24" s="170"/>
      <c r="O24" s="170"/>
      <c r="P24" s="170"/>
      <c r="Q24" s="170"/>
      <c r="R24" s="170"/>
    </row>
    <row r="25" spans="2:19" x14ac:dyDescent="0.15">
      <c r="R25" s="171"/>
      <c r="S25" s="172"/>
    </row>
    <row r="26" spans="2:19" x14ac:dyDescent="0.15">
      <c r="R26" s="171"/>
      <c r="S26" s="172"/>
    </row>
  </sheetData>
  <mergeCells count="4">
    <mergeCell ref="C4:D4"/>
    <mergeCell ref="F4:G4"/>
    <mergeCell ref="B23:K23"/>
    <mergeCell ref="J24:R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F2" sqref="F2"/>
    </sheetView>
  </sheetViews>
  <sheetFormatPr baseColWidth="10" defaultColWidth="11" defaultRowHeight="11" x14ac:dyDescent="0.15"/>
  <cols>
    <col min="1" max="1" width="2.796875" style="3" customWidth="1"/>
    <col min="2" max="5" width="15.796875" style="3" customWidth="1"/>
    <col min="6" max="6" width="19.3984375" style="3" customWidth="1"/>
    <col min="7" max="16384" width="11" style="3"/>
  </cols>
  <sheetData>
    <row r="2" spans="2:9" ht="33.75" customHeight="1" x14ac:dyDescent="0.15">
      <c r="B2" s="147" t="s">
        <v>288</v>
      </c>
      <c r="C2" s="148"/>
      <c r="D2" s="148"/>
      <c r="E2" s="148"/>
    </row>
    <row r="3" spans="2:9" ht="35.25" customHeight="1" x14ac:dyDescent="0.15">
      <c r="B3" s="55"/>
      <c r="C3" s="56" t="s">
        <v>335</v>
      </c>
      <c r="D3" s="56" t="s">
        <v>336</v>
      </c>
      <c r="E3" s="56" t="s">
        <v>44</v>
      </c>
    </row>
    <row r="4" spans="2:9" x14ac:dyDescent="0.15">
      <c r="B4" s="57">
        <v>2005</v>
      </c>
      <c r="C4" s="58">
        <v>716.31541297934461</v>
      </c>
      <c r="D4" s="58">
        <v>302.19205653414502</v>
      </c>
      <c r="E4" s="59">
        <v>2.3315903586474649</v>
      </c>
      <c r="F4" s="60"/>
    </row>
    <row r="5" spans="2:9" x14ac:dyDescent="0.15">
      <c r="B5" s="57">
        <v>2006</v>
      </c>
      <c r="C5" s="58">
        <v>788.51514687877739</v>
      </c>
      <c r="D5" s="58">
        <v>373.40593948674575</v>
      </c>
      <c r="E5" s="59">
        <v>2.8154038787100766</v>
      </c>
      <c r="F5" s="60"/>
    </row>
    <row r="6" spans="2:9" x14ac:dyDescent="0.15">
      <c r="B6" s="57">
        <v>2007</v>
      </c>
      <c r="C6" s="58">
        <v>824.29612143145721</v>
      </c>
      <c r="D6" s="58">
        <v>386.11221000204978</v>
      </c>
      <c r="E6" s="59">
        <v>2.8314886988169983</v>
      </c>
      <c r="F6" s="60"/>
    </row>
    <row r="7" spans="2:9" ht="13" x14ac:dyDescent="0.15">
      <c r="B7" s="57" t="s">
        <v>283</v>
      </c>
      <c r="C7" s="58">
        <v>842.72526303152483</v>
      </c>
      <c r="D7" s="58">
        <v>395.26210578591377</v>
      </c>
      <c r="E7" s="59">
        <v>2.8187746295502047</v>
      </c>
      <c r="F7" s="60"/>
    </row>
    <row r="8" spans="2:9" x14ac:dyDescent="0.15">
      <c r="B8" s="57">
        <v>2009</v>
      </c>
      <c r="C8" s="58">
        <v>739.34137702422731</v>
      </c>
      <c r="D8" s="58">
        <v>325.50282579606215</v>
      </c>
      <c r="E8" s="59">
        <v>2.2576546710348353</v>
      </c>
      <c r="F8" s="60"/>
    </row>
    <row r="9" spans="2:9" x14ac:dyDescent="0.15">
      <c r="B9" s="57">
        <v>2010</v>
      </c>
      <c r="C9" s="58">
        <v>777.72507578367492</v>
      </c>
      <c r="D9" s="58">
        <v>338.74411567280629</v>
      </c>
      <c r="E9" s="59">
        <v>2.2976225355999382</v>
      </c>
      <c r="F9" s="60"/>
    </row>
    <row r="10" spans="2:9" x14ac:dyDescent="0.15">
      <c r="B10" s="57">
        <v>2011</v>
      </c>
      <c r="C10" s="58">
        <v>681.78474414112259</v>
      </c>
      <c r="D10" s="58">
        <v>208.62649069736898</v>
      </c>
      <c r="E10" s="59">
        <v>1.3832823473142453</v>
      </c>
      <c r="F10" s="60"/>
    </row>
    <row r="11" spans="2:9" ht="13" x14ac:dyDescent="0.15">
      <c r="B11" s="57" t="s">
        <v>284</v>
      </c>
      <c r="C11" s="58">
        <v>604.16526790609498</v>
      </c>
      <c r="D11" s="58">
        <v>58.535169665157703</v>
      </c>
      <c r="E11" s="59">
        <v>0.38281761719838786</v>
      </c>
      <c r="F11" s="60"/>
      <c r="I11" s="60"/>
    </row>
    <row r="12" spans="2:9" x14ac:dyDescent="0.15">
      <c r="B12" s="57">
        <v>2013</v>
      </c>
      <c r="C12" s="58">
        <v>758.25680354491828</v>
      </c>
      <c r="D12" s="58">
        <v>280.31726516725683</v>
      </c>
      <c r="E12" s="59">
        <v>1.8262721656590546</v>
      </c>
      <c r="F12" s="60"/>
      <c r="G12" s="54"/>
      <c r="H12" s="61"/>
      <c r="I12" s="60"/>
    </row>
    <row r="13" spans="2:9" x14ac:dyDescent="0.15">
      <c r="B13" s="57">
        <v>2014</v>
      </c>
      <c r="C13" s="58">
        <v>702.30685310128922</v>
      </c>
      <c r="D13" s="58">
        <v>198.93193130897544</v>
      </c>
      <c r="E13" s="59">
        <v>1.2728004111167384</v>
      </c>
      <c r="F13" s="60"/>
      <c r="G13" s="54"/>
      <c r="H13" s="61"/>
      <c r="I13" s="60"/>
    </row>
    <row r="14" spans="2:9" x14ac:dyDescent="0.15">
      <c r="B14" s="57">
        <v>2015</v>
      </c>
      <c r="C14" s="58">
        <v>653.25290803356222</v>
      </c>
      <c r="D14" s="58">
        <v>152.0383100444898</v>
      </c>
      <c r="E14" s="59">
        <v>0.96054125464464235</v>
      </c>
      <c r="F14" s="60"/>
      <c r="G14" s="54"/>
      <c r="H14" s="61"/>
      <c r="I14" s="60"/>
    </row>
    <row r="15" spans="2:9" ht="13" x14ac:dyDescent="0.15">
      <c r="B15" s="57" t="s">
        <v>285</v>
      </c>
      <c r="C15" s="58">
        <v>642.29023091811302</v>
      </c>
      <c r="D15" s="58">
        <v>70.879332731382917</v>
      </c>
      <c r="E15" s="59">
        <v>0.96840266703421829</v>
      </c>
      <c r="F15" s="60"/>
      <c r="G15" s="54"/>
      <c r="H15" s="61"/>
      <c r="I15" s="60"/>
    </row>
    <row r="16" spans="2:9" x14ac:dyDescent="0.15">
      <c r="B16" s="57">
        <v>2017</v>
      </c>
      <c r="C16" s="58">
        <v>707.55558691754095</v>
      </c>
      <c r="D16" s="58">
        <v>108.47284276109934</v>
      </c>
      <c r="E16" s="59">
        <v>0.41957051539986967</v>
      </c>
      <c r="F16" s="60"/>
      <c r="G16" s="54"/>
      <c r="H16" s="61"/>
      <c r="I16" s="60"/>
    </row>
    <row r="17" spans="2:9" x14ac:dyDescent="0.15">
      <c r="B17" s="57">
        <v>2018</v>
      </c>
      <c r="C17" s="58">
        <v>748.80927738438697</v>
      </c>
      <c r="D17" s="58">
        <v>213.21508663643152</v>
      </c>
      <c r="E17" s="59">
        <v>1.3159076276228587</v>
      </c>
      <c r="F17" s="60"/>
      <c r="G17" s="54"/>
      <c r="H17" s="61"/>
      <c r="I17" s="60"/>
    </row>
    <row r="18" spans="2:9" x14ac:dyDescent="0.15">
      <c r="B18" s="57">
        <v>2019</v>
      </c>
      <c r="C18" s="58">
        <v>719.72594737856195</v>
      </c>
      <c r="D18" s="58">
        <v>300.66939137450794</v>
      </c>
      <c r="E18" s="59">
        <v>1.8315511519763072</v>
      </c>
      <c r="F18" s="60"/>
      <c r="G18" s="54"/>
      <c r="H18" s="61"/>
    </row>
    <row r="19" spans="2:9" x14ac:dyDescent="0.15">
      <c r="B19" s="208"/>
      <c r="C19" s="209"/>
      <c r="D19" s="209"/>
      <c r="E19" s="210"/>
      <c r="F19" s="60"/>
      <c r="G19" s="54"/>
      <c r="H19" s="61"/>
    </row>
    <row r="20" spans="2:9" ht="129.75" customHeight="1" x14ac:dyDescent="0.15">
      <c r="B20" s="211" t="s">
        <v>325</v>
      </c>
      <c r="C20" s="212"/>
      <c r="D20" s="212"/>
      <c r="E20" s="212"/>
    </row>
    <row r="21" spans="2:9" x14ac:dyDescent="0.15">
      <c r="G21" s="85"/>
    </row>
    <row r="23" spans="2:9" ht="12" customHeight="1" x14ac:dyDescent="0.15">
      <c r="C23" s="62"/>
      <c r="D23" s="63"/>
    </row>
    <row r="26" spans="2:9" x14ac:dyDescent="0.15">
      <c r="C26" s="62"/>
    </row>
  </sheetData>
  <mergeCells count="2">
    <mergeCell ref="B2:E2"/>
    <mergeCell ref="B20:E2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2:G108"/>
  <sheetViews>
    <sheetView showGridLines="0" workbookViewId="0">
      <selection activeCell="J2" sqref="J2"/>
    </sheetView>
  </sheetViews>
  <sheetFormatPr baseColWidth="10" defaultColWidth="11" defaultRowHeight="11" x14ac:dyDescent="0.15"/>
  <cols>
    <col min="1" max="1" width="4.19921875" style="3" customWidth="1"/>
    <col min="2" max="2" width="4.3984375" style="3" bestFit="1" customWidth="1"/>
    <col min="3" max="3" width="29.796875" style="3" customWidth="1"/>
    <col min="4" max="16384" width="11" style="3"/>
  </cols>
  <sheetData>
    <row r="2" spans="2:4" s="48" customFormat="1" x14ac:dyDescent="0.15">
      <c r="B2" s="48" t="s">
        <v>327</v>
      </c>
    </row>
    <row r="4" spans="2:4" x14ac:dyDescent="0.15">
      <c r="B4" s="213" t="s">
        <v>51</v>
      </c>
      <c r="C4" s="213" t="s">
        <v>266</v>
      </c>
      <c r="D4" s="213" t="s">
        <v>265</v>
      </c>
    </row>
    <row r="5" spans="2:4" x14ac:dyDescent="0.15">
      <c r="B5" s="214" t="s">
        <v>159</v>
      </c>
      <c r="C5" s="214" t="s">
        <v>52</v>
      </c>
      <c r="D5" s="215">
        <v>24.2</v>
      </c>
    </row>
    <row r="6" spans="2:4" x14ac:dyDescent="0.15">
      <c r="B6" s="214" t="s">
        <v>160</v>
      </c>
      <c r="C6" s="214" t="s">
        <v>53</v>
      </c>
      <c r="D6" s="215">
        <v>27.6</v>
      </c>
    </row>
    <row r="7" spans="2:4" x14ac:dyDescent="0.15">
      <c r="B7" s="214" t="s">
        <v>161</v>
      </c>
      <c r="C7" s="214" t="s">
        <v>54</v>
      </c>
      <c r="D7" s="215">
        <v>35.700000000000003</v>
      </c>
    </row>
    <row r="8" spans="2:4" x14ac:dyDescent="0.15">
      <c r="B8" s="214" t="s">
        <v>162</v>
      </c>
      <c r="C8" s="214" t="s">
        <v>55</v>
      </c>
      <c r="D8" s="215">
        <v>33.700000000000003</v>
      </c>
    </row>
    <row r="9" spans="2:4" x14ac:dyDescent="0.15">
      <c r="B9" s="214" t="s">
        <v>163</v>
      </c>
      <c r="C9" s="214" t="s">
        <v>56</v>
      </c>
      <c r="D9" s="215">
        <v>31.5</v>
      </c>
    </row>
    <row r="10" spans="2:4" x14ac:dyDescent="0.15">
      <c r="B10" s="214" t="s">
        <v>164</v>
      </c>
      <c r="C10" s="214" t="s">
        <v>57</v>
      </c>
      <c r="D10" s="215">
        <v>32.200000000000003</v>
      </c>
    </row>
    <row r="11" spans="2:4" x14ac:dyDescent="0.15">
      <c r="B11" s="214" t="s">
        <v>165</v>
      </c>
      <c r="C11" s="214" t="s">
        <v>58</v>
      </c>
      <c r="D11" s="215">
        <v>31</v>
      </c>
    </row>
    <row r="12" spans="2:4" x14ac:dyDescent="0.15">
      <c r="B12" s="214" t="s">
        <v>166</v>
      </c>
      <c r="C12" s="214" t="s">
        <v>59</v>
      </c>
      <c r="D12" s="215">
        <v>29.2</v>
      </c>
    </row>
    <row r="13" spans="2:4" x14ac:dyDescent="0.15">
      <c r="B13" s="214" t="s">
        <v>167</v>
      </c>
      <c r="C13" s="214" t="s">
        <v>60</v>
      </c>
      <c r="D13" s="215">
        <v>33.1</v>
      </c>
    </row>
    <row r="14" spans="2:4" x14ac:dyDescent="0.15">
      <c r="B14" s="214" t="s">
        <v>168</v>
      </c>
      <c r="C14" s="214" t="s">
        <v>61</v>
      </c>
      <c r="D14" s="215">
        <v>29.2</v>
      </c>
    </row>
    <row r="15" spans="2:4" x14ac:dyDescent="0.15">
      <c r="B15" s="214" t="s">
        <v>169</v>
      </c>
      <c r="C15" s="214" t="s">
        <v>62</v>
      </c>
      <c r="D15" s="215">
        <v>33.200000000000003</v>
      </c>
    </row>
    <row r="16" spans="2:4" x14ac:dyDescent="0.15">
      <c r="B16" s="214" t="s">
        <v>170</v>
      </c>
      <c r="C16" s="214" t="s">
        <v>63</v>
      </c>
      <c r="D16" s="215">
        <v>36.1</v>
      </c>
    </row>
    <row r="17" spans="2:4" x14ac:dyDescent="0.15">
      <c r="B17" s="214" t="s">
        <v>171</v>
      </c>
      <c r="C17" s="214" t="s">
        <v>64</v>
      </c>
      <c r="D17" s="215">
        <v>27.7</v>
      </c>
    </row>
    <row r="18" spans="2:4" x14ac:dyDescent="0.15">
      <c r="B18" s="214" t="s">
        <v>172</v>
      </c>
      <c r="C18" s="214" t="s">
        <v>65</v>
      </c>
      <c r="D18" s="215">
        <v>28.4</v>
      </c>
    </row>
    <row r="19" spans="2:4" x14ac:dyDescent="0.15">
      <c r="B19" s="214" t="s">
        <v>173</v>
      </c>
      <c r="C19" s="214" t="s">
        <v>66</v>
      </c>
      <c r="D19" s="215">
        <v>33.9</v>
      </c>
    </row>
    <row r="20" spans="2:4" x14ac:dyDescent="0.15">
      <c r="B20" s="214" t="s">
        <v>174</v>
      </c>
      <c r="C20" s="214" t="s">
        <v>67</v>
      </c>
      <c r="D20" s="215">
        <v>31.5</v>
      </c>
    </row>
    <row r="21" spans="2:4" x14ac:dyDescent="0.15">
      <c r="B21" s="214" t="s">
        <v>175</v>
      </c>
      <c r="C21" s="214" t="s">
        <v>68</v>
      </c>
      <c r="D21" s="215">
        <v>35.200000000000003</v>
      </c>
    </row>
    <row r="22" spans="2:4" x14ac:dyDescent="0.15">
      <c r="B22" s="214" t="s">
        <v>176</v>
      </c>
      <c r="C22" s="214" t="s">
        <v>69</v>
      </c>
      <c r="D22" s="215">
        <v>34.4</v>
      </c>
    </row>
    <row r="23" spans="2:4" x14ac:dyDescent="0.15">
      <c r="B23" s="214" t="s">
        <v>177</v>
      </c>
      <c r="C23" s="214" t="s">
        <v>70</v>
      </c>
      <c r="D23" s="215">
        <v>34.1</v>
      </c>
    </row>
    <row r="24" spans="2:4" x14ac:dyDescent="0.15">
      <c r="B24" s="214" t="s">
        <v>71</v>
      </c>
      <c r="C24" s="214" t="s">
        <v>72</v>
      </c>
      <c r="D24" s="215">
        <v>27.1</v>
      </c>
    </row>
    <row r="25" spans="2:4" x14ac:dyDescent="0.15">
      <c r="B25" s="214" t="s">
        <v>73</v>
      </c>
      <c r="C25" s="214" t="s">
        <v>72</v>
      </c>
      <c r="D25" s="215">
        <v>27.1</v>
      </c>
    </row>
    <row r="26" spans="2:4" x14ac:dyDescent="0.15">
      <c r="B26" s="214" t="s">
        <v>178</v>
      </c>
      <c r="C26" s="214" t="s">
        <v>74</v>
      </c>
      <c r="D26" s="215">
        <v>28.6</v>
      </c>
    </row>
    <row r="27" spans="2:4" ht="15" customHeight="1" x14ac:dyDescent="0.15">
      <c r="B27" s="214" t="s">
        <v>179</v>
      </c>
      <c r="C27" s="214" t="s">
        <v>75</v>
      </c>
      <c r="D27" s="215">
        <v>34.5</v>
      </c>
    </row>
    <row r="28" spans="2:4" x14ac:dyDescent="0.15">
      <c r="B28" s="214" t="s">
        <v>180</v>
      </c>
      <c r="C28" s="214" t="s">
        <v>76</v>
      </c>
      <c r="D28" s="215">
        <v>36.799999999999997</v>
      </c>
    </row>
    <row r="29" spans="2:4" x14ac:dyDescent="0.15">
      <c r="B29" s="214" t="s">
        <v>181</v>
      </c>
      <c r="C29" s="214" t="s">
        <v>77</v>
      </c>
      <c r="D29" s="215">
        <v>35.6</v>
      </c>
    </row>
    <row r="30" spans="2:4" x14ac:dyDescent="0.15">
      <c r="B30" s="214" t="s">
        <v>182</v>
      </c>
      <c r="C30" s="214" t="s">
        <v>78</v>
      </c>
      <c r="D30" s="215">
        <v>27.1</v>
      </c>
    </row>
    <row r="31" spans="2:4" x14ac:dyDescent="0.15">
      <c r="B31" s="214" t="s">
        <v>183</v>
      </c>
      <c r="C31" s="214" t="s">
        <v>79</v>
      </c>
      <c r="D31" s="215">
        <v>29.6</v>
      </c>
    </row>
    <row r="32" spans="2:4" x14ac:dyDescent="0.15">
      <c r="B32" s="214" t="s">
        <v>184</v>
      </c>
      <c r="C32" s="214" t="s">
        <v>80</v>
      </c>
      <c r="D32" s="215">
        <v>27.7</v>
      </c>
    </row>
    <row r="33" spans="2:4" x14ac:dyDescent="0.15">
      <c r="B33" s="214" t="s">
        <v>185</v>
      </c>
      <c r="C33" s="214" t="s">
        <v>81</v>
      </c>
      <c r="D33" s="215">
        <v>29.7</v>
      </c>
    </row>
    <row r="34" spans="2:4" x14ac:dyDescent="0.15">
      <c r="B34" s="214" t="s">
        <v>186</v>
      </c>
      <c r="C34" s="214" t="s">
        <v>82</v>
      </c>
      <c r="D34" s="215">
        <v>32.299999999999997</v>
      </c>
    </row>
    <row r="35" spans="2:4" x14ac:dyDescent="0.15">
      <c r="B35" s="214" t="s">
        <v>187</v>
      </c>
      <c r="C35" s="214" t="s">
        <v>83</v>
      </c>
      <c r="D35" s="215">
        <v>30</v>
      </c>
    </row>
    <row r="36" spans="2:4" x14ac:dyDescent="0.15">
      <c r="B36" s="214" t="s">
        <v>188</v>
      </c>
      <c r="C36" s="214" t="s">
        <v>84</v>
      </c>
      <c r="D36" s="215">
        <v>23</v>
      </c>
    </row>
    <row r="37" spans="2:4" x14ac:dyDescent="0.15">
      <c r="B37" s="214" t="s">
        <v>189</v>
      </c>
      <c r="C37" s="214" t="s">
        <v>85</v>
      </c>
      <c r="D37" s="215">
        <v>34.1</v>
      </c>
    </row>
    <row r="38" spans="2:4" x14ac:dyDescent="0.15">
      <c r="B38" s="214" t="s">
        <v>190</v>
      </c>
      <c r="C38" s="214" t="s">
        <v>86</v>
      </c>
      <c r="D38" s="215">
        <v>25.9</v>
      </c>
    </row>
    <row r="39" spans="2:4" x14ac:dyDescent="0.15">
      <c r="B39" s="214" t="s">
        <v>191</v>
      </c>
      <c r="C39" s="214" t="s">
        <v>87</v>
      </c>
      <c r="D39" s="215">
        <v>28.5</v>
      </c>
    </row>
    <row r="40" spans="2:4" x14ac:dyDescent="0.15">
      <c r="B40" s="214" t="s">
        <v>192</v>
      </c>
      <c r="C40" s="214" t="s">
        <v>88</v>
      </c>
      <c r="D40" s="215">
        <v>25.6</v>
      </c>
    </row>
    <row r="41" spans="2:4" x14ac:dyDescent="0.15">
      <c r="B41" s="214" t="s">
        <v>193</v>
      </c>
      <c r="C41" s="214" t="s">
        <v>89</v>
      </c>
      <c r="D41" s="215">
        <v>36.4</v>
      </c>
    </row>
    <row r="42" spans="2:4" x14ac:dyDescent="0.15">
      <c r="B42" s="214" t="s">
        <v>194</v>
      </c>
      <c r="C42" s="214" t="s">
        <v>90</v>
      </c>
      <c r="D42" s="215">
        <v>28.8</v>
      </c>
    </row>
    <row r="43" spans="2:4" x14ac:dyDescent="0.15">
      <c r="B43" s="214" t="s">
        <v>195</v>
      </c>
      <c r="C43" s="214" t="s">
        <v>91</v>
      </c>
      <c r="D43" s="215">
        <v>26.8</v>
      </c>
    </row>
    <row r="44" spans="2:4" x14ac:dyDescent="0.15">
      <c r="B44" s="214" t="s">
        <v>196</v>
      </c>
      <c r="C44" s="214" t="s">
        <v>92</v>
      </c>
      <c r="D44" s="215">
        <v>30.4</v>
      </c>
    </row>
    <row r="45" spans="2:4" x14ac:dyDescent="0.15">
      <c r="B45" s="214" t="s">
        <v>197</v>
      </c>
      <c r="C45" s="214" t="s">
        <v>93</v>
      </c>
      <c r="D45" s="215">
        <v>33</v>
      </c>
    </row>
    <row r="46" spans="2:4" x14ac:dyDescent="0.15">
      <c r="B46" s="214" t="s">
        <v>198</v>
      </c>
      <c r="C46" s="214" t="s">
        <v>94</v>
      </c>
      <c r="D46" s="215">
        <v>34.1</v>
      </c>
    </row>
    <row r="47" spans="2:4" x14ac:dyDescent="0.15">
      <c r="B47" s="214" t="s">
        <v>199</v>
      </c>
      <c r="C47" s="214" t="s">
        <v>95</v>
      </c>
      <c r="D47" s="215">
        <v>30.5</v>
      </c>
    </row>
    <row r="48" spans="2:4" x14ac:dyDescent="0.15">
      <c r="B48" s="214" t="s">
        <v>200</v>
      </c>
      <c r="C48" s="214" t="s">
        <v>96</v>
      </c>
      <c r="D48" s="215">
        <v>33.799999999999997</v>
      </c>
    </row>
    <row r="49" spans="2:4" x14ac:dyDescent="0.15">
      <c r="B49" s="214" t="s">
        <v>201</v>
      </c>
      <c r="C49" s="214" t="s">
        <v>97</v>
      </c>
      <c r="D49" s="215">
        <v>25.9</v>
      </c>
    </row>
    <row r="50" spans="2:4" x14ac:dyDescent="0.15">
      <c r="B50" s="214" t="s">
        <v>202</v>
      </c>
      <c r="C50" s="214" t="s">
        <v>98</v>
      </c>
      <c r="D50" s="215">
        <v>28.9</v>
      </c>
    </row>
    <row r="51" spans="2:4" x14ac:dyDescent="0.15">
      <c r="B51" s="214" t="s">
        <v>203</v>
      </c>
      <c r="C51" s="214" t="s">
        <v>99</v>
      </c>
      <c r="D51" s="215">
        <v>34.299999999999997</v>
      </c>
    </row>
    <row r="52" spans="2:4" x14ac:dyDescent="0.15">
      <c r="B52" s="214" t="s">
        <v>204</v>
      </c>
      <c r="C52" s="214" t="s">
        <v>100</v>
      </c>
      <c r="D52" s="215">
        <v>35.6</v>
      </c>
    </row>
    <row r="53" spans="2:4" x14ac:dyDescent="0.15">
      <c r="B53" s="214" t="s">
        <v>205</v>
      </c>
      <c r="C53" s="214" t="s">
        <v>101</v>
      </c>
      <c r="D53" s="215">
        <v>32.4</v>
      </c>
    </row>
    <row r="54" spans="2:4" x14ac:dyDescent="0.15">
      <c r="B54" s="214" t="s">
        <v>206</v>
      </c>
      <c r="C54" s="214" t="s">
        <v>102</v>
      </c>
      <c r="D54" s="215">
        <v>28.2</v>
      </c>
    </row>
    <row r="55" spans="2:4" x14ac:dyDescent="0.15">
      <c r="B55" s="214" t="s">
        <v>207</v>
      </c>
      <c r="C55" s="214" t="s">
        <v>103</v>
      </c>
      <c r="D55" s="215">
        <v>32.5</v>
      </c>
    </row>
    <row r="56" spans="2:4" x14ac:dyDescent="0.15">
      <c r="B56" s="214" t="s">
        <v>208</v>
      </c>
      <c r="C56" s="214" t="s">
        <v>104</v>
      </c>
      <c r="D56" s="215">
        <v>27.7</v>
      </c>
    </row>
    <row r="57" spans="2:4" x14ac:dyDescent="0.15">
      <c r="B57" s="214" t="s">
        <v>209</v>
      </c>
      <c r="C57" s="214" t="s">
        <v>105</v>
      </c>
      <c r="D57" s="215">
        <v>33.700000000000003</v>
      </c>
    </row>
    <row r="58" spans="2:4" x14ac:dyDescent="0.15">
      <c r="B58" s="214" t="s">
        <v>210</v>
      </c>
      <c r="C58" s="214" t="s">
        <v>106</v>
      </c>
      <c r="D58" s="215">
        <v>30.3</v>
      </c>
    </row>
    <row r="59" spans="2:4" x14ac:dyDescent="0.15">
      <c r="B59" s="214" t="s">
        <v>211</v>
      </c>
      <c r="C59" s="214" t="s">
        <v>107</v>
      </c>
      <c r="D59" s="215">
        <v>24.9</v>
      </c>
    </row>
    <row r="60" spans="2:4" x14ac:dyDescent="0.15">
      <c r="B60" s="214" t="s">
        <v>212</v>
      </c>
      <c r="C60" s="214" t="s">
        <v>108</v>
      </c>
      <c r="D60" s="215">
        <v>31</v>
      </c>
    </row>
    <row r="61" spans="2:4" x14ac:dyDescent="0.15">
      <c r="B61" s="214" t="s">
        <v>213</v>
      </c>
      <c r="C61" s="214" t="s">
        <v>109</v>
      </c>
      <c r="D61" s="215">
        <v>32.6</v>
      </c>
    </row>
    <row r="62" spans="2:4" x14ac:dyDescent="0.15">
      <c r="B62" s="214" t="s">
        <v>214</v>
      </c>
      <c r="C62" s="214" t="s">
        <v>110</v>
      </c>
      <c r="D62" s="215">
        <v>26.2</v>
      </c>
    </row>
    <row r="63" spans="2:4" x14ac:dyDescent="0.15">
      <c r="B63" s="214" t="s">
        <v>215</v>
      </c>
      <c r="C63" s="214" t="s">
        <v>111</v>
      </c>
      <c r="D63" s="215">
        <v>37.200000000000003</v>
      </c>
    </row>
    <row r="64" spans="2:4" x14ac:dyDescent="0.15">
      <c r="B64" s="214" t="s">
        <v>216</v>
      </c>
      <c r="C64" s="214" t="s">
        <v>112</v>
      </c>
      <c r="D64" s="215">
        <v>23.7</v>
      </c>
    </row>
    <row r="65" spans="2:4" x14ac:dyDescent="0.15">
      <c r="B65" s="214" t="s">
        <v>217</v>
      </c>
      <c r="C65" s="214" t="s">
        <v>113</v>
      </c>
      <c r="D65" s="215">
        <v>24.8</v>
      </c>
    </row>
    <row r="66" spans="2:4" x14ac:dyDescent="0.15">
      <c r="B66" s="214" t="s">
        <v>218</v>
      </c>
      <c r="C66" s="214" t="s">
        <v>114</v>
      </c>
      <c r="D66" s="215">
        <v>35.200000000000003</v>
      </c>
    </row>
    <row r="67" spans="2:4" x14ac:dyDescent="0.15">
      <c r="B67" s="214" t="s">
        <v>219</v>
      </c>
      <c r="C67" s="214" t="s">
        <v>115</v>
      </c>
      <c r="D67" s="215">
        <v>25.6</v>
      </c>
    </row>
    <row r="68" spans="2:4" x14ac:dyDescent="0.15">
      <c r="B68" s="214" t="s">
        <v>220</v>
      </c>
      <c r="C68" s="214" t="s">
        <v>116</v>
      </c>
      <c r="D68" s="215">
        <v>28.3</v>
      </c>
    </row>
    <row r="69" spans="2:4" x14ac:dyDescent="0.15">
      <c r="B69" s="214" t="s">
        <v>221</v>
      </c>
      <c r="C69" s="214" t="s">
        <v>117</v>
      </c>
      <c r="D69" s="215">
        <v>30.2</v>
      </c>
    </row>
    <row r="70" spans="2:4" x14ac:dyDescent="0.15">
      <c r="B70" s="214" t="s">
        <v>222</v>
      </c>
      <c r="C70" s="214" t="s">
        <v>118</v>
      </c>
      <c r="D70" s="215">
        <v>33.799999999999997</v>
      </c>
    </row>
    <row r="71" spans="2:4" x14ac:dyDescent="0.15">
      <c r="B71" s="214" t="s">
        <v>223</v>
      </c>
      <c r="C71" s="214" t="s">
        <v>119</v>
      </c>
      <c r="D71" s="215">
        <v>34.200000000000003</v>
      </c>
    </row>
    <row r="72" spans="2:4" x14ac:dyDescent="0.15">
      <c r="B72" s="214" t="s">
        <v>224</v>
      </c>
      <c r="C72" s="214" t="s">
        <v>120</v>
      </c>
      <c r="D72" s="215">
        <v>24.7</v>
      </c>
    </row>
    <row r="73" spans="2:4" x14ac:dyDescent="0.15">
      <c r="B73" s="214" t="s">
        <v>225</v>
      </c>
      <c r="C73" s="214" t="s">
        <v>121</v>
      </c>
      <c r="D73" s="215">
        <v>26.2</v>
      </c>
    </row>
    <row r="74" spans="2:4" x14ac:dyDescent="0.15">
      <c r="B74" s="214" t="s">
        <v>226</v>
      </c>
      <c r="C74" s="214" t="s">
        <v>122</v>
      </c>
      <c r="D74" s="215">
        <v>23.6</v>
      </c>
    </row>
    <row r="75" spans="2:4" x14ac:dyDescent="0.15">
      <c r="B75" s="214" t="s">
        <v>227</v>
      </c>
      <c r="C75" s="214" t="s">
        <v>123</v>
      </c>
      <c r="D75" s="215">
        <v>33.1</v>
      </c>
    </row>
    <row r="76" spans="2:4" x14ac:dyDescent="0.15">
      <c r="B76" s="214" t="s">
        <v>228</v>
      </c>
      <c r="C76" s="214" t="s">
        <v>124</v>
      </c>
      <c r="D76" s="215">
        <v>33.5</v>
      </c>
    </row>
    <row r="77" spans="2:4" x14ac:dyDescent="0.15">
      <c r="B77" s="214" t="s">
        <v>229</v>
      </c>
      <c r="C77" s="214" t="s">
        <v>125</v>
      </c>
      <c r="D77" s="215">
        <v>30.6</v>
      </c>
    </row>
    <row r="78" spans="2:4" x14ac:dyDescent="0.15">
      <c r="B78" s="214" t="s">
        <v>230</v>
      </c>
      <c r="C78" s="214" t="s">
        <v>126</v>
      </c>
      <c r="D78" s="215">
        <v>27.5</v>
      </c>
    </row>
    <row r="79" spans="2:4" x14ac:dyDescent="0.15">
      <c r="B79" s="214" t="s">
        <v>231</v>
      </c>
      <c r="C79" s="214" t="s">
        <v>127</v>
      </c>
      <c r="D79" s="215">
        <v>23.1</v>
      </c>
    </row>
    <row r="80" spans="2:4" x14ac:dyDescent="0.15">
      <c r="B80" s="214" t="s">
        <v>232</v>
      </c>
      <c r="C80" s="214" t="s">
        <v>128</v>
      </c>
      <c r="D80" s="215">
        <v>22.1</v>
      </c>
    </row>
    <row r="81" spans="2:4" x14ac:dyDescent="0.15">
      <c r="B81" s="214" t="s">
        <v>233</v>
      </c>
      <c r="C81" s="214" t="s">
        <v>129</v>
      </c>
      <c r="D81" s="215">
        <v>27.6</v>
      </c>
    </row>
    <row r="82" spans="2:4" x14ac:dyDescent="0.15">
      <c r="B82" s="214" t="s">
        <v>234</v>
      </c>
      <c r="C82" s="214" t="s">
        <v>130</v>
      </c>
      <c r="D82" s="215">
        <v>21.3</v>
      </c>
    </row>
    <row r="83" spans="2:4" x14ac:dyDescent="0.15">
      <c r="B83" s="214" t="s">
        <v>235</v>
      </c>
      <c r="C83" s="214" t="s">
        <v>131</v>
      </c>
      <c r="D83" s="215">
        <v>23.2</v>
      </c>
    </row>
    <row r="84" spans="2:4" x14ac:dyDescent="0.15">
      <c r="B84" s="214" t="s">
        <v>236</v>
      </c>
      <c r="C84" s="214" t="s">
        <v>132</v>
      </c>
      <c r="D84" s="215">
        <v>30.1</v>
      </c>
    </row>
    <row r="85" spans="2:4" x14ac:dyDescent="0.15">
      <c r="B85" s="214" t="s">
        <v>237</v>
      </c>
      <c r="C85" s="214" t="s">
        <v>133</v>
      </c>
      <c r="D85" s="215">
        <v>26.7</v>
      </c>
    </row>
    <row r="86" spans="2:4" x14ac:dyDescent="0.15">
      <c r="B86" s="214" t="s">
        <v>238</v>
      </c>
      <c r="C86" s="214" t="s">
        <v>134</v>
      </c>
      <c r="D86" s="215">
        <v>32</v>
      </c>
    </row>
    <row r="87" spans="2:4" x14ac:dyDescent="0.15">
      <c r="B87" s="214" t="s">
        <v>239</v>
      </c>
      <c r="C87" s="214" t="s">
        <v>135</v>
      </c>
      <c r="D87" s="215">
        <v>29.5</v>
      </c>
    </row>
    <row r="88" spans="2:4" x14ac:dyDescent="0.15">
      <c r="B88" s="214" t="s">
        <v>240</v>
      </c>
      <c r="C88" s="214" t="s">
        <v>136</v>
      </c>
      <c r="D88" s="215">
        <v>33.799999999999997</v>
      </c>
    </row>
    <row r="89" spans="2:4" x14ac:dyDescent="0.15">
      <c r="B89" s="214" t="s">
        <v>241</v>
      </c>
      <c r="C89" s="214" t="s">
        <v>137</v>
      </c>
      <c r="D89" s="215">
        <v>28.3</v>
      </c>
    </row>
    <row r="90" spans="2:4" x14ac:dyDescent="0.15">
      <c r="B90" s="214" t="s">
        <v>242</v>
      </c>
      <c r="C90" s="214" t="s">
        <v>138</v>
      </c>
      <c r="D90" s="215">
        <v>33.799999999999997</v>
      </c>
    </row>
    <row r="91" spans="2:4" x14ac:dyDescent="0.15">
      <c r="B91" s="214" t="s">
        <v>243</v>
      </c>
      <c r="C91" s="214" t="s">
        <v>139</v>
      </c>
      <c r="D91" s="215">
        <v>29.9</v>
      </c>
    </row>
    <row r="92" spans="2:4" x14ac:dyDescent="0.15">
      <c r="B92" s="214" t="s">
        <v>244</v>
      </c>
      <c r="C92" s="214" t="s">
        <v>140</v>
      </c>
      <c r="D92" s="215">
        <v>31.9</v>
      </c>
    </row>
    <row r="93" spans="2:4" x14ac:dyDescent="0.15">
      <c r="B93" s="214" t="s">
        <v>245</v>
      </c>
      <c r="C93" s="214" t="s">
        <v>141</v>
      </c>
      <c r="D93" s="215">
        <v>32</v>
      </c>
    </row>
    <row r="94" spans="2:4" x14ac:dyDescent="0.15">
      <c r="B94" s="214" t="s">
        <v>246</v>
      </c>
      <c r="C94" s="214" t="s">
        <v>142</v>
      </c>
      <c r="D94" s="215">
        <v>33.299999999999997</v>
      </c>
    </row>
    <row r="95" spans="2:4" x14ac:dyDescent="0.15">
      <c r="B95" s="214" t="s">
        <v>247</v>
      </c>
      <c r="C95" s="214" t="s">
        <v>143</v>
      </c>
      <c r="D95" s="215">
        <v>29</v>
      </c>
    </row>
    <row r="96" spans="2:4" x14ac:dyDescent="0.15">
      <c r="B96" s="214" t="s">
        <v>248</v>
      </c>
      <c r="C96" s="214" t="s">
        <v>144</v>
      </c>
      <c r="D96" s="215">
        <v>21.6</v>
      </c>
    </row>
    <row r="97" spans="2:7" x14ac:dyDescent="0.15">
      <c r="B97" s="214" t="s">
        <v>249</v>
      </c>
      <c r="C97" s="214" t="s">
        <v>145</v>
      </c>
      <c r="D97" s="215">
        <v>20.3</v>
      </c>
    </row>
    <row r="98" spans="2:7" x14ac:dyDescent="0.15">
      <c r="B98" s="214" t="s">
        <v>250</v>
      </c>
      <c r="C98" s="214" t="s">
        <v>146</v>
      </c>
      <c r="D98" s="215">
        <v>18.399999999999999</v>
      </c>
    </row>
    <row r="99" spans="2:7" x14ac:dyDescent="0.15">
      <c r="B99" s="214" t="s">
        <v>251</v>
      </c>
      <c r="C99" s="214" t="s">
        <v>147</v>
      </c>
      <c r="D99" s="215">
        <v>21.2</v>
      </c>
    </row>
    <row r="100" spans="2:7" x14ac:dyDescent="0.15">
      <c r="B100" s="214" t="s">
        <v>252</v>
      </c>
      <c r="C100" s="214" t="s">
        <v>148</v>
      </c>
      <c r="D100" s="215">
        <v>21</v>
      </c>
    </row>
    <row r="101" spans="2:7" x14ac:dyDescent="0.15">
      <c r="B101" s="214" t="s">
        <v>253</v>
      </c>
      <c r="C101" s="214" t="s">
        <v>254</v>
      </c>
      <c r="D101" s="215">
        <v>17</v>
      </c>
    </row>
    <row r="102" spans="2:7" x14ac:dyDescent="0.15">
      <c r="B102" s="214" t="s">
        <v>255</v>
      </c>
      <c r="C102" s="214" t="s">
        <v>256</v>
      </c>
      <c r="D102" s="215">
        <v>17</v>
      </c>
    </row>
    <row r="103" spans="2:7" x14ac:dyDescent="0.15">
      <c r="B103" s="214" t="s">
        <v>257</v>
      </c>
      <c r="C103" s="214" t="s">
        <v>258</v>
      </c>
      <c r="D103" s="215">
        <v>17</v>
      </c>
    </row>
    <row r="104" spans="2:7" x14ac:dyDescent="0.15">
      <c r="B104" s="214" t="s">
        <v>259</v>
      </c>
      <c r="C104" s="214" t="s">
        <v>260</v>
      </c>
      <c r="D104" s="215">
        <v>17</v>
      </c>
    </row>
    <row r="105" spans="2:7" x14ac:dyDescent="0.15">
      <c r="B105" s="214" t="s">
        <v>261</v>
      </c>
      <c r="C105" s="214" t="s">
        <v>262</v>
      </c>
      <c r="D105" s="215">
        <v>17</v>
      </c>
    </row>
    <row r="106" spans="2:7" x14ac:dyDescent="0.15">
      <c r="B106" s="214" t="s">
        <v>263</v>
      </c>
      <c r="C106" s="214" t="s">
        <v>264</v>
      </c>
      <c r="D106" s="215">
        <v>17</v>
      </c>
    </row>
    <row r="108" spans="2:7" ht="112" customHeight="1" x14ac:dyDescent="0.15">
      <c r="B108" s="216" t="s">
        <v>326</v>
      </c>
      <c r="C108" s="216"/>
      <c r="D108" s="216"/>
      <c r="E108" s="217"/>
      <c r="F108" s="217"/>
      <c r="G108" s="217"/>
    </row>
  </sheetData>
  <mergeCells count="1">
    <mergeCell ref="B108:D108"/>
  </mergeCells>
  <pageMargins left="0.7" right="0.7" top="0.75" bottom="0.75" header="0.3" footer="0.3"/>
  <pageSetup paperSize="9"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workbookViewId="0">
      <selection activeCell="J3" sqref="J3"/>
    </sheetView>
  </sheetViews>
  <sheetFormatPr baseColWidth="10" defaultColWidth="11" defaultRowHeight="11" x14ac:dyDescent="0.15"/>
  <cols>
    <col min="1" max="1" width="3" style="3" customWidth="1"/>
    <col min="2" max="2" width="30.796875" style="3" customWidth="1"/>
    <col min="3" max="3" width="17.3984375" style="3" customWidth="1"/>
    <col min="4" max="4" width="14" style="3" customWidth="1"/>
    <col min="5" max="5" width="13.796875" style="3" customWidth="1"/>
    <col min="6" max="6" width="10.796875" style="3" customWidth="1"/>
    <col min="7" max="7" width="10.19921875" style="3" customWidth="1"/>
    <col min="8" max="8" width="11.3984375" style="3" customWidth="1"/>
    <col min="9" max="9" width="14.59765625" style="3" customWidth="1"/>
    <col min="10" max="10" width="18.3984375" style="3" customWidth="1"/>
    <col min="11" max="16384" width="11" style="3"/>
  </cols>
  <sheetData>
    <row r="1" spans="2:11" x14ac:dyDescent="0.15">
      <c r="B1" s="49"/>
      <c r="C1" s="49"/>
      <c r="D1" s="49"/>
      <c r="E1" s="49"/>
      <c r="F1" s="49"/>
      <c r="G1" s="49"/>
      <c r="H1" s="219"/>
      <c r="I1" s="64"/>
    </row>
    <row r="2" spans="2:11" ht="15.75" customHeight="1" x14ac:dyDescent="0.15">
      <c r="B2" s="150" t="s">
        <v>155</v>
      </c>
      <c r="C2" s="150"/>
      <c r="D2" s="150"/>
      <c r="E2" s="150"/>
      <c r="F2" s="150"/>
      <c r="G2" s="150"/>
      <c r="H2" s="150"/>
      <c r="I2" s="72"/>
    </row>
    <row r="3" spans="2:11" ht="9" customHeight="1" x14ac:dyDescent="0.15">
      <c r="B3" s="99"/>
      <c r="C3" s="99"/>
      <c r="D3" s="99"/>
      <c r="E3" s="99"/>
      <c r="F3" s="100"/>
      <c r="G3" s="100"/>
      <c r="H3" s="100"/>
      <c r="I3" s="99"/>
    </row>
    <row r="4" spans="2:11" ht="23.25" customHeight="1" x14ac:dyDescent="0.15">
      <c r="B4" s="72"/>
      <c r="C4" s="151" t="s">
        <v>21</v>
      </c>
      <c r="D4" s="151" t="s">
        <v>154</v>
      </c>
      <c r="E4" s="151" t="s">
        <v>153</v>
      </c>
      <c r="F4" s="153" t="s">
        <v>46</v>
      </c>
      <c r="G4" s="154"/>
      <c r="H4" s="154"/>
      <c r="I4" s="218" t="s">
        <v>151</v>
      </c>
    </row>
    <row r="5" spans="2:11" ht="26.25" customHeight="1" x14ac:dyDescent="0.15">
      <c r="B5" s="26"/>
      <c r="C5" s="152"/>
      <c r="D5" s="152"/>
      <c r="E5" s="152"/>
      <c r="F5" s="101" t="s">
        <v>156</v>
      </c>
      <c r="G5" s="89" t="s">
        <v>157</v>
      </c>
      <c r="H5" s="90" t="s">
        <v>158</v>
      </c>
      <c r="I5" s="218"/>
    </row>
    <row r="6" spans="2:11" ht="15.75" customHeight="1" x14ac:dyDescent="0.15">
      <c r="B6" s="23" t="s">
        <v>18</v>
      </c>
      <c r="C6" s="83" t="s">
        <v>289</v>
      </c>
      <c r="D6" s="83" t="s">
        <v>290</v>
      </c>
      <c r="E6" s="83" t="s">
        <v>312</v>
      </c>
      <c r="F6" s="122">
        <v>1.3</v>
      </c>
      <c r="G6" s="122">
        <v>6.8</v>
      </c>
      <c r="H6" s="122">
        <v>17.899999999999999</v>
      </c>
      <c r="I6" s="83">
        <v>83</v>
      </c>
    </row>
    <row r="7" spans="2:11" ht="15.75" customHeight="1" x14ac:dyDescent="0.15">
      <c r="B7" s="24" t="s">
        <v>337</v>
      </c>
      <c r="C7" s="84" t="s">
        <v>291</v>
      </c>
      <c r="D7" s="84" t="s">
        <v>292</v>
      </c>
      <c r="E7" s="84" t="s">
        <v>313</v>
      </c>
      <c r="F7" s="123">
        <v>1.5</v>
      </c>
      <c r="G7" s="123">
        <v>8.1</v>
      </c>
      <c r="H7" s="123">
        <v>20.2</v>
      </c>
      <c r="I7" s="84">
        <v>71</v>
      </c>
    </row>
    <row r="8" spans="2:11" ht="15.75" customHeight="1" x14ac:dyDescent="0.15">
      <c r="B8" s="24" t="s">
        <v>5</v>
      </c>
      <c r="C8" s="84" t="s">
        <v>293</v>
      </c>
      <c r="D8" s="84" t="s">
        <v>294</v>
      </c>
      <c r="E8" s="84" t="s">
        <v>314</v>
      </c>
      <c r="F8" s="123">
        <v>-1.9</v>
      </c>
      <c r="G8" s="123">
        <v>-3</v>
      </c>
      <c r="H8" s="123">
        <v>-3.2</v>
      </c>
      <c r="I8" s="84">
        <v>11</v>
      </c>
    </row>
    <row r="9" spans="2:11" ht="15.75" customHeight="1" x14ac:dyDescent="0.15">
      <c r="B9" s="24" t="s">
        <v>17</v>
      </c>
      <c r="C9" s="84" t="s">
        <v>295</v>
      </c>
      <c r="D9" s="84" t="s">
        <v>296</v>
      </c>
      <c r="E9" s="84" t="s">
        <v>315</v>
      </c>
      <c r="F9" s="123">
        <v>-3.2</v>
      </c>
      <c r="G9" s="123">
        <v>-13.6</v>
      </c>
      <c r="H9" s="123">
        <v>-26.4</v>
      </c>
      <c r="I9" s="84">
        <v>7</v>
      </c>
    </row>
    <row r="10" spans="2:11" ht="15.75" customHeight="1" x14ac:dyDescent="0.15">
      <c r="B10" s="24" t="s">
        <v>338</v>
      </c>
      <c r="C10" s="84" t="s">
        <v>297</v>
      </c>
      <c r="D10" s="84" t="s">
        <v>298</v>
      </c>
      <c r="E10" s="84" t="s">
        <v>316</v>
      </c>
      <c r="F10" s="123">
        <v>1.2</v>
      </c>
      <c r="G10" s="123">
        <v>6.4</v>
      </c>
      <c r="H10" s="123">
        <v>18</v>
      </c>
      <c r="I10" s="84">
        <v>9</v>
      </c>
    </row>
    <row r="11" spans="2:11" ht="15.75" customHeight="1" x14ac:dyDescent="0.15">
      <c r="B11" s="24" t="s">
        <v>41</v>
      </c>
      <c r="C11" s="84" t="s">
        <v>299</v>
      </c>
      <c r="D11" s="84" t="s">
        <v>300</v>
      </c>
      <c r="E11" s="84" t="s">
        <v>313</v>
      </c>
      <c r="F11" s="123">
        <v>2.2999999999999998</v>
      </c>
      <c r="G11" s="123">
        <v>11.3</v>
      </c>
      <c r="H11" s="123">
        <v>23.9</v>
      </c>
      <c r="I11" s="84">
        <v>11</v>
      </c>
    </row>
    <row r="12" spans="2:11" ht="15.75" customHeight="1" x14ac:dyDescent="0.15">
      <c r="B12" s="24" t="s">
        <v>45</v>
      </c>
      <c r="C12" s="84" t="s">
        <v>301</v>
      </c>
      <c r="D12" s="84" t="s">
        <v>302</v>
      </c>
      <c r="E12" s="84" t="s">
        <v>317</v>
      </c>
      <c r="F12" s="123">
        <v>-0.8</v>
      </c>
      <c r="G12" s="123">
        <v>4</v>
      </c>
      <c r="H12" s="123">
        <v>13.5</v>
      </c>
      <c r="I12" s="84">
        <v>10</v>
      </c>
    </row>
    <row r="13" spans="2:11" ht="15.75" customHeight="1" x14ac:dyDescent="0.15">
      <c r="B13" s="24" t="s">
        <v>339</v>
      </c>
      <c r="C13" s="84" t="s">
        <v>303</v>
      </c>
      <c r="D13" s="84" t="s">
        <v>304</v>
      </c>
      <c r="E13" s="84" t="s">
        <v>318</v>
      </c>
      <c r="F13" s="123">
        <v>3.9</v>
      </c>
      <c r="G13" s="123">
        <v>25.9</v>
      </c>
      <c r="H13" s="123">
        <v>56.1</v>
      </c>
      <c r="I13" s="84">
        <v>7</v>
      </c>
    </row>
    <row r="14" spans="2:11" ht="15.75" customHeight="1" x14ac:dyDescent="0.15">
      <c r="B14" s="86" t="s">
        <v>340</v>
      </c>
      <c r="C14" s="84" t="s">
        <v>305</v>
      </c>
      <c r="D14" s="84" t="s">
        <v>306</v>
      </c>
      <c r="E14" s="84" t="s">
        <v>319</v>
      </c>
      <c r="F14" s="123">
        <v>-1.8</v>
      </c>
      <c r="G14" s="123">
        <v>-6.3</v>
      </c>
      <c r="H14" s="123">
        <v>-12.9</v>
      </c>
      <c r="I14" s="84">
        <v>4</v>
      </c>
    </row>
    <row r="15" spans="2:11" ht="15.75" customHeight="1" x14ac:dyDescent="0.15">
      <c r="B15" s="24" t="s">
        <v>341</v>
      </c>
      <c r="C15" s="84" t="s">
        <v>307</v>
      </c>
      <c r="D15" s="84" t="s">
        <v>308</v>
      </c>
      <c r="E15" s="84" t="s">
        <v>317</v>
      </c>
      <c r="F15" s="123">
        <v>5.5</v>
      </c>
      <c r="G15" s="123">
        <v>29.4</v>
      </c>
      <c r="H15" s="123">
        <v>74.900000000000006</v>
      </c>
      <c r="I15" s="84">
        <v>2</v>
      </c>
    </row>
    <row r="16" spans="2:11" ht="15.75" customHeight="1" x14ac:dyDescent="0.15">
      <c r="B16" s="87" t="s">
        <v>342</v>
      </c>
      <c r="C16" s="128" t="s">
        <v>309</v>
      </c>
      <c r="D16" s="128" t="s">
        <v>310</v>
      </c>
      <c r="E16" s="128">
        <v>32</v>
      </c>
      <c r="F16" s="129">
        <v>1.8</v>
      </c>
      <c r="G16" s="129">
        <v>5.6</v>
      </c>
      <c r="H16" s="129">
        <v>13.4</v>
      </c>
      <c r="I16" s="128">
        <v>100</v>
      </c>
      <c r="J16" s="7"/>
      <c r="K16" s="91"/>
    </row>
    <row r="17" spans="2:11" ht="28.5" customHeight="1" x14ac:dyDescent="0.15">
      <c r="B17" s="88" t="s">
        <v>343</v>
      </c>
      <c r="C17" s="126" t="s">
        <v>311</v>
      </c>
      <c r="D17" s="126" t="s">
        <v>310</v>
      </c>
      <c r="E17" s="126">
        <v>32</v>
      </c>
      <c r="F17" s="127">
        <v>1.8</v>
      </c>
      <c r="G17" s="127">
        <v>5.6</v>
      </c>
      <c r="H17" s="127">
        <v>13.9</v>
      </c>
      <c r="I17" s="126">
        <v>99</v>
      </c>
    </row>
    <row r="18" spans="2:11" ht="15.75" customHeight="1" x14ac:dyDescent="0.15">
      <c r="B18" s="33"/>
      <c r="C18" s="72"/>
      <c r="D18" s="42"/>
      <c r="E18" s="72"/>
      <c r="F18" s="72"/>
      <c r="G18" s="72"/>
      <c r="H18" s="72"/>
      <c r="I18" s="72"/>
      <c r="K18" s="92"/>
    </row>
    <row r="19" spans="2:11" ht="155" customHeight="1" x14ac:dyDescent="0.15">
      <c r="B19" s="149" t="s">
        <v>328</v>
      </c>
      <c r="C19" s="149"/>
      <c r="D19" s="149"/>
      <c r="E19" s="149"/>
      <c r="F19" s="149"/>
      <c r="G19" s="149"/>
      <c r="H19" s="149"/>
      <c r="I19" s="27"/>
    </row>
    <row r="20" spans="2:11" ht="12.75" customHeight="1" x14ac:dyDescent="0.15"/>
    <row r="22" spans="2:11" x14ac:dyDescent="0.15">
      <c r="H22" s="95"/>
    </row>
    <row r="23" spans="2:11" x14ac:dyDescent="0.15">
      <c r="B23" s="85"/>
      <c r="H23" s="95"/>
    </row>
    <row r="25" spans="2:11" x14ac:dyDescent="0.15">
      <c r="H25" s="7"/>
      <c r="I25" s="7"/>
      <c r="J25" s="7"/>
    </row>
    <row r="26" spans="2:11" x14ac:dyDescent="0.15">
      <c r="H26" s="7"/>
      <c r="I26" s="7"/>
      <c r="J26" s="7"/>
    </row>
  </sheetData>
  <mergeCells count="7">
    <mergeCell ref="B19:H19"/>
    <mergeCell ref="I4:I5"/>
    <mergeCell ref="B2:H2"/>
    <mergeCell ref="C4:C5"/>
    <mergeCell ref="D4:D5"/>
    <mergeCell ref="E4:E5"/>
    <mergeCell ref="F4: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0"/>
  <sheetViews>
    <sheetView showGridLines="0" workbookViewId="0">
      <selection activeCell="I25" sqref="I25"/>
    </sheetView>
  </sheetViews>
  <sheetFormatPr baseColWidth="10" defaultColWidth="11" defaultRowHeight="11" x14ac:dyDescent="0.15"/>
  <cols>
    <col min="1" max="1" width="3" style="3" customWidth="1"/>
    <col min="2" max="2" width="29.19921875" style="3" customWidth="1"/>
    <col min="3" max="3" width="14.59765625" style="3" customWidth="1"/>
    <col min="4" max="4" width="13.19921875" style="3" customWidth="1"/>
    <col min="5" max="5" width="14.796875" style="3" customWidth="1"/>
    <col min="6" max="6" width="10.796875" style="3" customWidth="1"/>
    <col min="7" max="7" width="10.19921875" style="3" customWidth="1"/>
    <col min="8" max="8" width="11.3984375" style="3" customWidth="1"/>
    <col min="9" max="11" width="11" style="3"/>
    <col min="12" max="12" width="12.3984375" style="3" bestFit="1" customWidth="1"/>
    <col min="13" max="16384" width="11" style="3"/>
  </cols>
  <sheetData>
    <row r="1" spans="2:8" x14ac:dyDescent="0.15">
      <c r="H1" s="64"/>
    </row>
    <row r="2" spans="2:8" ht="15.75" customHeight="1" x14ac:dyDescent="0.15">
      <c r="B2" s="150" t="s">
        <v>155</v>
      </c>
      <c r="C2" s="150"/>
      <c r="D2" s="150"/>
      <c r="E2" s="150"/>
      <c r="F2" s="150"/>
      <c r="G2" s="150"/>
      <c r="H2" s="150"/>
    </row>
    <row r="3" spans="2:8" ht="10" customHeight="1" x14ac:dyDescent="0.15">
      <c r="B3" s="99"/>
      <c r="C3" s="99"/>
      <c r="D3" s="99"/>
      <c r="E3" s="99"/>
      <c r="F3" s="100"/>
      <c r="G3" s="100"/>
      <c r="H3" s="100"/>
    </row>
    <row r="4" spans="2:8" ht="15.75" customHeight="1" x14ac:dyDescent="0.15">
      <c r="B4" s="72"/>
      <c r="C4" s="151" t="s">
        <v>21</v>
      </c>
      <c r="D4" s="151" t="s">
        <v>154</v>
      </c>
      <c r="E4" s="151" t="s">
        <v>27</v>
      </c>
      <c r="F4" s="153" t="s">
        <v>46</v>
      </c>
      <c r="G4" s="154"/>
      <c r="H4" s="156"/>
    </row>
    <row r="5" spans="2:8" ht="36.75" customHeight="1" x14ac:dyDescent="0.15">
      <c r="B5" s="26"/>
      <c r="C5" s="155"/>
      <c r="D5" s="155"/>
      <c r="E5" s="155"/>
      <c r="F5" s="12" t="s">
        <v>156</v>
      </c>
      <c r="G5" s="13" t="s">
        <v>157</v>
      </c>
      <c r="H5" s="13" t="s">
        <v>158</v>
      </c>
    </row>
    <row r="6" spans="2:8" ht="15" customHeight="1" x14ac:dyDescent="0.15">
      <c r="B6" s="23" t="s">
        <v>18</v>
      </c>
      <c r="C6" s="229">
        <v>13798.591</v>
      </c>
      <c r="D6" s="230">
        <v>46.460374106312742</v>
      </c>
      <c r="E6" s="235">
        <v>36.474413636448958</v>
      </c>
      <c r="F6" s="231">
        <v>1.3241555605031596</v>
      </c>
      <c r="G6" s="232">
        <v>6.783709952019823</v>
      </c>
      <c r="H6" s="232">
        <v>17.866157000085426</v>
      </c>
    </row>
    <row r="7" spans="2:8" ht="15" customHeight="1" x14ac:dyDescent="0.15">
      <c r="B7" s="24" t="s">
        <v>5</v>
      </c>
      <c r="C7" s="233">
        <v>1866.723</v>
      </c>
      <c r="D7" s="234">
        <v>61.361219634621747</v>
      </c>
      <c r="E7" s="236">
        <v>85.838769478624542</v>
      </c>
      <c r="F7" s="232">
        <v>-1.8778952812926963</v>
      </c>
      <c r="G7" s="232">
        <v>-2.9769750519750504</v>
      </c>
      <c r="H7" s="232">
        <v>-3.2284603421461888</v>
      </c>
    </row>
    <row r="8" spans="2:8" ht="15" customHeight="1" x14ac:dyDescent="0.15">
      <c r="B8" s="24" t="s">
        <v>337</v>
      </c>
      <c r="C8" s="233">
        <v>11833.465</v>
      </c>
      <c r="D8" s="234">
        <v>50.556333246432892</v>
      </c>
      <c r="E8" s="25" t="s">
        <v>13</v>
      </c>
      <c r="F8" s="232">
        <v>1.5065578654283263</v>
      </c>
      <c r="G8" s="232">
        <v>8.1447142955059615</v>
      </c>
      <c r="H8" s="232">
        <v>20.161952816480209</v>
      </c>
    </row>
    <row r="9" spans="2:8" ht="15" customHeight="1" x14ac:dyDescent="0.15">
      <c r="B9" s="24" t="s">
        <v>338</v>
      </c>
      <c r="C9" s="233">
        <v>1586.9580000000001</v>
      </c>
      <c r="D9" s="234">
        <v>43.477458130586946</v>
      </c>
      <c r="E9" s="25">
        <v>42.506772486694182</v>
      </c>
      <c r="F9" s="232">
        <v>1.1540278152255112</v>
      </c>
      <c r="G9" s="232">
        <v>6.3644772117962489</v>
      </c>
      <c r="H9" s="232">
        <v>17.989442379182165</v>
      </c>
    </row>
    <row r="10" spans="2:8" ht="15" customHeight="1" x14ac:dyDescent="0.15">
      <c r="B10" s="24" t="s">
        <v>347</v>
      </c>
      <c r="C10" s="233">
        <v>374.15</v>
      </c>
      <c r="D10" s="234">
        <v>92.693304824268353</v>
      </c>
      <c r="E10" s="25">
        <v>34.886021118879526</v>
      </c>
      <c r="F10" s="232">
        <v>0.37020146471014037</v>
      </c>
      <c r="G10" s="232">
        <v>3.0716253443526131</v>
      </c>
      <c r="H10" s="232">
        <v>6.2926136363636198</v>
      </c>
    </row>
    <row r="11" spans="2:8" ht="15" customHeight="1" x14ac:dyDescent="0.15">
      <c r="B11" s="24" t="s">
        <v>339</v>
      </c>
      <c r="C11" s="233">
        <v>1203.625</v>
      </c>
      <c r="D11" s="234">
        <v>30.214975594558108</v>
      </c>
      <c r="E11" s="25">
        <v>70.376519231307682</v>
      </c>
      <c r="F11" s="232">
        <v>5.6599218715708943</v>
      </c>
      <c r="G11" s="232">
        <v>23.196008188331628</v>
      </c>
      <c r="H11" s="232">
        <v>52.744289340101517</v>
      </c>
    </row>
    <row r="12" spans="2:8" ht="15" customHeight="1" x14ac:dyDescent="0.15">
      <c r="B12" s="24" t="s">
        <v>149</v>
      </c>
      <c r="C12" s="233">
        <v>226.833</v>
      </c>
      <c r="D12" s="234">
        <v>52.013595905357676</v>
      </c>
      <c r="E12" s="25" t="s">
        <v>13</v>
      </c>
      <c r="F12" s="232">
        <v>33.715124470198468</v>
      </c>
      <c r="G12" s="232" t="s">
        <v>13</v>
      </c>
      <c r="H12" s="232" t="s">
        <v>13</v>
      </c>
    </row>
    <row r="13" spans="2:8" ht="15" customHeight="1" x14ac:dyDescent="0.15">
      <c r="B13" s="24" t="s">
        <v>24</v>
      </c>
      <c r="C13" s="233">
        <v>62.874000000000002</v>
      </c>
      <c r="D13" s="234">
        <v>81.190953335241915</v>
      </c>
      <c r="E13" s="25">
        <v>74.383314603785976</v>
      </c>
      <c r="F13" s="232">
        <v>-0.45597036192647211</v>
      </c>
      <c r="G13" s="232" t="s">
        <v>13</v>
      </c>
      <c r="H13" s="232" t="s">
        <v>13</v>
      </c>
    </row>
    <row r="14" spans="2:8" ht="15" customHeight="1" x14ac:dyDescent="0.15">
      <c r="B14" s="24" t="s">
        <v>41</v>
      </c>
      <c r="C14" s="233">
        <v>1864.7139999999999</v>
      </c>
      <c r="D14" s="234">
        <v>38.716071204484976</v>
      </c>
      <c r="E14" s="25" t="s">
        <v>13</v>
      </c>
      <c r="F14" s="232">
        <v>2.3232869195418004</v>
      </c>
      <c r="G14" s="232">
        <v>11.259785202863949</v>
      </c>
      <c r="H14" s="232">
        <v>23.901262458471749</v>
      </c>
    </row>
    <row r="15" spans="2:8" ht="15" customHeight="1" x14ac:dyDescent="0.15">
      <c r="B15" s="24" t="s">
        <v>17</v>
      </c>
      <c r="C15" s="233">
        <v>1214.184</v>
      </c>
      <c r="D15" s="234">
        <v>46.760622772166329</v>
      </c>
      <c r="E15" s="25">
        <v>76.727765373719777</v>
      </c>
      <c r="F15" s="232">
        <v>-3.2348454781498392</v>
      </c>
      <c r="G15" s="232">
        <v>-13.642674253200571</v>
      </c>
      <c r="H15" s="232">
        <v>-26.368465736810187</v>
      </c>
    </row>
    <row r="16" spans="2:8" ht="15" customHeight="1" x14ac:dyDescent="0.15">
      <c r="B16" s="24" t="s">
        <v>26</v>
      </c>
      <c r="C16" s="233">
        <v>646.298</v>
      </c>
      <c r="D16" s="234">
        <v>49.368402811087151</v>
      </c>
      <c r="E16" s="25" t="s">
        <v>13</v>
      </c>
      <c r="F16" s="232">
        <v>-1.611697633527942</v>
      </c>
      <c r="G16" s="232" t="s">
        <v>13</v>
      </c>
      <c r="H16" s="232" t="s">
        <v>13</v>
      </c>
    </row>
    <row r="17" spans="2:8" ht="15" customHeight="1" x14ac:dyDescent="0.15">
      <c r="B17" s="24" t="s">
        <v>45</v>
      </c>
      <c r="C17" s="233">
        <v>1588.932</v>
      </c>
      <c r="D17" s="234">
        <v>65.464097897203914</v>
      </c>
      <c r="E17" s="25">
        <v>91.497181438445523</v>
      </c>
      <c r="F17" s="232">
        <v>-0.83132990316129307</v>
      </c>
      <c r="G17" s="232">
        <v>4.014925373134326</v>
      </c>
      <c r="H17" s="232">
        <v>13.470827679782914</v>
      </c>
    </row>
    <row r="18" spans="2:8" ht="15" customHeight="1" x14ac:dyDescent="0.15">
      <c r="B18" s="24" t="s">
        <v>282</v>
      </c>
      <c r="C18" s="233">
        <v>1055.4649999999999</v>
      </c>
      <c r="D18" s="234">
        <v>74.823229571800113</v>
      </c>
      <c r="E18" s="25" t="s">
        <v>13</v>
      </c>
      <c r="F18" s="232">
        <v>2.7350525518656355</v>
      </c>
      <c r="G18" s="232">
        <v>15.857848518111961</v>
      </c>
      <c r="H18" s="232" t="s">
        <v>13</v>
      </c>
    </row>
    <row r="19" spans="2:8" ht="15" customHeight="1" x14ac:dyDescent="0.15">
      <c r="B19" s="24" t="s">
        <v>25</v>
      </c>
      <c r="C19" s="233">
        <v>340.49799999999999</v>
      </c>
      <c r="D19" s="234">
        <v>63.118432413699935</v>
      </c>
      <c r="E19" s="234">
        <v>88.027068602985395</v>
      </c>
      <c r="F19" s="232">
        <v>5.8538617456507902</v>
      </c>
      <c r="G19" s="232">
        <v>29.961068702290071</v>
      </c>
      <c r="H19" s="232" t="s">
        <v>13</v>
      </c>
    </row>
    <row r="20" spans="2:8" ht="15" customHeight="1" x14ac:dyDescent="0.15">
      <c r="B20" s="24" t="s">
        <v>20</v>
      </c>
      <c r="C20" s="233">
        <v>136.512</v>
      </c>
      <c r="D20" s="234">
        <v>76.618172761368967</v>
      </c>
      <c r="E20" s="234">
        <v>42.737001362672657</v>
      </c>
      <c r="F20" s="232">
        <v>0.23569839416701654</v>
      </c>
      <c r="G20" s="232">
        <v>9.2095999999999947</v>
      </c>
      <c r="H20" s="232">
        <v>20.807079646017691</v>
      </c>
    </row>
    <row r="21" spans="2:8" ht="15" customHeight="1" x14ac:dyDescent="0.15">
      <c r="B21" s="24" t="s">
        <v>19</v>
      </c>
      <c r="C21" s="233">
        <v>173.29900000000001</v>
      </c>
      <c r="D21" s="234">
        <v>88.144190099192713</v>
      </c>
      <c r="E21" s="234">
        <v>52.418373688503351</v>
      </c>
      <c r="F21" s="232">
        <v>-1.0991582251390963</v>
      </c>
      <c r="G21" s="232">
        <v>-2.0909604519773972</v>
      </c>
      <c r="H21" s="232">
        <v>-5.8157608695652119</v>
      </c>
    </row>
    <row r="22" spans="2:8" ht="15" customHeight="1" x14ac:dyDescent="0.15">
      <c r="B22" s="24" t="s">
        <v>23</v>
      </c>
      <c r="C22" s="233">
        <v>34.994</v>
      </c>
      <c r="D22" s="234">
        <v>80.48808367148655</v>
      </c>
      <c r="E22" s="234">
        <v>33.867072104359487</v>
      </c>
      <c r="F22" s="232">
        <v>0.18322359003721811</v>
      </c>
      <c r="G22" s="232">
        <v>6.0424242424242491</v>
      </c>
      <c r="H22" s="232">
        <v>12.883870967741927</v>
      </c>
    </row>
    <row r="23" spans="2:8" ht="15" customHeight="1" x14ac:dyDescent="0.15">
      <c r="B23" s="24" t="s">
        <v>6</v>
      </c>
      <c r="C23" s="233">
        <v>66.337000000000003</v>
      </c>
      <c r="D23" s="234">
        <v>20.590319128088396</v>
      </c>
      <c r="E23" s="234">
        <v>75.725103609975605</v>
      </c>
      <c r="F23" s="232">
        <v>1.7969493294049066</v>
      </c>
      <c r="G23" s="232">
        <v>6.9951612903225824</v>
      </c>
      <c r="H23" s="232">
        <v>20.61272727272727</v>
      </c>
    </row>
    <row r="24" spans="2:8" ht="15" customHeight="1" x14ac:dyDescent="0.15">
      <c r="B24" s="24" t="s">
        <v>42</v>
      </c>
      <c r="C24" s="233">
        <v>38.215000000000003</v>
      </c>
      <c r="D24" s="234">
        <v>36.328666753892449</v>
      </c>
      <c r="E24" s="234">
        <v>71.351866858331078</v>
      </c>
      <c r="F24" s="232">
        <v>-5.2747688570507929</v>
      </c>
      <c r="G24" s="232">
        <v>-22.010204081632644</v>
      </c>
      <c r="H24" s="232">
        <v>-35.228813559322028</v>
      </c>
    </row>
    <row r="25" spans="2:8" ht="15" customHeight="1" x14ac:dyDescent="0.15">
      <c r="B25" s="24" t="s">
        <v>43</v>
      </c>
      <c r="C25" s="233">
        <v>14.442</v>
      </c>
      <c r="D25" s="234">
        <v>40.070627336933939</v>
      </c>
      <c r="E25" s="234">
        <v>42.495167857430118</v>
      </c>
      <c r="F25" s="232">
        <v>2.9512403763900741</v>
      </c>
      <c r="G25" s="232" t="s">
        <v>13</v>
      </c>
      <c r="H25" s="232" t="s">
        <v>13</v>
      </c>
    </row>
    <row r="26" spans="2:8" ht="21.75" customHeight="1" x14ac:dyDescent="0.15">
      <c r="B26" s="14" t="s">
        <v>346</v>
      </c>
      <c r="C26" s="225">
        <v>16716.776091429012</v>
      </c>
      <c r="D26" s="226">
        <v>47.60403599928577</v>
      </c>
      <c r="E26" s="226">
        <v>31.950277658324644</v>
      </c>
      <c r="F26" s="227">
        <v>1.8315511519763739</v>
      </c>
      <c r="G26" s="228">
        <v>5.6125464413306458</v>
      </c>
      <c r="H26" s="228">
        <v>13.410963985271461</v>
      </c>
    </row>
    <row r="27" spans="2:8" ht="27.75" customHeight="1" x14ac:dyDescent="0.15">
      <c r="B27" s="28" t="s">
        <v>345</v>
      </c>
      <c r="C27" s="225">
        <v>16611.274379915641</v>
      </c>
      <c r="D27" s="226">
        <v>47.505653128336874</v>
      </c>
      <c r="E27" s="226">
        <v>31.933778642875549</v>
      </c>
      <c r="F27" s="227">
        <v>1.8281880557978969</v>
      </c>
      <c r="G27" s="228">
        <v>5.6385662589658603</v>
      </c>
      <c r="H27" s="228">
        <v>13.853833995309394</v>
      </c>
    </row>
    <row r="28" spans="2:8" ht="11" customHeight="1" x14ac:dyDescent="0.15">
      <c r="B28" s="220"/>
      <c r="C28" s="221"/>
      <c r="D28" s="222"/>
      <c r="E28" s="222"/>
      <c r="F28" s="223"/>
      <c r="G28" s="224"/>
      <c r="H28" s="224"/>
    </row>
    <row r="29" spans="2:8" ht="115.5" customHeight="1" x14ac:dyDescent="0.15">
      <c r="B29" s="149" t="s">
        <v>344</v>
      </c>
      <c r="C29" s="149"/>
      <c r="D29" s="149"/>
      <c r="E29" s="149"/>
      <c r="F29" s="149"/>
      <c r="G29" s="149"/>
      <c r="H29" s="149"/>
    </row>
    <row r="30" spans="2:8" ht="114.75" customHeight="1" x14ac:dyDescent="0.15"/>
  </sheetData>
  <mergeCells count="6">
    <mergeCell ref="B29:H29"/>
    <mergeCell ref="B2:H2"/>
    <mergeCell ref="C4:C5"/>
    <mergeCell ref="D4:D5"/>
    <mergeCell ref="E4:E5"/>
    <mergeCell ref="F4:H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5"/>
  <sheetViews>
    <sheetView showGridLines="0" workbookViewId="0">
      <selection activeCell="I4" sqref="I4"/>
    </sheetView>
  </sheetViews>
  <sheetFormatPr baseColWidth="10" defaultColWidth="11" defaultRowHeight="11" x14ac:dyDescent="0.15"/>
  <cols>
    <col min="1" max="1" width="3.3984375" style="51" customWidth="1"/>
    <col min="2" max="2" width="37.3984375" style="51" customWidth="1"/>
    <col min="3" max="7" width="11" style="51"/>
    <col min="8" max="8" width="15.19921875" style="51" customWidth="1"/>
    <col min="9" max="16384" width="11" style="51"/>
  </cols>
  <sheetData>
    <row r="3" spans="2:10" x14ac:dyDescent="0.15">
      <c r="B3" s="150" t="s">
        <v>320</v>
      </c>
      <c r="C3" s="150"/>
      <c r="D3" s="150"/>
      <c r="E3" s="150"/>
      <c r="F3" s="150"/>
      <c r="G3" s="150"/>
      <c r="H3" s="150"/>
    </row>
    <row r="4" spans="2:10" x14ac:dyDescent="0.15">
      <c r="B4" s="99"/>
      <c r="C4" s="99"/>
      <c r="D4" s="99"/>
      <c r="E4" s="99"/>
      <c r="F4" s="99"/>
      <c r="G4" s="99"/>
      <c r="H4" s="99"/>
    </row>
    <row r="5" spans="2:10" x14ac:dyDescent="0.15">
      <c r="B5" s="157"/>
      <c r="C5" s="158" t="s">
        <v>0</v>
      </c>
      <c r="D5" s="158"/>
      <c r="E5" s="158" t="s">
        <v>2</v>
      </c>
      <c r="F5" s="158"/>
      <c r="G5" s="158" t="s">
        <v>1</v>
      </c>
      <c r="H5" s="158"/>
    </row>
    <row r="6" spans="2:10" ht="22" x14ac:dyDescent="0.15">
      <c r="B6" s="157"/>
      <c r="C6" s="9" t="s">
        <v>21</v>
      </c>
      <c r="D6" s="34" t="s">
        <v>28</v>
      </c>
      <c r="E6" s="9" t="s">
        <v>21</v>
      </c>
      <c r="F6" s="34" t="s">
        <v>29</v>
      </c>
      <c r="G6" s="9" t="s">
        <v>21</v>
      </c>
      <c r="H6" s="34" t="s">
        <v>28</v>
      </c>
    </row>
    <row r="7" spans="2:10" x14ac:dyDescent="0.15">
      <c r="B7" s="96" t="s">
        <v>14</v>
      </c>
      <c r="C7" s="130">
        <v>16720</v>
      </c>
      <c r="D7" s="131">
        <v>100</v>
      </c>
      <c r="E7" s="130">
        <v>8760</v>
      </c>
      <c r="F7" s="131">
        <v>100</v>
      </c>
      <c r="G7" s="130">
        <v>7960</v>
      </c>
      <c r="H7" s="132">
        <v>100</v>
      </c>
    </row>
    <row r="8" spans="2:10" s="239" customFormat="1" ht="18" customHeight="1" x14ac:dyDescent="0.15">
      <c r="B8" s="241" t="s">
        <v>15</v>
      </c>
      <c r="C8" s="80">
        <v>16610</v>
      </c>
      <c r="D8" s="125">
        <v>99.3</v>
      </c>
      <c r="E8" s="80">
        <v>8720</v>
      </c>
      <c r="F8" s="125">
        <v>99.5</v>
      </c>
      <c r="G8" s="80">
        <v>7890</v>
      </c>
      <c r="H8" s="124">
        <v>99.1</v>
      </c>
    </row>
    <row r="9" spans="2:10" s="239" customFormat="1" ht="13" customHeight="1" x14ac:dyDescent="0.15">
      <c r="B9" s="242" t="s">
        <v>330</v>
      </c>
      <c r="C9" s="81">
        <v>15030</v>
      </c>
      <c r="D9" s="125">
        <v>89.9</v>
      </c>
      <c r="E9" s="81">
        <v>8050</v>
      </c>
      <c r="F9" s="125">
        <v>91.9</v>
      </c>
      <c r="G9" s="81">
        <v>6980</v>
      </c>
      <c r="H9" s="124">
        <v>87.7</v>
      </c>
      <c r="J9" s="240"/>
    </row>
    <row r="10" spans="2:10" x14ac:dyDescent="0.15">
      <c r="B10" s="243" t="s">
        <v>8</v>
      </c>
      <c r="C10" s="81">
        <v>11200</v>
      </c>
      <c r="D10" s="125">
        <v>67</v>
      </c>
      <c r="E10" s="81">
        <v>6200</v>
      </c>
      <c r="F10" s="125">
        <v>70.8</v>
      </c>
      <c r="G10" s="81">
        <v>5000</v>
      </c>
      <c r="H10" s="124">
        <v>62.8</v>
      </c>
    </row>
    <row r="11" spans="2:10" x14ac:dyDescent="0.15">
      <c r="B11" s="243" t="s">
        <v>9</v>
      </c>
      <c r="C11" s="81">
        <v>1510</v>
      </c>
      <c r="D11" s="125">
        <v>9</v>
      </c>
      <c r="E11" s="123">
        <v>860</v>
      </c>
      <c r="F11" s="125">
        <v>9.8000000000000007</v>
      </c>
      <c r="G11" s="123">
        <v>650</v>
      </c>
      <c r="H11" s="124">
        <v>8.1999999999999993</v>
      </c>
    </row>
    <row r="12" spans="2:10" x14ac:dyDescent="0.15">
      <c r="B12" s="243" t="s">
        <v>10</v>
      </c>
      <c r="C12" s="123">
        <v>340</v>
      </c>
      <c r="D12" s="125">
        <v>2</v>
      </c>
      <c r="E12" s="123">
        <v>20</v>
      </c>
      <c r="F12" s="125">
        <v>0.2</v>
      </c>
      <c r="G12" s="123">
        <v>320</v>
      </c>
      <c r="H12" s="124">
        <v>4</v>
      </c>
    </row>
    <row r="13" spans="2:10" x14ac:dyDescent="0.15">
      <c r="B13" s="243" t="s">
        <v>5</v>
      </c>
      <c r="C13" s="123">
        <v>450</v>
      </c>
      <c r="D13" s="125">
        <v>2.7</v>
      </c>
      <c r="E13" s="123">
        <v>150</v>
      </c>
      <c r="F13" s="125">
        <v>1.7</v>
      </c>
      <c r="G13" s="123">
        <v>300</v>
      </c>
      <c r="H13" s="124">
        <v>3.8</v>
      </c>
    </row>
    <row r="14" spans="2:10" x14ac:dyDescent="0.15">
      <c r="B14" s="243" t="s">
        <v>11</v>
      </c>
      <c r="C14" s="123">
        <v>980</v>
      </c>
      <c r="D14" s="125">
        <v>5.9</v>
      </c>
      <c r="E14" s="123">
        <v>690</v>
      </c>
      <c r="F14" s="125">
        <v>7.9</v>
      </c>
      <c r="G14" s="123">
        <v>290</v>
      </c>
      <c r="H14" s="124">
        <v>3.6</v>
      </c>
    </row>
    <row r="15" spans="2:10" ht="13" x14ac:dyDescent="0.15">
      <c r="B15" s="243" t="s">
        <v>329</v>
      </c>
      <c r="C15" s="123">
        <v>550</v>
      </c>
      <c r="D15" s="125">
        <v>3.3</v>
      </c>
      <c r="E15" s="123">
        <v>130</v>
      </c>
      <c r="F15" s="125">
        <v>1.5</v>
      </c>
      <c r="G15" s="123">
        <v>420</v>
      </c>
      <c r="H15" s="124">
        <v>5.3</v>
      </c>
    </row>
    <row r="16" spans="2:10" ht="13" x14ac:dyDescent="0.15">
      <c r="B16" s="242" t="s">
        <v>331</v>
      </c>
      <c r="C16" s="81">
        <v>1410</v>
      </c>
      <c r="D16" s="125">
        <v>8.4</v>
      </c>
      <c r="E16" s="123">
        <v>600</v>
      </c>
      <c r="F16" s="125">
        <v>6.8</v>
      </c>
      <c r="G16" s="123">
        <v>810</v>
      </c>
      <c r="H16" s="124">
        <v>10.199999999999999</v>
      </c>
    </row>
    <row r="17" spans="2:8" x14ac:dyDescent="0.15">
      <c r="B17" s="243" t="s">
        <v>17</v>
      </c>
      <c r="C17" s="123">
        <v>730</v>
      </c>
      <c r="D17" s="125">
        <v>4.4000000000000004</v>
      </c>
      <c r="E17" s="123">
        <v>410</v>
      </c>
      <c r="F17" s="125">
        <v>4.7</v>
      </c>
      <c r="G17" s="123">
        <v>320</v>
      </c>
      <c r="H17" s="124">
        <v>4</v>
      </c>
    </row>
    <row r="18" spans="2:8" x14ac:dyDescent="0.15">
      <c r="B18" s="243" t="s">
        <v>45</v>
      </c>
      <c r="C18" s="123">
        <v>520</v>
      </c>
      <c r="D18" s="125">
        <v>3.1</v>
      </c>
      <c r="E18" s="123">
        <v>140</v>
      </c>
      <c r="F18" s="125">
        <v>1.6</v>
      </c>
      <c r="G18" s="123">
        <v>380</v>
      </c>
      <c r="H18" s="124">
        <v>4.8</v>
      </c>
    </row>
    <row r="19" spans="2:8" x14ac:dyDescent="0.15">
      <c r="B19" s="243" t="s">
        <v>12</v>
      </c>
      <c r="C19" s="123">
        <v>160</v>
      </c>
      <c r="D19" s="125">
        <v>1</v>
      </c>
      <c r="E19" s="123">
        <v>50</v>
      </c>
      <c r="F19" s="125">
        <v>0.6</v>
      </c>
      <c r="G19" s="123">
        <v>110</v>
      </c>
      <c r="H19" s="124">
        <v>1.4</v>
      </c>
    </row>
    <row r="20" spans="2:8" ht="13" x14ac:dyDescent="0.15">
      <c r="B20" s="244" t="s">
        <v>150</v>
      </c>
      <c r="C20" s="123">
        <v>130</v>
      </c>
      <c r="D20" s="125">
        <v>0.8</v>
      </c>
      <c r="E20" s="123">
        <v>40</v>
      </c>
      <c r="F20" s="125">
        <v>0.5</v>
      </c>
      <c r="G20" s="123">
        <v>90</v>
      </c>
      <c r="H20" s="124">
        <v>1.1000000000000001</v>
      </c>
    </row>
    <row r="21" spans="2:8" ht="26" customHeight="1" x14ac:dyDescent="0.15">
      <c r="B21" s="35" t="s">
        <v>348</v>
      </c>
      <c r="C21" s="79">
        <v>11290</v>
      </c>
      <c r="D21" s="133">
        <v>67.5</v>
      </c>
      <c r="E21" s="79">
        <v>6320</v>
      </c>
      <c r="F21" s="133">
        <v>72.099999999999994</v>
      </c>
      <c r="G21" s="79">
        <v>4970</v>
      </c>
      <c r="H21" s="134">
        <v>62.4</v>
      </c>
    </row>
    <row r="22" spans="2:8" ht="24" x14ac:dyDescent="0.15">
      <c r="B22" s="36" t="s">
        <v>349</v>
      </c>
      <c r="C22" s="82">
        <v>5150</v>
      </c>
      <c r="D22" s="127">
        <v>30.8</v>
      </c>
      <c r="E22" s="82">
        <v>2330</v>
      </c>
      <c r="F22" s="127">
        <v>26.6</v>
      </c>
      <c r="G22" s="82">
        <v>2820</v>
      </c>
      <c r="H22" s="126">
        <v>35.4</v>
      </c>
    </row>
    <row r="23" spans="2:8" ht="13" x14ac:dyDescent="0.15">
      <c r="B23" s="36" t="s">
        <v>37</v>
      </c>
      <c r="C23" s="127">
        <v>110</v>
      </c>
      <c r="D23" s="127">
        <v>0.7</v>
      </c>
      <c r="E23" s="127">
        <v>40</v>
      </c>
      <c r="F23" s="127">
        <v>0.5</v>
      </c>
      <c r="G23" s="127">
        <v>70</v>
      </c>
      <c r="H23" s="126">
        <v>0.9</v>
      </c>
    </row>
    <row r="24" spans="2:8" ht="15" customHeight="1" x14ac:dyDescent="0.15"/>
    <row r="25" spans="2:8" ht="199.5" customHeight="1" x14ac:dyDescent="0.15">
      <c r="B25" s="237" t="s">
        <v>332</v>
      </c>
      <c r="C25" s="238"/>
      <c r="D25" s="238"/>
      <c r="E25" s="238"/>
      <c r="F25" s="238"/>
      <c r="G25" s="238"/>
      <c r="H25" s="238"/>
    </row>
  </sheetData>
  <mergeCells count="6">
    <mergeCell ref="B25:H25"/>
    <mergeCell ref="B3:H3"/>
    <mergeCell ref="B5:B6"/>
    <mergeCell ref="C5:D5"/>
    <mergeCell ref="E5:F5"/>
    <mergeCell ref="G5:H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5"/>
  <sheetViews>
    <sheetView showGridLines="0" workbookViewId="0">
      <selection activeCell="I2" sqref="I2"/>
    </sheetView>
  </sheetViews>
  <sheetFormatPr baseColWidth="10" defaultColWidth="11" defaultRowHeight="11" x14ac:dyDescent="0.15"/>
  <cols>
    <col min="1" max="1" width="2.796875" style="3" customWidth="1"/>
    <col min="2" max="2" width="35.796875" style="3" customWidth="1"/>
    <col min="3" max="8" width="12.796875" style="3" customWidth="1"/>
    <col min="9" max="16384" width="11" style="3"/>
  </cols>
  <sheetData>
    <row r="2" spans="2:18" ht="15.75" customHeight="1" x14ac:dyDescent="0.15">
      <c r="B2" s="161" t="s">
        <v>267</v>
      </c>
      <c r="C2" s="161"/>
      <c r="D2" s="161"/>
      <c r="E2" s="161"/>
      <c r="F2" s="161"/>
      <c r="G2" s="161"/>
      <c r="H2" s="161"/>
    </row>
    <row r="3" spans="2:18" ht="15.75" customHeight="1" x14ac:dyDescent="0.15">
      <c r="B3" s="102"/>
      <c r="C3" s="102"/>
      <c r="D3" s="102"/>
      <c r="E3" s="102"/>
      <c r="F3" s="102"/>
      <c r="G3" s="102"/>
      <c r="H3" s="102"/>
    </row>
    <row r="4" spans="2:18" ht="18" customHeight="1" x14ac:dyDescent="0.15">
      <c r="B4" s="162"/>
      <c r="C4" s="159" t="s">
        <v>0</v>
      </c>
      <c r="D4" s="160"/>
      <c r="E4" s="159" t="s">
        <v>2</v>
      </c>
      <c r="F4" s="160"/>
      <c r="G4" s="159" t="s">
        <v>1</v>
      </c>
      <c r="H4" s="160"/>
      <c r="I4" s="6"/>
    </row>
    <row r="5" spans="2:18" ht="26.25" customHeight="1" x14ac:dyDescent="0.15">
      <c r="B5" s="163"/>
      <c r="C5" s="8" t="s">
        <v>21</v>
      </c>
      <c r="D5" s="15" t="s">
        <v>28</v>
      </c>
      <c r="E5" s="8" t="s">
        <v>21</v>
      </c>
      <c r="F5" s="16" t="s">
        <v>29</v>
      </c>
      <c r="G5" s="8" t="s">
        <v>21</v>
      </c>
      <c r="H5" s="16" t="s">
        <v>28</v>
      </c>
      <c r="I5" s="6"/>
    </row>
    <row r="6" spans="2:18" ht="15" customHeight="1" x14ac:dyDescent="0.15">
      <c r="B6" s="17" t="s">
        <v>14</v>
      </c>
      <c r="C6" s="245">
        <v>16720</v>
      </c>
      <c r="D6" s="246">
        <f>C6/C$6*100</f>
        <v>100</v>
      </c>
      <c r="E6" s="245">
        <v>8760</v>
      </c>
      <c r="F6" s="246">
        <f>E6/E$6*100</f>
        <v>100</v>
      </c>
      <c r="G6" s="245">
        <v>7960</v>
      </c>
      <c r="H6" s="246">
        <f>G6/G$6*100</f>
        <v>100</v>
      </c>
      <c r="I6" s="6"/>
      <c r="J6" s="65"/>
      <c r="K6" s="65"/>
      <c r="L6" s="65"/>
      <c r="M6" s="65"/>
      <c r="N6" s="65"/>
      <c r="O6" s="65"/>
      <c r="P6" s="65"/>
      <c r="Q6" s="65"/>
      <c r="R6" s="65"/>
    </row>
    <row r="7" spans="2:18" ht="34.5" customHeight="1" x14ac:dyDescent="0.15">
      <c r="B7" s="18" t="s">
        <v>15</v>
      </c>
      <c r="C7" s="247">
        <v>16610</v>
      </c>
      <c r="D7" s="246">
        <f t="shared" ref="D7:H33" si="0">C7/C$6*100</f>
        <v>99.342105263157904</v>
      </c>
      <c r="E7" s="245">
        <v>8720</v>
      </c>
      <c r="F7" s="246">
        <f t="shared" si="0"/>
        <v>99.543378995433784</v>
      </c>
      <c r="G7" s="245">
        <v>7890</v>
      </c>
      <c r="H7" s="246">
        <f t="shared" si="0"/>
        <v>99.120603015075375</v>
      </c>
      <c r="I7" s="6"/>
      <c r="J7" s="65"/>
      <c r="K7" s="65"/>
      <c r="L7" s="65"/>
      <c r="M7" s="65"/>
      <c r="N7" s="65"/>
      <c r="O7" s="65"/>
      <c r="P7" s="65"/>
      <c r="Q7" s="65"/>
      <c r="R7" s="65"/>
    </row>
    <row r="8" spans="2:18" ht="27" customHeight="1" x14ac:dyDescent="0.15">
      <c r="B8" s="19" t="s">
        <v>16</v>
      </c>
      <c r="C8" s="247">
        <f>E8+G8</f>
        <v>11290</v>
      </c>
      <c r="D8" s="248">
        <f t="shared" si="0"/>
        <v>67.523923444976077</v>
      </c>
      <c r="E8" s="247">
        <f>E9+E16</f>
        <v>6320</v>
      </c>
      <c r="F8" s="248">
        <f t="shared" si="0"/>
        <v>72.146118721461178</v>
      </c>
      <c r="G8" s="247">
        <f>G9+G16</f>
        <v>4970</v>
      </c>
      <c r="H8" s="248">
        <f t="shared" si="0"/>
        <v>62.437185929648244</v>
      </c>
      <c r="I8" s="6"/>
      <c r="J8" s="65"/>
      <c r="K8" s="65"/>
      <c r="L8" s="65"/>
      <c r="M8" s="65"/>
      <c r="N8" s="65"/>
      <c r="O8" s="65"/>
      <c r="P8" s="65"/>
      <c r="Q8" s="65"/>
      <c r="R8" s="65"/>
    </row>
    <row r="9" spans="2:18" ht="15" customHeight="1" x14ac:dyDescent="0.15">
      <c r="B9" s="19" t="s">
        <v>7</v>
      </c>
      <c r="C9" s="249">
        <f t="shared" ref="C9:C33" si="1">E9+G9</f>
        <v>10850</v>
      </c>
      <c r="D9" s="250">
        <f t="shared" si="0"/>
        <v>64.892344497607652</v>
      </c>
      <c r="E9" s="249">
        <f>SUM(E10:E15)</f>
        <v>6110</v>
      </c>
      <c r="F9" s="250">
        <f t="shared" si="0"/>
        <v>69.748858447488587</v>
      </c>
      <c r="G9" s="249">
        <f>SUM(G10:G15)</f>
        <v>4740</v>
      </c>
      <c r="H9" s="250">
        <f t="shared" si="0"/>
        <v>59.547738693467331</v>
      </c>
      <c r="I9" s="6"/>
      <c r="J9" s="65"/>
      <c r="K9" s="65"/>
      <c r="L9" s="65"/>
      <c r="M9" s="65"/>
      <c r="N9" s="65"/>
      <c r="O9" s="65"/>
      <c r="P9" s="65"/>
      <c r="Q9" s="65"/>
      <c r="R9" s="65"/>
    </row>
    <row r="10" spans="2:18" ht="15" customHeight="1" x14ac:dyDescent="0.15">
      <c r="B10" s="20" t="s">
        <v>8</v>
      </c>
      <c r="C10" s="251">
        <f t="shared" si="1"/>
        <v>8770</v>
      </c>
      <c r="D10" s="250">
        <f t="shared" ref="D10:D15" si="2">G10/C$6*100</f>
        <v>22.129186602870814</v>
      </c>
      <c r="E10" s="249">
        <v>5070</v>
      </c>
      <c r="F10" s="250">
        <f t="shared" ref="F10:F15" si="3">I10/E$6*100</f>
        <v>0</v>
      </c>
      <c r="G10" s="249">
        <v>3700</v>
      </c>
      <c r="H10" s="250">
        <f t="shared" ref="H10:H15" si="4">K10/G$6*100</f>
        <v>0</v>
      </c>
      <c r="I10" s="6"/>
      <c r="J10" s="65"/>
      <c r="K10" s="65"/>
      <c r="L10" s="65"/>
      <c r="M10" s="65"/>
      <c r="N10" s="65"/>
      <c r="O10" s="65"/>
      <c r="P10" s="65"/>
      <c r="Q10" s="65"/>
      <c r="R10" s="65"/>
    </row>
    <row r="11" spans="2:18" ht="15" customHeight="1" x14ac:dyDescent="0.15">
      <c r="B11" s="20" t="s">
        <v>9</v>
      </c>
      <c r="C11" s="251">
        <f t="shared" si="1"/>
        <v>910</v>
      </c>
      <c r="D11" s="250">
        <f t="shared" si="2"/>
        <v>2.0933014354066986</v>
      </c>
      <c r="E11" s="249">
        <v>560</v>
      </c>
      <c r="F11" s="250">
        <f t="shared" si="3"/>
        <v>0</v>
      </c>
      <c r="G11" s="249">
        <v>350</v>
      </c>
      <c r="H11" s="250">
        <f t="shared" si="4"/>
        <v>0</v>
      </c>
      <c r="I11" s="6"/>
      <c r="J11" s="65"/>
      <c r="K11" s="65"/>
      <c r="L11" s="65"/>
      <c r="M11" s="65"/>
      <c r="N11" s="65"/>
      <c r="O11" s="65"/>
      <c r="P11" s="65"/>
      <c r="Q11" s="65"/>
      <c r="R11" s="65"/>
    </row>
    <row r="12" spans="2:18" ht="15" customHeight="1" x14ac:dyDescent="0.15">
      <c r="B12" s="20" t="s">
        <v>10</v>
      </c>
      <c r="C12" s="251">
        <f t="shared" si="1"/>
        <v>240</v>
      </c>
      <c r="D12" s="250">
        <f t="shared" si="2"/>
        <v>1.3157894736842104</v>
      </c>
      <c r="E12" s="249">
        <v>20</v>
      </c>
      <c r="F12" s="250">
        <f t="shared" si="3"/>
        <v>0</v>
      </c>
      <c r="G12" s="249">
        <v>220</v>
      </c>
      <c r="H12" s="250">
        <f t="shared" si="4"/>
        <v>0</v>
      </c>
      <c r="I12" s="6"/>
      <c r="J12" s="65"/>
      <c r="K12" s="65"/>
      <c r="L12" s="65"/>
      <c r="M12" s="65"/>
      <c r="N12" s="65"/>
      <c r="O12" s="65"/>
      <c r="P12" s="65"/>
      <c r="Q12" s="65"/>
      <c r="R12" s="65"/>
    </row>
    <row r="13" spans="2:18" ht="15" customHeight="1" x14ac:dyDescent="0.15">
      <c r="B13" s="20" t="s">
        <v>5</v>
      </c>
      <c r="C13" s="251">
        <f t="shared" si="1"/>
        <v>260</v>
      </c>
      <c r="D13" s="250">
        <f t="shared" si="2"/>
        <v>1.0167464114832536</v>
      </c>
      <c r="E13" s="249">
        <v>90</v>
      </c>
      <c r="F13" s="250">
        <f t="shared" si="3"/>
        <v>0</v>
      </c>
      <c r="G13" s="249">
        <v>170</v>
      </c>
      <c r="H13" s="250">
        <f t="shared" si="4"/>
        <v>0</v>
      </c>
      <c r="I13" s="6"/>
      <c r="J13" s="65"/>
      <c r="K13" s="65"/>
      <c r="L13" s="65"/>
      <c r="M13" s="65"/>
      <c r="N13" s="65"/>
      <c r="O13" s="65"/>
      <c r="P13" s="65"/>
      <c r="Q13" s="65"/>
      <c r="R13" s="65"/>
    </row>
    <row r="14" spans="2:18" ht="15" customHeight="1" x14ac:dyDescent="0.15">
      <c r="B14" s="20" t="s">
        <v>11</v>
      </c>
      <c r="C14" s="251">
        <f t="shared" si="1"/>
        <v>350</v>
      </c>
      <c r="D14" s="250">
        <f t="shared" si="2"/>
        <v>0.35885167464114831</v>
      </c>
      <c r="E14" s="249">
        <v>290</v>
      </c>
      <c r="F14" s="250">
        <f t="shared" si="3"/>
        <v>0</v>
      </c>
      <c r="G14" s="249">
        <v>60</v>
      </c>
      <c r="H14" s="250">
        <f t="shared" si="4"/>
        <v>0</v>
      </c>
      <c r="I14" s="6"/>
      <c r="J14" s="65"/>
      <c r="K14" s="65"/>
      <c r="L14" s="65"/>
      <c r="M14" s="65"/>
      <c r="N14" s="65"/>
      <c r="O14" s="65"/>
      <c r="P14" s="65"/>
      <c r="Q14" s="65"/>
      <c r="R14" s="65"/>
    </row>
    <row r="15" spans="2:18" ht="15" customHeight="1" x14ac:dyDescent="0.15">
      <c r="B15" s="20" t="s">
        <v>35</v>
      </c>
      <c r="C15" s="251">
        <f t="shared" si="1"/>
        <v>320</v>
      </c>
      <c r="D15" s="250">
        <f t="shared" si="2"/>
        <v>1.4354066985645932</v>
      </c>
      <c r="E15" s="249">
        <v>80</v>
      </c>
      <c r="F15" s="250">
        <f t="shared" si="3"/>
        <v>0</v>
      </c>
      <c r="G15" s="249">
        <v>240</v>
      </c>
      <c r="H15" s="250">
        <f t="shared" si="4"/>
        <v>0</v>
      </c>
      <c r="I15" s="6"/>
      <c r="J15" s="65"/>
      <c r="K15" s="65"/>
      <c r="L15" s="65"/>
      <c r="M15" s="65"/>
      <c r="N15" s="65"/>
      <c r="O15" s="65"/>
      <c r="P15" s="65"/>
      <c r="Q15" s="65"/>
      <c r="R15" s="65"/>
    </row>
    <row r="16" spans="2:18" ht="15" customHeight="1" x14ac:dyDescent="0.15">
      <c r="B16" s="19" t="s">
        <v>22</v>
      </c>
      <c r="C16" s="252">
        <f t="shared" si="1"/>
        <v>440</v>
      </c>
      <c r="D16" s="253">
        <f t="shared" si="0"/>
        <v>2.6315789473684208</v>
      </c>
      <c r="E16" s="252">
        <f>SUM(E17:E19)</f>
        <v>210</v>
      </c>
      <c r="F16" s="253">
        <f t="shared" si="0"/>
        <v>2.3972602739726026</v>
      </c>
      <c r="G16" s="252">
        <f>SUM(G17:G19)</f>
        <v>230</v>
      </c>
      <c r="H16" s="253">
        <f t="shared" si="0"/>
        <v>2.8894472361809047</v>
      </c>
      <c r="I16" s="6"/>
      <c r="J16" s="65"/>
      <c r="K16" s="65"/>
      <c r="L16" s="65"/>
      <c r="M16" s="65"/>
      <c r="N16" s="65"/>
      <c r="O16" s="65"/>
      <c r="P16" s="65"/>
      <c r="Q16" s="65"/>
      <c r="R16" s="65"/>
    </row>
    <row r="17" spans="2:18" ht="15" customHeight="1" x14ac:dyDescent="0.15">
      <c r="B17" s="20" t="s">
        <v>17</v>
      </c>
      <c r="C17" s="249">
        <f t="shared" si="1"/>
        <v>280</v>
      </c>
      <c r="D17" s="250">
        <f t="shared" si="0"/>
        <v>1.6746411483253589</v>
      </c>
      <c r="E17" s="249">
        <v>150</v>
      </c>
      <c r="F17" s="250">
        <f t="shared" si="0"/>
        <v>1.7123287671232876</v>
      </c>
      <c r="G17" s="249">
        <v>130</v>
      </c>
      <c r="H17" s="250">
        <f t="shared" si="0"/>
        <v>1.6331658291457287</v>
      </c>
      <c r="J17" s="65"/>
      <c r="K17" s="65"/>
      <c r="L17" s="65"/>
      <c r="M17" s="65"/>
      <c r="N17" s="65"/>
      <c r="O17" s="65"/>
      <c r="P17" s="65"/>
      <c r="Q17" s="65"/>
      <c r="R17" s="65"/>
    </row>
    <row r="18" spans="2:18" ht="15" customHeight="1" x14ac:dyDescent="0.15">
      <c r="B18" s="20" t="s">
        <v>45</v>
      </c>
      <c r="C18" s="249">
        <f t="shared" si="1"/>
        <v>130</v>
      </c>
      <c r="D18" s="250">
        <f t="shared" si="0"/>
        <v>0.77751196172248804</v>
      </c>
      <c r="E18" s="249">
        <v>50</v>
      </c>
      <c r="F18" s="250">
        <f t="shared" si="0"/>
        <v>0.57077625570776247</v>
      </c>
      <c r="G18" s="249">
        <v>80</v>
      </c>
      <c r="H18" s="250">
        <f t="shared" si="0"/>
        <v>1.0050251256281406</v>
      </c>
      <c r="J18" s="65"/>
      <c r="K18" s="65"/>
      <c r="L18" s="65"/>
      <c r="M18" s="65"/>
      <c r="N18" s="65"/>
      <c r="O18" s="65"/>
      <c r="P18" s="65"/>
      <c r="Q18" s="65"/>
      <c r="R18" s="65"/>
    </row>
    <row r="19" spans="2:18" ht="15" customHeight="1" x14ac:dyDescent="0.15">
      <c r="B19" s="20" t="s">
        <v>12</v>
      </c>
      <c r="C19" s="249">
        <f t="shared" si="1"/>
        <v>30</v>
      </c>
      <c r="D19" s="250">
        <f t="shared" si="0"/>
        <v>0.17942583732057416</v>
      </c>
      <c r="E19" s="249">
        <v>10</v>
      </c>
      <c r="F19" s="250">
        <f t="shared" si="0"/>
        <v>0.11415525114155251</v>
      </c>
      <c r="G19" s="249">
        <v>20</v>
      </c>
      <c r="H19" s="250">
        <f t="shared" si="0"/>
        <v>0.25125628140703515</v>
      </c>
      <c r="J19" s="65"/>
      <c r="K19" s="65"/>
      <c r="L19" s="65"/>
      <c r="M19" s="65"/>
      <c r="N19" s="65"/>
      <c r="O19" s="65"/>
      <c r="P19" s="65"/>
      <c r="Q19" s="65"/>
      <c r="R19" s="65"/>
    </row>
    <row r="20" spans="2:18" ht="32.25" customHeight="1" x14ac:dyDescent="0.15">
      <c r="B20" s="17" t="s">
        <v>350</v>
      </c>
      <c r="C20" s="247">
        <f t="shared" si="1"/>
        <v>5150</v>
      </c>
      <c r="D20" s="248">
        <f t="shared" si="0"/>
        <v>30.801435406698563</v>
      </c>
      <c r="E20" s="247">
        <f>E21+E28</f>
        <v>2330</v>
      </c>
      <c r="F20" s="248">
        <f t="shared" si="0"/>
        <v>26.598173515981738</v>
      </c>
      <c r="G20" s="247">
        <f>G21+G28</f>
        <v>2820</v>
      </c>
      <c r="H20" s="248">
        <f t="shared" si="0"/>
        <v>35.427135678391956</v>
      </c>
      <c r="J20" s="65"/>
      <c r="K20" s="65"/>
      <c r="L20" s="65"/>
      <c r="M20" s="65"/>
      <c r="N20" s="65"/>
      <c r="O20" s="65"/>
      <c r="P20" s="65"/>
      <c r="Q20" s="65"/>
      <c r="R20" s="65"/>
    </row>
    <row r="21" spans="2:18" ht="15" customHeight="1" x14ac:dyDescent="0.15">
      <c r="B21" s="19" t="s">
        <v>7</v>
      </c>
      <c r="C21" s="249">
        <f t="shared" si="1"/>
        <v>4180</v>
      </c>
      <c r="D21" s="250">
        <f t="shared" si="0"/>
        <v>25</v>
      </c>
      <c r="E21" s="249">
        <f>SUM(E22:E27)</f>
        <v>1940</v>
      </c>
      <c r="F21" s="250">
        <f t="shared" si="0"/>
        <v>22.146118721461185</v>
      </c>
      <c r="G21" s="249">
        <f>SUM(G22:G27)</f>
        <v>2240</v>
      </c>
      <c r="H21" s="250">
        <f t="shared" si="0"/>
        <v>28.140703517587941</v>
      </c>
      <c r="J21" s="65"/>
      <c r="K21" s="65"/>
      <c r="L21" s="65"/>
      <c r="M21" s="65"/>
      <c r="N21" s="65"/>
      <c r="O21" s="65"/>
      <c r="P21" s="65"/>
      <c r="Q21" s="65"/>
      <c r="R21" s="65"/>
    </row>
    <row r="22" spans="2:18" ht="15" customHeight="1" x14ac:dyDescent="0.15">
      <c r="B22" s="20" t="s">
        <v>8</v>
      </c>
      <c r="C22" s="249">
        <f t="shared" si="1"/>
        <v>2430</v>
      </c>
      <c r="D22" s="250">
        <f t="shared" si="0"/>
        <v>14.533492822966506</v>
      </c>
      <c r="E22" s="249">
        <v>1130</v>
      </c>
      <c r="F22" s="250">
        <f t="shared" si="0"/>
        <v>12.899543378995434</v>
      </c>
      <c r="G22" s="249">
        <v>1300</v>
      </c>
      <c r="H22" s="250">
        <f t="shared" si="0"/>
        <v>16.331658291457288</v>
      </c>
      <c r="J22" s="65"/>
      <c r="K22" s="65"/>
      <c r="L22" s="65"/>
      <c r="M22" s="65"/>
      <c r="N22" s="65"/>
      <c r="O22" s="65"/>
      <c r="P22" s="65"/>
      <c r="Q22" s="65"/>
      <c r="R22" s="65"/>
    </row>
    <row r="23" spans="2:18" ht="15" customHeight="1" x14ac:dyDescent="0.15">
      <c r="B23" s="20" t="s">
        <v>9</v>
      </c>
      <c r="C23" s="249">
        <f t="shared" si="1"/>
        <v>600</v>
      </c>
      <c r="D23" s="250">
        <f t="shared" si="0"/>
        <v>3.5885167464114831</v>
      </c>
      <c r="E23" s="249">
        <v>300</v>
      </c>
      <c r="F23" s="250">
        <f t="shared" si="0"/>
        <v>3.4246575342465753</v>
      </c>
      <c r="G23" s="249">
        <v>300</v>
      </c>
      <c r="H23" s="250">
        <f t="shared" si="0"/>
        <v>3.7688442211055273</v>
      </c>
      <c r="J23" s="65"/>
      <c r="K23" s="65"/>
      <c r="L23" s="65"/>
      <c r="M23" s="65"/>
      <c r="N23" s="65"/>
      <c r="O23" s="65"/>
      <c r="P23" s="65"/>
      <c r="Q23" s="65"/>
      <c r="R23" s="65"/>
    </row>
    <row r="24" spans="2:18" ht="15" customHeight="1" x14ac:dyDescent="0.15">
      <c r="B24" s="20" t="s">
        <v>10</v>
      </c>
      <c r="C24" s="249">
        <f t="shared" si="1"/>
        <v>100</v>
      </c>
      <c r="D24" s="250">
        <f t="shared" si="0"/>
        <v>0.59808612440191389</v>
      </c>
      <c r="E24" s="249">
        <v>0</v>
      </c>
      <c r="F24" s="250">
        <f t="shared" si="0"/>
        <v>0</v>
      </c>
      <c r="G24" s="249">
        <v>100</v>
      </c>
      <c r="H24" s="250">
        <f t="shared" si="0"/>
        <v>1.256281407035176</v>
      </c>
      <c r="J24" s="65"/>
      <c r="K24" s="65"/>
      <c r="L24" s="65"/>
      <c r="M24" s="65"/>
      <c r="N24" s="65"/>
      <c r="O24" s="65"/>
      <c r="P24" s="65"/>
      <c r="Q24" s="65"/>
      <c r="R24" s="65"/>
    </row>
    <row r="25" spans="2:18" ht="15" customHeight="1" x14ac:dyDescent="0.15">
      <c r="B25" s="20" t="s">
        <v>5</v>
      </c>
      <c r="C25" s="249">
        <f t="shared" si="1"/>
        <v>190</v>
      </c>
      <c r="D25" s="250">
        <f t="shared" si="0"/>
        <v>1.1363636363636365</v>
      </c>
      <c r="E25" s="249">
        <v>60</v>
      </c>
      <c r="F25" s="250">
        <f t="shared" si="0"/>
        <v>0.68493150684931503</v>
      </c>
      <c r="G25" s="249">
        <v>130</v>
      </c>
      <c r="H25" s="250">
        <f t="shared" si="0"/>
        <v>1.6331658291457287</v>
      </c>
      <c r="J25" s="65"/>
      <c r="K25" s="65"/>
      <c r="L25" s="65"/>
      <c r="M25" s="65"/>
      <c r="N25" s="65"/>
      <c r="O25" s="65"/>
      <c r="P25" s="65"/>
      <c r="Q25" s="65"/>
      <c r="R25" s="65"/>
    </row>
    <row r="26" spans="2:18" ht="15" customHeight="1" x14ac:dyDescent="0.15">
      <c r="B26" s="20" t="s">
        <v>11</v>
      </c>
      <c r="C26" s="249">
        <f t="shared" si="1"/>
        <v>630</v>
      </c>
      <c r="D26" s="250">
        <f t="shared" si="0"/>
        <v>3.7679425837320575</v>
      </c>
      <c r="E26" s="249">
        <v>400</v>
      </c>
      <c r="F26" s="250">
        <f t="shared" si="0"/>
        <v>4.5662100456620998</v>
      </c>
      <c r="G26" s="249">
        <v>230</v>
      </c>
      <c r="H26" s="250">
        <f t="shared" si="0"/>
        <v>2.8894472361809047</v>
      </c>
      <c r="J26" s="65"/>
      <c r="K26" s="65"/>
      <c r="L26" s="65"/>
      <c r="M26" s="65"/>
      <c r="N26" s="65"/>
      <c r="O26" s="65"/>
      <c r="P26" s="65"/>
      <c r="Q26" s="65"/>
      <c r="R26" s="65"/>
    </row>
    <row r="27" spans="2:18" ht="15" customHeight="1" x14ac:dyDescent="0.15">
      <c r="B27" s="20" t="s">
        <v>35</v>
      </c>
      <c r="C27" s="249">
        <f t="shared" si="1"/>
        <v>230</v>
      </c>
      <c r="D27" s="250">
        <f t="shared" si="0"/>
        <v>1.3755980861244019</v>
      </c>
      <c r="E27" s="249">
        <v>50</v>
      </c>
      <c r="F27" s="250">
        <f t="shared" si="0"/>
        <v>0.57077625570776247</v>
      </c>
      <c r="G27" s="249">
        <v>180</v>
      </c>
      <c r="H27" s="250">
        <f t="shared" si="0"/>
        <v>2.2613065326633168</v>
      </c>
      <c r="J27" s="65"/>
      <c r="K27" s="65"/>
      <c r="L27" s="65"/>
      <c r="M27" s="65"/>
      <c r="N27" s="65"/>
      <c r="O27" s="65"/>
      <c r="P27" s="65"/>
      <c r="Q27" s="65"/>
      <c r="R27" s="65"/>
    </row>
    <row r="28" spans="2:18" ht="15" customHeight="1" x14ac:dyDescent="0.15">
      <c r="B28" s="19" t="s">
        <v>22</v>
      </c>
      <c r="C28" s="252">
        <f t="shared" si="1"/>
        <v>970</v>
      </c>
      <c r="D28" s="253">
        <f t="shared" si="0"/>
        <v>5.8014354066985643</v>
      </c>
      <c r="E28" s="252">
        <f>SUM(E29:E31)</f>
        <v>390</v>
      </c>
      <c r="F28" s="253">
        <f t="shared" si="0"/>
        <v>4.4520547945205475</v>
      </c>
      <c r="G28" s="252">
        <f>SUM(G29:G31)</f>
        <v>580</v>
      </c>
      <c r="H28" s="253">
        <f t="shared" si="0"/>
        <v>7.2864321608040195</v>
      </c>
      <c r="J28" s="65"/>
      <c r="K28" s="65"/>
      <c r="L28" s="65"/>
      <c r="M28" s="65"/>
      <c r="N28" s="65"/>
      <c r="O28" s="65"/>
      <c r="P28" s="65"/>
      <c r="Q28" s="65"/>
      <c r="R28" s="65"/>
    </row>
    <row r="29" spans="2:18" ht="15" customHeight="1" x14ac:dyDescent="0.15">
      <c r="B29" s="20" t="s">
        <v>17</v>
      </c>
      <c r="C29" s="249">
        <f t="shared" si="1"/>
        <v>450</v>
      </c>
      <c r="D29" s="250">
        <f t="shared" si="0"/>
        <v>2.6913875598086126</v>
      </c>
      <c r="E29" s="249">
        <v>260</v>
      </c>
      <c r="F29" s="250">
        <f t="shared" si="0"/>
        <v>2.968036529680365</v>
      </c>
      <c r="G29" s="249">
        <v>190</v>
      </c>
      <c r="H29" s="250">
        <f t="shared" si="0"/>
        <v>2.386934673366834</v>
      </c>
      <c r="J29" s="65"/>
      <c r="K29" s="65"/>
      <c r="L29" s="65"/>
      <c r="M29" s="65"/>
      <c r="N29" s="65"/>
      <c r="O29" s="65"/>
      <c r="P29" s="65"/>
      <c r="Q29" s="65"/>
      <c r="R29" s="65"/>
    </row>
    <row r="30" spans="2:18" ht="15" customHeight="1" x14ac:dyDescent="0.15">
      <c r="B30" s="20" t="s">
        <v>45</v>
      </c>
      <c r="C30" s="249">
        <f t="shared" si="1"/>
        <v>390</v>
      </c>
      <c r="D30" s="250">
        <f t="shared" si="0"/>
        <v>2.3325358851674642</v>
      </c>
      <c r="E30" s="249">
        <v>90</v>
      </c>
      <c r="F30" s="250">
        <f t="shared" si="0"/>
        <v>1.0273972602739725</v>
      </c>
      <c r="G30" s="249">
        <v>300</v>
      </c>
      <c r="H30" s="250">
        <f t="shared" si="0"/>
        <v>3.7688442211055273</v>
      </c>
      <c r="J30" s="65"/>
      <c r="K30" s="65"/>
      <c r="L30" s="65"/>
      <c r="M30" s="65"/>
      <c r="N30" s="65"/>
      <c r="O30" s="65"/>
      <c r="P30" s="65"/>
      <c r="Q30" s="65"/>
      <c r="R30" s="65"/>
    </row>
    <row r="31" spans="2:18" ht="15" customHeight="1" x14ac:dyDescent="0.15">
      <c r="B31" s="20" t="s">
        <v>12</v>
      </c>
      <c r="C31" s="249">
        <f t="shared" si="1"/>
        <v>130</v>
      </c>
      <c r="D31" s="250">
        <f t="shared" si="0"/>
        <v>0.77751196172248804</v>
      </c>
      <c r="E31" s="249">
        <v>40</v>
      </c>
      <c r="F31" s="250">
        <f t="shared" si="0"/>
        <v>0.45662100456621002</v>
      </c>
      <c r="G31" s="249">
        <v>90</v>
      </c>
      <c r="H31" s="250">
        <f t="shared" si="0"/>
        <v>1.1306532663316584</v>
      </c>
      <c r="J31" s="65"/>
      <c r="K31" s="65"/>
      <c r="L31" s="65"/>
      <c r="M31" s="65"/>
      <c r="N31" s="65"/>
      <c r="O31" s="65"/>
      <c r="P31" s="65"/>
      <c r="Q31" s="65"/>
      <c r="R31" s="65"/>
    </row>
    <row r="32" spans="2:18" ht="24.75" customHeight="1" x14ac:dyDescent="0.15">
      <c r="B32" s="18" t="s">
        <v>36</v>
      </c>
      <c r="C32" s="245">
        <f t="shared" si="1"/>
        <v>130</v>
      </c>
      <c r="D32" s="246">
        <f t="shared" si="0"/>
        <v>0.77751196172248804</v>
      </c>
      <c r="E32" s="245">
        <v>40</v>
      </c>
      <c r="F32" s="246">
        <f>E32/E$6*100</f>
        <v>0.45662100456621002</v>
      </c>
      <c r="G32" s="245">
        <v>90</v>
      </c>
      <c r="H32" s="246">
        <f t="shared" si="0"/>
        <v>1.1306532663316584</v>
      </c>
      <c r="J32" s="65"/>
      <c r="K32" s="65"/>
      <c r="L32" s="65"/>
      <c r="M32" s="65"/>
      <c r="N32" s="65"/>
      <c r="O32" s="65"/>
      <c r="P32" s="65"/>
      <c r="Q32" s="65"/>
      <c r="R32" s="65"/>
    </row>
    <row r="33" spans="2:18" ht="18" customHeight="1" x14ac:dyDescent="0.15">
      <c r="B33" s="21" t="s">
        <v>37</v>
      </c>
      <c r="C33" s="245">
        <f t="shared" si="1"/>
        <v>110</v>
      </c>
      <c r="D33" s="246">
        <f t="shared" si="0"/>
        <v>0.6578947368421052</v>
      </c>
      <c r="E33" s="245">
        <v>40</v>
      </c>
      <c r="F33" s="246">
        <f t="shared" si="0"/>
        <v>0.45662100456621002</v>
      </c>
      <c r="G33" s="245">
        <v>70</v>
      </c>
      <c r="H33" s="246">
        <f t="shared" si="0"/>
        <v>0.87939698492462315</v>
      </c>
      <c r="J33" s="65"/>
      <c r="K33" s="65"/>
      <c r="L33" s="65"/>
      <c r="M33" s="65"/>
      <c r="N33" s="65"/>
      <c r="O33" s="65"/>
      <c r="P33" s="65"/>
      <c r="Q33" s="65"/>
      <c r="R33" s="65"/>
    </row>
    <row r="34" spans="2:18" ht="12" customHeight="1" x14ac:dyDescent="0.15">
      <c r="B34" s="254"/>
      <c r="C34" s="255"/>
      <c r="D34" s="256"/>
      <c r="E34" s="255"/>
      <c r="F34" s="256"/>
      <c r="G34" s="255"/>
      <c r="H34" s="256"/>
      <c r="J34" s="65"/>
      <c r="K34" s="65"/>
      <c r="L34" s="65"/>
      <c r="M34" s="65"/>
      <c r="N34" s="65"/>
      <c r="O34" s="65"/>
      <c r="P34" s="65"/>
      <c r="Q34" s="65"/>
      <c r="R34" s="65"/>
    </row>
    <row r="35" spans="2:18" ht="131.25" customHeight="1" x14ac:dyDescent="0.15">
      <c r="B35" s="257" t="s">
        <v>286</v>
      </c>
      <c r="C35" s="258"/>
      <c r="D35" s="258"/>
      <c r="E35" s="258"/>
      <c r="F35" s="258"/>
      <c r="G35" s="258"/>
      <c r="H35" s="258"/>
    </row>
    <row r="36" spans="2:18" x14ac:dyDescent="0.15">
      <c r="B36" s="1"/>
      <c r="C36" s="2"/>
      <c r="D36" s="2"/>
      <c r="E36" s="2"/>
      <c r="F36" s="2"/>
      <c r="G36" s="2"/>
      <c r="H36" s="2"/>
    </row>
    <row r="37" spans="2:18" x14ac:dyDescent="0.15">
      <c r="B37" s="1"/>
      <c r="C37" s="2"/>
      <c r="D37" s="2"/>
      <c r="E37" s="2"/>
      <c r="F37" s="2"/>
      <c r="G37" s="2"/>
      <c r="H37" s="2"/>
    </row>
    <row r="38" spans="2:18" x14ac:dyDescent="0.15">
      <c r="B38" s="2"/>
      <c r="C38" s="2"/>
      <c r="D38" s="2"/>
      <c r="E38" s="2"/>
      <c r="F38" s="2"/>
      <c r="G38" s="2"/>
      <c r="H38" s="2"/>
    </row>
    <row r="39" spans="2:18" x14ac:dyDescent="0.15">
      <c r="B39" s="2"/>
      <c r="C39" s="2"/>
      <c r="D39" s="2"/>
      <c r="E39" s="2"/>
      <c r="F39" s="2"/>
      <c r="G39" s="2"/>
      <c r="H39" s="2"/>
    </row>
    <row r="40" spans="2:18" x14ac:dyDescent="0.15">
      <c r="B40" s="2"/>
      <c r="C40" s="2"/>
      <c r="D40" s="2"/>
      <c r="E40" s="2"/>
      <c r="F40" s="2"/>
      <c r="G40" s="2"/>
      <c r="H40" s="2"/>
    </row>
    <row r="41" spans="2:18" x14ac:dyDescent="0.15">
      <c r="B41" s="2"/>
      <c r="C41" s="2"/>
      <c r="D41" s="2"/>
      <c r="E41" s="2"/>
      <c r="F41" s="2"/>
      <c r="G41" s="2"/>
      <c r="H41" s="2"/>
    </row>
    <row r="42" spans="2:18" x14ac:dyDescent="0.15">
      <c r="B42" s="2"/>
      <c r="C42" s="2"/>
      <c r="D42" s="2"/>
      <c r="E42" s="2"/>
      <c r="F42" s="2"/>
      <c r="G42" s="2"/>
      <c r="H42" s="2"/>
    </row>
    <row r="43" spans="2:18" x14ac:dyDescent="0.15">
      <c r="B43" s="2"/>
      <c r="C43" s="2"/>
      <c r="D43" s="2"/>
      <c r="E43" s="2"/>
      <c r="F43" s="2"/>
      <c r="G43" s="2"/>
      <c r="H43" s="2"/>
    </row>
    <row r="44" spans="2:18" x14ac:dyDescent="0.15">
      <c r="B44" s="2"/>
      <c r="C44" s="2"/>
      <c r="D44" s="2"/>
      <c r="E44" s="2"/>
      <c r="F44" s="2"/>
      <c r="G44" s="2"/>
      <c r="H44" s="2"/>
    </row>
    <row r="45" spans="2:18" x14ac:dyDescent="0.15">
      <c r="C45" s="2"/>
    </row>
  </sheetData>
  <mergeCells count="6">
    <mergeCell ref="C4:D4"/>
    <mergeCell ref="E4:F4"/>
    <mergeCell ref="G4:H4"/>
    <mergeCell ref="B2:H2"/>
    <mergeCell ref="B35:H35"/>
    <mergeCell ref="B4: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191" workbookViewId="0">
      <selection activeCell="I16" sqref="I16"/>
    </sheetView>
  </sheetViews>
  <sheetFormatPr baseColWidth="10" defaultColWidth="11" defaultRowHeight="11" x14ac:dyDescent="0.15"/>
  <cols>
    <col min="1" max="1" width="3.3984375" style="3" customWidth="1"/>
    <col min="2" max="2" width="12.19921875" style="3" customWidth="1"/>
    <col min="3" max="5" width="8" style="3" customWidth="1"/>
    <col min="6" max="16384" width="11" style="3"/>
  </cols>
  <sheetData>
    <row r="1" spans="2:11" x14ac:dyDescent="0.15">
      <c r="C1" s="4"/>
      <c r="D1" s="4"/>
      <c r="E1" s="4"/>
    </row>
    <row r="2" spans="2:11" ht="18" customHeight="1" x14ac:dyDescent="0.15">
      <c r="B2" s="69" t="s">
        <v>322</v>
      </c>
      <c r="C2" s="69"/>
      <c r="D2" s="69"/>
      <c r="E2" s="69"/>
      <c r="F2" s="5"/>
      <c r="G2" s="6"/>
      <c r="H2" s="6"/>
      <c r="I2" s="6"/>
      <c r="J2" s="6"/>
      <c r="K2" s="6"/>
    </row>
    <row r="3" spans="2:11" ht="15" customHeight="1" x14ac:dyDescent="0.15">
      <c r="B3" s="55" t="s">
        <v>30</v>
      </c>
      <c r="C3" s="56" t="s">
        <v>0</v>
      </c>
      <c r="D3" s="55" t="s">
        <v>2</v>
      </c>
      <c r="E3" s="56" t="s">
        <v>1</v>
      </c>
      <c r="F3" s="6"/>
      <c r="G3" s="6"/>
      <c r="H3" s="6"/>
      <c r="I3" s="6"/>
      <c r="J3" s="6"/>
      <c r="K3" s="6"/>
    </row>
    <row r="4" spans="2:11" ht="15" customHeight="1" x14ac:dyDescent="0.15">
      <c r="B4" s="57">
        <v>1926</v>
      </c>
      <c r="C4" s="66">
        <v>34.500702348558605</v>
      </c>
      <c r="D4" s="66">
        <v>26.884330368745392</v>
      </c>
      <c r="E4" s="66">
        <v>41.664890403084321</v>
      </c>
      <c r="F4" s="6"/>
      <c r="G4" s="6"/>
      <c r="H4" s="6"/>
      <c r="I4" s="6"/>
      <c r="J4" s="6"/>
      <c r="K4" s="6"/>
    </row>
    <row r="5" spans="2:11" ht="15" customHeight="1" x14ac:dyDescent="0.15">
      <c r="B5" s="57">
        <v>1927</v>
      </c>
      <c r="C5" s="66"/>
      <c r="D5" s="66"/>
      <c r="E5" s="66"/>
      <c r="F5" s="6"/>
      <c r="G5" s="6"/>
      <c r="H5" s="6"/>
      <c r="I5" s="6"/>
      <c r="J5" s="6"/>
      <c r="K5" s="6"/>
    </row>
    <row r="6" spans="2:11" ht="15" customHeight="1" x14ac:dyDescent="0.15">
      <c r="B6" s="57">
        <v>1928</v>
      </c>
      <c r="C6" s="66">
        <v>34.543046944087962</v>
      </c>
      <c r="D6" s="66">
        <v>26.214583672866937</v>
      </c>
      <c r="E6" s="66">
        <v>42.690179165779242</v>
      </c>
      <c r="F6" s="6"/>
      <c r="G6" s="6"/>
      <c r="H6" s="6"/>
      <c r="I6" s="6"/>
      <c r="J6" s="6"/>
      <c r="K6" s="6"/>
    </row>
    <row r="7" spans="2:11" ht="15" customHeight="1" x14ac:dyDescent="0.15">
      <c r="B7" s="57">
        <v>1929</v>
      </c>
      <c r="C7" s="66"/>
      <c r="D7" s="66"/>
      <c r="E7" s="66"/>
      <c r="F7" s="52"/>
      <c r="G7" s="6"/>
      <c r="H7" s="6"/>
      <c r="I7" s="6"/>
      <c r="J7" s="6"/>
      <c r="K7" s="6"/>
    </row>
    <row r="8" spans="2:11" ht="15" customHeight="1" x14ac:dyDescent="0.15">
      <c r="B8" s="57">
        <v>1930</v>
      </c>
      <c r="C8" s="66">
        <v>33.945389116282229</v>
      </c>
      <c r="D8" s="66">
        <v>27.946843391339353</v>
      </c>
      <c r="E8" s="66">
        <v>39.519820662788433</v>
      </c>
      <c r="F8" s="6"/>
      <c r="G8" s="6"/>
      <c r="H8" s="6"/>
      <c r="I8" s="6"/>
      <c r="J8" s="6"/>
      <c r="K8" s="6"/>
    </row>
    <row r="9" spans="2:11" ht="15" customHeight="1" x14ac:dyDescent="0.15">
      <c r="B9" s="57">
        <v>1931</v>
      </c>
      <c r="C9" s="66"/>
      <c r="D9" s="66"/>
      <c r="E9" s="66"/>
      <c r="F9" s="6"/>
      <c r="G9" s="6"/>
      <c r="H9" s="6"/>
      <c r="I9" s="6"/>
      <c r="J9" s="6"/>
      <c r="K9" s="6"/>
    </row>
    <row r="10" spans="2:11" ht="15" customHeight="1" x14ac:dyDescent="0.15">
      <c r="B10" s="57">
        <v>1932</v>
      </c>
      <c r="C10" s="66">
        <v>33.570382090093361</v>
      </c>
      <c r="D10" s="66">
        <v>27.485105615587084</v>
      </c>
      <c r="E10" s="66">
        <v>39.158435111950531</v>
      </c>
      <c r="F10" s="6"/>
      <c r="G10" s="6"/>
      <c r="H10" s="6"/>
      <c r="I10" s="6"/>
      <c r="J10" s="6"/>
      <c r="K10" s="6"/>
    </row>
    <row r="11" spans="2:11" ht="15" customHeight="1" x14ac:dyDescent="0.15">
      <c r="B11" s="57">
        <v>1933</v>
      </c>
      <c r="C11" s="66"/>
      <c r="D11" s="66"/>
      <c r="E11" s="66"/>
      <c r="F11" s="6"/>
      <c r="G11" s="6"/>
      <c r="H11" s="6"/>
      <c r="I11" s="6"/>
      <c r="J11" s="6"/>
      <c r="K11" s="6"/>
    </row>
    <row r="12" spans="2:11" ht="15" customHeight="1" x14ac:dyDescent="0.15">
      <c r="B12" s="57">
        <v>1934</v>
      </c>
      <c r="C12" s="66">
        <v>34.042048607005881</v>
      </c>
      <c r="D12" s="66">
        <v>27.960344914787083</v>
      </c>
      <c r="E12" s="66">
        <v>39.633515686675459</v>
      </c>
      <c r="F12" s="6"/>
      <c r="G12" s="6"/>
      <c r="H12" s="6"/>
      <c r="I12" s="6"/>
      <c r="J12" s="6"/>
      <c r="K12" s="6"/>
    </row>
    <row r="13" spans="2:11" ht="15" customHeight="1" x14ac:dyDescent="0.15">
      <c r="B13" s="57">
        <v>1935</v>
      </c>
      <c r="C13" s="66"/>
      <c r="D13" s="66"/>
      <c r="E13" s="66"/>
      <c r="F13" s="6"/>
      <c r="G13" s="6"/>
      <c r="H13" s="6"/>
      <c r="I13" s="6"/>
      <c r="J13" s="6"/>
      <c r="K13" s="6"/>
    </row>
    <row r="14" spans="2:11" ht="15" customHeight="1" x14ac:dyDescent="0.15">
      <c r="B14" s="57">
        <v>1936</v>
      </c>
      <c r="C14" s="66">
        <v>32.754310237805285</v>
      </c>
      <c r="D14" s="66">
        <v>28.114738930110562</v>
      </c>
      <c r="E14" s="66">
        <v>36.931494494985991</v>
      </c>
      <c r="F14" s="6"/>
      <c r="G14" s="6"/>
      <c r="H14" s="6"/>
      <c r="I14" s="6"/>
      <c r="J14" s="6"/>
      <c r="K14" s="6"/>
    </row>
    <row r="15" spans="2:11" ht="15" customHeight="1" x14ac:dyDescent="0.15">
      <c r="B15" s="57">
        <v>1937</v>
      </c>
      <c r="C15" s="66"/>
      <c r="D15" s="66"/>
      <c r="E15" s="66"/>
      <c r="F15" s="6"/>
      <c r="G15" s="6"/>
      <c r="H15" s="6"/>
      <c r="I15" s="6"/>
      <c r="J15" s="6"/>
      <c r="K15" s="6"/>
    </row>
    <row r="16" spans="2:11" ht="15" customHeight="1" x14ac:dyDescent="0.15">
      <c r="B16" s="57">
        <v>1938</v>
      </c>
      <c r="C16" s="66">
        <v>33.293869819363181</v>
      </c>
      <c r="D16" s="66">
        <v>28.33716605877672</v>
      </c>
      <c r="E16" s="66">
        <v>37.830984481604965</v>
      </c>
      <c r="F16" s="6"/>
      <c r="G16" s="6"/>
      <c r="H16" s="6"/>
      <c r="I16" s="6"/>
      <c r="J16" s="6"/>
      <c r="K16" s="6"/>
    </row>
    <row r="17" spans="2:6" ht="15" customHeight="1" x14ac:dyDescent="0.15">
      <c r="B17" s="262">
        <v>1939</v>
      </c>
      <c r="C17" s="67"/>
      <c r="D17" s="67"/>
      <c r="E17" s="67"/>
    </row>
    <row r="18" spans="2:6" ht="15" customHeight="1" x14ac:dyDescent="0.15">
      <c r="B18" s="262">
        <v>1940</v>
      </c>
      <c r="C18" s="67">
        <v>33.328915314376601</v>
      </c>
      <c r="D18" s="67">
        <v>29.292681790174868</v>
      </c>
      <c r="E18" s="67">
        <v>36.964023076099956</v>
      </c>
    </row>
    <row r="19" spans="2:6" ht="15" customHeight="1" x14ac:dyDescent="0.15">
      <c r="B19" s="262">
        <v>1941</v>
      </c>
      <c r="C19" s="67"/>
      <c r="D19" s="67"/>
      <c r="E19" s="67"/>
    </row>
    <row r="20" spans="2:6" ht="15" customHeight="1" x14ac:dyDescent="0.15">
      <c r="B20" s="262">
        <v>1942</v>
      </c>
      <c r="C20" s="67">
        <v>32.382798797691528</v>
      </c>
      <c r="D20" s="67">
        <v>28.149339910726379</v>
      </c>
      <c r="E20" s="67">
        <v>36.248448376188705</v>
      </c>
    </row>
    <row r="21" spans="2:6" ht="15" customHeight="1" x14ac:dyDescent="0.15">
      <c r="B21" s="262">
        <v>1943</v>
      </c>
      <c r="C21" s="67"/>
      <c r="D21" s="67"/>
      <c r="E21" s="67"/>
    </row>
    <row r="22" spans="2:6" ht="15" customHeight="1" x14ac:dyDescent="0.15">
      <c r="B22" s="262">
        <v>1944</v>
      </c>
      <c r="C22" s="67">
        <v>33.276829999999002</v>
      </c>
      <c r="D22" s="67">
        <v>28.858974110108797</v>
      </c>
      <c r="E22" s="67">
        <v>37.459982318747876</v>
      </c>
    </row>
    <row r="23" spans="2:6" ht="15" customHeight="1" x14ac:dyDescent="0.15">
      <c r="B23" s="262">
        <v>1945</v>
      </c>
      <c r="C23" s="67"/>
      <c r="D23" s="67"/>
      <c r="E23" s="67"/>
    </row>
    <row r="24" spans="2:6" ht="15" customHeight="1" x14ac:dyDescent="0.15">
      <c r="B24" s="262">
        <v>1946</v>
      </c>
      <c r="C24" s="67">
        <v>34.575812033814294</v>
      </c>
      <c r="D24" s="67">
        <v>29.575464662564137</v>
      </c>
      <c r="E24" s="67">
        <v>39.49233745173094</v>
      </c>
    </row>
    <row r="25" spans="2:6" ht="15" customHeight="1" x14ac:dyDescent="0.15">
      <c r="B25" s="262">
        <v>1947</v>
      </c>
      <c r="C25" s="67">
        <v>35.404874699412545</v>
      </c>
      <c r="D25" s="67">
        <v>30.119982766505064</v>
      </c>
      <c r="E25" s="67">
        <v>40.649763328888362</v>
      </c>
      <c r="F25" s="70"/>
    </row>
    <row r="26" spans="2:6" ht="15" customHeight="1" x14ac:dyDescent="0.15">
      <c r="B26" s="262">
        <v>1948</v>
      </c>
      <c r="C26" s="67">
        <v>35.994894948305578</v>
      </c>
      <c r="D26" s="67">
        <v>30.714811546556387</v>
      </c>
      <c r="E26" s="67">
        <v>41.288000891468293</v>
      </c>
      <c r="F26" s="70"/>
    </row>
    <row r="27" spans="2:6" ht="15" customHeight="1" x14ac:dyDescent="0.15">
      <c r="B27" s="262">
        <v>1949</v>
      </c>
      <c r="C27" s="67">
        <v>36.676916121496816</v>
      </c>
      <c r="D27" s="67">
        <v>30.967672643020027</v>
      </c>
      <c r="E27" s="67">
        <v>42.579776234490275</v>
      </c>
    </row>
    <row r="28" spans="2:6" ht="15" customHeight="1" x14ac:dyDescent="0.15">
      <c r="B28" s="262">
        <v>1950</v>
      </c>
      <c r="C28" s="67">
        <v>36.64517680723737</v>
      </c>
      <c r="D28" s="67">
        <v>30.839906853196712</v>
      </c>
      <c r="E28" s="67">
        <v>42.708575674626012</v>
      </c>
    </row>
    <row r="29" spans="2:6" ht="15" customHeight="1" x14ac:dyDescent="0.15">
      <c r="B29" s="262">
        <v>1951</v>
      </c>
      <c r="C29" s="67">
        <v>34.846122354754513</v>
      </c>
      <c r="D29" s="67">
        <v>29.1505419909812</v>
      </c>
      <c r="E29" s="67">
        <v>40.97245351993881</v>
      </c>
    </row>
    <row r="30" spans="2:6" ht="15" customHeight="1" x14ac:dyDescent="0.15">
      <c r="B30" s="262">
        <v>1952</v>
      </c>
      <c r="C30" s="68">
        <v>35.87167677210816</v>
      </c>
      <c r="D30" s="68">
        <v>30.375309775099545</v>
      </c>
      <c r="E30" s="68">
        <v>41.790667021673336</v>
      </c>
    </row>
    <row r="31" spans="2:6" ht="15" customHeight="1" x14ac:dyDescent="0.15">
      <c r="B31" s="262">
        <v>1953</v>
      </c>
      <c r="C31" s="68">
        <v>34.878725473500111</v>
      </c>
      <c r="D31" s="68">
        <v>29.613566146852467</v>
      </c>
      <c r="E31" s="68">
        <v>40.469570775049206</v>
      </c>
    </row>
    <row r="32" spans="2:6" ht="15" customHeight="1" x14ac:dyDescent="0.15">
      <c r="B32" s="260"/>
      <c r="C32" s="261"/>
      <c r="D32" s="261"/>
      <c r="E32" s="261"/>
    </row>
    <row r="33" spans="2:11" ht="148" customHeight="1" x14ac:dyDescent="0.15">
      <c r="B33" s="149" t="s">
        <v>321</v>
      </c>
      <c r="C33" s="149"/>
      <c r="D33" s="149"/>
      <c r="E33" s="149"/>
      <c r="F33" s="259"/>
      <c r="G33" s="259"/>
      <c r="H33" s="259"/>
      <c r="I33" s="259"/>
      <c r="J33" s="259"/>
      <c r="K33" s="259"/>
    </row>
  </sheetData>
  <mergeCells count="1">
    <mergeCell ref="B33:E3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F01_Tableau 1</vt:lpstr>
      <vt:lpstr>F01_Graphique 1</vt:lpstr>
      <vt:lpstr>F01_Graphique 2</vt:lpstr>
      <vt:lpstr>F01_Carte 1</vt:lpstr>
      <vt:lpstr>F01_Tableau 2 </vt:lpstr>
      <vt:lpstr>F01_Tableau 2 compl</vt:lpstr>
      <vt:lpstr>F01_Tableau 3</vt:lpstr>
      <vt:lpstr>F01_Tableau 3 compl</vt:lpstr>
      <vt:lpstr>F1_Graphique 3</vt:lpstr>
      <vt:lpstr>F01_Graphique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BARKA-ADOUM, Djibrine</dc:creator>
  <cp:lastModifiedBy>Utilisateur de Microsoft Office</cp:lastModifiedBy>
  <dcterms:created xsi:type="dcterms:W3CDTF">2014-03-26T09:55:49Z</dcterms:created>
  <dcterms:modified xsi:type="dcterms:W3CDTF">2021-05-05T13:46:04Z</dcterms:modified>
</cp:coreProperties>
</file>