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6812"/>
  <workbookPr codeName="ThisWorkbook"/>
  <mc:AlternateContent xmlns:mc="http://schemas.openxmlformats.org/markup-compatibility/2006">
    <mc:Choice Requires="x15">
      <x15ac:absPath xmlns:x15ac="http://schemas.microsoft.com/office/spreadsheetml/2010/11/ac" url="/Users/lodherb/Desktop/Production/2021/DREES/RR2021/MEL/Excel RR - 2021/"/>
    </mc:Choice>
  </mc:AlternateContent>
  <bookViews>
    <workbookView xWindow="0" yWindow="460" windowWidth="28800" windowHeight="16560"/>
  </bookViews>
  <sheets>
    <sheet name="F03_Tableau 1" sheetId="27" r:id="rId1"/>
    <sheet name="F03_Tableau 2" sheetId="13" r:id="rId2"/>
    <sheet name="F03_Tableau 2 compl" sheetId="29" r:id="rId3"/>
    <sheet name="F03_Graphique 1" sheetId="31" r:id="rId4"/>
    <sheet name="F03_Tableau 3" sheetId="23" r:id="rId5"/>
    <sheet name="F03_Graphique 2" sheetId="33" r:id="rId6"/>
    <sheet name="F03_Graphique 3" sheetId="32" r:id="rId7"/>
    <sheet name="F03_Graphique 4" sheetId="25" r:id="rId8"/>
  </sheets>
  <definedNames>
    <definedName name="_eir12" localSheetId="6">#REF!</definedName>
    <definedName name="_eir12" localSheetId="0">#REF!</definedName>
    <definedName name="_eir12" localSheetId="2">#REF!</definedName>
    <definedName name="_eir12">#REF!</definedName>
    <definedName name="_t1" localSheetId="6">#REF!</definedName>
    <definedName name="_t1">#REF!</definedName>
    <definedName name="_t11" localSheetId="6">#REF!</definedName>
    <definedName name="_t11">#REF!</definedName>
    <definedName name="a" localSheetId="6">#REF!</definedName>
    <definedName name="a">#REF!</definedName>
    <definedName name="ancetre" localSheetId="3">#REF!</definedName>
    <definedName name="ancetre" localSheetId="6">#REF!</definedName>
    <definedName name="ancetre" localSheetId="0">#REF!</definedName>
    <definedName name="ancetre" localSheetId="2">#REF!</definedName>
    <definedName name="ancetre">#REF!</definedName>
    <definedName name="ANCETRE_2" localSheetId="6">#REF!</definedName>
    <definedName name="ANCETRE_2">#REF!</definedName>
    <definedName name="ANCETRE_2011" localSheetId="6">#REF!</definedName>
    <definedName name="ANCETRE_2011">#REF!</definedName>
    <definedName name="ANCETRE_2012" localSheetId="6">#REF!</definedName>
    <definedName name="ANCETRE_2012">#REF!</definedName>
    <definedName name="b_eacr" localSheetId="6">#REF!</definedName>
    <definedName name="b_eacr" localSheetId="0">#REF!</definedName>
    <definedName name="b_eacr" localSheetId="2">#REF!</definedName>
    <definedName name="b_eacr">#REF!</definedName>
    <definedName name="beacr" localSheetId="6">#REF!</definedName>
    <definedName name="beacr" localSheetId="0">#REF!</definedName>
    <definedName name="beacr" localSheetId="2">#REF!</definedName>
    <definedName name="beacr">#REF!</definedName>
    <definedName name="Data_regimes" localSheetId="3">#REF!</definedName>
    <definedName name="Data_regimes" localSheetId="6">#REF!</definedName>
    <definedName name="Data_regimes" localSheetId="0">#REF!</definedName>
    <definedName name="Data_regimes" localSheetId="2">#REF!</definedName>
    <definedName name="Data_regimes">#REF!</definedName>
    <definedName name="e" localSheetId="6">#REF!</definedName>
    <definedName name="e">#REF!</definedName>
    <definedName name="EACR" localSheetId="3">#REF!</definedName>
    <definedName name="eacr" localSheetId="6">#REF!</definedName>
    <definedName name="eacr" localSheetId="0">#REF!</definedName>
    <definedName name="eacr" localSheetId="2">#REF!</definedName>
    <definedName name="eacr">#REF!</definedName>
    <definedName name="eacr_bis" localSheetId="6">#REF!</definedName>
    <definedName name="eacr_bis" localSheetId="0">#REF!</definedName>
    <definedName name="eacr_bis" localSheetId="2">#REF!</definedName>
    <definedName name="eacr_bis">#REF!</definedName>
    <definedName name="eacr_graph" localSheetId="6">#REF!</definedName>
    <definedName name="eacr_graph">#REF!</definedName>
    <definedName name="eacr_ter" localSheetId="6">#REF!</definedName>
    <definedName name="eacr_ter" localSheetId="0">#REF!</definedName>
    <definedName name="eacr_ter" localSheetId="2">#REF!</definedName>
    <definedName name="eacr_ter">#REF!</definedName>
    <definedName name="EACR2" localSheetId="3">#REF!</definedName>
    <definedName name="eacr2" localSheetId="6">#REF!</definedName>
    <definedName name="eacr2" localSheetId="0">#REF!</definedName>
    <definedName name="eacr2" localSheetId="2">#REF!</definedName>
    <definedName name="eacr2">#REF!</definedName>
    <definedName name="primo" localSheetId="6">#REF!</definedName>
    <definedName name="primo">#REF!</definedName>
    <definedName name="Tab_1" localSheetId="3">#REF!</definedName>
    <definedName name="Tab_1" localSheetId="6">#REF!</definedName>
    <definedName name="Tab_1" localSheetId="0">#REF!</definedName>
    <definedName name="Tab_1" localSheetId="2">#REF!</definedName>
    <definedName name="Tab_1">#REF!</definedName>
    <definedName name="Tab_1tr" localSheetId="6">#REF!</definedName>
    <definedName name="Tab_1tr" localSheetId="0">#REF!</definedName>
    <definedName name="Tab_1tr" localSheetId="2">#REF!</definedName>
    <definedName name="Tab_1tr">#REF!</definedName>
    <definedName name="Tab_3" localSheetId="3">#REF!</definedName>
    <definedName name="Tab_3" localSheetId="6">#REF!</definedName>
    <definedName name="Tab_3" localSheetId="0">#REF!</definedName>
    <definedName name="Tab_3" localSheetId="2">#REF!</definedName>
    <definedName name="Tab_3">#REF!</definedName>
    <definedName name="z" localSheetId="6">#REF!</definedName>
    <definedName name="z">#REF!</definedName>
    <definedName name="zz" localSheetId="6">#REF!</definedName>
    <definedName name="zz">#REF!</definedName>
    <definedName name="zzz" localSheetId="6">#REF!</definedName>
    <definedName name="zzz">#REF!</definedName>
    <definedName name="zzzz">#REF!</definedName>
  </definedNames>
  <calcPr calcId="15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B6" i="33" l="1"/>
  <c r="B7" i="33"/>
  <c r="B8" i="33"/>
  <c r="B9" i="33"/>
  <c r="B10" i="33"/>
  <c r="B11" i="33"/>
  <c r="B12" i="33"/>
  <c r="B13" i="33"/>
  <c r="B14" i="33"/>
  <c r="B15" i="33"/>
  <c r="B16" i="33"/>
  <c r="B17" i="33"/>
  <c r="B18" i="33"/>
  <c r="B19" i="33"/>
  <c r="B20" i="33"/>
  <c r="B16" i="27"/>
  <c r="B15" i="27"/>
  <c r="B14" i="27"/>
  <c r="B13" i="27"/>
  <c r="B12" i="27"/>
  <c r="B11" i="27"/>
  <c r="B10" i="27"/>
  <c r="B9" i="27"/>
  <c r="B8" i="27"/>
  <c r="B7" i="27"/>
  <c r="B6" i="27"/>
</calcChain>
</file>

<file path=xl/sharedStrings.xml><?xml version="1.0" encoding="utf-8"?>
<sst xmlns="http://schemas.openxmlformats.org/spreadsheetml/2006/main" count="230" uniqueCount="188">
  <si>
    <t>CRPCEN</t>
  </si>
  <si>
    <t>CNAV</t>
  </si>
  <si>
    <t>MSA salariés</t>
  </si>
  <si>
    <t>MSA non-salariés</t>
  </si>
  <si>
    <t>CNIEG</t>
  </si>
  <si>
    <t>SNCF</t>
  </si>
  <si>
    <t>RATP</t>
  </si>
  <si>
    <t>FSPOEIE</t>
  </si>
  <si>
    <t>CNAVPL</t>
  </si>
  <si>
    <t>MSA non-salariés complémentaire</t>
  </si>
  <si>
    <t>Caractéristiques de la population (en %)</t>
  </si>
  <si>
    <t>Résidents en France</t>
  </si>
  <si>
    <t>Résidents à l'étranger</t>
  </si>
  <si>
    <t>Moins de 60 ans</t>
  </si>
  <si>
    <t>60 à 64 ans</t>
  </si>
  <si>
    <t>65 à 74 ans</t>
  </si>
  <si>
    <t>75 à 84 ans</t>
  </si>
  <si>
    <t>85 ans ou plus</t>
  </si>
  <si>
    <t>Classe d'âge</t>
  </si>
  <si>
    <t xml:space="preserve"> 50 à 54 ans</t>
  </si>
  <si>
    <t xml:space="preserve"> 55 à 59 ans</t>
  </si>
  <si>
    <t xml:space="preserve"> 65 à 69 ans</t>
  </si>
  <si>
    <t>70 à 74 ans</t>
  </si>
  <si>
    <t>75 à 79 ans</t>
  </si>
  <si>
    <t xml:space="preserve"> 80 à 84 ans</t>
  </si>
  <si>
    <t>génération</t>
  </si>
  <si>
    <t>Moins de 50 ans</t>
  </si>
  <si>
    <t>50 à 54 ans</t>
  </si>
  <si>
    <t>55 à 59 ans</t>
  </si>
  <si>
    <t>65 à 69 ans</t>
  </si>
  <si>
    <t>80 à 84 ans</t>
  </si>
  <si>
    <t>Ensemble (en milliers)</t>
  </si>
  <si>
    <t>nd</t>
  </si>
  <si>
    <t xml:space="preserve"> moins de 50 ans</t>
  </si>
  <si>
    <t xml:space="preserve">Ensemble
des bénéficiaires
d'un droit dérivé </t>
  </si>
  <si>
    <t>Bénéficiaires
d'un droit dérivé cumulé
à un droit direct</t>
  </si>
  <si>
    <t>Femmes</t>
  </si>
  <si>
    <t xml:space="preserve">Hommes </t>
  </si>
  <si>
    <t>Effectifs (en milliers)</t>
  </si>
  <si>
    <t>Évolution (ensemble, en %) </t>
  </si>
  <si>
    <t xml:space="preserve">Hommes
</t>
  </si>
  <si>
    <t xml:space="preserve">Femmes
</t>
  </si>
  <si>
    <t xml:space="preserve">Ensemble
</t>
  </si>
  <si>
    <t xml:space="preserve"> 85 à 89 ans</t>
  </si>
  <si>
    <t xml:space="preserve"> 90 ans ou plus</t>
  </si>
  <si>
    <t xml:space="preserve">Dont bénéficiaires d’un droit dérivé seul dans le régime </t>
  </si>
  <si>
    <t>Ircantec</t>
  </si>
  <si>
    <t>Cavimac</t>
  </si>
  <si>
    <t>avant 1931</t>
  </si>
  <si>
    <t>de 1932 à 1936</t>
  </si>
  <si>
    <t>de 1937 à 1941</t>
  </si>
  <si>
    <t>de 1942 à 1946</t>
  </si>
  <si>
    <t>de 1947 à 1951</t>
  </si>
  <si>
    <t>de 1952 à 1956</t>
  </si>
  <si>
    <t>après 1956</t>
  </si>
  <si>
    <t>Effectifs tous régimes (en milliers)</t>
  </si>
  <si>
    <t>Effectifs tous régimes résidants en France (en milliers)</t>
  </si>
  <si>
    <t>Femmes DR seuls
(en %)</t>
  </si>
  <si>
    <t>Femmes DR + DD
(en %)</t>
  </si>
  <si>
    <t>Hommes DR seuls
(en %)</t>
  </si>
  <si>
    <t>Hommes DR + DD
(en %)</t>
  </si>
  <si>
    <t>ERAFP</t>
  </si>
  <si>
    <t>Banque de France</t>
  </si>
  <si>
    <t xml:space="preserve"> </t>
  </si>
  <si>
    <t xml:space="preserve"> 60 à 64 ans</t>
  </si>
  <si>
    <t xml:space="preserve"> 70 à 74 ans</t>
  </si>
  <si>
    <t xml:space="preserve"> 75 à 79 ans</t>
  </si>
  <si>
    <t>Ensemble
des bénéficiaires
d'un droit direct</t>
  </si>
  <si>
    <t xml:space="preserve">Dont bénéficiaires d’un droit dérivé seul </t>
  </si>
  <si>
    <t>Part parmi l'ensemble des bénéficiaires 
(en %)</t>
  </si>
  <si>
    <r>
      <t>Professions libérales</t>
    </r>
    <r>
      <rPr>
        <vertAlign val="superscript"/>
        <sz val="8"/>
        <rFont val="Arial"/>
        <family val="2"/>
      </rPr>
      <t>4</t>
    </r>
  </si>
  <si>
    <r>
      <t>Régimes spéciaux</t>
    </r>
    <r>
      <rPr>
        <vertAlign val="superscript"/>
        <sz val="8"/>
        <rFont val="Arial"/>
        <family val="2"/>
      </rPr>
      <t>3</t>
    </r>
  </si>
  <si>
    <t>Bénéficiaires
d'un droit dérivé seul</t>
  </si>
  <si>
    <t xml:space="preserve">2018-2019
</t>
  </si>
  <si>
    <t xml:space="preserve">2014-2019
</t>
  </si>
  <si>
    <t xml:space="preserve">2009-2019
</t>
  </si>
  <si>
    <t>Tableau 2. Effectifs de retraités bénéficiaires d’un droit dérivé, cumulé ou non avec un droit direct dans le régime,
par régime de retraite en 2019</t>
  </si>
  <si>
    <t>Tableau 3. Effectifs de retraités de droit dérivé tous régimes en 2019</t>
  </si>
  <si>
    <t>SSI base</t>
  </si>
  <si>
    <t>Bénéficiaires 
d' un droit dérivé seul</t>
  </si>
  <si>
    <t xml:space="preserve">Bénéficiaires
d'un droit dérivé cumulé
à un droit direct </t>
  </si>
  <si>
    <r>
      <t>Agirc-Arrco</t>
    </r>
    <r>
      <rPr>
        <vertAlign val="superscript"/>
        <sz val="8"/>
        <rFont val="Arial"/>
        <family val="2"/>
      </rPr>
      <t>1</t>
    </r>
  </si>
  <si>
    <r>
      <t>CNRACL</t>
    </r>
    <r>
      <rPr>
        <vertAlign val="superscript"/>
        <sz val="8"/>
        <rFont val="Arial"/>
        <family val="2"/>
      </rPr>
      <t>2</t>
    </r>
  </si>
  <si>
    <r>
      <t>Fonction publique civile de l’État</t>
    </r>
    <r>
      <rPr>
        <vertAlign val="superscript"/>
        <sz val="8"/>
        <rFont val="Arial"/>
        <family val="2"/>
      </rPr>
      <t>2</t>
    </r>
  </si>
  <si>
    <r>
      <t>Fonction publique militaire de l’État</t>
    </r>
    <r>
      <rPr>
        <vertAlign val="superscript"/>
        <sz val="8"/>
        <rFont val="Arial"/>
        <family val="2"/>
      </rPr>
      <t>2</t>
    </r>
  </si>
  <si>
    <t>SSI complémentaire</t>
  </si>
  <si>
    <r>
      <t>Bénéficiaires d'un droit dérivé,
tous régimes</t>
    </r>
    <r>
      <rPr>
        <b/>
        <vertAlign val="superscript"/>
        <sz val="8"/>
        <rFont val="Arial"/>
        <family val="2"/>
      </rPr>
      <t xml:space="preserve"> 2</t>
    </r>
  </si>
  <si>
    <r>
      <t>Dont bénéficiaires d’un droit dérivé seul dans le régime</t>
    </r>
    <r>
      <rPr>
        <b/>
        <vertAlign val="superscript"/>
        <sz val="8"/>
        <rFont val="Arial"/>
        <family val="2"/>
      </rPr>
      <t>3</t>
    </r>
  </si>
  <si>
    <r>
      <t>Bénéficiaires d'un droit dérivé,
tous régimes</t>
    </r>
    <r>
      <rPr>
        <b/>
        <vertAlign val="superscript"/>
        <sz val="8"/>
        <rFont val="Arial"/>
        <family val="2"/>
      </rPr>
      <t>2</t>
    </r>
  </si>
  <si>
    <t>Tableau 1. Effectifs de retraités bénéficiaires d’un droit dérivé, cumulé ou non avec un droit direct dans le régime</t>
  </si>
  <si>
    <r>
      <t xml:space="preserve">1. Voir annexe 4, note sur la fusion de l’Agirc et de l’Arrco.
2. Y compris les fonctionnaires ayant liquidé une pension de droit dérivé issue d’une pension d’invalidité et ayant atteint l’âge minimum légal de départ à la retraite (voir fiche 23). 
3. Régimes spéciaux : FSPOEIE, SNCF, RATP, CNIEG, Enim, CANSSM, Cavimac, CRPCEN, Caisses de réserve des employés de la Banque de France, Altadis, Retrep.
4. Professions libérales : CNAVPL, CNBF, Ircec.
</t>
    </r>
    <r>
      <rPr>
        <b/>
        <sz val="8"/>
        <rFont val="Arial"/>
        <family val="2"/>
      </rPr>
      <t>Note &gt;</t>
    </r>
    <r>
      <rPr>
        <sz val="8"/>
        <rFont val="Arial"/>
        <family val="2"/>
      </rPr>
      <t xml:space="preserve"> Les données ventilées par régime détaillé sont disponibles dans le fichier Excel associé à cette fiche sur le site de la DREES : https://drees.solidarites-sante.gouv.fr. Ces données excluent les personnes ayant perçu un versement forfaitaire unique. À la MSA non-salariés, les données de l’EACR excluent les résidents des DROM avant 2016.
</t>
    </r>
    <r>
      <rPr>
        <b/>
        <sz val="8"/>
        <rFont val="Arial"/>
        <family val="2"/>
      </rPr>
      <t>Champ &gt;</t>
    </r>
    <r>
      <rPr>
        <sz val="8"/>
        <rFont val="Arial"/>
        <family val="2"/>
      </rPr>
      <t xml:space="preserve"> Retraités ayant perçu un droit dérivé cumulé ou non avec un droit direct en 2019, résidant en France ou à l’étranger, vivants au 31 décembre de l’année.
</t>
    </r>
    <r>
      <rPr>
        <b/>
        <sz val="8"/>
        <rFont val="Arial"/>
        <family val="2"/>
      </rPr>
      <t>Sources &gt;</t>
    </r>
    <r>
      <rPr>
        <sz val="8"/>
        <rFont val="Arial"/>
        <family val="2"/>
      </rPr>
      <t xml:space="preserve"> DREES, EACR, EIR, modèle ANCETRE. </t>
    </r>
  </si>
  <si>
    <t>2 818  </t>
  </si>
  <si>
    <t>782  </t>
  </si>
  <si>
    <t>2 603  </t>
  </si>
  <si>
    <t>216  </t>
  </si>
  <si>
    <t>2 994  </t>
  </si>
  <si>
    <t>1 200  </t>
  </si>
  <si>
    <t>2 689  </t>
  </si>
  <si>
    <t>304  </t>
  </si>
  <si>
    <t>711  </t>
  </si>
  <si>
    <t>564  </t>
  </si>
  <si>
    <t>678  </t>
  </si>
  <si>
    <t>33  </t>
  </si>
  <si>
    <t>385  </t>
  </si>
  <si>
    <t>99  </t>
  </si>
  <si>
    <t>342  </t>
  </si>
  <si>
    <t>43  </t>
  </si>
  <si>
    <t>223  </t>
  </si>
  <si>
    <t>248  </t>
  </si>
  <si>
    <t>55  </t>
  </si>
  <si>
    <t>268  </t>
  </si>
  <si>
    <t>226  </t>
  </si>
  <si>
    <t>228  </t>
  </si>
  <si>
    <t>39  </t>
  </si>
  <si>
    <t>506  </t>
  </si>
  <si>
    <t>399  </t>
  </si>
  <si>
    <t>484  </t>
  </si>
  <si>
    <t>22  </t>
  </si>
  <si>
    <t>176  </t>
  </si>
  <si>
    <t>138  </t>
  </si>
  <si>
    <t>133  </t>
  </si>
  <si>
    <t>332  </t>
  </si>
  <si>
    <t>315  </t>
  </si>
  <si>
    <t>322  </t>
  </si>
  <si>
    <t>10  </t>
  </si>
  <si>
    <t>50  </t>
  </si>
  <si>
    <t>47  </t>
  </si>
  <si>
    <t>48  </t>
  </si>
  <si>
    <t>2  </t>
  </si>
  <si>
    <t>4 435  </t>
  </si>
  <si>
    <t>1 098  </t>
  </si>
  <si>
    <t>3 912  </t>
  </si>
  <si>
    <t>523  </t>
  </si>
  <si>
    <t>Graphique 1. Variation annuelle du nombre de retraités de droit dérivé et nouveaux retraités</t>
  </si>
  <si>
    <r>
      <t xml:space="preserve">2008 </t>
    </r>
    <r>
      <rPr>
        <vertAlign val="superscript"/>
        <sz val="8"/>
        <rFont val="Arial"/>
        <family val="2"/>
      </rPr>
      <t>1</t>
    </r>
  </si>
  <si>
    <r>
      <t xml:space="preserve">2012 </t>
    </r>
    <r>
      <rPr>
        <vertAlign val="superscript"/>
        <sz val="8"/>
        <rFont val="Arial"/>
        <family val="2"/>
      </rPr>
      <t>1</t>
    </r>
  </si>
  <si>
    <r>
      <t xml:space="preserve">2016 </t>
    </r>
    <r>
      <rPr>
        <vertAlign val="superscript"/>
        <sz val="8"/>
        <rFont val="Arial"/>
        <family val="2"/>
      </rPr>
      <t>1</t>
    </r>
  </si>
  <si>
    <t>Graphique 2. Part des retraitées de droit dérivé parmi les femmes âgées de 60 ans ou plus</t>
  </si>
  <si>
    <r>
      <rPr>
        <b/>
        <sz val="8"/>
        <rFont val="Arial"/>
        <family val="2"/>
      </rPr>
      <t>Lecture &gt;</t>
    </r>
    <r>
      <rPr>
        <sz val="8"/>
        <rFont val="Arial"/>
        <family val="2"/>
      </rPr>
      <t xml:space="preserve"> Fin 2019, 13 % des retraités de droit dérivé (seul ou cumulé avec un droit direct) sont des femmes âgées de 90 ans ou plus. 
</t>
    </r>
    <r>
      <rPr>
        <b/>
        <sz val="8"/>
        <rFont val="Arial"/>
        <family val="2"/>
      </rPr>
      <t>Champ &gt;</t>
    </r>
    <r>
      <rPr>
        <sz val="8"/>
        <rFont val="Arial"/>
        <family val="2"/>
      </rPr>
      <t xml:space="preserve"> Retraités ayant perçu un droit dérivé cumulé ou non avec un droit direct en 2019, résidant en France ou à l’étranger, vivants au 31 décembre 2019.
</t>
    </r>
    <r>
      <rPr>
        <b/>
        <sz val="8"/>
        <rFont val="Arial"/>
        <family val="2"/>
      </rPr>
      <t>Source &gt;</t>
    </r>
    <r>
      <rPr>
        <sz val="8"/>
        <rFont val="Arial"/>
        <family val="2"/>
      </rPr>
      <t xml:space="preserve"> DREES, modèle ANCETRE.</t>
    </r>
  </si>
  <si>
    <t>Graphique 3. Pyramide des âges des bénéficiaires d’un avantage de droit dérivé en 2019</t>
  </si>
  <si>
    <t>Graphique 4. Part des personnes bénéficiant d’un avantage de droit dérivé, selon l’âge et la génération</t>
  </si>
  <si>
    <t>Tableau 2. Effectifs de retraités bénéficiaires d’un droit dérivé, cumulé ou non avec un droit direct dans le régime, par régime de retraite, en 2019</t>
  </si>
  <si>
    <r>
      <t xml:space="preserve">1. Une rupture de série a lieu pour les années 2008, 2012 et 2016, en raison de la différence de sources utilisées : modèle ANCETRE (basé sur la vague précédente de l’EIR) pour l’année antérieure et EIR (voir annexe 3). Cela a une influence sur l’augmentation du nombre de retraités au cours de ces trois années. 
</t>
    </r>
    <r>
      <rPr>
        <b/>
        <sz val="8"/>
        <rFont val="Arial"/>
        <family val="2"/>
      </rPr>
      <t>Note &gt;</t>
    </r>
    <r>
      <rPr>
        <sz val="8"/>
        <rFont val="Arial"/>
        <family val="2"/>
      </rPr>
      <t xml:space="preserve"> Ces données excluent les personnes ayant perçu un versement forfaitaire unique. Les fonctionnaires liquidant une pension de droit dérivé issue d’une pension d’invalidité et ayant atteint l’âge minimum légal de départ à la retraite sont inclus (voir fiche 23).
</t>
    </r>
    <r>
      <rPr>
        <b/>
        <sz val="8"/>
        <rFont val="Arial"/>
        <family val="2"/>
      </rPr>
      <t>Champ &gt;</t>
    </r>
    <r>
      <rPr>
        <sz val="8"/>
        <rFont val="Arial"/>
        <family val="2"/>
      </rPr>
      <t xml:space="preserve"> Retraités ayant perçu un droit direct au cours de l’année</t>
    </r>
    <r>
      <rPr>
        <i/>
        <sz val="8"/>
        <rFont val="Arial"/>
        <family val="2"/>
      </rPr>
      <t xml:space="preserve"> n</t>
    </r>
    <r>
      <rPr>
        <sz val="8"/>
        <rFont val="Arial"/>
        <family val="2"/>
      </rPr>
      <t xml:space="preserve">, résidant en France ou à l’étranger au 31 décembre de l’année.
</t>
    </r>
    <r>
      <rPr>
        <b/>
        <sz val="8"/>
        <rFont val="Arial"/>
        <family val="2"/>
      </rPr>
      <t>Sources &gt;</t>
    </r>
    <r>
      <rPr>
        <sz val="8"/>
        <rFont val="Arial"/>
        <family val="2"/>
      </rPr>
      <t xml:space="preserve"> DREES, EACR, EIR, modèle ANCETRE.</t>
    </r>
  </si>
  <si>
    <r>
      <rPr>
        <b/>
        <sz val="8"/>
        <rFont val="Arial"/>
        <family val="2"/>
      </rPr>
      <t xml:space="preserve">Note &gt; </t>
    </r>
    <r>
      <rPr>
        <sz val="8"/>
        <rFont val="Arial"/>
        <family val="2"/>
      </rPr>
      <t xml:space="preserve">Ces données excluent les personnes ayant perçu un versement forfaitaire unique.
</t>
    </r>
    <r>
      <rPr>
        <b/>
        <sz val="8"/>
        <rFont val="Arial"/>
        <family val="2"/>
      </rPr>
      <t>Lecture &gt;</t>
    </r>
    <r>
      <rPr>
        <sz val="8"/>
        <rFont val="Arial"/>
        <family val="2"/>
      </rPr>
      <t xml:space="preserve"> 95 % des bénéficiaires d’un droit dérivé sans droit direct sont des femmes, contre 86 % des bénéficiaires d’un droit dérivé cumulé à un droit direct.
</t>
    </r>
    <r>
      <rPr>
        <b/>
        <sz val="8"/>
        <rFont val="Arial"/>
        <family val="2"/>
      </rPr>
      <t>Champ &gt;</t>
    </r>
    <r>
      <rPr>
        <sz val="8"/>
        <rFont val="Arial"/>
        <family val="2"/>
      </rPr>
      <t xml:space="preserve"> Retraités ayant perçu un droit dérivé cumulé ou non avec un droit direct en 2019, résidant en France ou à l’étranger, vivants au 31 décembre.
</t>
    </r>
    <r>
      <rPr>
        <b/>
        <sz val="8"/>
        <rFont val="Arial"/>
        <family val="2"/>
      </rPr>
      <t>Sources &gt;</t>
    </r>
    <r>
      <rPr>
        <sz val="8"/>
        <rFont val="Arial"/>
        <family val="2"/>
      </rPr>
      <t xml:space="preserve"> DREES, EACR, EIR, modèle ANCETRE.</t>
    </r>
  </si>
  <si>
    <r>
      <rPr>
        <b/>
        <sz val="8"/>
        <rFont val="Arial"/>
        <family val="2"/>
      </rPr>
      <t>Champ &gt;</t>
    </r>
    <r>
      <rPr>
        <sz val="8"/>
        <rFont val="Arial"/>
        <family val="2"/>
      </rPr>
      <t xml:space="preserve"> Femmes de 60 ans ou plus, résidant en France, vivants au 31 décembre de l’année.
</t>
    </r>
    <r>
      <rPr>
        <b/>
        <sz val="8"/>
        <rFont val="Arial"/>
        <family val="2"/>
      </rPr>
      <t>Lecture &gt;</t>
    </r>
    <r>
      <rPr>
        <sz val="8"/>
        <rFont val="Arial"/>
        <family val="2"/>
      </rPr>
      <t xml:space="preserve"> Fin 2019, 5,3 % des femmes de 60 ans ou plus résidant en France bénéficient d’un droit dérivé de retraite sans bénéficier d’un droit direct, et 28,2 % bénéficient d’un droit dérivé cumulé avec un droit direct.
</t>
    </r>
    <r>
      <rPr>
        <b/>
        <sz val="8"/>
        <rFont val="Arial"/>
        <family val="2"/>
      </rPr>
      <t xml:space="preserve">Sources &gt; </t>
    </r>
    <r>
      <rPr>
        <sz val="8"/>
        <rFont val="Arial"/>
        <family val="2"/>
      </rPr>
      <t>DREES, EACR, modèle ANCETRE ; Insee, bilan démographique.</t>
    </r>
  </si>
  <si>
    <r>
      <rPr>
        <b/>
        <sz val="8"/>
        <color rgb="FF000000"/>
        <rFont val="Arial"/>
        <family val="2"/>
      </rPr>
      <t>Note &gt;</t>
    </r>
    <r>
      <rPr>
        <sz val="8"/>
        <color rgb="FF000000"/>
        <rFont val="Arial"/>
        <family val="2"/>
      </rPr>
      <t xml:space="preserve"> Les résultats par génération présentés ici ne tiennent pas compte de la mortalité différentielle. En effet, une partie des personnes des générations les plus anciennes sont décédées fin 2016. Les retraités présents dans l’EIR sont donc ceux ayant une espérance de vie plus grande, et dont les montants de pension sont les plus élevés.
</t>
    </r>
    <r>
      <rPr>
        <b/>
        <sz val="8"/>
        <color rgb="FF000000"/>
        <rFont val="Arial"/>
        <family val="2"/>
      </rPr>
      <t>Lecture &gt;</t>
    </r>
    <r>
      <rPr>
        <sz val="8"/>
        <color rgb="FF000000"/>
        <rFont val="Arial"/>
        <family val="2"/>
      </rPr>
      <t xml:space="preserve"> Pour les générations nées avant 1931, parmi les personnes vivantes en 2016, 16 % disposent d’une pension de réversion entre 60 et 64 ans (contre 9 % pour les générations nées entre 1942 et 1946).
</t>
    </r>
    <r>
      <rPr>
        <b/>
        <sz val="8"/>
        <color rgb="FF000000"/>
        <rFont val="Arial"/>
        <family val="2"/>
      </rPr>
      <t>Champ &gt;</t>
    </r>
    <r>
      <rPr>
        <sz val="8"/>
        <color rgb="FF000000"/>
        <rFont val="Arial"/>
        <family val="2"/>
      </rPr>
      <t xml:space="preserve"> Personnes résidant en France, vivantes au 31 décembre 2016.
</t>
    </r>
    <r>
      <rPr>
        <b/>
        <sz val="8"/>
        <color rgb="FF000000"/>
        <rFont val="Arial"/>
        <family val="2"/>
      </rPr>
      <t xml:space="preserve">Sources &gt; </t>
    </r>
    <r>
      <rPr>
        <sz val="8"/>
        <color rgb="FF000000"/>
        <rFont val="Arial"/>
        <family val="2"/>
      </rPr>
      <t>DREES, EIR 2016 ; Insee, estimations de populations définitives au 1</t>
    </r>
    <r>
      <rPr>
        <vertAlign val="superscript"/>
        <sz val="8"/>
        <color rgb="FF000000"/>
        <rFont val="Arial"/>
        <family val="2"/>
      </rPr>
      <t>er</t>
    </r>
    <r>
      <rPr>
        <sz val="8"/>
        <color rgb="FF000000"/>
        <rFont val="Arial"/>
        <family val="2"/>
      </rPr>
      <t xml:space="preserve"> janvier 2017.</t>
    </r>
  </si>
  <si>
    <r>
      <rPr>
        <b/>
        <sz val="8"/>
        <rFont val="Arial"/>
        <family val="2"/>
      </rPr>
      <t>Note &gt;</t>
    </r>
    <r>
      <rPr>
        <sz val="8"/>
        <rFont val="Arial"/>
        <family val="2"/>
      </rPr>
      <t xml:space="preserve"> Les données complémentaires pour la part des femmes bénéficiaires d’un droit dérivé seul et celles des bénéficiaires d’un droit dérivé cumulé à un droit direct sont disponibles dans l’espace Open Data : https://data.drees.solidarites-sante.gouv.fr, rubrique Retraite.
</t>
    </r>
    <r>
      <rPr>
        <b/>
        <sz val="8"/>
        <rFont val="Arial"/>
        <family val="2"/>
      </rPr>
      <t>Champ &gt;</t>
    </r>
    <r>
      <rPr>
        <sz val="8"/>
        <rFont val="Arial"/>
        <family val="2"/>
      </rPr>
      <t xml:space="preserve"> Retraités ayant perçu un droit dérivé cumulé ou non avec un droit direct, résidant en France ou à l’étranger, vivants au 31 décembre de l’année.
</t>
    </r>
    <r>
      <rPr>
        <b/>
        <sz val="8"/>
        <rFont val="Arial"/>
        <family val="2"/>
      </rPr>
      <t>Sources &gt;</t>
    </r>
    <r>
      <rPr>
        <sz val="8"/>
        <rFont val="Arial"/>
        <family val="2"/>
      </rPr>
      <t xml:space="preserve"> DREES, EACR, EIR, modèle ANCETRE.</t>
    </r>
  </si>
  <si>
    <r>
      <t xml:space="preserve">nd : non disponible.
1. Voir annexe 4, note sur la fusion de l'Agirc et de l'Arrco.
2. Y compris les fonctionnaires percevant une pension de droit dérivé issue d’une pension d‘invalidité (voir fiche 23), à partir de 2013. Avant cette date, l’inclusion des  personnes bénéficiant d’une pension d’invalidité de droit dérivé était variable selon les années. 
3. Bénéficiaires d’un droit dérivé uniquement, tous régimes confondus. Ce chiffre ne peut pas être comparé aux nombres de bénéficiaires de droits dérivés servis seuls régime par régime : un pensionné de réversion peut en effet bénéficier d’un droit dérivé servi seul dans un régime, tout en bénéficiant d’un droit direct servi par un autre régime.
</t>
    </r>
    <r>
      <rPr>
        <b/>
        <sz val="8"/>
        <rFont val="Arial"/>
        <family val="2"/>
      </rPr>
      <t xml:space="preserve">Note &gt; </t>
    </r>
    <r>
      <rPr>
        <sz val="8"/>
        <rFont val="Arial"/>
        <family val="2"/>
      </rPr>
      <t xml:space="preserve">Ces données excluent les personnes ayant perçu un versement forfaitaire unique. À la MSA non-salariés, les données excluent les résidents des DROM avant 2015.
</t>
    </r>
    <r>
      <rPr>
        <b/>
        <sz val="8"/>
        <rFont val="Arial"/>
        <family val="2"/>
      </rPr>
      <t>Champ &gt;</t>
    </r>
    <r>
      <rPr>
        <sz val="8"/>
        <rFont val="Arial"/>
        <family val="2"/>
      </rPr>
      <t xml:space="preserve"> Retraités ayant perçu un droit dérivé cumulé ou non avec un droit direct en 2019, résidant en France ou à l’étranger, vivants au 31 décembre de l'année.
</t>
    </r>
    <r>
      <rPr>
        <b/>
        <sz val="8"/>
        <rFont val="Arial"/>
        <family val="2"/>
      </rPr>
      <t>Sources &gt;</t>
    </r>
    <r>
      <rPr>
        <sz val="8"/>
        <rFont val="Arial"/>
        <family val="2"/>
      </rPr>
      <t xml:space="preserve"> DREES, EACR, EIR, modèle ANCETRE.</t>
    </r>
  </si>
  <si>
    <t>Nouveaux retraités de droit dérivé
(en milliers)</t>
  </si>
  <si>
    <t>Variation du nombre de retraités de droit dérivé (en milliers)</t>
  </si>
  <si>
    <t>Taux d'évolution du nombre de retraités de droit dérivé en % (axe de droite)</t>
  </si>
  <si>
    <t>-0,54</t>
  </si>
  <si>
    <t>-0,90</t>
  </si>
  <si>
    <t>-2,81</t>
  </si>
  <si>
    <t>-3,63</t>
  </si>
  <si>
    <t>-2,10</t>
  </si>
  <si>
    <t>-2,03</t>
  </si>
  <si>
    <t>-2,31</t>
  </si>
  <si>
    <t>-3,48</t>
  </si>
  <si>
    <t>-2,95</t>
  </si>
  <si>
    <t>-2,88</t>
  </si>
  <si>
    <t>-0,01</t>
  </si>
  <si>
    <t>-0,03</t>
  </si>
  <si>
    <t>-0,08</t>
  </si>
  <si>
    <t>-2,27</t>
  </si>
  <si>
    <t>-7,34</t>
  </si>
  <si>
    <t>-10,29</t>
  </si>
  <si>
    <t>-9,90</t>
  </si>
  <si>
    <t>-11,95</t>
  </si>
  <si>
    <t>-12,34</t>
  </si>
  <si>
    <t>-10,37</t>
  </si>
  <si>
    <t>0,04</t>
  </si>
  <si>
    <t>0,03</t>
  </si>
  <si>
    <t>0,07</t>
  </si>
  <si>
    <t>0,31</t>
  </si>
  <si>
    <t>0,33</t>
  </si>
  <si>
    <t>0,15</t>
  </si>
  <si>
    <t>0,12</t>
  </si>
  <si>
    <t>0,00</t>
  </si>
  <si>
    <t>0,01</t>
  </si>
  <si>
    <t>0,55</t>
  </si>
  <si>
    <t>1,41</t>
  </si>
  <si>
    <t>1,89</t>
  </si>
  <si>
    <t>1,64</t>
  </si>
  <si>
    <t>1,90</t>
  </si>
  <si>
    <t>1,85</t>
  </si>
  <si>
    <t>1,38</t>
  </si>
  <si>
    <t>% de la génération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</si>
</sst>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 #,##0.00_-;\-* #,##0.00_-;_-* &quot;-&quot;??_-;_-@_-"/>
    <numFmt numFmtId="165" formatCode="#,##0&quot;  &quot;"/>
    <numFmt numFmtId="166" formatCode="#,##0.0"/>
    <numFmt numFmtId="167" formatCode="#,##0\ _€"/>
    <numFmt numFmtId="168" formatCode="#,##0.0\ _€"/>
    <numFmt numFmtId="169" formatCode="0.0"/>
    <numFmt numFmtId="170" formatCode="0.0%"/>
    <numFmt numFmtId="171" formatCode="#,##0.0&quot;  &quot;"/>
    <numFmt numFmtId="172" formatCode="#,##0,"/>
  </numFmts>
  <fonts count="17" x14ac:knownFonts="1">
    <font>
      <sz val="10"/>
      <name val="MS Sans Serif"/>
    </font>
    <font>
      <sz val="11"/>
      <color theme="1"/>
      <name val="Calibri"/>
      <family val="2"/>
      <scheme val="minor"/>
    </font>
    <font>
      <sz val="10"/>
      <name val="MS Sans Serif"/>
      <family val="2"/>
    </font>
    <font>
      <sz val="10"/>
      <name val="Arial"/>
      <family val="2"/>
    </font>
    <font>
      <sz val="8"/>
      <name val="Arial"/>
      <family val="2"/>
    </font>
    <font>
      <b/>
      <sz val="8"/>
      <name val="Arial"/>
      <family val="2"/>
    </font>
    <font>
      <sz val="8"/>
      <color indexed="8"/>
      <name val="Arial"/>
      <family val="2"/>
    </font>
    <font>
      <b/>
      <sz val="8"/>
      <color theme="1"/>
      <name val="Arial"/>
      <family val="2"/>
    </font>
    <font>
      <sz val="8"/>
      <color theme="1"/>
      <name val="Arial"/>
      <family val="2"/>
    </font>
    <font>
      <b/>
      <sz val="8"/>
      <color rgb="FF000000"/>
      <name val="Arial"/>
      <family val="2"/>
    </font>
    <font>
      <sz val="10"/>
      <name val="MS Sans Serif"/>
      <family val="2"/>
    </font>
    <font>
      <vertAlign val="superscript"/>
      <sz val="8"/>
      <name val="Arial"/>
      <family val="2"/>
    </font>
    <font>
      <b/>
      <sz val="8"/>
      <color rgb="FFFF0000"/>
      <name val="Arial"/>
      <family val="2"/>
    </font>
    <font>
      <b/>
      <vertAlign val="superscript"/>
      <sz val="8"/>
      <name val="Arial"/>
      <family val="2"/>
    </font>
    <font>
      <sz val="8"/>
      <color rgb="FF000000"/>
      <name val="Arial"/>
      <family val="2"/>
    </font>
    <font>
      <vertAlign val="superscript"/>
      <sz val="8"/>
      <color rgb="FF000000"/>
      <name val="Arial"/>
      <family val="2"/>
    </font>
    <font>
      <i/>
      <sz val="8"/>
      <name val="Arial"/>
      <family val="2"/>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16">
    <border>
      <left/>
      <right/>
      <top/>
      <bottom/>
      <diagonal/>
    </border>
    <border>
      <left/>
      <right style="hair">
        <color auto="1"/>
      </right>
      <top/>
      <bottom style="hair">
        <color auto="1"/>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bottom/>
      <diagonal/>
    </border>
    <border>
      <left style="hair">
        <color auto="1"/>
      </left>
      <right style="hair">
        <color auto="1"/>
      </right>
      <top style="hair">
        <color auto="1"/>
      </top>
      <bottom/>
      <diagonal/>
    </border>
    <border>
      <left/>
      <right style="hair">
        <color auto="1"/>
      </right>
      <top/>
      <bottom/>
      <diagonal/>
    </border>
    <border>
      <left style="hair">
        <color auto="1"/>
      </left>
      <right style="hair">
        <color auto="1"/>
      </right>
      <top/>
      <bottom style="hair">
        <color auto="1"/>
      </bottom>
      <diagonal/>
    </border>
    <border>
      <left/>
      <right/>
      <top style="hair">
        <color auto="1"/>
      </top>
      <bottom/>
      <diagonal/>
    </border>
    <border>
      <left style="hair">
        <color auto="1"/>
      </left>
      <right/>
      <top style="hair">
        <color auto="1"/>
      </top>
      <bottom style="hair">
        <color auto="1"/>
      </bottom>
      <diagonal/>
    </border>
    <border>
      <left/>
      <right/>
      <top style="hair">
        <color auto="1"/>
      </top>
      <bottom style="hair">
        <color auto="1"/>
      </bottom>
      <diagonal/>
    </border>
    <border>
      <left/>
      <right/>
      <top/>
      <bottom style="hair">
        <color auto="1"/>
      </bottom>
      <diagonal/>
    </border>
    <border>
      <left style="hair">
        <color auto="1"/>
      </left>
      <right/>
      <top/>
      <bottom/>
      <diagonal/>
    </border>
    <border>
      <left style="hair">
        <color auto="1"/>
      </left>
      <right/>
      <top style="hair">
        <color auto="1"/>
      </top>
      <bottom/>
      <diagonal/>
    </border>
    <border>
      <left style="hair">
        <color auto="1"/>
      </left>
      <right/>
      <top/>
      <bottom style="hair">
        <color auto="1"/>
      </bottom>
      <diagonal/>
    </border>
    <border>
      <left/>
      <right style="hair">
        <color auto="1"/>
      </right>
      <top style="hair">
        <color auto="1"/>
      </top>
      <bottom/>
      <diagonal/>
    </border>
  </borders>
  <cellStyleXfs count="9">
    <xf numFmtId="0" fontId="0" fillId="0" borderId="0"/>
    <xf numFmtId="0" fontId="3" fillId="0" borderId="0"/>
    <xf numFmtId="0" fontId="3" fillId="0" borderId="0"/>
    <xf numFmtId="0" fontId="2" fillId="0" borderId="0"/>
    <xf numFmtId="0" fontId="3" fillId="0" borderId="0"/>
    <xf numFmtId="0" fontId="1" fillId="0" borderId="0"/>
    <xf numFmtId="9" fontId="10" fillId="0" borderId="0" applyFont="0" applyFill="0" applyBorder="0" applyAlignment="0" applyProtection="0"/>
    <xf numFmtId="0" fontId="3" fillId="0" borderId="0"/>
    <xf numFmtId="164" fontId="10" fillId="0" borderId="0" applyFont="0" applyFill="0" applyBorder="0" applyAlignment="0" applyProtection="0"/>
  </cellStyleXfs>
  <cellXfs count="176">
    <xf numFmtId="0" fontId="0" fillId="0" borderId="0" xfId="0"/>
    <xf numFmtId="0" fontId="4" fillId="0" borderId="0" xfId="0" applyFont="1"/>
    <xf numFmtId="168" fontId="8" fillId="0" borderId="0" xfId="0" applyNumberFormat="1" applyFont="1" applyAlignment="1">
      <alignment horizontal="center" vertical="center"/>
    </xf>
    <xf numFmtId="167" fontId="8" fillId="0" borderId="2" xfId="0" applyNumberFormat="1" applyFont="1" applyBorder="1" applyAlignment="1">
      <alignment horizontal="left" vertical="center"/>
    </xf>
    <xf numFmtId="0" fontId="8" fillId="0" borderId="2" xfId="0" applyFont="1" applyBorder="1" applyAlignment="1">
      <alignment horizontal="left" vertical="center"/>
    </xf>
    <xf numFmtId="168" fontId="7" fillId="0" borderId="2" xfId="0" applyNumberFormat="1" applyFont="1" applyBorder="1" applyAlignment="1">
      <alignment horizontal="center" vertical="center"/>
    </xf>
    <xf numFmtId="167" fontId="7" fillId="0" borderId="2" xfId="0" applyNumberFormat="1" applyFont="1" applyBorder="1" applyAlignment="1">
      <alignment horizontal="center" vertical="center"/>
    </xf>
    <xf numFmtId="167" fontId="7" fillId="0" borderId="0" xfId="0" applyNumberFormat="1" applyFont="1" applyAlignment="1">
      <alignment horizontal="center" vertical="center"/>
    </xf>
    <xf numFmtId="1" fontId="8" fillId="0" borderId="2" xfId="0" applyNumberFormat="1" applyFont="1" applyBorder="1" applyAlignment="1">
      <alignment horizontal="center" vertical="center"/>
    </xf>
    <xf numFmtId="169" fontId="8" fillId="0" borderId="2" xfId="0" applyNumberFormat="1" applyFont="1" applyBorder="1" applyAlignment="1">
      <alignment horizontal="center" vertical="center"/>
    </xf>
    <xf numFmtId="170" fontId="5" fillId="0" borderId="0" xfId="6" applyNumberFormat="1" applyFont="1" applyAlignment="1">
      <alignment horizontal="left" wrapText="1"/>
    </xf>
    <xf numFmtId="0" fontId="4" fillId="2" borderId="4" xfId="1" applyFont="1" applyFill="1" applyBorder="1" applyAlignment="1">
      <alignment vertical="center" wrapText="1"/>
    </xf>
    <xf numFmtId="0" fontId="4" fillId="3" borderId="6" xfId="0" applyNumberFormat="1" applyFont="1" applyFill="1" applyBorder="1" applyAlignment="1">
      <alignment horizontal="center" vertical="center"/>
    </xf>
    <xf numFmtId="1" fontId="5" fillId="3" borderId="5" xfId="0" applyNumberFormat="1" applyFont="1" applyFill="1" applyBorder="1" applyAlignment="1">
      <alignment horizontal="center" vertical="center" wrapText="1"/>
    </xf>
    <xf numFmtId="1" fontId="5" fillId="3" borderId="5" xfId="0" quotePrefix="1" applyNumberFormat="1" applyFont="1" applyFill="1" applyBorder="1" applyAlignment="1">
      <alignment horizontal="center" vertical="center" wrapText="1"/>
    </xf>
    <xf numFmtId="0" fontId="4" fillId="2" borderId="1" xfId="0" applyNumberFormat="1" applyFont="1" applyFill="1" applyBorder="1" applyAlignment="1">
      <alignment vertical="center"/>
    </xf>
    <xf numFmtId="1" fontId="5" fillId="2" borderId="2" xfId="0" applyNumberFormat="1" applyFont="1" applyFill="1" applyBorder="1" applyAlignment="1">
      <alignment horizontal="center" vertical="center" wrapText="1"/>
    </xf>
    <xf numFmtId="1" fontId="5" fillId="2" borderId="3" xfId="0" applyNumberFormat="1" applyFont="1" applyFill="1" applyBorder="1" applyAlignment="1">
      <alignment horizontal="center" vertical="center" wrapText="1"/>
    </xf>
    <xf numFmtId="0" fontId="8" fillId="2" borderId="5" xfId="0" applyNumberFormat="1" applyFont="1" applyFill="1" applyBorder="1" applyAlignment="1">
      <alignment horizontal="right" vertical="center" indent="2"/>
    </xf>
    <xf numFmtId="165" fontId="8" fillId="2" borderId="5" xfId="0" applyNumberFormat="1" applyFont="1" applyFill="1" applyBorder="1" applyAlignment="1">
      <alignment horizontal="right" vertical="center" indent="2"/>
    </xf>
    <xf numFmtId="0" fontId="4" fillId="0" borderId="0" xfId="0" applyFont="1" applyBorder="1" applyAlignment="1">
      <alignment horizontal="left"/>
    </xf>
    <xf numFmtId="0" fontId="5" fillId="0" borderId="0" xfId="0" applyFont="1"/>
    <xf numFmtId="0" fontId="5" fillId="0" borderId="0" xfId="0" applyFont="1" applyAlignment="1">
      <alignment horizontal="left" vertical="top" wrapText="1"/>
    </xf>
    <xf numFmtId="169" fontId="4" fillId="0" borderId="0" xfId="0" applyNumberFormat="1" applyFont="1"/>
    <xf numFmtId="170" fontId="4" fillId="0" borderId="0" xfId="6" applyNumberFormat="1" applyFont="1"/>
    <xf numFmtId="164" fontId="4" fillId="0" borderId="0" xfId="8" applyFont="1"/>
    <xf numFmtId="1" fontId="5" fillId="2" borderId="0" xfId="0" applyNumberFormat="1" applyFont="1" applyFill="1" applyBorder="1" applyAlignment="1">
      <alignment horizontal="center" vertical="center" wrapText="1"/>
    </xf>
    <xf numFmtId="1" fontId="5" fillId="2" borderId="2" xfId="0" quotePrefix="1" applyNumberFormat="1" applyFont="1" applyFill="1" applyBorder="1" applyAlignment="1">
      <alignment horizontal="center" vertical="center" wrapText="1"/>
    </xf>
    <xf numFmtId="166" fontId="8" fillId="2" borderId="5" xfId="0" applyNumberFormat="1" applyFont="1" applyFill="1" applyBorder="1" applyAlignment="1">
      <alignment horizontal="right" vertical="center" indent="3"/>
    </xf>
    <xf numFmtId="3" fontId="8" fillId="2" borderId="0" xfId="0" applyNumberFormat="1" applyFont="1" applyFill="1" applyBorder="1" applyAlignment="1">
      <alignment horizontal="right" vertical="center" indent="3"/>
    </xf>
    <xf numFmtId="0" fontId="5" fillId="2" borderId="2" xfId="4" applyNumberFormat="1" applyFont="1" applyFill="1" applyBorder="1" applyAlignment="1">
      <alignment vertical="center" wrapText="1"/>
    </xf>
    <xf numFmtId="165" fontId="7" fillId="0" borderId="2" xfId="0" applyNumberFormat="1" applyFont="1" applyFill="1" applyBorder="1" applyAlignment="1">
      <alignment horizontal="right" vertical="center" indent="2"/>
    </xf>
    <xf numFmtId="165" fontId="7" fillId="0" borderId="2" xfId="0" applyNumberFormat="1" applyFont="1" applyFill="1" applyBorder="1" applyAlignment="1">
      <alignment horizontal="right" vertical="center" indent="3"/>
    </xf>
    <xf numFmtId="166" fontId="7" fillId="0" borderId="2" xfId="0" applyNumberFormat="1" applyFont="1" applyFill="1" applyBorder="1" applyAlignment="1">
      <alignment horizontal="right" vertical="center" indent="3"/>
    </xf>
    <xf numFmtId="171" fontId="8" fillId="0" borderId="5" xfId="0" applyNumberFormat="1" applyFont="1" applyFill="1" applyBorder="1" applyAlignment="1">
      <alignment horizontal="right" vertical="center" indent="2"/>
    </xf>
    <xf numFmtId="0" fontId="12" fillId="0" borderId="0" xfId="0" applyFont="1" applyFill="1"/>
    <xf numFmtId="0" fontId="5" fillId="0" borderId="0" xfId="0" applyFont="1" applyFill="1" applyAlignment="1">
      <alignment horizontal="left" wrapText="1"/>
    </xf>
    <xf numFmtId="0" fontId="4" fillId="0" borderId="0" xfId="0" applyFont="1" applyFill="1"/>
    <xf numFmtId="0" fontId="5" fillId="0" borderId="0" xfId="0" applyFont="1" applyAlignment="1">
      <alignment horizontal="left" vertical="top" wrapText="1"/>
    </xf>
    <xf numFmtId="1" fontId="5" fillId="2" borderId="5" xfId="0" applyNumberFormat="1" applyFont="1" applyFill="1" applyBorder="1" applyAlignment="1">
      <alignment horizontal="center" vertical="center" wrapText="1"/>
    </xf>
    <xf numFmtId="0" fontId="9" fillId="0" borderId="0" xfId="0" applyFont="1" applyAlignment="1">
      <alignment horizontal="left"/>
    </xf>
    <xf numFmtId="0" fontId="5" fillId="0" borderId="0" xfId="0" applyFont="1" applyAlignment="1">
      <alignment horizontal="left" wrapText="1"/>
    </xf>
    <xf numFmtId="1" fontId="5" fillId="2" borderId="5" xfId="0" applyNumberFormat="1" applyFont="1" applyFill="1" applyBorder="1" applyAlignment="1">
      <alignment horizontal="center" vertical="center" wrapText="1"/>
    </xf>
    <xf numFmtId="0" fontId="8" fillId="2" borderId="4" xfId="0" applyNumberFormat="1" applyFont="1" applyFill="1" applyBorder="1" applyAlignment="1">
      <alignment horizontal="right" vertical="center" indent="2"/>
    </xf>
    <xf numFmtId="0" fontId="8" fillId="2" borderId="7" xfId="0" applyNumberFormat="1" applyFont="1" applyFill="1" applyBorder="1" applyAlignment="1">
      <alignment horizontal="right" vertical="center" indent="2"/>
    </xf>
    <xf numFmtId="0" fontId="4" fillId="0" borderId="5" xfId="0" applyFont="1" applyBorder="1" applyAlignment="1">
      <alignment horizontal="right" vertical="center" indent="3"/>
    </xf>
    <xf numFmtId="0" fontId="4" fillId="0" borderId="4" xfId="0" applyFont="1" applyBorder="1" applyAlignment="1">
      <alignment horizontal="right" vertical="center" indent="3"/>
    </xf>
    <xf numFmtId="0" fontId="4" fillId="0" borderId="7" xfId="0" applyFont="1" applyBorder="1" applyAlignment="1">
      <alignment horizontal="right" vertical="center" indent="3"/>
    </xf>
    <xf numFmtId="0" fontId="5" fillId="2" borderId="9" xfId="4" applyNumberFormat="1" applyFont="1" applyFill="1" applyBorder="1" applyAlignment="1">
      <alignment vertical="center" wrapText="1"/>
    </xf>
    <xf numFmtId="1" fontId="5" fillId="2" borderId="5" xfId="0" quotePrefix="1" applyNumberFormat="1" applyFont="1" applyFill="1" applyBorder="1" applyAlignment="1">
      <alignment horizontal="center" vertical="center" wrapText="1"/>
    </xf>
    <xf numFmtId="1" fontId="5" fillId="2" borderId="15" xfId="0" applyNumberFormat="1" applyFont="1" applyFill="1" applyBorder="1" applyAlignment="1">
      <alignment horizontal="center" vertical="center" wrapText="1"/>
    </xf>
    <xf numFmtId="3" fontId="5" fillId="0" borderId="0" xfId="0" applyNumberFormat="1" applyFont="1" applyFill="1" applyBorder="1" applyAlignment="1">
      <alignment horizontal="center" vertical="center" wrapText="1"/>
    </xf>
    <xf numFmtId="0" fontId="5" fillId="0" borderId="2" xfId="0" applyFont="1" applyBorder="1" applyAlignment="1">
      <alignment horizontal="center" vertical="center"/>
    </xf>
    <xf numFmtId="0" fontId="5" fillId="0" borderId="2" xfId="0" applyFont="1" applyBorder="1" applyAlignment="1">
      <alignment horizontal="center" vertical="center" wrapText="1"/>
    </xf>
    <xf numFmtId="0" fontId="4" fillId="0" borderId="2" xfId="0" applyFont="1" applyBorder="1" applyAlignment="1">
      <alignment horizontal="center" vertical="center"/>
    </xf>
    <xf numFmtId="172" fontId="4" fillId="0" borderId="2" xfId="0" applyNumberFormat="1" applyFont="1" applyBorder="1" applyAlignment="1">
      <alignment horizontal="center" vertical="center"/>
    </xf>
    <xf numFmtId="166" fontId="4" fillId="0" borderId="2" xfId="0" applyNumberFormat="1" applyFont="1" applyBorder="1" applyAlignment="1">
      <alignment horizontal="center" vertical="center"/>
    </xf>
    <xf numFmtId="172" fontId="4" fillId="0" borderId="0" xfId="0" applyNumberFormat="1" applyFont="1"/>
    <xf numFmtId="3" fontId="4" fillId="0" borderId="0" xfId="0" applyNumberFormat="1" applyFont="1"/>
    <xf numFmtId="172" fontId="12" fillId="0" borderId="0" xfId="0" applyNumberFormat="1" applyFont="1" applyFill="1"/>
    <xf numFmtId="172" fontId="4" fillId="0" borderId="0" xfId="0" applyNumberFormat="1" applyFont="1" applyFill="1"/>
    <xf numFmtId="3" fontId="5" fillId="3" borderId="9" xfId="0" applyNumberFormat="1" applyFont="1" applyFill="1" applyBorder="1" applyAlignment="1">
      <alignment horizontal="left" vertical="center"/>
    </xf>
    <xf numFmtId="0" fontId="5" fillId="3" borderId="13" xfId="1" applyFont="1" applyFill="1" applyBorder="1" applyAlignment="1">
      <alignment horizontal="left" vertical="center" wrapText="1"/>
    </xf>
    <xf numFmtId="0" fontId="4" fillId="3" borderId="12" xfId="1" applyFont="1" applyFill="1" applyBorder="1" applyAlignment="1">
      <alignment horizontal="left" vertical="center" wrapText="1"/>
    </xf>
    <xf numFmtId="165" fontId="4" fillId="3" borderId="12" xfId="0" applyNumberFormat="1" applyFont="1" applyFill="1" applyBorder="1" applyAlignment="1">
      <alignment horizontal="left" vertical="center"/>
    </xf>
    <xf numFmtId="165" fontId="4" fillId="3" borderId="14" xfId="0" applyNumberFormat="1" applyFont="1" applyFill="1" applyBorder="1" applyAlignment="1">
      <alignment horizontal="left" vertical="center"/>
    </xf>
    <xf numFmtId="0" fontId="4" fillId="0" borderId="0" xfId="0" applyFont="1" applyBorder="1"/>
    <xf numFmtId="167" fontId="4" fillId="0" borderId="0" xfId="0" applyNumberFormat="1" applyFont="1"/>
    <xf numFmtId="0" fontId="4" fillId="0" borderId="0" xfId="0" applyFont="1" applyAlignment="1">
      <alignment horizontal="center" vertical="center"/>
    </xf>
    <xf numFmtId="0" fontId="5" fillId="0" borderId="0" xfId="0" applyFont="1" applyAlignment="1">
      <alignment horizontal="left" vertical="top" wrapText="1"/>
    </xf>
    <xf numFmtId="0" fontId="5" fillId="0" borderId="0" xfId="0" applyFont="1" applyAlignment="1">
      <alignment horizontal="left" vertical="top"/>
    </xf>
    <xf numFmtId="0" fontId="5" fillId="0" borderId="11" xfId="0" applyFont="1" applyBorder="1" applyAlignment="1">
      <alignment horizontal="left" vertical="top" wrapText="1"/>
    </xf>
    <xf numFmtId="0" fontId="5" fillId="0" borderId="11" xfId="0" applyFont="1" applyBorder="1" applyAlignment="1">
      <alignment horizontal="left" vertical="top"/>
    </xf>
    <xf numFmtId="3" fontId="5" fillId="0" borderId="5" xfId="0" applyNumberFormat="1" applyFont="1" applyBorder="1" applyAlignment="1">
      <alignment horizontal="right" indent="3"/>
    </xf>
    <xf numFmtId="3" fontId="4" fillId="0" borderId="5" xfId="0" applyNumberFormat="1" applyFont="1" applyBorder="1" applyAlignment="1">
      <alignment horizontal="right" indent="3"/>
    </xf>
    <xf numFmtId="0" fontId="4" fillId="0" borderId="5" xfId="0" applyFont="1" applyBorder="1" applyAlignment="1">
      <alignment horizontal="right" indent="3"/>
    </xf>
    <xf numFmtId="3" fontId="5" fillId="0" borderId="4" xfId="0" applyNumberFormat="1" applyFont="1" applyBorder="1" applyAlignment="1">
      <alignment horizontal="right" indent="3"/>
    </xf>
    <xf numFmtId="3" fontId="4" fillId="0" borderId="4" xfId="0" applyNumberFormat="1" applyFont="1" applyBorder="1" applyAlignment="1">
      <alignment horizontal="right" indent="3"/>
    </xf>
    <xf numFmtId="0" fontId="4" fillId="0" borderId="4" xfId="0" applyFont="1" applyBorder="1" applyAlignment="1">
      <alignment horizontal="right" indent="3"/>
    </xf>
    <xf numFmtId="3" fontId="5" fillId="0" borderId="7" xfId="0" applyNumberFormat="1" applyFont="1" applyBorder="1" applyAlignment="1">
      <alignment horizontal="right" indent="3"/>
    </xf>
    <xf numFmtId="3" fontId="4" fillId="0" borderId="7" xfId="0" applyNumberFormat="1" applyFont="1" applyBorder="1" applyAlignment="1">
      <alignment horizontal="right" indent="3"/>
    </xf>
    <xf numFmtId="0" fontId="4" fillId="0" borderId="7" xfId="0" applyFont="1" applyBorder="1" applyAlignment="1">
      <alignment horizontal="right" indent="3"/>
    </xf>
    <xf numFmtId="0" fontId="4" fillId="2" borderId="12" xfId="1" applyFont="1" applyFill="1" applyBorder="1" applyAlignment="1">
      <alignment vertical="center" wrapText="1"/>
    </xf>
    <xf numFmtId="0" fontId="4" fillId="2" borderId="14" xfId="1" applyFont="1" applyFill="1" applyBorder="1" applyAlignment="1">
      <alignment horizontal="left" vertical="center" wrapText="1"/>
    </xf>
    <xf numFmtId="0" fontId="5" fillId="0" borderId="7" xfId="0" applyFont="1" applyBorder="1" applyAlignment="1">
      <alignment horizontal="right" vertical="center" indent="3"/>
    </xf>
    <xf numFmtId="0" fontId="5" fillId="0" borderId="0" xfId="0" applyFont="1" applyBorder="1" applyAlignment="1">
      <alignment horizontal="right" vertical="center" indent="3"/>
    </xf>
    <xf numFmtId="0" fontId="4" fillId="0" borderId="0" xfId="0" applyFont="1" applyBorder="1" applyAlignment="1">
      <alignment horizontal="right" vertical="center" indent="3"/>
    </xf>
    <xf numFmtId="0" fontId="4" fillId="0" borderId="11" xfId="0" applyFont="1" applyBorder="1" applyAlignment="1">
      <alignment horizontal="right" vertical="center" indent="3"/>
    </xf>
    <xf numFmtId="0" fontId="5" fillId="0" borderId="4" xfId="0" applyFont="1" applyBorder="1" applyAlignment="1">
      <alignment horizontal="right" vertical="center" indent="4"/>
    </xf>
    <xf numFmtId="0" fontId="4" fillId="0" borderId="4" xfId="0" applyFont="1" applyBorder="1" applyAlignment="1">
      <alignment horizontal="right" vertical="center" indent="4"/>
    </xf>
    <xf numFmtId="0" fontId="4" fillId="0" borderId="7" xfId="0" applyFont="1" applyBorder="1" applyAlignment="1">
      <alignment horizontal="right" vertical="center" indent="4"/>
    </xf>
    <xf numFmtId="0" fontId="5" fillId="0" borderId="4" xfId="0" applyFont="1" applyBorder="1" applyAlignment="1">
      <alignment horizontal="right" vertical="center" indent="3"/>
    </xf>
    <xf numFmtId="3" fontId="5" fillId="0" borderId="2" xfId="0" applyNumberFormat="1" applyFont="1" applyBorder="1" applyAlignment="1">
      <alignment horizontal="right" vertical="center" indent="3"/>
    </xf>
    <xf numFmtId="3" fontId="5" fillId="0" borderId="10" xfId="0" applyNumberFormat="1" applyFont="1" applyBorder="1" applyAlignment="1">
      <alignment horizontal="right" vertical="center" indent="3"/>
    </xf>
    <xf numFmtId="3" fontId="5" fillId="0" borderId="2" xfId="0" applyNumberFormat="1" applyFont="1" applyBorder="1" applyAlignment="1">
      <alignment horizontal="right" vertical="center" indent="4"/>
    </xf>
    <xf numFmtId="165" fontId="5" fillId="2" borderId="9" xfId="0" applyNumberFormat="1" applyFont="1" applyFill="1" applyBorder="1" applyAlignment="1">
      <alignment horizontal="center" vertical="center" wrapText="1"/>
    </xf>
    <xf numFmtId="165" fontId="4" fillId="2" borderId="10" xfId="0" applyNumberFormat="1" applyFont="1" applyFill="1" applyBorder="1" applyAlignment="1">
      <alignment horizontal="center" vertical="center"/>
    </xf>
    <xf numFmtId="165" fontId="4" fillId="2" borderId="3" xfId="0" applyNumberFormat="1" applyFont="1" applyFill="1" applyBorder="1" applyAlignment="1">
      <alignment horizontal="center" vertical="center"/>
    </xf>
    <xf numFmtId="0" fontId="4" fillId="0" borderId="0" xfId="0" applyFont="1" applyBorder="1" applyAlignment="1">
      <alignment horizontal="left" wrapText="1"/>
    </xf>
    <xf numFmtId="0" fontId="4" fillId="0" borderId="0" xfId="0" applyFont="1" applyBorder="1" applyAlignment="1">
      <alignment horizontal="left"/>
    </xf>
    <xf numFmtId="165" fontId="5" fillId="2" borderId="10" xfId="0" applyNumberFormat="1" applyFont="1" applyFill="1" applyBorder="1" applyAlignment="1">
      <alignment horizontal="center" vertical="center" wrapText="1"/>
    </xf>
    <xf numFmtId="165" fontId="5" fillId="2" borderId="3" xfId="0" applyNumberFormat="1" applyFont="1" applyFill="1" applyBorder="1" applyAlignment="1">
      <alignment horizontal="center" vertical="center" wrapText="1"/>
    </xf>
    <xf numFmtId="0" fontId="5" fillId="0" borderId="0" xfId="0" applyFont="1" applyAlignment="1">
      <alignment horizontal="left" vertical="top" wrapText="1"/>
    </xf>
    <xf numFmtId="0" fontId="5" fillId="0" borderId="0" xfId="0" applyFont="1" applyAlignment="1">
      <alignment horizontal="left" vertical="top"/>
    </xf>
    <xf numFmtId="165" fontId="5" fillId="2" borderId="9" xfId="0" applyNumberFormat="1" applyFont="1" applyFill="1" applyBorder="1" applyAlignment="1">
      <alignment horizontal="center" vertical="center"/>
    </xf>
    <xf numFmtId="1" fontId="5" fillId="2" borderId="5" xfId="0" applyNumberFormat="1" applyFont="1" applyFill="1" applyBorder="1" applyAlignment="1">
      <alignment horizontal="center" vertical="center" wrapText="1"/>
    </xf>
    <xf numFmtId="1" fontId="5" fillId="2" borderId="4" xfId="0" applyNumberFormat="1" applyFont="1" applyFill="1" applyBorder="1" applyAlignment="1">
      <alignment horizontal="center" vertical="center" wrapText="1"/>
    </xf>
    <xf numFmtId="0" fontId="9" fillId="0" borderId="0" xfId="0" applyFont="1" applyAlignment="1">
      <alignment horizontal="left"/>
    </xf>
    <xf numFmtId="0" fontId="5" fillId="0" borderId="0" xfId="0" applyFont="1" applyAlignment="1">
      <alignment horizontal="left" wrapText="1"/>
    </xf>
    <xf numFmtId="0" fontId="4" fillId="2" borderId="0" xfId="0" applyFont="1" applyFill="1" applyBorder="1" applyAlignment="1">
      <alignment horizontal="left" vertical="top" wrapText="1"/>
    </xf>
    <xf numFmtId="0" fontId="5" fillId="0" borderId="0" xfId="0" applyFont="1" applyBorder="1" applyAlignment="1">
      <alignment horizontal="left" vertical="top" wrapText="1"/>
    </xf>
    <xf numFmtId="168" fontId="8" fillId="0" borderId="11" xfId="0" applyNumberFormat="1" applyFont="1" applyBorder="1" applyAlignment="1">
      <alignment horizontal="right" vertical="center"/>
    </xf>
    <xf numFmtId="0" fontId="8" fillId="2" borderId="0" xfId="0" applyNumberFormat="1" applyFont="1" applyFill="1" applyBorder="1" applyAlignment="1">
      <alignment horizontal="right" vertical="center" indent="2"/>
    </xf>
    <xf numFmtId="3" fontId="5" fillId="0" borderId="0" xfId="0" applyNumberFormat="1" applyFont="1" applyBorder="1" applyAlignment="1">
      <alignment horizontal="right" indent="3"/>
    </xf>
    <xf numFmtId="3" fontId="4" fillId="0" borderId="0" xfId="0" applyNumberFormat="1" applyFont="1" applyBorder="1" applyAlignment="1">
      <alignment horizontal="right" indent="3"/>
    </xf>
    <xf numFmtId="0" fontId="4" fillId="0" borderId="0" xfId="0" applyFont="1" applyBorder="1" applyAlignment="1">
      <alignment horizontal="right" indent="3"/>
    </xf>
    <xf numFmtId="0" fontId="5" fillId="0" borderId="0" xfId="0" applyFont="1" applyAlignment="1">
      <alignment horizontal="left" vertical="center" wrapText="1"/>
    </xf>
    <xf numFmtId="0" fontId="5" fillId="0" borderId="0" xfId="0" applyFont="1" applyAlignment="1">
      <alignment horizontal="left" vertical="center"/>
    </xf>
    <xf numFmtId="0" fontId="5" fillId="2" borderId="8" xfId="4" applyNumberFormat="1" applyFont="1" applyFill="1" applyBorder="1" applyAlignment="1">
      <alignment vertical="center" wrapText="1"/>
    </xf>
    <xf numFmtId="0" fontId="4" fillId="0" borderId="0" xfId="0" applyFont="1" applyBorder="1" applyAlignment="1">
      <alignment horizontal="left" vertical="top" wrapText="1"/>
    </xf>
    <xf numFmtId="165" fontId="7" fillId="0" borderId="8" xfId="0" applyNumberFormat="1" applyFont="1" applyFill="1" applyBorder="1" applyAlignment="1">
      <alignment horizontal="right" vertical="center" indent="2"/>
    </xf>
    <xf numFmtId="165" fontId="7" fillId="0" borderId="8" xfId="0" applyNumberFormat="1" applyFont="1" applyFill="1" applyBorder="1" applyAlignment="1">
      <alignment horizontal="right" vertical="center" indent="3"/>
    </xf>
    <xf numFmtId="166" fontId="7" fillId="0" borderId="8" xfId="0" applyNumberFormat="1" applyFont="1" applyFill="1" applyBorder="1" applyAlignment="1">
      <alignment horizontal="right" vertical="center" indent="3"/>
    </xf>
    <xf numFmtId="166" fontId="7" fillId="0" borderId="0" xfId="0" applyNumberFormat="1" applyFont="1" applyFill="1" applyBorder="1" applyAlignment="1">
      <alignment horizontal="right" vertical="center" indent="3"/>
    </xf>
    <xf numFmtId="0" fontId="4" fillId="0" borderId="0" xfId="0" applyFont="1" applyBorder="1" applyAlignment="1">
      <alignment horizontal="left" vertical="top"/>
    </xf>
    <xf numFmtId="0" fontId="4" fillId="0" borderId="8" xfId="0" applyFont="1" applyBorder="1" applyAlignment="1">
      <alignment horizontal="center" vertical="center"/>
    </xf>
    <xf numFmtId="172" fontId="4" fillId="0" borderId="8" xfId="0" applyNumberFormat="1" applyFont="1" applyBorder="1" applyAlignment="1">
      <alignment horizontal="center" vertical="center"/>
    </xf>
    <xf numFmtId="166" fontId="4" fillId="0" borderId="8" xfId="0" applyNumberFormat="1" applyFont="1" applyBorder="1" applyAlignment="1">
      <alignment horizontal="center" vertical="center"/>
    </xf>
    <xf numFmtId="165" fontId="4" fillId="3" borderId="0" xfId="0" applyNumberFormat="1" applyFont="1" applyFill="1" applyBorder="1" applyAlignment="1">
      <alignment horizontal="left" vertical="center"/>
    </xf>
    <xf numFmtId="0" fontId="4" fillId="0" borderId="0" xfId="0" applyFont="1" applyBorder="1" applyAlignment="1">
      <alignment horizontal="right" vertical="center" indent="4"/>
    </xf>
    <xf numFmtId="0" fontId="4" fillId="0" borderId="0" xfId="0" applyFont="1" applyBorder="1" applyAlignment="1">
      <alignment horizontal="right" vertical="center" indent="2"/>
    </xf>
    <xf numFmtId="165" fontId="4" fillId="0" borderId="0" xfId="0" applyNumberFormat="1" applyFont="1" applyFill="1" applyBorder="1" applyAlignment="1">
      <alignment horizontal="left" vertical="top" wrapText="1"/>
    </xf>
    <xf numFmtId="0" fontId="4" fillId="0" borderId="0" xfId="0" applyFont="1" applyAlignment="1">
      <alignment horizontal="left" vertical="top"/>
    </xf>
    <xf numFmtId="0" fontId="4" fillId="2" borderId="0" xfId="0" applyFont="1" applyFill="1" applyBorder="1" applyAlignment="1">
      <alignment vertical="top" wrapText="1"/>
    </xf>
    <xf numFmtId="169" fontId="4" fillId="0" borderId="0" xfId="0" applyNumberFormat="1" applyFont="1" applyBorder="1"/>
    <xf numFmtId="0" fontId="8" fillId="0" borderId="8" xfId="0" applyFont="1" applyBorder="1" applyAlignment="1">
      <alignment horizontal="left" vertical="center"/>
    </xf>
    <xf numFmtId="169" fontId="8" fillId="0" borderId="8" xfId="0" applyNumberFormat="1" applyFont="1" applyBorder="1" applyAlignment="1">
      <alignment horizontal="center" vertical="center"/>
    </xf>
    <xf numFmtId="1" fontId="8" fillId="0" borderId="8" xfId="0" applyNumberFormat="1" applyFont="1" applyBorder="1" applyAlignment="1">
      <alignment horizontal="center" vertical="center"/>
    </xf>
    <xf numFmtId="0" fontId="14" fillId="0" borderId="0" xfId="0" applyFont="1" applyBorder="1" applyAlignment="1">
      <alignment horizontal="left" vertical="top" wrapText="1"/>
    </xf>
    <xf numFmtId="0" fontId="6" fillId="0" borderId="0" xfId="0" applyFont="1" applyBorder="1" applyAlignment="1">
      <alignment horizontal="left" vertical="top" wrapText="1"/>
    </xf>
    <xf numFmtId="3" fontId="5" fillId="0" borderId="3" xfId="0" applyNumberFormat="1" applyFont="1" applyBorder="1" applyAlignment="1">
      <alignment horizontal="right" vertical="center" indent="3"/>
    </xf>
    <xf numFmtId="0" fontId="5" fillId="0" borderId="6" xfId="0" applyFont="1" applyBorder="1" applyAlignment="1">
      <alignment horizontal="right" vertical="center" indent="3"/>
    </xf>
    <xf numFmtId="0" fontId="4" fillId="0" borderId="6" xfId="0" applyFont="1" applyBorder="1" applyAlignment="1">
      <alignment horizontal="right" vertical="center" indent="3"/>
    </xf>
    <xf numFmtId="0" fontId="4" fillId="0" borderId="1" xfId="0" applyFont="1" applyBorder="1" applyAlignment="1">
      <alignment horizontal="right" vertical="center" indent="3"/>
    </xf>
    <xf numFmtId="169" fontId="4" fillId="0" borderId="2" xfId="0" applyNumberFormat="1" applyFont="1" applyBorder="1" applyAlignment="1">
      <alignment horizontal="right" indent="4"/>
    </xf>
    <xf numFmtId="0" fontId="4" fillId="0" borderId="2" xfId="0" applyFont="1" applyBorder="1" applyAlignment="1">
      <alignment horizontal="center"/>
    </xf>
    <xf numFmtId="49" fontId="4" fillId="0" borderId="0" xfId="0" applyNumberFormat="1" applyFont="1"/>
    <xf numFmtId="49" fontId="5" fillId="0" borderId="0" xfId="0" applyNumberFormat="1" applyFont="1" applyBorder="1" applyAlignment="1">
      <alignment horizontal="left" vertical="top" wrapText="1"/>
    </xf>
    <xf numFmtId="49" fontId="5" fillId="0" borderId="0" xfId="0" applyNumberFormat="1" applyFont="1" applyBorder="1" applyAlignment="1">
      <alignment horizontal="left" vertical="top"/>
    </xf>
    <xf numFmtId="49" fontId="4" fillId="0" borderId="0" xfId="0" applyNumberFormat="1" applyFont="1" applyBorder="1" applyAlignment="1">
      <alignment horizontal="center"/>
    </xf>
    <xf numFmtId="49" fontId="7" fillId="2" borderId="2" xfId="0" applyNumberFormat="1" applyFont="1" applyFill="1" applyBorder="1" applyAlignment="1">
      <alignment horizontal="center" vertical="center"/>
    </xf>
    <xf numFmtId="49" fontId="7" fillId="2" borderId="2" xfId="0" applyNumberFormat="1" applyFont="1" applyFill="1" applyBorder="1" applyAlignment="1">
      <alignment horizontal="center" vertical="center" wrapText="1"/>
    </xf>
    <xf numFmtId="49" fontId="4" fillId="2" borderId="0" xfId="0" applyNumberFormat="1" applyFont="1" applyFill="1"/>
    <xf numFmtId="49" fontId="7" fillId="2" borderId="0" xfId="0" applyNumberFormat="1" applyFont="1" applyFill="1" applyBorder="1" applyAlignment="1">
      <alignment horizontal="center" vertical="center"/>
    </xf>
    <xf numFmtId="49" fontId="7" fillId="2" borderId="0" xfId="0" applyNumberFormat="1" applyFont="1" applyFill="1" applyBorder="1" applyAlignment="1">
      <alignment horizontal="center" vertical="center" wrapText="1"/>
    </xf>
    <xf numFmtId="49" fontId="4" fillId="0" borderId="0" xfId="0" applyNumberFormat="1" applyFont="1" applyFill="1"/>
    <xf numFmtId="49" fontId="4" fillId="2" borderId="13" xfId="0" applyNumberFormat="1" applyFont="1" applyFill="1" applyBorder="1" applyAlignment="1">
      <alignment horizontal="left" vertical="center"/>
    </xf>
    <xf numFmtId="49" fontId="4" fillId="2" borderId="13" xfId="8" applyNumberFormat="1" applyFont="1" applyFill="1" applyBorder="1" applyAlignment="1">
      <alignment horizontal="center" vertical="center"/>
    </xf>
    <xf numFmtId="49" fontId="4" fillId="2" borderId="5" xfId="8" applyNumberFormat="1" applyFont="1" applyFill="1" applyBorder="1" applyAlignment="1">
      <alignment horizontal="center" vertical="center"/>
    </xf>
    <xf numFmtId="49" fontId="4" fillId="2" borderId="0" xfId="0" applyNumberFormat="1" applyFont="1" applyFill="1" applyBorder="1" applyAlignment="1">
      <alignment horizontal="left" vertical="center"/>
    </xf>
    <xf numFmtId="49" fontId="4" fillId="2" borderId="0" xfId="0" applyNumberFormat="1" applyFont="1" applyFill="1" applyBorder="1" applyAlignment="1">
      <alignment horizontal="center" vertical="center"/>
    </xf>
    <xf numFmtId="49" fontId="4" fillId="2" borderId="12" xfId="0" applyNumberFormat="1" applyFont="1" applyFill="1" applyBorder="1" applyAlignment="1">
      <alignment horizontal="left" vertical="center"/>
    </xf>
    <xf numFmtId="49" fontId="4" fillId="2" borderId="12" xfId="8" applyNumberFormat="1" applyFont="1" applyFill="1" applyBorder="1" applyAlignment="1">
      <alignment horizontal="center" vertical="center"/>
    </xf>
    <xf numFmtId="49" fontId="4" fillId="2" borderId="4" xfId="8" applyNumberFormat="1" applyFont="1" applyFill="1" applyBorder="1" applyAlignment="1">
      <alignment horizontal="center" vertical="center"/>
    </xf>
    <xf numFmtId="49" fontId="4" fillId="2" borderId="14" xfId="0" applyNumberFormat="1" applyFont="1" applyFill="1" applyBorder="1" applyAlignment="1">
      <alignment horizontal="left" vertical="center"/>
    </xf>
    <xf numFmtId="49" fontId="4" fillId="2" borderId="14" xfId="8" applyNumberFormat="1" applyFont="1" applyFill="1" applyBorder="1" applyAlignment="1">
      <alignment horizontal="center" vertical="center"/>
    </xf>
    <xf numFmtId="49" fontId="4" fillId="2" borderId="7" xfId="8" applyNumberFormat="1" applyFont="1" applyFill="1" applyBorder="1" applyAlignment="1">
      <alignment horizontal="center" vertical="center"/>
    </xf>
    <xf numFmtId="49" fontId="4" fillId="2" borderId="0" xfId="6" applyNumberFormat="1" applyFont="1" applyFill="1" applyBorder="1" applyAlignment="1">
      <alignment horizontal="center" vertical="center"/>
    </xf>
    <xf numFmtId="49" fontId="4" fillId="2" borderId="0" xfId="0" applyNumberFormat="1" applyFont="1" applyFill="1" applyBorder="1" applyAlignment="1">
      <alignment horizontal="left" wrapText="1"/>
    </xf>
    <xf numFmtId="49" fontId="4" fillId="2" borderId="0" xfId="0" applyNumberFormat="1" applyFont="1" applyFill="1" applyBorder="1" applyAlignment="1">
      <alignment horizontal="left"/>
    </xf>
    <xf numFmtId="49" fontId="4" fillId="0" borderId="0" xfId="6" applyNumberFormat="1" applyFont="1" applyFill="1"/>
    <xf numFmtId="49" fontId="12" fillId="0" borderId="0" xfId="0" applyNumberFormat="1" applyFont="1" applyFill="1"/>
    <xf numFmtId="49" fontId="5" fillId="0" borderId="0" xfId="0" applyNumberFormat="1" applyFont="1" applyFill="1"/>
    <xf numFmtId="49" fontId="4" fillId="0" borderId="0" xfId="0" applyNumberFormat="1" applyFont="1" applyFill="1" applyBorder="1"/>
    <xf numFmtId="49" fontId="4" fillId="0" borderId="0" xfId="0" applyNumberFormat="1" applyFont="1" applyBorder="1"/>
    <xf numFmtId="49" fontId="4" fillId="0" borderId="0" xfId="0" applyNumberFormat="1" applyFont="1" applyFill="1" applyBorder="1" applyAlignment="1">
      <alignment horizontal="left" vertical="center"/>
    </xf>
  </cellXfs>
  <cellStyles count="9">
    <cellStyle name="Milliers" xfId="8" builtinId="3"/>
    <cellStyle name="Normal" xfId="0" builtinId="0"/>
    <cellStyle name="Normal 2" xfId="1"/>
    <cellStyle name="Normal 2 2" xfId="7"/>
    <cellStyle name="Normal 3" xfId="2"/>
    <cellStyle name="Normal 4" xfId="3"/>
    <cellStyle name="Normal 5" xfId="5"/>
    <cellStyle name="Normal_Tab1-cadrage" xfId="4"/>
    <cellStyle name="Pourcentage" xfId="6"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sharedStrings" Target="sharedStrings.xml"/><Relationship Id="rId12"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theme" Target="theme/theme1.xml"/><Relationship Id="rId10" Type="http://schemas.openxmlformats.org/officeDocument/2006/relationships/styles" Target="styles.xml"/></Relationship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enableFormatConditionsCalculation="0"/>
  <dimension ref="B2:L29"/>
  <sheetViews>
    <sheetView showGridLines="0" tabSelected="1" workbookViewId="0">
      <selection activeCell="J2" sqref="J2"/>
    </sheetView>
  </sheetViews>
  <sheetFormatPr baseColWidth="10" defaultColWidth="11" defaultRowHeight="11" x14ac:dyDescent="0.15"/>
  <cols>
    <col min="1" max="1" width="3.19921875" style="1" customWidth="1"/>
    <col min="2" max="2" width="11.19921875" style="1" customWidth="1"/>
    <col min="3" max="8" width="14.796875" style="1" customWidth="1"/>
    <col min="9" max="9" width="13.796875" style="1" customWidth="1"/>
    <col min="10" max="10" width="12.796875" style="1" customWidth="1"/>
    <col min="11" max="16384" width="11" style="1"/>
  </cols>
  <sheetData>
    <row r="2" spans="2:12" ht="15.75" customHeight="1" x14ac:dyDescent="0.15">
      <c r="B2" s="102" t="s">
        <v>89</v>
      </c>
      <c r="C2" s="102"/>
      <c r="D2" s="102"/>
      <c r="E2" s="102"/>
      <c r="F2" s="102"/>
      <c r="G2" s="102"/>
      <c r="H2" s="102"/>
      <c r="I2" s="102"/>
      <c r="J2" s="21"/>
    </row>
    <row r="3" spans="2:12" ht="15.75" customHeight="1" x14ac:dyDescent="0.15">
      <c r="B3" s="69"/>
      <c r="C3" s="69"/>
      <c r="D3" s="69"/>
      <c r="E3" s="69"/>
      <c r="F3" s="69"/>
      <c r="G3" s="69"/>
      <c r="H3" s="69"/>
      <c r="I3" s="69"/>
      <c r="J3" s="21"/>
    </row>
    <row r="4" spans="2:12" ht="30.75" customHeight="1" x14ac:dyDescent="0.15">
      <c r="B4" s="38"/>
      <c r="C4" s="95" t="s">
        <v>55</v>
      </c>
      <c r="D4" s="96"/>
      <c r="E4" s="96"/>
      <c r="F4" s="97"/>
      <c r="G4" s="95" t="s">
        <v>56</v>
      </c>
      <c r="H4" s="100"/>
      <c r="I4" s="100"/>
      <c r="J4" s="101"/>
    </row>
    <row r="5" spans="2:12" ht="65.25" customHeight="1" x14ac:dyDescent="0.15">
      <c r="B5" s="15"/>
      <c r="C5" s="16" t="s">
        <v>42</v>
      </c>
      <c r="D5" s="16" t="s">
        <v>68</v>
      </c>
      <c r="E5" s="16" t="s">
        <v>41</v>
      </c>
      <c r="F5" s="17" t="s">
        <v>40</v>
      </c>
      <c r="G5" s="16" t="s">
        <v>42</v>
      </c>
      <c r="H5" s="16" t="s">
        <v>68</v>
      </c>
      <c r="I5" s="16" t="s">
        <v>41</v>
      </c>
      <c r="J5" s="17" t="s">
        <v>40</v>
      </c>
    </row>
    <row r="6" spans="2:12" ht="15" customHeight="1" x14ac:dyDescent="0.15">
      <c r="B6" s="18">
        <f t="shared" ref="B6:B15" si="0">B7-1</f>
        <v>2004</v>
      </c>
      <c r="C6" s="73">
        <v>3987</v>
      </c>
      <c r="D6" s="74">
        <v>1108</v>
      </c>
      <c r="E6" s="74">
        <v>3650</v>
      </c>
      <c r="F6" s="75">
        <v>337</v>
      </c>
      <c r="G6" s="73">
        <v>3612</v>
      </c>
      <c r="H6" s="75">
        <v>781</v>
      </c>
      <c r="I6" s="74">
        <v>3284</v>
      </c>
      <c r="J6" s="75">
        <v>328</v>
      </c>
    </row>
    <row r="7" spans="2:12" ht="15" customHeight="1" x14ac:dyDescent="0.15">
      <c r="B7" s="43">
        <f t="shared" si="0"/>
        <v>2005</v>
      </c>
      <c r="C7" s="76">
        <v>4069</v>
      </c>
      <c r="D7" s="77">
        <v>1136</v>
      </c>
      <c r="E7" s="77">
        <v>3718</v>
      </c>
      <c r="F7" s="78">
        <v>351</v>
      </c>
      <c r="G7" s="76">
        <v>3680</v>
      </c>
      <c r="H7" s="78">
        <v>796</v>
      </c>
      <c r="I7" s="77">
        <v>3339</v>
      </c>
      <c r="J7" s="78">
        <v>341</v>
      </c>
      <c r="L7" s="23"/>
    </row>
    <row r="8" spans="2:12" ht="15" customHeight="1" x14ac:dyDescent="0.15">
      <c r="B8" s="43">
        <f t="shared" si="0"/>
        <v>2006</v>
      </c>
      <c r="C8" s="76">
        <v>4142</v>
      </c>
      <c r="D8" s="77">
        <v>1152</v>
      </c>
      <c r="E8" s="77">
        <v>3773</v>
      </c>
      <c r="F8" s="78">
        <v>370</v>
      </c>
      <c r="G8" s="76">
        <v>3737</v>
      </c>
      <c r="H8" s="78">
        <v>800</v>
      </c>
      <c r="I8" s="77">
        <v>3380</v>
      </c>
      <c r="J8" s="78">
        <v>358</v>
      </c>
      <c r="L8" s="23"/>
    </row>
    <row r="9" spans="2:12" ht="15" customHeight="1" x14ac:dyDescent="0.15">
      <c r="B9" s="43">
        <f t="shared" si="0"/>
        <v>2007</v>
      </c>
      <c r="C9" s="76">
        <v>4197</v>
      </c>
      <c r="D9" s="77">
        <v>1152</v>
      </c>
      <c r="E9" s="77">
        <v>3811</v>
      </c>
      <c r="F9" s="78">
        <v>386</v>
      </c>
      <c r="G9" s="76">
        <v>3787</v>
      </c>
      <c r="H9" s="78">
        <v>796</v>
      </c>
      <c r="I9" s="77">
        <v>3414</v>
      </c>
      <c r="J9" s="78">
        <v>373</v>
      </c>
      <c r="L9" s="23"/>
    </row>
    <row r="10" spans="2:12" ht="15" customHeight="1" x14ac:dyDescent="0.15">
      <c r="B10" s="43">
        <f t="shared" si="0"/>
        <v>2008</v>
      </c>
      <c r="C10" s="76">
        <v>4155</v>
      </c>
      <c r="D10" s="77">
        <v>1102</v>
      </c>
      <c r="E10" s="77">
        <v>3761</v>
      </c>
      <c r="F10" s="78">
        <v>394</v>
      </c>
      <c r="G10" s="76">
        <v>3740</v>
      </c>
      <c r="H10" s="78">
        <v>740</v>
      </c>
      <c r="I10" s="77">
        <v>3358</v>
      </c>
      <c r="J10" s="78">
        <v>383</v>
      </c>
      <c r="L10" s="23"/>
    </row>
    <row r="11" spans="2:12" ht="15" customHeight="1" x14ac:dyDescent="0.15">
      <c r="B11" s="43">
        <f t="shared" si="0"/>
        <v>2009</v>
      </c>
      <c r="C11" s="76">
        <v>4219</v>
      </c>
      <c r="D11" s="77">
        <v>1094</v>
      </c>
      <c r="E11" s="77">
        <v>3806</v>
      </c>
      <c r="F11" s="78">
        <v>413</v>
      </c>
      <c r="G11" s="76">
        <v>3799</v>
      </c>
      <c r="H11" s="78">
        <v>727</v>
      </c>
      <c r="I11" s="77">
        <v>3399</v>
      </c>
      <c r="J11" s="78">
        <v>400</v>
      </c>
      <c r="L11" s="23"/>
    </row>
    <row r="12" spans="2:12" ht="15" customHeight="1" x14ac:dyDescent="0.15">
      <c r="B12" s="43">
        <f t="shared" si="0"/>
        <v>2010</v>
      </c>
      <c r="C12" s="76">
        <v>4245</v>
      </c>
      <c r="D12" s="77">
        <v>1094</v>
      </c>
      <c r="E12" s="77">
        <v>3860</v>
      </c>
      <c r="F12" s="78">
        <v>385</v>
      </c>
      <c r="G12" s="76">
        <v>3824</v>
      </c>
      <c r="H12" s="78">
        <v>729</v>
      </c>
      <c r="I12" s="77">
        <v>3451</v>
      </c>
      <c r="J12" s="78">
        <v>373</v>
      </c>
      <c r="L12" s="23"/>
    </row>
    <row r="13" spans="2:12" ht="15" customHeight="1" x14ac:dyDescent="0.15">
      <c r="B13" s="43">
        <f t="shared" si="0"/>
        <v>2011</v>
      </c>
      <c r="C13" s="76">
        <v>4222</v>
      </c>
      <c r="D13" s="77">
        <v>1082</v>
      </c>
      <c r="E13" s="77">
        <v>3836</v>
      </c>
      <c r="F13" s="78">
        <v>386</v>
      </c>
      <c r="G13" s="76">
        <v>3781</v>
      </c>
      <c r="H13" s="78">
        <v>704</v>
      </c>
      <c r="I13" s="77">
        <v>3409</v>
      </c>
      <c r="J13" s="78">
        <v>372</v>
      </c>
      <c r="L13" s="23"/>
    </row>
    <row r="14" spans="2:12" ht="15" customHeight="1" x14ac:dyDescent="0.15">
      <c r="B14" s="43">
        <f t="shared" si="0"/>
        <v>2012</v>
      </c>
      <c r="C14" s="76">
        <v>4291</v>
      </c>
      <c r="D14" s="77">
        <v>1113</v>
      </c>
      <c r="E14" s="77">
        <v>3843</v>
      </c>
      <c r="F14" s="78">
        <v>448</v>
      </c>
      <c r="G14" s="76">
        <v>3644</v>
      </c>
      <c r="H14" s="78">
        <v>586</v>
      </c>
      <c r="I14" s="77">
        <v>3216</v>
      </c>
      <c r="J14" s="78">
        <v>427</v>
      </c>
      <c r="L14" s="23"/>
    </row>
    <row r="15" spans="2:12" ht="15" customHeight="1" x14ac:dyDescent="0.15">
      <c r="B15" s="43">
        <f t="shared" si="0"/>
        <v>2013</v>
      </c>
      <c r="C15" s="76">
        <v>4384</v>
      </c>
      <c r="D15" s="77">
        <v>1119</v>
      </c>
      <c r="E15" s="77">
        <v>3912</v>
      </c>
      <c r="F15" s="78">
        <v>472</v>
      </c>
      <c r="G15" s="76">
        <v>3802</v>
      </c>
      <c r="H15" s="78">
        <v>613</v>
      </c>
      <c r="I15" s="77">
        <v>3348</v>
      </c>
      <c r="J15" s="78">
        <v>454</v>
      </c>
      <c r="L15" s="23"/>
    </row>
    <row r="16" spans="2:12" ht="15" customHeight="1" x14ac:dyDescent="0.15">
      <c r="B16" s="43">
        <f>B17-1</f>
        <v>2014</v>
      </c>
      <c r="C16" s="76">
        <v>4397</v>
      </c>
      <c r="D16" s="77">
        <v>1108</v>
      </c>
      <c r="E16" s="77">
        <v>3915</v>
      </c>
      <c r="F16" s="78">
        <v>483</v>
      </c>
      <c r="G16" s="76">
        <v>3810</v>
      </c>
      <c r="H16" s="78">
        <v>610</v>
      </c>
      <c r="I16" s="77">
        <v>3348</v>
      </c>
      <c r="J16" s="78">
        <v>462</v>
      </c>
      <c r="L16" s="23"/>
    </row>
    <row r="17" spans="2:12" ht="15" customHeight="1" x14ac:dyDescent="0.15">
      <c r="B17" s="43">
        <v>2015</v>
      </c>
      <c r="C17" s="76">
        <v>4414</v>
      </c>
      <c r="D17" s="77">
        <v>1091</v>
      </c>
      <c r="E17" s="77">
        <v>3921</v>
      </c>
      <c r="F17" s="78">
        <v>493</v>
      </c>
      <c r="G17" s="76">
        <v>3823</v>
      </c>
      <c r="H17" s="78">
        <v>603</v>
      </c>
      <c r="I17" s="77">
        <v>3354</v>
      </c>
      <c r="J17" s="78">
        <v>469</v>
      </c>
      <c r="L17" s="23"/>
    </row>
    <row r="18" spans="2:12" ht="15" customHeight="1" x14ac:dyDescent="0.15">
      <c r="B18" s="43">
        <v>2016</v>
      </c>
      <c r="C18" s="76">
        <v>4388</v>
      </c>
      <c r="D18" s="77">
        <v>1096</v>
      </c>
      <c r="E18" s="77">
        <v>3893</v>
      </c>
      <c r="F18" s="78">
        <v>495</v>
      </c>
      <c r="G18" s="76">
        <v>3728</v>
      </c>
      <c r="H18" s="78">
        <v>532</v>
      </c>
      <c r="I18" s="77">
        <v>3257</v>
      </c>
      <c r="J18" s="78">
        <v>471</v>
      </c>
      <c r="L18" s="23"/>
    </row>
    <row r="19" spans="2:12" ht="15" customHeight="1" x14ac:dyDescent="0.15">
      <c r="B19" s="43">
        <v>2017</v>
      </c>
      <c r="C19" s="76">
        <v>4355</v>
      </c>
      <c r="D19" s="77">
        <v>1075</v>
      </c>
      <c r="E19" s="77">
        <v>3850</v>
      </c>
      <c r="F19" s="78">
        <v>505</v>
      </c>
      <c r="G19" s="76">
        <v>3743</v>
      </c>
      <c r="H19" s="78">
        <v>556</v>
      </c>
      <c r="I19" s="77">
        <v>3262</v>
      </c>
      <c r="J19" s="78">
        <v>482</v>
      </c>
      <c r="L19" s="23"/>
    </row>
    <row r="20" spans="2:12" ht="15" customHeight="1" x14ac:dyDescent="0.15">
      <c r="B20" s="43">
        <v>2018</v>
      </c>
      <c r="C20" s="76">
        <v>4396</v>
      </c>
      <c r="D20" s="77">
        <v>1074</v>
      </c>
      <c r="E20" s="77">
        <v>3882</v>
      </c>
      <c r="F20" s="78">
        <v>514</v>
      </c>
      <c r="G20" s="76">
        <v>3776</v>
      </c>
      <c r="H20" s="78">
        <v>561</v>
      </c>
      <c r="I20" s="77">
        <v>3286</v>
      </c>
      <c r="J20" s="78">
        <v>490</v>
      </c>
      <c r="K20" s="24"/>
      <c r="L20" s="23"/>
    </row>
    <row r="21" spans="2:12" ht="14.25" customHeight="1" x14ac:dyDescent="0.15">
      <c r="B21" s="44">
        <v>2019</v>
      </c>
      <c r="C21" s="79">
        <v>4435</v>
      </c>
      <c r="D21" s="80">
        <v>1098</v>
      </c>
      <c r="E21" s="80">
        <v>3912</v>
      </c>
      <c r="F21" s="81">
        <v>523</v>
      </c>
      <c r="G21" s="79">
        <v>3773</v>
      </c>
      <c r="H21" s="81">
        <v>566</v>
      </c>
      <c r="I21" s="80">
        <v>3279</v>
      </c>
      <c r="J21" s="81">
        <v>493</v>
      </c>
      <c r="K21" s="24"/>
    </row>
    <row r="22" spans="2:12" ht="14.25" customHeight="1" x14ac:dyDescent="0.15">
      <c r="B22" s="112"/>
      <c r="C22" s="113"/>
      <c r="D22" s="114"/>
      <c r="E22" s="114"/>
      <c r="F22" s="115"/>
      <c r="G22" s="113"/>
      <c r="H22" s="115"/>
      <c r="I22" s="114"/>
      <c r="J22" s="115"/>
      <c r="K22" s="24"/>
    </row>
    <row r="23" spans="2:12" ht="57.75" customHeight="1" x14ac:dyDescent="0.15">
      <c r="B23" s="98" t="s">
        <v>146</v>
      </c>
      <c r="C23" s="99"/>
      <c r="D23" s="99"/>
      <c r="E23" s="99"/>
      <c r="F23" s="99"/>
      <c r="G23" s="99"/>
      <c r="H23" s="99"/>
      <c r="K23" s="35"/>
    </row>
    <row r="24" spans="2:12" x14ac:dyDescent="0.15">
      <c r="B24" s="41"/>
      <c r="C24" s="41"/>
      <c r="D24" s="41"/>
      <c r="E24" s="41"/>
      <c r="F24" s="20"/>
      <c r="G24" s="10"/>
      <c r="H24" s="10"/>
      <c r="I24" s="41"/>
      <c r="J24" s="41"/>
      <c r="K24" s="36"/>
    </row>
    <row r="25" spans="2:12" x14ac:dyDescent="0.15">
      <c r="B25" s="40"/>
      <c r="K25" s="40"/>
    </row>
    <row r="26" spans="2:12" x14ac:dyDescent="0.15">
      <c r="B26" s="40"/>
      <c r="C26" s="25"/>
      <c r="D26" s="25"/>
      <c r="E26" s="25"/>
      <c r="F26" s="25"/>
      <c r="G26" s="25"/>
      <c r="H26" s="25"/>
      <c r="I26" s="25"/>
      <c r="J26" s="25"/>
      <c r="K26" s="40"/>
    </row>
    <row r="27" spans="2:12" x14ac:dyDescent="0.15">
      <c r="C27" s="25"/>
      <c r="D27" s="25"/>
      <c r="E27" s="25"/>
      <c r="F27" s="25"/>
      <c r="G27" s="25"/>
      <c r="H27" s="25"/>
      <c r="I27" s="25"/>
      <c r="J27" s="25"/>
    </row>
    <row r="28" spans="2:12" x14ac:dyDescent="0.15">
      <c r="C28" s="25"/>
      <c r="D28" s="25"/>
      <c r="E28" s="25"/>
      <c r="F28" s="25"/>
      <c r="G28" s="25"/>
      <c r="H28" s="25"/>
      <c r="I28" s="25"/>
      <c r="J28" s="25"/>
    </row>
    <row r="29" spans="2:12" x14ac:dyDescent="0.15">
      <c r="C29" s="25"/>
      <c r="D29" s="25"/>
      <c r="E29" s="25"/>
      <c r="F29" s="25"/>
      <c r="G29" s="25"/>
      <c r="H29" s="25"/>
      <c r="I29" s="25"/>
      <c r="J29" s="25"/>
    </row>
  </sheetData>
  <mergeCells count="4">
    <mergeCell ref="C4:F4"/>
    <mergeCell ref="B23:H23"/>
    <mergeCell ref="G4:J4"/>
    <mergeCell ref="B2:I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enableFormatConditionsCalculation="0"/>
  <dimension ref="B2:L25"/>
  <sheetViews>
    <sheetView showGridLines="0" workbookViewId="0">
      <selection activeCell="J2" sqref="J2"/>
    </sheetView>
  </sheetViews>
  <sheetFormatPr baseColWidth="10" defaultColWidth="11" defaultRowHeight="11" x14ac:dyDescent="0.15"/>
  <cols>
    <col min="1" max="1" width="3.19921875" style="1" customWidth="1"/>
    <col min="2" max="2" width="25.796875" style="1" customWidth="1"/>
    <col min="3" max="8" width="14.796875" style="1" customWidth="1"/>
    <col min="9" max="9" width="13.796875" style="1" customWidth="1"/>
    <col min="10" max="11" width="11.3984375" style="1" customWidth="1"/>
    <col min="12" max="15" width="12" style="1" customWidth="1"/>
    <col min="16" max="16" width="9.3984375" style="1" customWidth="1"/>
    <col min="17" max="17" width="12.19921875" style="1" customWidth="1"/>
    <col min="18" max="18" width="14.796875" style="1" customWidth="1"/>
    <col min="19" max="19" width="10.796875" style="1" customWidth="1"/>
    <col min="20" max="20" width="8" style="1" customWidth="1"/>
    <col min="21" max="21" width="5.19921875" style="1" customWidth="1"/>
    <col min="22" max="22" width="11" style="1"/>
    <col min="23" max="23" width="20.796875" style="1" customWidth="1"/>
    <col min="24" max="16384" width="11" style="1"/>
  </cols>
  <sheetData>
    <row r="2" spans="2:12" ht="12" customHeight="1" x14ac:dyDescent="0.15">
      <c r="B2" s="116" t="s">
        <v>141</v>
      </c>
      <c r="C2" s="117"/>
      <c r="D2" s="117"/>
      <c r="E2" s="117"/>
      <c r="F2" s="117"/>
      <c r="G2" s="117"/>
      <c r="H2" s="117"/>
      <c r="J2" s="21"/>
      <c r="K2" s="21"/>
      <c r="L2" s="1" t="s">
        <v>63</v>
      </c>
    </row>
    <row r="3" spans="2:12" ht="13" customHeight="1" x14ac:dyDescent="0.15">
      <c r="B3" s="69"/>
      <c r="C3" s="70"/>
      <c r="D3" s="70"/>
      <c r="E3" s="70"/>
      <c r="F3" s="70"/>
      <c r="G3" s="70"/>
      <c r="H3" s="70"/>
      <c r="J3" s="21"/>
      <c r="K3" s="21"/>
    </row>
    <row r="4" spans="2:12" ht="20.25" customHeight="1" x14ac:dyDescent="0.15">
      <c r="B4" s="38"/>
      <c r="C4" s="104" t="s">
        <v>38</v>
      </c>
      <c r="D4" s="96"/>
      <c r="E4" s="96"/>
      <c r="F4" s="97"/>
      <c r="G4" s="104" t="s">
        <v>39</v>
      </c>
      <c r="H4" s="96"/>
      <c r="I4" s="97"/>
      <c r="J4" s="105" t="s">
        <v>69</v>
      </c>
      <c r="K4" s="26"/>
    </row>
    <row r="5" spans="2:12" ht="47.25" customHeight="1" x14ac:dyDescent="0.15">
      <c r="B5" s="15"/>
      <c r="C5" s="42" t="s">
        <v>42</v>
      </c>
      <c r="D5" s="39" t="s">
        <v>45</v>
      </c>
      <c r="E5" s="42" t="s">
        <v>41</v>
      </c>
      <c r="F5" s="50" t="s">
        <v>40</v>
      </c>
      <c r="G5" s="49" t="s">
        <v>73</v>
      </c>
      <c r="H5" s="49" t="s">
        <v>74</v>
      </c>
      <c r="I5" s="49" t="s">
        <v>75</v>
      </c>
      <c r="J5" s="106"/>
      <c r="K5" s="26"/>
    </row>
    <row r="6" spans="2:12" ht="15" customHeight="1" x14ac:dyDescent="0.15">
      <c r="B6" s="82" t="s">
        <v>1</v>
      </c>
      <c r="C6" s="45" t="s">
        <v>91</v>
      </c>
      <c r="D6" s="45" t="s">
        <v>92</v>
      </c>
      <c r="E6" s="45" t="s">
        <v>93</v>
      </c>
      <c r="F6" s="45" t="s">
        <v>94</v>
      </c>
      <c r="G6" s="45">
        <v>0.8</v>
      </c>
      <c r="H6" s="45">
        <v>1.4</v>
      </c>
      <c r="I6" s="45">
        <v>5.7</v>
      </c>
      <c r="J6" s="45">
        <v>64</v>
      </c>
      <c r="K6" s="29"/>
    </row>
    <row r="7" spans="2:12" ht="15" customHeight="1" x14ac:dyDescent="0.15">
      <c r="B7" s="82" t="s">
        <v>81</v>
      </c>
      <c r="C7" s="46" t="s">
        <v>95</v>
      </c>
      <c r="D7" s="46" t="s">
        <v>96</v>
      </c>
      <c r="E7" s="46" t="s">
        <v>97</v>
      </c>
      <c r="F7" s="46" t="s">
        <v>98</v>
      </c>
      <c r="G7" s="46">
        <v>-1.2</v>
      </c>
      <c r="H7" s="46">
        <v>0.9</v>
      </c>
      <c r="I7" s="46">
        <v>4.4000000000000004</v>
      </c>
      <c r="J7" s="46">
        <v>68</v>
      </c>
      <c r="K7" s="29"/>
    </row>
    <row r="8" spans="2:12" ht="15" customHeight="1" x14ac:dyDescent="0.15">
      <c r="B8" s="82" t="s">
        <v>2</v>
      </c>
      <c r="C8" s="46" t="s">
        <v>99</v>
      </c>
      <c r="D8" s="46" t="s">
        <v>100</v>
      </c>
      <c r="E8" s="46" t="s">
        <v>101</v>
      </c>
      <c r="F8" s="46" t="s">
        <v>102</v>
      </c>
      <c r="G8" s="46">
        <v>-1.5</v>
      </c>
      <c r="H8" s="46">
        <v>-5</v>
      </c>
      <c r="I8" s="46">
        <v>-4.2</v>
      </c>
      <c r="J8" s="46">
        <v>16</v>
      </c>
      <c r="K8" s="29"/>
    </row>
    <row r="9" spans="2:12" ht="15" customHeight="1" x14ac:dyDescent="0.15">
      <c r="B9" s="82" t="s">
        <v>3</v>
      </c>
      <c r="C9" s="46" t="s">
        <v>103</v>
      </c>
      <c r="D9" s="46" t="s">
        <v>104</v>
      </c>
      <c r="E9" s="46" t="s">
        <v>105</v>
      </c>
      <c r="F9" s="46" t="s">
        <v>106</v>
      </c>
      <c r="G9" s="46">
        <v>-3.3</v>
      </c>
      <c r="H9" s="46">
        <v>-12.2</v>
      </c>
      <c r="I9" s="46">
        <v>-19.899999999999999</v>
      </c>
      <c r="J9" s="46">
        <v>9</v>
      </c>
      <c r="K9" s="29"/>
    </row>
    <row r="10" spans="2:12" ht="15" customHeight="1" x14ac:dyDescent="0.15">
      <c r="B10" s="82" t="s">
        <v>83</v>
      </c>
      <c r="C10" s="46" t="s">
        <v>98</v>
      </c>
      <c r="D10" s="46" t="s">
        <v>107</v>
      </c>
      <c r="E10" s="46" t="s">
        <v>108</v>
      </c>
      <c r="F10" s="46" t="s">
        <v>109</v>
      </c>
      <c r="G10" s="46">
        <v>0.3</v>
      </c>
      <c r="H10" s="46">
        <v>1.2</v>
      </c>
      <c r="I10" s="46">
        <v>14.5</v>
      </c>
      <c r="J10" s="46">
        <v>7</v>
      </c>
      <c r="K10" s="29"/>
    </row>
    <row r="11" spans="2:12" ht="15" customHeight="1" x14ac:dyDescent="0.15">
      <c r="B11" s="82" t="s">
        <v>46</v>
      </c>
      <c r="C11" s="46" t="s">
        <v>110</v>
      </c>
      <c r="D11" s="46" t="s">
        <v>111</v>
      </c>
      <c r="E11" s="46" t="s">
        <v>112</v>
      </c>
      <c r="F11" s="46" t="s">
        <v>113</v>
      </c>
      <c r="G11" s="46">
        <v>-2.7</v>
      </c>
      <c r="H11" s="46">
        <v>-9.3000000000000007</v>
      </c>
      <c r="I11" s="46">
        <v>-14.8</v>
      </c>
      <c r="J11" s="46">
        <v>6</v>
      </c>
      <c r="K11" s="29"/>
    </row>
    <row r="12" spans="2:12" ht="15" customHeight="1" x14ac:dyDescent="0.15">
      <c r="B12" s="82" t="s">
        <v>78</v>
      </c>
      <c r="C12" s="46" t="s">
        <v>114</v>
      </c>
      <c r="D12" s="46" t="s">
        <v>115</v>
      </c>
      <c r="E12" s="46" t="s">
        <v>116</v>
      </c>
      <c r="F12" s="46" t="s">
        <v>117</v>
      </c>
      <c r="G12" s="46">
        <v>-0.5</v>
      </c>
      <c r="H12" s="46">
        <v>2.2999999999999998</v>
      </c>
      <c r="I12" s="46">
        <v>2</v>
      </c>
      <c r="J12" s="46">
        <v>11</v>
      </c>
    </row>
    <row r="13" spans="2:12" ht="14.25" customHeight="1" x14ac:dyDescent="0.15">
      <c r="B13" s="82" t="s">
        <v>82</v>
      </c>
      <c r="C13" s="46" t="s">
        <v>118</v>
      </c>
      <c r="D13" s="46" t="s">
        <v>119</v>
      </c>
      <c r="E13" s="46" t="s">
        <v>120</v>
      </c>
      <c r="F13" s="46" t="s">
        <v>106</v>
      </c>
      <c r="G13" s="46">
        <v>2.7</v>
      </c>
      <c r="H13" s="46">
        <v>8.8000000000000007</v>
      </c>
      <c r="I13" s="46">
        <v>43.6</v>
      </c>
      <c r="J13" s="46">
        <v>4</v>
      </c>
    </row>
    <row r="14" spans="2:12" ht="15" customHeight="1" x14ac:dyDescent="0.15">
      <c r="B14" s="82" t="s">
        <v>71</v>
      </c>
      <c r="C14" s="46" t="s">
        <v>121</v>
      </c>
      <c r="D14" s="46" t="s">
        <v>122</v>
      </c>
      <c r="E14" s="46" t="s">
        <v>123</v>
      </c>
      <c r="F14" s="46" t="s">
        <v>124</v>
      </c>
      <c r="G14" s="46">
        <v>-3.8</v>
      </c>
      <c r="H14" s="46">
        <v>-11.5</v>
      </c>
      <c r="I14" s="46">
        <v>-17.7</v>
      </c>
      <c r="J14" s="46">
        <v>7</v>
      </c>
    </row>
    <row r="15" spans="2:12" ht="15" customHeight="1" x14ac:dyDescent="0.15">
      <c r="B15" s="83" t="s">
        <v>70</v>
      </c>
      <c r="C15" s="47" t="s">
        <v>125</v>
      </c>
      <c r="D15" s="47" t="s">
        <v>126</v>
      </c>
      <c r="E15" s="47" t="s">
        <v>127</v>
      </c>
      <c r="F15" s="47" t="s">
        <v>128</v>
      </c>
      <c r="G15" s="47">
        <v>0.4</v>
      </c>
      <c r="H15" s="47">
        <v>1.7</v>
      </c>
      <c r="I15" s="47">
        <v>6.2</v>
      </c>
      <c r="J15" s="47">
        <v>1</v>
      </c>
    </row>
    <row r="16" spans="2:12" ht="33" customHeight="1" x14ac:dyDescent="0.15">
      <c r="B16" s="48" t="s">
        <v>88</v>
      </c>
      <c r="C16" s="84" t="s">
        <v>129</v>
      </c>
      <c r="D16" s="84" t="s">
        <v>130</v>
      </c>
      <c r="E16" s="84" t="s">
        <v>131</v>
      </c>
      <c r="F16" s="84" t="s">
        <v>132</v>
      </c>
      <c r="G16" s="84">
        <v>0.9</v>
      </c>
      <c r="H16" s="84">
        <v>0.9</v>
      </c>
      <c r="I16" s="84">
        <v>5.0999999999999996</v>
      </c>
      <c r="J16" s="84">
        <v>100</v>
      </c>
      <c r="L16" s="24"/>
    </row>
    <row r="17" spans="2:12" ht="13" customHeight="1" x14ac:dyDescent="0.15">
      <c r="B17" s="118"/>
      <c r="C17" s="85"/>
      <c r="D17" s="85"/>
      <c r="E17" s="85"/>
      <c r="F17" s="85"/>
      <c r="G17" s="85"/>
      <c r="H17" s="85"/>
      <c r="I17" s="85"/>
      <c r="J17" s="85"/>
      <c r="L17" s="24"/>
    </row>
    <row r="18" spans="2:12" ht="138" customHeight="1" x14ac:dyDescent="0.15">
      <c r="B18" s="119" t="s">
        <v>90</v>
      </c>
      <c r="C18" s="119"/>
      <c r="D18" s="119"/>
      <c r="E18" s="119"/>
      <c r="F18" s="119"/>
      <c r="G18" s="119"/>
      <c r="H18" s="119"/>
      <c r="I18" s="119"/>
      <c r="J18" s="119"/>
      <c r="K18" s="35"/>
    </row>
    <row r="19" spans="2:12" x14ac:dyDescent="0.15">
      <c r="K19" s="37"/>
    </row>
    <row r="20" spans="2:12" x14ac:dyDescent="0.15">
      <c r="K20" s="37"/>
      <c r="L20" s="37"/>
    </row>
    <row r="24" spans="2:12" x14ac:dyDescent="0.15">
      <c r="B24" s="35"/>
    </row>
    <row r="25" spans="2:12" x14ac:dyDescent="0.15">
      <c r="B25" s="37"/>
    </row>
  </sheetData>
  <mergeCells count="5">
    <mergeCell ref="B2:H2"/>
    <mergeCell ref="C4:F4"/>
    <mergeCell ref="G4:I4"/>
    <mergeCell ref="J4:J5"/>
    <mergeCell ref="B18:J1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enableFormatConditionsCalculation="0"/>
  <dimension ref="B3:I32"/>
  <sheetViews>
    <sheetView showGridLines="0" zoomScaleSheetLayoutView="100" workbookViewId="0">
      <selection activeCell="I3" sqref="I3"/>
    </sheetView>
  </sheetViews>
  <sheetFormatPr baseColWidth="10" defaultColWidth="11" defaultRowHeight="11" x14ac:dyDescent="0.15"/>
  <cols>
    <col min="1" max="1" width="3.19921875" style="1" customWidth="1"/>
    <col min="2" max="2" width="31" style="1" customWidth="1"/>
    <col min="3" max="8" width="14.796875" style="1" customWidth="1"/>
    <col min="9" max="9" width="13.796875" style="1" customWidth="1"/>
    <col min="10" max="10" width="8" style="1" customWidth="1"/>
    <col min="11" max="11" width="5.19921875" style="1" customWidth="1"/>
    <col min="12" max="12" width="11.3984375" style="1" customWidth="1"/>
    <col min="13" max="13" width="11" style="1" customWidth="1"/>
    <col min="14" max="16384" width="11" style="1"/>
  </cols>
  <sheetData>
    <row r="3" spans="2:9" ht="15" customHeight="1" x14ac:dyDescent="0.15">
      <c r="B3" s="103" t="s">
        <v>76</v>
      </c>
      <c r="C3" s="103"/>
      <c r="D3" s="103"/>
      <c r="E3" s="103"/>
      <c r="F3" s="103"/>
      <c r="G3" s="103"/>
      <c r="H3" s="103"/>
    </row>
    <row r="4" spans="2:9" ht="15" customHeight="1" x14ac:dyDescent="0.15">
      <c r="B4" s="70"/>
      <c r="C4" s="70"/>
      <c r="D4" s="70"/>
      <c r="E4" s="70"/>
      <c r="F4" s="70"/>
      <c r="G4" s="70"/>
      <c r="H4" s="70"/>
    </row>
    <row r="5" spans="2:9" ht="31.5" customHeight="1" x14ac:dyDescent="0.15">
      <c r="B5" s="22"/>
      <c r="C5" s="104" t="s">
        <v>38</v>
      </c>
      <c r="D5" s="96"/>
      <c r="E5" s="96"/>
      <c r="F5" s="97"/>
      <c r="G5" s="104" t="s">
        <v>39</v>
      </c>
      <c r="H5" s="96"/>
      <c r="I5" s="97"/>
    </row>
    <row r="6" spans="2:9" ht="47.25" customHeight="1" x14ac:dyDescent="0.15">
      <c r="B6" s="15"/>
      <c r="C6" s="16" t="s">
        <v>42</v>
      </c>
      <c r="D6" s="16" t="s">
        <v>87</v>
      </c>
      <c r="E6" s="16" t="s">
        <v>41</v>
      </c>
      <c r="F6" s="17" t="s">
        <v>40</v>
      </c>
      <c r="G6" s="27" t="s">
        <v>73</v>
      </c>
      <c r="H6" s="27" t="s">
        <v>74</v>
      </c>
      <c r="I6" s="27" t="s">
        <v>75</v>
      </c>
    </row>
    <row r="7" spans="2:9" ht="15" customHeight="1" x14ac:dyDescent="0.15">
      <c r="B7" s="11" t="s">
        <v>1</v>
      </c>
      <c r="C7" s="19">
        <v>2818.3910000000001</v>
      </c>
      <c r="D7" s="19">
        <v>782.15300000000002</v>
      </c>
      <c r="E7" s="19">
        <v>2602.65</v>
      </c>
      <c r="F7" s="19">
        <v>215.74100000000001</v>
      </c>
      <c r="G7" s="28">
        <v>0.80075050017846916</v>
      </c>
      <c r="H7" s="28">
        <v>1.4174523209787626</v>
      </c>
      <c r="I7" s="28">
        <v>5.6764529433820821</v>
      </c>
    </row>
    <row r="8" spans="2:9" ht="15" customHeight="1" x14ac:dyDescent="0.15">
      <c r="B8" s="11" t="s">
        <v>2</v>
      </c>
      <c r="C8" s="19">
        <v>710.779</v>
      </c>
      <c r="D8" s="19">
        <v>564.005</v>
      </c>
      <c r="E8" s="19">
        <v>677.52499999999998</v>
      </c>
      <c r="F8" s="19">
        <v>33.253999999999998</v>
      </c>
      <c r="G8" s="28">
        <v>-1.5407908552684437</v>
      </c>
      <c r="H8" s="28">
        <v>-4.9760695187165744</v>
      </c>
      <c r="I8" s="28">
        <v>-4.2076819407008141</v>
      </c>
    </row>
    <row r="9" spans="2:9" ht="15" customHeight="1" x14ac:dyDescent="0.15">
      <c r="B9" s="11" t="s">
        <v>81</v>
      </c>
      <c r="C9" s="19">
        <v>2993.741</v>
      </c>
      <c r="D9" s="19">
        <v>1199.95</v>
      </c>
      <c r="E9" s="19">
        <v>2689.259</v>
      </c>
      <c r="F9" s="19">
        <v>304.48200000000003</v>
      </c>
      <c r="G9" s="28">
        <v>-1.1578474714491831</v>
      </c>
      <c r="H9" s="28">
        <v>0.89583979293330618</v>
      </c>
      <c r="I9" s="28">
        <v>4.3995633949183599</v>
      </c>
    </row>
    <row r="10" spans="2:9" ht="15" customHeight="1" x14ac:dyDescent="0.15">
      <c r="B10" s="11" t="s">
        <v>83</v>
      </c>
      <c r="C10" s="19">
        <v>303.50099999999998</v>
      </c>
      <c r="D10" s="19">
        <v>222.91900000000001</v>
      </c>
      <c r="E10" s="19">
        <v>248.482</v>
      </c>
      <c r="F10" s="19">
        <v>55.018999999999998</v>
      </c>
      <c r="G10" s="28">
        <v>0.30736587445591285</v>
      </c>
      <c r="H10" s="28">
        <v>1.1669999999999847</v>
      </c>
      <c r="I10" s="28">
        <v>14.528679245283005</v>
      </c>
    </row>
    <row r="11" spans="2:9" ht="15" customHeight="1" x14ac:dyDescent="0.15">
      <c r="B11" s="11" t="s">
        <v>84</v>
      </c>
      <c r="C11" s="19">
        <v>149.40799999999999</v>
      </c>
      <c r="D11" s="19">
        <v>147.261</v>
      </c>
      <c r="E11" s="19">
        <v>148.494</v>
      </c>
      <c r="F11" s="19">
        <v>0.91400000000000003</v>
      </c>
      <c r="G11" s="28">
        <v>-1.4062386580352253</v>
      </c>
      <c r="H11" s="28">
        <v>4.4811188811188618</v>
      </c>
      <c r="I11" s="28">
        <v>1.6380952380952385</v>
      </c>
    </row>
    <row r="12" spans="2:9" ht="15" customHeight="1" x14ac:dyDescent="0.15">
      <c r="B12" s="11" t="s">
        <v>82</v>
      </c>
      <c r="C12" s="19">
        <v>175.63900000000001</v>
      </c>
      <c r="D12" s="19">
        <v>137.58199999999999</v>
      </c>
      <c r="E12" s="19">
        <v>133.12200000000001</v>
      </c>
      <c r="F12" s="19">
        <v>42.517000000000003</v>
      </c>
      <c r="G12" s="28">
        <v>2.7055077664608573</v>
      </c>
      <c r="H12" s="28">
        <v>8.7919254658385135</v>
      </c>
      <c r="I12" s="28">
        <v>43.569672131147556</v>
      </c>
    </row>
    <row r="13" spans="2:9" ht="14.25" customHeight="1" x14ac:dyDescent="0.15">
      <c r="B13" s="11" t="s">
        <v>61</v>
      </c>
      <c r="C13" s="34">
        <v>0.373</v>
      </c>
      <c r="D13" s="34">
        <v>0.33800000000000002</v>
      </c>
      <c r="E13" s="34">
        <v>0.315</v>
      </c>
      <c r="F13" s="34">
        <v>5.8000000000000003E-2</v>
      </c>
      <c r="G13" s="28">
        <v>21.498371335504885</v>
      </c>
      <c r="H13" s="28" t="s">
        <v>32</v>
      </c>
      <c r="I13" s="28" t="s">
        <v>32</v>
      </c>
    </row>
    <row r="14" spans="2:9" ht="15" customHeight="1" x14ac:dyDescent="0.15">
      <c r="B14" s="11" t="s">
        <v>7</v>
      </c>
      <c r="C14" s="19">
        <v>30.465</v>
      </c>
      <c r="D14" s="19">
        <v>28.934999999999999</v>
      </c>
      <c r="E14" s="19">
        <v>29.41</v>
      </c>
      <c r="F14" s="19">
        <v>1.0549999999999999</v>
      </c>
      <c r="G14" s="28">
        <v>-2.3557692307692308</v>
      </c>
      <c r="H14" s="28" t="s">
        <v>32</v>
      </c>
      <c r="I14" s="28" t="s">
        <v>32</v>
      </c>
    </row>
    <row r="15" spans="2:9" ht="15" customHeight="1" x14ac:dyDescent="0.15">
      <c r="B15" s="11" t="s">
        <v>46</v>
      </c>
      <c r="C15" s="19">
        <v>267.60599999999999</v>
      </c>
      <c r="D15" s="19">
        <v>226.108</v>
      </c>
      <c r="E15" s="19">
        <v>228.137</v>
      </c>
      <c r="F15" s="19">
        <v>39.469000000000001</v>
      </c>
      <c r="G15" s="28">
        <v>-2.6940348708252277</v>
      </c>
      <c r="H15" s="28">
        <v>-9.2861016949152599</v>
      </c>
      <c r="I15" s="28">
        <v>-14.775159235668788</v>
      </c>
    </row>
    <row r="16" spans="2:9" ht="15" customHeight="1" x14ac:dyDescent="0.15">
      <c r="B16" s="11" t="s">
        <v>3</v>
      </c>
      <c r="C16" s="19">
        <v>384.50799999999998</v>
      </c>
      <c r="D16" s="19">
        <v>98.638999999999996</v>
      </c>
      <c r="E16" s="19">
        <v>341.61</v>
      </c>
      <c r="F16" s="19">
        <v>42.898000000000003</v>
      </c>
      <c r="G16" s="28">
        <v>-3.2995664289235163</v>
      </c>
      <c r="H16" s="28">
        <v>-12.212785388127855</v>
      </c>
      <c r="I16" s="28">
        <v>-19.894166666666667</v>
      </c>
    </row>
    <row r="17" spans="2:9" ht="15" customHeight="1" x14ac:dyDescent="0.15">
      <c r="B17" s="11" t="s">
        <v>9</v>
      </c>
      <c r="C17" s="19">
        <v>115.113</v>
      </c>
      <c r="D17" s="19">
        <v>25.861999999999998</v>
      </c>
      <c r="E17" s="19">
        <v>94.97</v>
      </c>
      <c r="F17" s="19">
        <v>20.143000000000001</v>
      </c>
      <c r="G17" s="28">
        <v>1.8248562582927907</v>
      </c>
      <c r="H17" s="28" t="s">
        <v>32</v>
      </c>
      <c r="I17" s="28" t="s">
        <v>32</v>
      </c>
    </row>
    <row r="18" spans="2:9" ht="15" customHeight="1" x14ac:dyDescent="0.15">
      <c r="B18" s="11" t="s">
        <v>78</v>
      </c>
      <c r="C18" s="19">
        <v>505.83600000000001</v>
      </c>
      <c r="D18" s="19">
        <v>399.47899999999998</v>
      </c>
      <c r="E18" s="19">
        <v>483.84500000000003</v>
      </c>
      <c r="F18" s="19">
        <v>21.991</v>
      </c>
      <c r="G18" s="28">
        <v>-0.5123504988779426</v>
      </c>
      <c r="H18" s="28">
        <v>2.2563321942004277</v>
      </c>
      <c r="I18" s="28">
        <v>2.0456600646666878</v>
      </c>
    </row>
    <row r="19" spans="2:9" ht="15" customHeight="1" x14ac:dyDescent="0.15">
      <c r="B19" s="11" t="s">
        <v>85</v>
      </c>
      <c r="C19" s="19">
        <v>349.351</v>
      </c>
      <c r="D19" s="19">
        <v>349.351</v>
      </c>
      <c r="E19" s="19">
        <v>332.79300000000001</v>
      </c>
      <c r="F19" s="19">
        <v>16.558</v>
      </c>
      <c r="G19" s="28">
        <v>1.6568846262406993</v>
      </c>
      <c r="H19" s="28">
        <v>14.91809210526316</v>
      </c>
      <c r="I19" s="28" t="s">
        <v>32</v>
      </c>
    </row>
    <row r="20" spans="2:9" ht="15" customHeight="1" x14ac:dyDescent="0.15">
      <c r="B20" s="11" t="s">
        <v>8</v>
      </c>
      <c r="C20" s="19">
        <v>48.93</v>
      </c>
      <c r="D20" s="19">
        <v>48.93</v>
      </c>
      <c r="E20" s="19">
        <v>47.680999999999997</v>
      </c>
      <c r="F20" s="19">
        <v>1.2490000000000001</v>
      </c>
      <c r="G20" s="28" t="s">
        <v>32</v>
      </c>
      <c r="H20" s="28" t="s">
        <v>32</v>
      </c>
      <c r="I20" s="28" t="s">
        <v>32</v>
      </c>
    </row>
    <row r="21" spans="2:9" ht="15" customHeight="1" x14ac:dyDescent="0.15">
      <c r="B21" s="11" t="s">
        <v>4</v>
      </c>
      <c r="C21" s="19">
        <v>39.53</v>
      </c>
      <c r="D21" s="19">
        <v>36.122999999999998</v>
      </c>
      <c r="E21" s="19">
        <v>37.664000000000001</v>
      </c>
      <c r="F21" s="19">
        <v>1.8660000000000001</v>
      </c>
      <c r="G21" s="28">
        <v>-0.35291152004033277</v>
      </c>
      <c r="H21" s="28">
        <v>-1.1749999999999927</v>
      </c>
      <c r="I21" s="28">
        <v>-1.1749999999999927</v>
      </c>
    </row>
    <row r="22" spans="2:9" ht="15" customHeight="1" x14ac:dyDescent="0.15">
      <c r="B22" s="11" t="s">
        <v>5</v>
      </c>
      <c r="C22" s="19">
        <v>79.046999999999997</v>
      </c>
      <c r="D22" s="19">
        <v>75.573999999999998</v>
      </c>
      <c r="E22" s="19">
        <v>77.055000000000007</v>
      </c>
      <c r="F22" s="19">
        <v>1.992</v>
      </c>
      <c r="G22" s="28">
        <v>-2.988390073881348</v>
      </c>
      <c r="H22" s="28">
        <v>-15.003225806451614</v>
      </c>
      <c r="I22" s="28">
        <v>-26.124299065420566</v>
      </c>
    </row>
    <row r="23" spans="2:9" ht="15" customHeight="1" x14ac:dyDescent="0.15">
      <c r="B23" s="11" t="s">
        <v>6</v>
      </c>
      <c r="C23" s="19">
        <v>10.728999999999999</v>
      </c>
      <c r="D23" s="19">
        <v>9.2170000000000005</v>
      </c>
      <c r="E23" s="19">
        <v>10.372999999999999</v>
      </c>
      <c r="F23" s="19">
        <v>0.35599999999999998</v>
      </c>
      <c r="G23" s="28">
        <v>-0.90514454604230166</v>
      </c>
      <c r="H23" s="28">
        <v>-2.4636363636363678</v>
      </c>
      <c r="I23" s="28">
        <v>-2.4636363636363678</v>
      </c>
    </row>
    <row r="24" spans="2:9" ht="15" customHeight="1" x14ac:dyDescent="0.15">
      <c r="B24" s="11" t="s">
        <v>0</v>
      </c>
      <c r="C24" s="19">
        <v>8.9339999999999993</v>
      </c>
      <c r="D24" s="19">
        <v>7.5990000000000002</v>
      </c>
      <c r="E24" s="19">
        <v>6.593</v>
      </c>
      <c r="F24" s="19">
        <v>2.3410000000000002</v>
      </c>
      <c r="G24" s="28">
        <v>8.9625812233923366E-2</v>
      </c>
      <c r="H24" s="28">
        <v>-0.73333333333334139</v>
      </c>
      <c r="I24" s="28">
        <v>-0.73333333333334139</v>
      </c>
    </row>
    <row r="25" spans="2:9" ht="15" customHeight="1" x14ac:dyDescent="0.15">
      <c r="B25" s="11" t="s">
        <v>47</v>
      </c>
      <c r="C25" s="19">
        <v>0.94199999999999995</v>
      </c>
      <c r="D25" s="19">
        <v>0.86599999999999999</v>
      </c>
      <c r="E25" s="19">
        <v>0.874</v>
      </c>
      <c r="F25" s="19">
        <v>6.8000000000000005E-2</v>
      </c>
      <c r="G25" s="28">
        <v>17.602996254681649</v>
      </c>
      <c r="H25" s="28">
        <v>31.564245810055858</v>
      </c>
      <c r="I25" s="28" t="s">
        <v>32</v>
      </c>
    </row>
    <row r="26" spans="2:9" ht="15" customHeight="1" x14ac:dyDescent="0.15">
      <c r="B26" s="11" t="s">
        <v>62</v>
      </c>
      <c r="C26" s="19">
        <v>3.069</v>
      </c>
      <c r="D26" s="19">
        <v>2.431</v>
      </c>
      <c r="E26" s="19">
        <v>2.508</v>
      </c>
      <c r="F26" s="19">
        <v>0.56100000000000005</v>
      </c>
      <c r="G26" s="28">
        <v>-2.385496183206107</v>
      </c>
      <c r="H26" s="28" t="s">
        <v>32</v>
      </c>
      <c r="I26" s="28" t="s">
        <v>32</v>
      </c>
    </row>
    <row r="27" spans="2:9" ht="25.5" customHeight="1" x14ac:dyDescent="0.15">
      <c r="B27" s="30" t="s">
        <v>86</v>
      </c>
      <c r="C27" s="31">
        <v>4434.777197187097</v>
      </c>
      <c r="D27" s="32">
        <v>1098.1887496879003</v>
      </c>
      <c r="E27" s="31">
        <v>3911.8832005254289</v>
      </c>
      <c r="F27" s="32">
        <v>522.89399666166764</v>
      </c>
      <c r="G27" s="33">
        <v>0.88429497531345991</v>
      </c>
      <c r="H27" s="33">
        <v>0.85437152133878147</v>
      </c>
      <c r="I27" s="33">
        <v>5.1222565790536523</v>
      </c>
    </row>
    <row r="28" spans="2:9" ht="15" customHeight="1" x14ac:dyDescent="0.15">
      <c r="B28" s="118"/>
      <c r="C28" s="120"/>
      <c r="D28" s="121"/>
      <c r="E28" s="120"/>
      <c r="F28" s="121"/>
      <c r="G28" s="122"/>
      <c r="H28" s="122"/>
      <c r="I28" s="123"/>
    </row>
    <row r="29" spans="2:9" ht="166.5" customHeight="1" x14ac:dyDescent="0.15">
      <c r="B29" s="119" t="s">
        <v>147</v>
      </c>
      <c r="C29" s="124"/>
      <c r="D29" s="124"/>
      <c r="E29" s="124"/>
      <c r="F29" s="124"/>
      <c r="G29" s="124"/>
      <c r="H29" s="124"/>
    </row>
    <row r="30" spans="2:9" x14ac:dyDescent="0.15">
      <c r="B30" s="108"/>
      <c r="C30" s="108"/>
      <c r="D30" s="108"/>
      <c r="E30" s="108"/>
      <c r="F30" s="108"/>
      <c r="G30" s="108"/>
      <c r="H30" s="108"/>
      <c r="I30" s="108"/>
    </row>
    <row r="31" spans="2:9" x14ac:dyDescent="0.15">
      <c r="B31" s="107"/>
      <c r="C31" s="107"/>
      <c r="D31" s="107"/>
      <c r="E31" s="107"/>
      <c r="F31" s="107"/>
      <c r="G31" s="107"/>
      <c r="H31" s="107"/>
      <c r="I31" s="107"/>
    </row>
    <row r="32" spans="2:9" x14ac:dyDescent="0.15">
      <c r="B32" s="107"/>
      <c r="C32" s="107"/>
      <c r="D32" s="107"/>
      <c r="E32" s="107"/>
      <c r="F32" s="107"/>
      <c r="G32" s="107"/>
      <c r="H32" s="107"/>
      <c r="I32" s="107"/>
    </row>
  </sheetData>
  <mergeCells count="7">
    <mergeCell ref="B32:I32"/>
    <mergeCell ref="B3:H3"/>
    <mergeCell ref="C5:F5"/>
    <mergeCell ref="G5:I5"/>
    <mergeCell ref="B29:H29"/>
    <mergeCell ref="B30:I30"/>
    <mergeCell ref="B31:I3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enableFormatConditionsCalculation="0"/>
  <dimension ref="B1:Q34"/>
  <sheetViews>
    <sheetView showGridLines="0" workbookViewId="0">
      <selection activeCell="F2" sqref="F2"/>
    </sheetView>
  </sheetViews>
  <sheetFormatPr baseColWidth="10" defaultRowHeight="11" x14ac:dyDescent="0.15"/>
  <cols>
    <col min="1" max="1" width="2.796875" style="1" customWidth="1"/>
    <col min="2" max="3" width="15.796875" style="1" customWidth="1"/>
    <col min="4" max="4" width="17.59765625" style="1" customWidth="1"/>
    <col min="5" max="5" width="21.796875" style="1" customWidth="1"/>
    <col min="6" max="6" width="19.3984375" style="1" customWidth="1"/>
    <col min="7" max="255" width="11" style="1"/>
    <col min="256" max="256" width="2.796875" style="1" customWidth="1"/>
    <col min="257" max="261" width="15.796875" style="1" customWidth="1"/>
    <col min="262" max="262" width="19.3984375" style="1" customWidth="1"/>
    <col min="263" max="511" width="11" style="1"/>
    <col min="512" max="512" width="2.796875" style="1" customWidth="1"/>
    <col min="513" max="517" width="15.796875" style="1" customWidth="1"/>
    <col min="518" max="518" width="19.3984375" style="1" customWidth="1"/>
    <col min="519" max="767" width="11" style="1"/>
    <col min="768" max="768" width="2.796875" style="1" customWidth="1"/>
    <col min="769" max="773" width="15.796875" style="1" customWidth="1"/>
    <col min="774" max="774" width="19.3984375" style="1" customWidth="1"/>
    <col min="775" max="1023" width="11" style="1"/>
    <col min="1024" max="1024" width="2.796875" style="1" customWidth="1"/>
    <col min="1025" max="1029" width="15.796875" style="1" customWidth="1"/>
    <col min="1030" max="1030" width="19.3984375" style="1" customWidth="1"/>
    <col min="1031" max="1279" width="11" style="1"/>
    <col min="1280" max="1280" width="2.796875" style="1" customWidth="1"/>
    <col min="1281" max="1285" width="15.796875" style="1" customWidth="1"/>
    <col min="1286" max="1286" width="19.3984375" style="1" customWidth="1"/>
    <col min="1287" max="1535" width="11" style="1"/>
    <col min="1536" max="1536" width="2.796875" style="1" customWidth="1"/>
    <col min="1537" max="1541" width="15.796875" style="1" customWidth="1"/>
    <col min="1542" max="1542" width="19.3984375" style="1" customWidth="1"/>
    <col min="1543" max="1791" width="11" style="1"/>
    <col min="1792" max="1792" width="2.796875" style="1" customWidth="1"/>
    <col min="1793" max="1797" width="15.796875" style="1" customWidth="1"/>
    <col min="1798" max="1798" width="19.3984375" style="1" customWidth="1"/>
    <col min="1799" max="2047" width="11" style="1"/>
    <col min="2048" max="2048" width="2.796875" style="1" customWidth="1"/>
    <col min="2049" max="2053" width="15.796875" style="1" customWidth="1"/>
    <col min="2054" max="2054" width="19.3984375" style="1" customWidth="1"/>
    <col min="2055" max="2303" width="11" style="1"/>
    <col min="2304" max="2304" width="2.796875" style="1" customWidth="1"/>
    <col min="2305" max="2309" width="15.796875" style="1" customWidth="1"/>
    <col min="2310" max="2310" width="19.3984375" style="1" customWidth="1"/>
    <col min="2311" max="2559" width="11" style="1"/>
    <col min="2560" max="2560" width="2.796875" style="1" customWidth="1"/>
    <col min="2561" max="2565" width="15.796875" style="1" customWidth="1"/>
    <col min="2566" max="2566" width="19.3984375" style="1" customWidth="1"/>
    <col min="2567" max="2815" width="11" style="1"/>
    <col min="2816" max="2816" width="2.796875" style="1" customWidth="1"/>
    <col min="2817" max="2821" width="15.796875" style="1" customWidth="1"/>
    <col min="2822" max="2822" width="19.3984375" style="1" customWidth="1"/>
    <col min="2823" max="3071" width="11" style="1"/>
    <col min="3072" max="3072" width="2.796875" style="1" customWidth="1"/>
    <col min="3073" max="3077" width="15.796875" style="1" customWidth="1"/>
    <col min="3078" max="3078" width="19.3984375" style="1" customWidth="1"/>
    <col min="3079" max="3327" width="11" style="1"/>
    <col min="3328" max="3328" width="2.796875" style="1" customWidth="1"/>
    <col min="3329" max="3333" width="15.796875" style="1" customWidth="1"/>
    <col min="3334" max="3334" width="19.3984375" style="1" customWidth="1"/>
    <col min="3335" max="3583" width="11" style="1"/>
    <col min="3584" max="3584" width="2.796875" style="1" customWidth="1"/>
    <col min="3585" max="3589" width="15.796875" style="1" customWidth="1"/>
    <col min="3590" max="3590" width="19.3984375" style="1" customWidth="1"/>
    <col min="3591" max="3839" width="11" style="1"/>
    <col min="3840" max="3840" width="2.796875" style="1" customWidth="1"/>
    <col min="3841" max="3845" width="15.796875" style="1" customWidth="1"/>
    <col min="3846" max="3846" width="19.3984375" style="1" customWidth="1"/>
    <col min="3847" max="4095" width="11" style="1"/>
    <col min="4096" max="4096" width="2.796875" style="1" customWidth="1"/>
    <col min="4097" max="4101" width="15.796875" style="1" customWidth="1"/>
    <col min="4102" max="4102" width="19.3984375" style="1" customWidth="1"/>
    <col min="4103" max="4351" width="11" style="1"/>
    <col min="4352" max="4352" width="2.796875" style="1" customWidth="1"/>
    <col min="4353" max="4357" width="15.796875" style="1" customWidth="1"/>
    <col min="4358" max="4358" width="19.3984375" style="1" customWidth="1"/>
    <col min="4359" max="4607" width="11" style="1"/>
    <col min="4608" max="4608" width="2.796875" style="1" customWidth="1"/>
    <col min="4609" max="4613" width="15.796875" style="1" customWidth="1"/>
    <col min="4614" max="4614" width="19.3984375" style="1" customWidth="1"/>
    <col min="4615" max="4863" width="11" style="1"/>
    <col min="4864" max="4864" width="2.796875" style="1" customWidth="1"/>
    <col min="4865" max="4869" width="15.796875" style="1" customWidth="1"/>
    <col min="4870" max="4870" width="19.3984375" style="1" customWidth="1"/>
    <col min="4871" max="5119" width="11" style="1"/>
    <col min="5120" max="5120" width="2.796875" style="1" customWidth="1"/>
    <col min="5121" max="5125" width="15.796875" style="1" customWidth="1"/>
    <col min="5126" max="5126" width="19.3984375" style="1" customWidth="1"/>
    <col min="5127" max="5375" width="11" style="1"/>
    <col min="5376" max="5376" width="2.796875" style="1" customWidth="1"/>
    <col min="5377" max="5381" width="15.796875" style="1" customWidth="1"/>
    <col min="5382" max="5382" width="19.3984375" style="1" customWidth="1"/>
    <col min="5383" max="5631" width="11" style="1"/>
    <col min="5632" max="5632" width="2.796875" style="1" customWidth="1"/>
    <col min="5633" max="5637" width="15.796875" style="1" customWidth="1"/>
    <col min="5638" max="5638" width="19.3984375" style="1" customWidth="1"/>
    <col min="5639" max="5887" width="11" style="1"/>
    <col min="5888" max="5888" width="2.796875" style="1" customWidth="1"/>
    <col min="5889" max="5893" width="15.796875" style="1" customWidth="1"/>
    <col min="5894" max="5894" width="19.3984375" style="1" customWidth="1"/>
    <col min="5895" max="6143" width="11" style="1"/>
    <col min="6144" max="6144" width="2.796875" style="1" customWidth="1"/>
    <col min="6145" max="6149" width="15.796875" style="1" customWidth="1"/>
    <col min="6150" max="6150" width="19.3984375" style="1" customWidth="1"/>
    <col min="6151" max="6399" width="11" style="1"/>
    <col min="6400" max="6400" width="2.796875" style="1" customWidth="1"/>
    <col min="6401" max="6405" width="15.796875" style="1" customWidth="1"/>
    <col min="6406" max="6406" width="19.3984375" style="1" customWidth="1"/>
    <col min="6407" max="6655" width="11" style="1"/>
    <col min="6656" max="6656" width="2.796875" style="1" customWidth="1"/>
    <col min="6657" max="6661" width="15.796875" style="1" customWidth="1"/>
    <col min="6662" max="6662" width="19.3984375" style="1" customWidth="1"/>
    <col min="6663" max="6911" width="11" style="1"/>
    <col min="6912" max="6912" width="2.796875" style="1" customWidth="1"/>
    <col min="6913" max="6917" width="15.796875" style="1" customWidth="1"/>
    <col min="6918" max="6918" width="19.3984375" style="1" customWidth="1"/>
    <col min="6919" max="7167" width="11" style="1"/>
    <col min="7168" max="7168" width="2.796875" style="1" customWidth="1"/>
    <col min="7169" max="7173" width="15.796875" style="1" customWidth="1"/>
    <col min="7174" max="7174" width="19.3984375" style="1" customWidth="1"/>
    <col min="7175" max="7423" width="11" style="1"/>
    <col min="7424" max="7424" width="2.796875" style="1" customWidth="1"/>
    <col min="7425" max="7429" width="15.796875" style="1" customWidth="1"/>
    <col min="7430" max="7430" width="19.3984375" style="1" customWidth="1"/>
    <col min="7431" max="7679" width="11" style="1"/>
    <col min="7680" max="7680" width="2.796875" style="1" customWidth="1"/>
    <col min="7681" max="7685" width="15.796875" style="1" customWidth="1"/>
    <col min="7686" max="7686" width="19.3984375" style="1" customWidth="1"/>
    <col min="7687" max="7935" width="11" style="1"/>
    <col min="7936" max="7936" width="2.796875" style="1" customWidth="1"/>
    <col min="7937" max="7941" width="15.796875" style="1" customWidth="1"/>
    <col min="7942" max="7942" width="19.3984375" style="1" customWidth="1"/>
    <col min="7943" max="8191" width="11" style="1"/>
    <col min="8192" max="8192" width="2.796875" style="1" customWidth="1"/>
    <col min="8193" max="8197" width="15.796875" style="1" customWidth="1"/>
    <col min="8198" max="8198" width="19.3984375" style="1" customWidth="1"/>
    <col min="8199" max="8447" width="11" style="1"/>
    <col min="8448" max="8448" width="2.796875" style="1" customWidth="1"/>
    <col min="8449" max="8453" width="15.796875" style="1" customWidth="1"/>
    <col min="8454" max="8454" width="19.3984375" style="1" customWidth="1"/>
    <col min="8455" max="8703" width="11" style="1"/>
    <col min="8704" max="8704" width="2.796875" style="1" customWidth="1"/>
    <col min="8705" max="8709" width="15.796875" style="1" customWidth="1"/>
    <col min="8710" max="8710" width="19.3984375" style="1" customWidth="1"/>
    <col min="8711" max="8959" width="11" style="1"/>
    <col min="8960" max="8960" width="2.796875" style="1" customWidth="1"/>
    <col min="8961" max="8965" width="15.796875" style="1" customWidth="1"/>
    <col min="8966" max="8966" width="19.3984375" style="1" customWidth="1"/>
    <col min="8967" max="9215" width="11" style="1"/>
    <col min="9216" max="9216" width="2.796875" style="1" customWidth="1"/>
    <col min="9217" max="9221" width="15.796875" style="1" customWidth="1"/>
    <col min="9222" max="9222" width="19.3984375" style="1" customWidth="1"/>
    <col min="9223" max="9471" width="11" style="1"/>
    <col min="9472" max="9472" width="2.796875" style="1" customWidth="1"/>
    <col min="9473" max="9477" width="15.796875" style="1" customWidth="1"/>
    <col min="9478" max="9478" width="19.3984375" style="1" customWidth="1"/>
    <col min="9479" max="9727" width="11" style="1"/>
    <col min="9728" max="9728" width="2.796875" style="1" customWidth="1"/>
    <col min="9729" max="9733" width="15.796875" style="1" customWidth="1"/>
    <col min="9734" max="9734" width="19.3984375" style="1" customWidth="1"/>
    <col min="9735" max="9983" width="11" style="1"/>
    <col min="9984" max="9984" width="2.796875" style="1" customWidth="1"/>
    <col min="9985" max="9989" width="15.796875" style="1" customWidth="1"/>
    <col min="9990" max="9990" width="19.3984375" style="1" customWidth="1"/>
    <col min="9991" max="10239" width="11" style="1"/>
    <col min="10240" max="10240" width="2.796875" style="1" customWidth="1"/>
    <col min="10241" max="10245" width="15.796875" style="1" customWidth="1"/>
    <col min="10246" max="10246" width="19.3984375" style="1" customWidth="1"/>
    <col min="10247" max="10495" width="11" style="1"/>
    <col min="10496" max="10496" width="2.796875" style="1" customWidth="1"/>
    <col min="10497" max="10501" width="15.796875" style="1" customWidth="1"/>
    <col min="10502" max="10502" width="19.3984375" style="1" customWidth="1"/>
    <col min="10503" max="10751" width="11" style="1"/>
    <col min="10752" max="10752" width="2.796875" style="1" customWidth="1"/>
    <col min="10753" max="10757" width="15.796875" style="1" customWidth="1"/>
    <col min="10758" max="10758" width="19.3984375" style="1" customWidth="1"/>
    <col min="10759" max="11007" width="11" style="1"/>
    <col min="11008" max="11008" width="2.796875" style="1" customWidth="1"/>
    <col min="11009" max="11013" width="15.796875" style="1" customWidth="1"/>
    <col min="11014" max="11014" width="19.3984375" style="1" customWidth="1"/>
    <col min="11015" max="11263" width="11" style="1"/>
    <col min="11264" max="11264" width="2.796875" style="1" customWidth="1"/>
    <col min="11265" max="11269" width="15.796875" style="1" customWidth="1"/>
    <col min="11270" max="11270" width="19.3984375" style="1" customWidth="1"/>
    <col min="11271" max="11519" width="11" style="1"/>
    <col min="11520" max="11520" width="2.796875" style="1" customWidth="1"/>
    <col min="11521" max="11525" width="15.796875" style="1" customWidth="1"/>
    <col min="11526" max="11526" width="19.3984375" style="1" customWidth="1"/>
    <col min="11527" max="11775" width="11" style="1"/>
    <col min="11776" max="11776" width="2.796875" style="1" customWidth="1"/>
    <col min="11777" max="11781" width="15.796875" style="1" customWidth="1"/>
    <col min="11782" max="11782" width="19.3984375" style="1" customWidth="1"/>
    <col min="11783" max="12031" width="11" style="1"/>
    <col min="12032" max="12032" width="2.796875" style="1" customWidth="1"/>
    <col min="12033" max="12037" width="15.796875" style="1" customWidth="1"/>
    <col min="12038" max="12038" width="19.3984375" style="1" customWidth="1"/>
    <col min="12039" max="12287" width="11" style="1"/>
    <col min="12288" max="12288" width="2.796875" style="1" customWidth="1"/>
    <col min="12289" max="12293" width="15.796875" style="1" customWidth="1"/>
    <col min="12294" max="12294" width="19.3984375" style="1" customWidth="1"/>
    <col min="12295" max="12543" width="11" style="1"/>
    <col min="12544" max="12544" width="2.796875" style="1" customWidth="1"/>
    <col min="12545" max="12549" width="15.796875" style="1" customWidth="1"/>
    <col min="12550" max="12550" width="19.3984375" style="1" customWidth="1"/>
    <col min="12551" max="12799" width="11" style="1"/>
    <col min="12800" max="12800" width="2.796875" style="1" customWidth="1"/>
    <col min="12801" max="12805" width="15.796875" style="1" customWidth="1"/>
    <col min="12806" max="12806" width="19.3984375" style="1" customWidth="1"/>
    <col min="12807" max="13055" width="11" style="1"/>
    <col min="13056" max="13056" width="2.796875" style="1" customWidth="1"/>
    <col min="13057" max="13061" width="15.796875" style="1" customWidth="1"/>
    <col min="13062" max="13062" width="19.3984375" style="1" customWidth="1"/>
    <col min="13063" max="13311" width="11" style="1"/>
    <col min="13312" max="13312" width="2.796875" style="1" customWidth="1"/>
    <col min="13313" max="13317" width="15.796875" style="1" customWidth="1"/>
    <col min="13318" max="13318" width="19.3984375" style="1" customWidth="1"/>
    <col min="13319" max="13567" width="11" style="1"/>
    <col min="13568" max="13568" width="2.796875" style="1" customWidth="1"/>
    <col min="13569" max="13573" width="15.796875" style="1" customWidth="1"/>
    <col min="13574" max="13574" width="19.3984375" style="1" customWidth="1"/>
    <col min="13575" max="13823" width="11" style="1"/>
    <col min="13824" max="13824" width="2.796875" style="1" customWidth="1"/>
    <col min="13825" max="13829" width="15.796875" style="1" customWidth="1"/>
    <col min="13830" max="13830" width="19.3984375" style="1" customWidth="1"/>
    <col min="13831" max="14079" width="11" style="1"/>
    <col min="14080" max="14080" width="2.796875" style="1" customWidth="1"/>
    <col min="14081" max="14085" width="15.796875" style="1" customWidth="1"/>
    <col min="14086" max="14086" width="19.3984375" style="1" customWidth="1"/>
    <col min="14087" max="14335" width="11" style="1"/>
    <col min="14336" max="14336" width="2.796875" style="1" customWidth="1"/>
    <col min="14337" max="14341" width="15.796875" style="1" customWidth="1"/>
    <col min="14342" max="14342" width="19.3984375" style="1" customWidth="1"/>
    <col min="14343" max="14591" width="11" style="1"/>
    <col min="14592" max="14592" width="2.796875" style="1" customWidth="1"/>
    <col min="14593" max="14597" width="15.796875" style="1" customWidth="1"/>
    <col min="14598" max="14598" width="19.3984375" style="1" customWidth="1"/>
    <col min="14599" max="14847" width="11" style="1"/>
    <col min="14848" max="14848" width="2.796875" style="1" customWidth="1"/>
    <col min="14849" max="14853" width="15.796875" style="1" customWidth="1"/>
    <col min="14854" max="14854" width="19.3984375" style="1" customWidth="1"/>
    <col min="14855" max="15103" width="11" style="1"/>
    <col min="15104" max="15104" width="2.796875" style="1" customWidth="1"/>
    <col min="15105" max="15109" width="15.796875" style="1" customWidth="1"/>
    <col min="15110" max="15110" width="19.3984375" style="1" customWidth="1"/>
    <col min="15111" max="15359" width="11" style="1"/>
    <col min="15360" max="15360" width="2.796875" style="1" customWidth="1"/>
    <col min="15361" max="15365" width="15.796875" style="1" customWidth="1"/>
    <col min="15366" max="15366" width="19.3984375" style="1" customWidth="1"/>
    <col min="15367" max="15615" width="11" style="1"/>
    <col min="15616" max="15616" width="2.796875" style="1" customWidth="1"/>
    <col min="15617" max="15621" width="15.796875" style="1" customWidth="1"/>
    <col min="15622" max="15622" width="19.3984375" style="1" customWidth="1"/>
    <col min="15623" max="15871" width="11" style="1"/>
    <col min="15872" max="15872" width="2.796875" style="1" customWidth="1"/>
    <col min="15873" max="15877" width="15.796875" style="1" customWidth="1"/>
    <col min="15878" max="15878" width="19.3984375" style="1" customWidth="1"/>
    <col min="15879" max="16127" width="11" style="1"/>
    <col min="16128" max="16128" width="2.796875" style="1" customWidth="1"/>
    <col min="16129" max="16133" width="15.796875" style="1" customWidth="1"/>
    <col min="16134" max="16134" width="19.3984375" style="1" customWidth="1"/>
    <col min="16135" max="16384" width="11" style="1"/>
  </cols>
  <sheetData>
    <row r="1" spans="2:17" x14ac:dyDescent="0.15">
      <c r="F1" s="35"/>
      <c r="G1" s="37"/>
      <c r="H1" s="37"/>
      <c r="I1" s="37"/>
      <c r="J1" s="37"/>
      <c r="K1" s="37"/>
      <c r="L1" s="37"/>
      <c r="M1" s="37"/>
    </row>
    <row r="2" spans="2:17" ht="25" customHeight="1" x14ac:dyDescent="0.15">
      <c r="B2" s="110" t="s">
        <v>133</v>
      </c>
      <c r="C2" s="110"/>
      <c r="D2" s="110"/>
      <c r="E2" s="110"/>
      <c r="G2" s="37"/>
      <c r="H2" s="37"/>
      <c r="I2" s="37"/>
      <c r="J2" s="37"/>
      <c r="K2" s="37"/>
    </row>
    <row r="3" spans="2:17" ht="10" customHeight="1" x14ac:dyDescent="0.15">
      <c r="B3" s="71"/>
      <c r="C3" s="72"/>
      <c r="D3" s="72"/>
      <c r="E3" s="72"/>
      <c r="G3" s="37"/>
      <c r="H3" s="37"/>
      <c r="I3" s="37"/>
      <c r="J3" s="37"/>
      <c r="K3" s="37"/>
    </row>
    <row r="4" spans="2:17" ht="43.5" customHeight="1" x14ac:dyDescent="0.15">
      <c r="B4" s="52"/>
      <c r="C4" s="53" t="s">
        <v>148</v>
      </c>
      <c r="D4" s="53" t="s">
        <v>149</v>
      </c>
      <c r="E4" s="53" t="s">
        <v>150</v>
      </c>
    </row>
    <row r="5" spans="2:17" x14ac:dyDescent="0.15">
      <c r="B5" s="54">
        <v>2005</v>
      </c>
      <c r="C5" s="55">
        <v>227463.67255324969</v>
      </c>
      <c r="D5" s="55">
        <v>82169.150819336995</v>
      </c>
      <c r="E5" s="56">
        <v>2.0608532284132508</v>
      </c>
      <c r="F5" s="57"/>
    </row>
    <row r="6" spans="2:17" x14ac:dyDescent="0.15">
      <c r="B6" s="54">
        <v>2006</v>
      </c>
      <c r="C6" s="55">
        <v>231255.26410901768</v>
      </c>
      <c r="D6" s="55">
        <v>72944.475153682288</v>
      </c>
      <c r="E6" s="56">
        <v>1.7925508044297489</v>
      </c>
      <c r="F6" s="57"/>
    </row>
    <row r="7" spans="2:17" x14ac:dyDescent="0.15">
      <c r="B7" s="54">
        <v>2007</v>
      </c>
      <c r="C7" s="55">
        <v>233387.009111525</v>
      </c>
      <c r="D7" s="55">
        <v>54850.865234105382</v>
      </c>
      <c r="E7" s="56">
        <v>1.3241785686105567</v>
      </c>
      <c r="F7" s="57"/>
    </row>
    <row r="8" spans="2:17" ht="13" x14ac:dyDescent="0.15">
      <c r="B8" s="54" t="s">
        <v>134</v>
      </c>
      <c r="C8" s="55">
        <v>190632.71011691593</v>
      </c>
      <c r="D8" s="55">
        <v>-42547.842308138032</v>
      </c>
      <c r="E8" s="56">
        <v>-1.0137421900525467</v>
      </c>
      <c r="F8" s="57"/>
    </row>
    <row r="9" spans="2:17" x14ac:dyDescent="0.15">
      <c r="B9" s="54">
        <v>2009</v>
      </c>
      <c r="C9" s="55">
        <v>187897.15274579937</v>
      </c>
      <c r="D9" s="55">
        <v>64242.78073997749</v>
      </c>
      <c r="E9" s="56">
        <v>1.5463201154175987</v>
      </c>
      <c r="F9" s="57"/>
    </row>
    <row r="10" spans="2:17" x14ac:dyDescent="0.15">
      <c r="B10" s="54">
        <v>2010</v>
      </c>
      <c r="C10" s="55">
        <v>181237.96442305204</v>
      </c>
      <c r="D10" s="55">
        <v>26447.20956481155</v>
      </c>
      <c r="E10" s="56">
        <v>0.62688913243933442</v>
      </c>
      <c r="F10" s="57"/>
    </row>
    <row r="11" spans="2:17" x14ac:dyDescent="0.15">
      <c r="B11" s="54">
        <v>2011</v>
      </c>
      <c r="C11" s="55">
        <v>182232.10746618957</v>
      </c>
      <c r="D11" s="55">
        <v>-23183.814503064379</v>
      </c>
      <c r="E11" s="56">
        <v>-0.54611201446288504</v>
      </c>
      <c r="F11" s="57"/>
    </row>
    <row r="12" spans="2:17" ht="13" x14ac:dyDescent="0.15">
      <c r="B12" s="54" t="s">
        <v>135</v>
      </c>
      <c r="C12" s="55">
        <v>216755.39363105732</v>
      </c>
      <c r="D12" s="55">
        <v>68811.618214250542</v>
      </c>
      <c r="E12" s="56">
        <v>1.6298094931096019</v>
      </c>
      <c r="F12" s="57"/>
      <c r="I12" s="57"/>
    </row>
    <row r="13" spans="2:17" x14ac:dyDescent="0.15">
      <c r="B13" s="54">
        <v>2013</v>
      </c>
      <c r="C13" s="55">
        <v>231158.57007582014</v>
      </c>
      <c r="D13" s="55">
        <v>93354.831866612658</v>
      </c>
      <c r="E13" s="56">
        <v>2.1756586695699465</v>
      </c>
      <c r="F13" s="57"/>
      <c r="G13" s="51"/>
      <c r="H13" s="58"/>
      <c r="I13" s="57"/>
    </row>
    <row r="14" spans="2:17" x14ac:dyDescent="0.15">
      <c r="B14" s="54">
        <v>2014</v>
      </c>
      <c r="C14" s="55">
        <v>228247.04038431629</v>
      </c>
      <c r="D14" s="55">
        <v>13098.468439798802</v>
      </c>
      <c r="E14" s="56">
        <v>0.29876315188117619</v>
      </c>
      <c r="F14" s="57"/>
      <c r="G14" s="51"/>
      <c r="H14" s="58"/>
      <c r="I14" s="57"/>
      <c r="Q14" s="35"/>
    </row>
    <row r="15" spans="2:17" x14ac:dyDescent="0.15">
      <c r="B15" s="54">
        <v>2015</v>
      </c>
      <c r="C15" s="55">
        <v>236654.59150447318</v>
      </c>
      <c r="D15" s="55">
        <v>17008.094635247253</v>
      </c>
      <c r="E15" s="56">
        <v>0.38678230804842784</v>
      </c>
      <c r="F15" s="57"/>
      <c r="G15" s="51"/>
      <c r="H15" s="58"/>
      <c r="I15" s="57"/>
    </row>
    <row r="16" spans="2:17" ht="13" x14ac:dyDescent="0.15">
      <c r="B16" s="54" t="s">
        <v>136</v>
      </c>
      <c r="C16" s="55">
        <v>216233.34188938118</v>
      </c>
      <c r="D16" s="55">
        <v>-26658.421059708111</v>
      </c>
      <c r="E16" s="56">
        <v>-0.6039052792227495</v>
      </c>
      <c r="F16" s="57"/>
      <c r="G16" s="51"/>
      <c r="H16" s="58"/>
      <c r="I16" s="57"/>
    </row>
    <row r="17" spans="2:9" x14ac:dyDescent="0.15">
      <c r="B17" s="54">
        <v>2017</v>
      </c>
      <c r="C17" s="55">
        <v>223534.98504870257</v>
      </c>
      <c r="D17" s="55">
        <v>-33175.959243087098</v>
      </c>
      <c r="E17" s="56">
        <v>-0.75611624779760023</v>
      </c>
      <c r="F17" s="57"/>
      <c r="G17" s="51"/>
      <c r="H17" s="58"/>
      <c r="I17" s="57"/>
    </row>
    <row r="18" spans="2:9" x14ac:dyDescent="0.15">
      <c r="B18" s="54">
        <v>2018</v>
      </c>
      <c r="C18" s="55">
        <v>218977.52055092249</v>
      </c>
      <c r="D18" s="55">
        <v>41400.677188180387</v>
      </c>
      <c r="E18" s="56">
        <v>0.95075534410795637</v>
      </c>
      <c r="F18" s="57"/>
      <c r="G18" s="51"/>
      <c r="H18" s="58"/>
      <c r="I18" s="57"/>
    </row>
    <row r="19" spans="2:9" x14ac:dyDescent="0.15">
      <c r="B19" s="54">
        <v>2019</v>
      </c>
      <c r="C19" s="55">
        <v>220212.60756765585</v>
      </c>
      <c r="D19" s="55">
        <v>38872.762039590627</v>
      </c>
      <c r="E19" s="56">
        <v>0.88429497531345991</v>
      </c>
      <c r="F19" s="57"/>
      <c r="G19" s="51"/>
      <c r="H19" s="58"/>
    </row>
    <row r="20" spans="2:9" x14ac:dyDescent="0.15">
      <c r="B20" s="125"/>
      <c r="C20" s="126"/>
      <c r="D20" s="126"/>
      <c r="E20" s="127"/>
      <c r="F20" s="57"/>
      <c r="G20" s="51"/>
      <c r="H20" s="58"/>
    </row>
    <row r="21" spans="2:9" ht="138" customHeight="1" x14ac:dyDescent="0.15">
      <c r="B21" s="119" t="s">
        <v>142</v>
      </c>
      <c r="C21" s="124"/>
      <c r="D21" s="124"/>
      <c r="E21" s="124"/>
    </row>
    <row r="22" spans="2:9" x14ac:dyDescent="0.15">
      <c r="D22" s="59"/>
    </row>
    <row r="23" spans="2:9" x14ac:dyDescent="0.15">
      <c r="D23" s="60"/>
    </row>
    <row r="24" spans="2:9" x14ac:dyDescent="0.15">
      <c r="D24" s="57"/>
      <c r="F24" s="24"/>
    </row>
    <row r="34" spans="2:2" x14ac:dyDescent="0.15">
      <c r="B34" s="58"/>
    </row>
  </sheetData>
  <mergeCells count="2">
    <mergeCell ref="B2:E2"/>
    <mergeCell ref="B21:E21"/>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enableFormatConditionsCalculation="0"/>
  <dimension ref="B2:F17"/>
  <sheetViews>
    <sheetView showGridLines="0" workbookViewId="0">
      <selection activeCell="G1" sqref="G1"/>
    </sheetView>
  </sheetViews>
  <sheetFormatPr baseColWidth="10" defaultRowHeight="11" x14ac:dyDescent="0.15"/>
  <cols>
    <col min="1" max="1" width="2.3984375" style="1" customWidth="1"/>
    <col min="2" max="2" width="31.3984375" style="1" customWidth="1"/>
    <col min="3" max="4" width="15.19921875" style="1" customWidth="1"/>
    <col min="5" max="5" width="18" style="1" customWidth="1"/>
    <col min="6" max="6" width="15" style="1" customWidth="1"/>
    <col min="7" max="16384" width="11" style="1"/>
  </cols>
  <sheetData>
    <row r="2" spans="2:6" x14ac:dyDescent="0.15">
      <c r="B2" s="103" t="s">
        <v>77</v>
      </c>
      <c r="C2" s="103"/>
      <c r="D2" s="103"/>
      <c r="E2" s="103"/>
    </row>
    <row r="4" spans="2:6" ht="55" x14ac:dyDescent="0.15">
      <c r="B4" s="12"/>
      <c r="C4" s="13" t="s">
        <v>35</v>
      </c>
      <c r="D4" s="13" t="s">
        <v>72</v>
      </c>
      <c r="E4" s="14" t="s">
        <v>34</v>
      </c>
      <c r="F4" s="14" t="s">
        <v>67</v>
      </c>
    </row>
    <row r="5" spans="2:6" x14ac:dyDescent="0.15">
      <c r="B5" s="61" t="s">
        <v>31</v>
      </c>
      <c r="C5" s="92">
        <v>3337</v>
      </c>
      <c r="D5" s="93">
        <v>1098</v>
      </c>
      <c r="E5" s="94">
        <v>4435</v>
      </c>
      <c r="F5" s="140">
        <v>16717</v>
      </c>
    </row>
    <row r="6" spans="2:6" x14ac:dyDescent="0.15">
      <c r="B6" s="62" t="s">
        <v>10</v>
      </c>
      <c r="C6" s="91"/>
      <c r="D6" s="85"/>
      <c r="E6" s="88"/>
      <c r="F6" s="141"/>
    </row>
    <row r="7" spans="2:6" x14ac:dyDescent="0.15">
      <c r="B7" s="63" t="s">
        <v>36</v>
      </c>
      <c r="C7" s="46">
        <v>86</v>
      </c>
      <c r="D7" s="86">
        <v>95</v>
      </c>
      <c r="E7" s="89">
        <v>88</v>
      </c>
      <c r="F7" s="142">
        <v>52</v>
      </c>
    </row>
    <row r="8" spans="2:6" x14ac:dyDescent="0.15">
      <c r="B8" s="64" t="s">
        <v>37</v>
      </c>
      <c r="C8" s="46">
        <v>14</v>
      </c>
      <c r="D8" s="86">
        <v>5</v>
      </c>
      <c r="E8" s="89">
        <v>12</v>
      </c>
      <c r="F8" s="142">
        <v>48</v>
      </c>
    </row>
    <row r="9" spans="2:6" ht="12" customHeight="1" x14ac:dyDescent="0.15">
      <c r="B9" s="63" t="s">
        <v>11</v>
      </c>
      <c r="C9" s="46">
        <v>96</v>
      </c>
      <c r="D9" s="86">
        <v>52</v>
      </c>
      <c r="E9" s="89">
        <v>85</v>
      </c>
      <c r="F9" s="142">
        <v>93</v>
      </c>
    </row>
    <row r="10" spans="2:6" ht="9" customHeight="1" x14ac:dyDescent="0.15">
      <c r="B10" s="63" t="s">
        <v>12</v>
      </c>
      <c r="C10" s="46">
        <v>4</v>
      </c>
      <c r="D10" s="86">
        <v>48</v>
      </c>
      <c r="E10" s="89">
        <v>15</v>
      </c>
      <c r="F10" s="142">
        <v>7</v>
      </c>
    </row>
    <row r="11" spans="2:6" x14ac:dyDescent="0.15">
      <c r="B11" s="64" t="s">
        <v>13</v>
      </c>
      <c r="C11" s="46">
        <v>0</v>
      </c>
      <c r="D11" s="86">
        <v>20</v>
      </c>
      <c r="E11" s="89">
        <v>5</v>
      </c>
      <c r="F11" s="142">
        <v>2</v>
      </c>
    </row>
    <row r="12" spans="2:6" x14ac:dyDescent="0.15">
      <c r="B12" s="64" t="s">
        <v>14</v>
      </c>
      <c r="C12" s="46">
        <v>4</v>
      </c>
      <c r="D12" s="86">
        <v>16</v>
      </c>
      <c r="E12" s="89">
        <v>7</v>
      </c>
      <c r="F12" s="142">
        <v>13</v>
      </c>
    </row>
    <row r="13" spans="2:6" x14ac:dyDescent="0.15">
      <c r="B13" s="64" t="s">
        <v>15</v>
      </c>
      <c r="C13" s="46">
        <v>28</v>
      </c>
      <c r="D13" s="86">
        <v>17</v>
      </c>
      <c r="E13" s="89">
        <v>25</v>
      </c>
      <c r="F13" s="142">
        <v>45</v>
      </c>
    </row>
    <row r="14" spans="2:6" x14ac:dyDescent="0.15">
      <c r="B14" s="64" t="s">
        <v>16</v>
      </c>
      <c r="C14" s="46">
        <v>34</v>
      </c>
      <c r="D14" s="86">
        <v>24</v>
      </c>
      <c r="E14" s="89">
        <v>31</v>
      </c>
      <c r="F14" s="142">
        <v>26</v>
      </c>
    </row>
    <row r="15" spans="2:6" x14ac:dyDescent="0.15">
      <c r="B15" s="65" t="s">
        <v>17</v>
      </c>
      <c r="C15" s="47">
        <v>34</v>
      </c>
      <c r="D15" s="87">
        <v>24</v>
      </c>
      <c r="E15" s="90">
        <v>32</v>
      </c>
      <c r="F15" s="143">
        <v>14</v>
      </c>
    </row>
    <row r="16" spans="2:6" x14ac:dyDescent="0.15">
      <c r="B16" s="128"/>
      <c r="C16" s="86"/>
      <c r="D16" s="86"/>
      <c r="E16" s="129"/>
      <c r="F16" s="130"/>
    </row>
    <row r="17" spans="2:6" ht="79" customHeight="1" x14ac:dyDescent="0.15">
      <c r="B17" s="131" t="s">
        <v>143</v>
      </c>
      <c r="C17" s="131"/>
      <c r="D17" s="131"/>
      <c r="E17" s="131"/>
      <c r="F17" s="131"/>
    </row>
  </sheetData>
  <mergeCells count="2">
    <mergeCell ref="B2:E2"/>
    <mergeCell ref="B17:F1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24"/>
  <sheetViews>
    <sheetView showGridLines="0" workbookViewId="0">
      <selection activeCell="H2" sqref="H2"/>
    </sheetView>
  </sheetViews>
  <sheetFormatPr baseColWidth="10" defaultColWidth="11" defaultRowHeight="11" x14ac:dyDescent="0.15"/>
  <cols>
    <col min="1" max="1" width="3.19921875" style="1" customWidth="1"/>
    <col min="2" max="2" width="11" style="1"/>
    <col min="3" max="3" width="19" style="1" customWidth="1"/>
    <col min="4" max="4" width="21.59765625" style="1" customWidth="1"/>
    <col min="5" max="6" width="11" style="1"/>
    <col min="7" max="7" width="17.59765625" style="1" customWidth="1"/>
    <col min="8" max="16384" width="11" style="1"/>
  </cols>
  <sheetData>
    <row r="2" spans="2:7" ht="15" customHeight="1" x14ac:dyDescent="0.15">
      <c r="B2" s="103" t="s">
        <v>137</v>
      </c>
      <c r="C2" s="132"/>
      <c r="D2" s="132"/>
      <c r="E2" s="132"/>
      <c r="F2" s="132"/>
      <c r="G2" s="132"/>
    </row>
    <row r="4" spans="2:7" ht="42" customHeight="1" x14ac:dyDescent="0.15">
      <c r="C4" s="13" t="s">
        <v>79</v>
      </c>
      <c r="D4" s="13" t="s">
        <v>80</v>
      </c>
    </row>
    <row r="5" spans="2:7" x14ac:dyDescent="0.15">
      <c r="B5" s="145">
        <v>2004</v>
      </c>
      <c r="C5" s="144">
        <v>10.248193115945128</v>
      </c>
      <c r="D5" s="144">
        <v>34.338233915289095</v>
      </c>
    </row>
    <row r="6" spans="2:7" x14ac:dyDescent="0.15">
      <c r="B6" s="145">
        <f t="shared" ref="B6:B20" si="0">B5+1</f>
        <v>2005</v>
      </c>
      <c r="C6" s="144">
        <v>10.278803221589305</v>
      </c>
      <c r="D6" s="144">
        <v>34.402656289139578</v>
      </c>
    </row>
    <row r="7" spans="2:7" x14ac:dyDescent="0.15">
      <c r="B7" s="145">
        <f t="shared" si="0"/>
        <v>2006</v>
      </c>
      <c r="C7" s="144">
        <v>10.167491112041448</v>
      </c>
      <c r="D7" s="144">
        <v>34.466743988521948</v>
      </c>
    </row>
    <row r="8" spans="2:7" x14ac:dyDescent="0.15">
      <c r="B8" s="145">
        <f t="shared" si="0"/>
        <v>2007</v>
      </c>
      <c r="C8" s="144">
        <v>9.8762071726869269</v>
      </c>
      <c r="D8" s="144">
        <v>34.230321401103311</v>
      </c>
    </row>
    <row r="9" spans="2:7" x14ac:dyDescent="0.15">
      <c r="B9" s="145">
        <f t="shared" si="0"/>
        <v>2008</v>
      </c>
      <c r="C9" s="144">
        <v>8.949266703031606</v>
      </c>
      <c r="D9" s="144">
        <v>33.40823477119433</v>
      </c>
    </row>
    <row r="10" spans="2:7" x14ac:dyDescent="0.15">
      <c r="B10" s="145">
        <f t="shared" si="0"/>
        <v>2009</v>
      </c>
      <c r="C10" s="144">
        <v>8.5654275954781802</v>
      </c>
      <c r="D10" s="144">
        <v>33.338290579295887</v>
      </c>
    </row>
    <row r="11" spans="2:7" x14ac:dyDescent="0.15">
      <c r="B11" s="145">
        <f t="shared" si="0"/>
        <v>2010</v>
      </c>
      <c r="C11" s="144">
        <v>8.4126065986062279</v>
      </c>
      <c r="D11" s="144">
        <v>33.233701835133878</v>
      </c>
    </row>
    <row r="12" spans="2:7" x14ac:dyDescent="0.15">
      <c r="B12" s="145">
        <f t="shared" si="0"/>
        <v>2011</v>
      </c>
      <c r="C12" s="144">
        <v>7.9176695576498384</v>
      </c>
      <c r="D12" s="144">
        <v>32.313988433667767</v>
      </c>
    </row>
    <row r="13" spans="2:7" x14ac:dyDescent="0.15">
      <c r="B13" s="145">
        <f t="shared" si="0"/>
        <v>2012</v>
      </c>
      <c r="C13" s="144">
        <v>6.4782286079453675</v>
      </c>
      <c r="D13" s="144">
        <v>30.746724105463848</v>
      </c>
    </row>
    <row r="14" spans="2:7" x14ac:dyDescent="0.15">
      <c r="B14" s="145">
        <f t="shared" si="0"/>
        <v>2013</v>
      </c>
      <c r="C14" s="144">
        <v>6.4765234578845714</v>
      </c>
      <c r="D14" s="144">
        <v>31.53132164997669</v>
      </c>
    </row>
    <row r="15" spans="2:7" x14ac:dyDescent="0.15">
      <c r="B15" s="145">
        <f t="shared" si="0"/>
        <v>2014</v>
      </c>
      <c r="C15" s="144">
        <v>6.3384828246169995</v>
      </c>
      <c r="D15" s="144">
        <v>30.933573917305125</v>
      </c>
    </row>
    <row r="16" spans="2:7" x14ac:dyDescent="0.15">
      <c r="B16" s="145">
        <f t="shared" si="0"/>
        <v>2015</v>
      </c>
      <c r="C16" s="144">
        <v>6.1568116014489789</v>
      </c>
      <c r="D16" s="144">
        <v>30.493022088281691</v>
      </c>
    </row>
    <row r="17" spans="2:12" x14ac:dyDescent="0.15">
      <c r="B17" s="145">
        <f t="shared" si="0"/>
        <v>2016</v>
      </c>
      <c r="C17" s="144">
        <v>5.2302201808668167</v>
      </c>
      <c r="D17" s="144">
        <v>29.745596830535614</v>
      </c>
    </row>
    <row r="18" spans="2:12" x14ac:dyDescent="0.15">
      <c r="B18" s="145">
        <f t="shared" si="0"/>
        <v>2017</v>
      </c>
      <c r="C18" s="144">
        <v>5.2211397194586429</v>
      </c>
      <c r="D18" s="144">
        <v>29.21996010255647</v>
      </c>
    </row>
    <row r="19" spans="2:12" x14ac:dyDescent="0.15">
      <c r="B19" s="145">
        <f t="shared" si="0"/>
        <v>2018</v>
      </c>
      <c r="C19" s="144">
        <v>5.2697044018125885</v>
      </c>
      <c r="D19" s="144">
        <v>28.894398556770735</v>
      </c>
    </row>
    <row r="20" spans="2:12" x14ac:dyDescent="0.15">
      <c r="B20" s="145">
        <f t="shared" si="0"/>
        <v>2019</v>
      </c>
      <c r="C20" s="144">
        <v>5.3329164852756152</v>
      </c>
      <c r="D20" s="144">
        <v>28.243257367498614</v>
      </c>
      <c r="L20" s="21"/>
    </row>
    <row r="21" spans="2:12" x14ac:dyDescent="0.15">
      <c r="B21" s="66"/>
      <c r="C21" s="134"/>
      <c r="D21" s="134"/>
      <c r="L21" s="21"/>
    </row>
    <row r="22" spans="2:12" ht="68" customHeight="1" x14ac:dyDescent="0.15">
      <c r="B22" s="109" t="s">
        <v>144</v>
      </c>
      <c r="C22" s="109"/>
      <c r="D22" s="109"/>
      <c r="E22" s="109"/>
      <c r="F22" s="109"/>
      <c r="G22" s="109"/>
    </row>
    <row r="23" spans="2:12" ht="68" hidden="1" customHeight="1" x14ac:dyDescent="0.15">
      <c r="B23" s="109"/>
      <c r="C23" s="109"/>
      <c r="D23" s="109"/>
      <c r="E23" s="109"/>
      <c r="F23" s="109"/>
      <c r="G23" s="109"/>
      <c r="H23" s="133"/>
      <c r="I23" s="37"/>
      <c r="J23" s="37"/>
    </row>
    <row r="24" spans="2:12" ht="64.5" customHeight="1" x14ac:dyDescent="0.15">
      <c r="G24" s="37"/>
      <c r="H24" s="37"/>
      <c r="I24" s="37"/>
      <c r="J24" s="37"/>
    </row>
  </sheetData>
  <mergeCells count="2">
    <mergeCell ref="B2:G2"/>
    <mergeCell ref="B22:G2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48"/>
  <sheetViews>
    <sheetView showGridLines="0" workbookViewId="0">
      <selection activeCell="G2" sqref="G2"/>
    </sheetView>
  </sheetViews>
  <sheetFormatPr baseColWidth="10" defaultRowHeight="11" x14ac:dyDescent="0.15"/>
  <cols>
    <col min="1" max="1" width="2.796875" style="146" customWidth="1"/>
    <col min="2" max="2" width="13.796875" style="146" customWidth="1"/>
    <col min="3" max="3" width="18.796875" style="146" customWidth="1"/>
    <col min="4" max="4" width="16.19921875" style="146" bestFit="1" customWidth="1"/>
    <col min="5" max="5" width="15.796875" style="146" customWidth="1"/>
    <col min="6" max="6" width="16.59765625" style="146" bestFit="1" customWidth="1"/>
    <col min="7" max="16384" width="11" style="146"/>
  </cols>
  <sheetData>
    <row r="2" spans="1:18" ht="13" customHeight="1" x14ac:dyDescent="0.15">
      <c r="B2" s="147" t="s">
        <v>139</v>
      </c>
      <c r="C2" s="148"/>
      <c r="D2" s="148"/>
      <c r="E2" s="148"/>
      <c r="F2" s="148"/>
    </row>
    <row r="3" spans="1:18" x14ac:dyDescent="0.15">
      <c r="B3" s="149"/>
      <c r="C3" s="149"/>
      <c r="D3" s="149"/>
      <c r="E3" s="149"/>
      <c r="F3" s="149"/>
    </row>
    <row r="4" spans="1:18" ht="32.25" customHeight="1" x14ac:dyDescent="0.15">
      <c r="B4" s="150" t="s">
        <v>18</v>
      </c>
      <c r="C4" s="151" t="s">
        <v>57</v>
      </c>
      <c r="D4" s="151" t="s">
        <v>58</v>
      </c>
      <c r="E4" s="151" t="s">
        <v>59</v>
      </c>
      <c r="F4" s="151" t="s">
        <v>60</v>
      </c>
      <c r="G4" s="152"/>
      <c r="J4" s="153"/>
      <c r="K4" s="154"/>
      <c r="L4" s="154"/>
      <c r="M4" s="154"/>
      <c r="N4" s="154"/>
    </row>
    <row r="5" spans="1:18" x14ac:dyDescent="0.15">
      <c r="A5" s="155"/>
      <c r="B5" s="156" t="s">
        <v>33</v>
      </c>
      <c r="C5" s="157" t="s">
        <v>151</v>
      </c>
      <c r="D5" s="157" t="s">
        <v>161</v>
      </c>
      <c r="E5" s="157" t="s">
        <v>177</v>
      </c>
      <c r="F5" s="158" t="s">
        <v>178</v>
      </c>
      <c r="G5" s="152"/>
      <c r="J5" s="159"/>
      <c r="K5" s="160"/>
      <c r="L5" s="160"/>
      <c r="M5" s="160"/>
      <c r="N5" s="160"/>
    </row>
    <row r="6" spans="1:18" x14ac:dyDescent="0.15">
      <c r="B6" s="161" t="s">
        <v>19</v>
      </c>
      <c r="C6" s="162" t="s">
        <v>152</v>
      </c>
      <c r="D6" s="162" t="s">
        <v>162</v>
      </c>
      <c r="E6" s="162" t="s">
        <v>176</v>
      </c>
      <c r="F6" s="163" t="s">
        <v>179</v>
      </c>
      <c r="G6" s="152"/>
      <c r="J6" s="159"/>
      <c r="K6" s="160"/>
      <c r="L6" s="160"/>
      <c r="M6" s="160"/>
      <c r="N6" s="160"/>
    </row>
    <row r="7" spans="1:18" x14ac:dyDescent="0.15">
      <c r="B7" s="161" t="s">
        <v>20</v>
      </c>
      <c r="C7" s="162" t="s">
        <v>153</v>
      </c>
      <c r="D7" s="162" t="s">
        <v>163</v>
      </c>
      <c r="E7" s="162" t="s">
        <v>175</v>
      </c>
      <c r="F7" s="163" t="s">
        <v>172</v>
      </c>
      <c r="G7" s="152"/>
      <c r="J7" s="159"/>
      <c r="K7" s="160"/>
      <c r="L7" s="160"/>
      <c r="M7" s="160"/>
      <c r="N7" s="160"/>
    </row>
    <row r="8" spans="1:18" x14ac:dyDescent="0.15">
      <c r="B8" s="161" t="s">
        <v>64</v>
      </c>
      <c r="C8" s="162" t="s">
        <v>154</v>
      </c>
      <c r="D8" s="162" t="s">
        <v>164</v>
      </c>
      <c r="E8" s="162" t="s">
        <v>174</v>
      </c>
      <c r="F8" s="163" t="s">
        <v>180</v>
      </c>
      <c r="G8" s="152"/>
      <c r="J8" s="159"/>
      <c r="K8" s="160"/>
      <c r="L8" s="160"/>
      <c r="M8" s="160"/>
      <c r="N8" s="160"/>
    </row>
    <row r="9" spans="1:18" x14ac:dyDescent="0.15">
      <c r="B9" s="161" t="s">
        <v>21</v>
      </c>
      <c r="C9" s="162" t="s">
        <v>155</v>
      </c>
      <c r="D9" s="162" t="s">
        <v>165</v>
      </c>
      <c r="E9" s="162" t="s">
        <v>173</v>
      </c>
      <c r="F9" s="163" t="s">
        <v>181</v>
      </c>
      <c r="G9" s="152"/>
      <c r="J9" s="159"/>
      <c r="K9" s="160"/>
      <c r="L9" s="160"/>
      <c r="M9" s="160"/>
      <c r="N9" s="160"/>
    </row>
    <row r="10" spans="1:18" x14ac:dyDescent="0.15">
      <c r="B10" s="161" t="s">
        <v>65</v>
      </c>
      <c r="C10" s="162" t="s">
        <v>156</v>
      </c>
      <c r="D10" s="162" t="s">
        <v>166</v>
      </c>
      <c r="E10" s="162" t="s">
        <v>172</v>
      </c>
      <c r="F10" s="163" t="s">
        <v>182</v>
      </c>
      <c r="G10" s="152"/>
      <c r="J10" s="159"/>
      <c r="K10" s="160"/>
      <c r="L10" s="160"/>
      <c r="M10" s="160"/>
      <c r="N10" s="160"/>
    </row>
    <row r="11" spans="1:18" x14ac:dyDescent="0.15">
      <c r="B11" s="161" t="s">
        <v>66</v>
      </c>
      <c r="C11" s="162" t="s">
        <v>157</v>
      </c>
      <c r="D11" s="162" t="s">
        <v>167</v>
      </c>
      <c r="E11" s="162" t="s">
        <v>172</v>
      </c>
      <c r="F11" s="163" t="s">
        <v>183</v>
      </c>
      <c r="G11" s="152"/>
      <c r="J11" s="159"/>
      <c r="K11" s="160"/>
      <c r="L11" s="160"/>
      <c r="M11" s="160"/>
      <c r="N11" s="160"/>
    </row>
    <row r="12" spans="1:18" x14ac:dyDescent="0.15">
      <c r="B12" s="161" t="s">
        <v>24</v>
      </c>
      <c r="C12" s="162" t="s">
        <v>158</v>
      </c>
      <c r="D12" s="162" t="s">
        <v>168</v>
      </c>
      <c r="E12" s="162" t="s">
        <v>172</v>
      </c>
      <c r="F12" s="163" t="s">
        <v>184</v>
      </c>
      <c r="G12" s="152"/>
      <c r="J12" s="159"/>
      <c r="K12" s="160"/>
      <c r="L12" s="160"/>
      <c r="M12" s="160"/>
      <c r="N12" s="160"/>
    </row>
    <row r="13" spans="1:18" x14ac:dyDescent="0.15">
      <c r="B13" s="161" t="s">
        <v>43</v>
      </c>
      <c r="C13" s="162" t="s">
        <v>159</v>
      </c>
      <c r="D13" s="162" t="s">
        <v>169</v>
      </c>
      <c r="E13" s="162" t="s">
        <v>171</v>
      </c>
      <c r="F13" s="163" t="s">
        <v>185</v>
      </c>
      <c r="G13" s="152"/>
      <c r="J13" s="159"/>
      <c r="K13" s="160"/>
      <c r="L13" s="160"/>
      <c r="M13" s="160"/>
      <c r="N13" s="160"/>
    </row>
    <row r="14" spans="1:18" x14ac:dyDescent="0.15">
      <c r="A14" s="155"/>
      <c r="B14" s="164" t="s">
        <v>44</v>
      </c>
      <c r="C14" s="165" t="s">
        <v>160</v>
      </c>
      <c r="D14" s="165" t="s">
        <v>170</v>
      </c>
      <c r="E14" s="165" t="s">
        <v>171</v>
      </c>
      <c r="F14" s="166" t="s">
        <v>186</v>
      </c>
      <c r="G14" s="152"/>
      <c r="J14" s="159"/>
      <c r="K14" s="160"/>
      <c r="L14" s="160"/>
      <c r="M14" s="160"/>
      <c r="N14" s="160"/>
    </row>
    <row r="15" spans="1:18" ht="16.5" customHeight="1" x14ac:dyDescent="0.15">
      <c r="A15" s="155"/>
      <c r="B15" s="160"/>
      <c r="C15" s="160"/>
      <c r="D15" s="167"/>
      <c r="E15" s="160"/>
      <c r="F15" s="160"/>
      <c r="G15" s="152"/>
    </row>
    <row r="16" spans="1:18" ht="60" customHeight="1" x14ac:dyDescent="0.15">
      <c r="B16" s="168" t="s">
        <v>138</v>
      </c>
      <c r="C16" s="169"/>
      <c r="D16" s="169"/>
      <c r="E16" s="169"/>
      <c r="F16" s="169"/>
      <c r="G16" s="152"/>
      <c r="J16" s="155"/>
      <c r="K16" s="155"/>
      <c r="L16" s="155"/>
      <c r="M16" s="170"/>
      <c r="N16" s="155"/>
      <c r="O16" s="155"/>
      <c r="P16" s="155"/>
      <c r="Q16" s="155"/>
      <c r="R16" s="155"/>
    </row>
    <row r="17" spans="10:18" x14ac:dyDescent="0.15">
      <c r="J17" s="155"/>
      <c r="K17" s="155"/>
      <c r="L17" s="155"/>
      <c r="M17" s="155"/>
      <c r="N17" s="155"/>
      <c r="O17" s="155"/>
      <c r="P17" s="155"/>
      <c r="Q17" s="155"/>
      <c r="R17" s="155"/>
    </row>
    <row r="18" spans="10:18" x14ac:dyDescent="0.15">
      <c r="J18" s="155"/>
      <c r="K18" s="155"/>
      <c r="L18" s="155"/>
      <c r="M18" s="155"/>
      <c r="N18" s="155"/>
      <c r="O18" s="155"/>
      <c r="P18" s="155"/>
      <c r="Q18" s="155"/>
      <c r="R18" s="155"/>
    </row>
    <row r="19" spans="10:18" x14ac:dyDescent="0.15">
      <c r="J19" s="155"/>
      <c r="K19" s="155"/>
      <c r="L19" s="155"/>
      <c r="M19" s="155"/>
      <c r="N19" s="155"/>
      <c r="O19" s="155"/>
      <c r="P19" s="155"/>
      <c r="Q19" s="155"/>
      <c r="R19" s="155"/>
    </row>
    <row r="20" spans="10:18" x14ac:dyDescent="0.15">
      <c r="J20" s="155"/>
      <c r="K20" s="155"/>
      <c r="L20" s="155"/>
      <c r="M20" s="155"/>
      <c r="N20" s="155"/>
      <c r="O20" s="155"/>
      <c r="P20" s="155"/>
      <c r="Q20" s="155"/>
      <c r="R20" s="155"/>
    </row>
    <row r="21" spans="10:18" x14ac:dyDescent="0.15">
      <c r="J21" s="155"/>
      <c r="K21" s="155"/>
      <c r="L21" s="155"/>
      <c r="M21" s="155"/>
      <c r="N21" s="155"/>
      <c r="O21" s="155"/>
      <c r="P21" s="155"/>
      <c r="Q21" s="155"/>
      <c r="R21" s="155"/>
    </row>
    <row r="22" spans="10:18" x14ac:dyDescent="0.15">
      <c r="J22" s="155"/>
      <c r="K22" s="155"/>
      <c r="L22" s="155"/>
      <c r="M22" s="155"/>
      <c r="N22" s="155"/>
      <c r="O22" s="155"/>
      <c r="P22" s="155"/>
      <c r="Q22" s="155"/>
      <c r="R22" s="155"/>
    </row>
    <row r="23" spans="10:18" x14ac:dyDescent="0.15">
      <c r="J23" s="155"/>
      <c r="K23" s="155"/>
      <c r="L23" s="155"/>
      <c r="M23" s="155"/>
      <c r="N23" s="155"/>
      <c r="O23" s="155"/>
      <c r="P23" s="155"/>
      <c r="Q23" s="155"/>
      <c r="R23" s="155"/>
    </row>
    <row r="24" spans="10:18" x14ac:dyDescent="0.15">
      <c r="J24" s="155"/>
      <c r="K24" s="155"/>
      <c r="L24" s="155"/>
      <c r="M24" s="155"/>
      <c r="N24" s="155"/>
      <c r="O24" s="155"/>
      <c r="P24" s="155"/>
      <c r="Q24" s="155"/>
      <c r="R24" s="155"/>
    </row>
    <row r="25" spans="10:18" x14ac:dyDescent="0.15">
      <c r="J25" s="171"/>
      <c r="K25" s="155"/>
      <c r="L25" s="155"/>
      <c r="M25" s="155"/>
      <c r="N25" s="155"/>
      <c r="O25" s="155"/>
      <c r="P25" s="155"/>
      <c r="Q25" s="155"/>
      <c r="R25" s="155"/>
    </row>
    <row r="26" spans="10:18" x14ac:dyDescent="0.15">
      <c r="J26" s="155"/>
      <c r="K26" s="155"/>
      <c r="L26" s="155"/>
      <c r="M26" s="155"/>
      <c r="N26" s="155"/>
      <c r="O26" s="155"/>
      <c r="P26" s="155"/>
      <c r="Q26" s="155"/>
      <c r="R26" s="155"/>
    </row>
    <row r="27" spans="10:18" x14ac:dyDescent="0.15">
      <c r="J27" s="155"/>
      <c r="K27" s="155"/>
      <c r="L27" s="155"/>
      <c r="M27" s="155"/>
      <c r="N27" s="155"/>
      <c r="O27" s="155"/>
      <c r="P27" s="155"/>
      <c r="Q27" s="155"/>
      <c r="R27" s="155"/>
    </row>
    <row r="28" spans="10:18" x14ac:dyDescent="0.15">
      <c r="J28" s="155"/>
      <c r="K28" s="155"/>
      <c r="L28" s="155"/>
      <c r="M28" s="155"/>
      <c r="N28" s="155"/>
      <c r="O28" s="155"/>
      <c r="P28" s="155"/>
      <c r="Q28" s="155"/>
      <c r="R28" s="155"/>
    </row>
    <row r="29" spans="10:18" x14ac:dyDescent="0.15">
      <c r="J29" s="155"/>
      <c r="K29" s="155"/>
      <c r="L29" s="155"/>
      <c r="M29" s="155"/>
      <c r="N29" s="155"/>
      <c r="O29" s="155"/>
      <c r="P29" s="155"/>
      <c r="Q29" s="155"/>
      <c r="R29" s="155"/>
    </row>
    <row r="30" spans="10:18" x14ac:dyDescent="0.15">
      <c r="J30" s="155"/>
      <c r="K30" s="155"/>
      <c r="L30" s="155"/>
      <c r="M30" s="155"/>
      <c r="N30" s="155"/>
      <c r="O30" s="155"/>
      <c r="P30" s="155"/>
      <c r="Q30" s="155"/>
      <c r="R30" s="155"/>
    </row>
    <row r="31" spans="10:18" x14ac:dyDescent="0.15">
      <c r="J31" s="155"/>
      <c r="K31" s="155"/>
      <c r="L31" s="155"/>
      <c r="M31" s="155"/>
      <c r="N31" s="155"/>
      <c r="O31" s="155"/>
      <c r="P31" s="155"/>
      <c r="Q31" s="155"/>
      <c r="R31" s="155"/>
    </row>
    <row r="32" spans="10:18" x14ac:dyDescent="0.15">
      <c r="J32" s="155"/>
      <c r="K32" s="155"/>
      <c r="L32" s="155"/>
      <c r="M32" s="155"/>
      <c r="N32" s="155"/>
      <c r="O32" s="155"/>
      <c r="P32" s="155"/>
      <c r="Q32" s="155"/>
      <c r="R32" s="155"/>
    </row>
    <row r="33" spans="9:18" x14ac:dyDescent="0.15">
      <c r="J33" s="155"/>
      <c r="K33" s="155"/>
      <c r="L33" s="155"/>
      <c r="M33" s="155"/>
      <c r="N33" s="155"/>
      <c r="O33" s="155"/>
      <c r="P33" s="155"/>
      <c r="Q33" s="155"/>
      <c r="R33" s="155"/>
    </row>
    <row r="34" spans="9:18" x14ac:dyDescent="0.15">
      <c r="J34" s="155"/>
      <c r="K34" s="155"/>
      <c r="L34" s="155"/>
      <c r="M34" s="155"/>
      <c r="N34" s="155"/>
      <c r="O34" s="155"/>
      <c r="P34" s="155"/>
      <c r="Q34" s="155"/>
      <c r="R34" s="155"/>
    </row>
    <row r="35" spans="9:18" x14ac:dyDescent="0.15">
      <c r="J35" s="172"/>
      <c r="K35" s="172"/>
      <c r="L35" s="172"/>
      <c r="M35" s="155"/>
      <c r="N35" s="155"/>
      <c r="O35" s="155"/>
      <c r="P35" s="155"/>
      <c r="Q35" s="155"/>
      <c r="R35" s="155"/>
    </row>
    <row r="36" spans="9:18" x14ac:dyDescent="0.15">
      <c r="J36" s="172"/>
      <c r="K36" s="172"/>
      <c r="L36" s="172"/>
      <c r="M36" s="155"/>
      <c r="N36" s="155"/>
      <c r="O36" s="155"/>
      <c r="P36" s="155"/>
      <c r="Q36" s="155"/>
      <c r="R36" s="155"/>
    </row>
    <row r="37" spans="9:18" x14ac:dyDescent="0.15">
      <c r="J37" s="155"/>
      <c r="K37" s="155"/>
      <c r="L37" s="155"/>
      <c r="M37" s="155"/>
      <c r="N37" s="155"/>
      <c r="O37" s="155"/>
      <c r="P37" s="155"/>
      <c r="Q37" s="155"/>
      <c r="R37" s="155"/>
    </row>
    <row r="38" spans="9:18" x14ac:dyDescent="0.15">
      <c r="J38" s="173"/>
      <c r="K38" s="173"/>
      <c r="L38" s="155"/>
      <c r="M38" s="155"/>
      <c r="N38" s="155"/>
      <c r="O38" s="155"/>
      <c r="P38" s="155"/>
      <c r="Q38" s="155"/>
      <c r="R38" s="155"/>
    </row>
    <row r="39" spans="9:18" x14ac:dyDescent="0.15">
      <c r="I39" s="174"/>
      <c r="J39" s="175"/>
      <c r="K39" s="155"/>
      <c r="L39" s="155"/>
      <c r="M39" s="155"/>
      <c r="N39" s="155"/>
      <c r="O39" s="155"/>
      <c r="P39" s="155"/>
      <c r="Q39" s="155"/>
      <c r="R39" s="155"/>
    </row>
    <row r="40" spans="9:18" x14ac:dyDescent="0.15">
      <c r="I40" s="174"/>
      <c r="J40" s="175"/>
      <c r="K40" s="155"/>
      <c r="L40" s="155"/>
      <c r="M40" s="155"/>
      <c r="N40" s="155"/>
      <c r="O40" s="155"/>
      <c r="P40" s="155"/>
      <c r="Q40" s="155"/>
      <c r="R40" s="155"/>
    </row>
    <row r="41" spans="9:18" x14ac:dyDescent="0.15">
      <c r="I41" s="174"/>
      <c r="J41" s="175"/>
      <c r="K41" s="155"/>
      <c r="L41" s="155"/>
      <c r="M41" s="155"/>
      <c r="N41" s="155"/>
      <c r="O41" s="155"/>
      <c r="P41" s="155"/>
      <c r="Q41" s="155"/>
      <c r="R41" s="155"/>
    </row>
    <row r="42" spans="9:18" x14ac:dyDescent="0.15">
      <c r="I42" s="174"/>
      <c r="J42" s="175"/>
      <c r="K42" s="155"/>
      <c r="L42" s="155"/>
      <c r="M42" s="155"/>
      <c r="N42" s="155"/>
      <c r="O42" s="155"/>
      <c r="P42" s="155"/>
      <c r="Q42" s="155"/>
      <c r="R42" s="155"/>
    </row>
    <row r="43" spans="9:18" x14ac:dyDescent="0.15">
      <c r="I43" s="174"/>
      <c r="J43" s="175"/>
      <c r="K43" s="155"/>
      <c r="L43" s="155"/>
      <c r="M43" s="155"/>
      <c r="N43" s="155"/>
      <c r="O43" s="155"/>
      <c r="P43" s="155"/>
      <c r="Q43" s="155"/>
      <c r="R43" s="155"/>
    </row>
    <row r="44" spans="9:18" x14ac:dyDescent="0.15">
      <c r="I44" s="174"/>
      <c r="J44" s="175"/>
      <c r="K44" s="155"/>
      <c r="L44" s="155"/>
      <c r="M44" s="155"/>
      <c r="N44" s="155"/>
      <c r="O44" s="155"/>
      <c r="P44" s="155"/>
      <c r="Q44" s="155"/>
      <c r="R44" s="155"/>
    </row>
    <row r="45" spans="9:18" x14ac:dyDescent="0.15">
      <c r="I45" s="174"/>
      <c r="J45" s="175"/>
      <c r="K45" s="155"/>
      <c r="L45" s="155"/>
      <c r="M45" s="155"/>
      <c r="N45" s="155"/>
      <c r="O45" s="155"/>
      <c r="P45" s="155"/>
      <c r="Q45" s="155"/>
      <c r="R45" s="155"/>
    </row>
    <row r="46" spans="9:18" x14ac:dyDescent="0.15">
      <c r="I46" s="174"/>
      <c r="J46" s="175"/>
      <c r="K46" s="155"/>
      <c r="L46" s="155"/>
      <c r="M46" s="155"/>
      <c r="N46" s="155"/>
      <c r="O46" s="155"/>
      <c r="P46" s="155"/>
      <c r="Q46" s="155"/>
      <c r="R46" s="155"/>
    </row>
    <row r="47" spans="9:18" x14ac:dyDescent="0.15">
      <c r="I47" s="174"/>
      <c r="J47" s="175"/>
      <c r="K47" s="155"/>
      <c r="L47" s="155"/>
      <c r="M47" s="155"/>
      <c r="N47" s="155"/>
      <c r="O47" s="155"/>
      <c r="P47" s="155"/>
      <c r="Q47" s="155"/>
      <c r="R47" s="155"/>
    </row>
    <row r="48" spans="9:18" x14ac:dyDescent="0.15">
      <c r="I48" s="174"/>
      <c r="J48" s="175"/>
      <c r="K48" s="173"/>
      <c r="L48" s="155"/>
      <c r="M48" s="155"/>
      <c r="N48" s="155"/>
      <c r="O48" s="155"/>
      <c r="P48" s="155"/>
      <c r="Q48" s="155"/>
      <c r="R48" s="155"/>
    </row>
  </sheetData>
  <mergeCells count="2">
    <mergeCell ref="B2:F2"/>
    <mergeCell ref="B16:F16"/>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enableFormatConditionsCalculation="0">
    <tabColor theme="4" tint="-0.249977111117893"/>
  </sheetPr>
  <dimension ref="B1:N13"/>
  <sheetViews>
    <sheetView showGridLines="0" workbookViewId="0">
      <selection activeCell="K2" sqref="K2"/>
    </sheetView>
  </sheetViews>
  <sheetFormatPr baseColWidth="10" defaultRowHeight="11" x14ac:dyDescent="0.15"/>
  <cols>
    <col min="1" max="1" width="3.3984375" style="1" customWidth="1"/>
    <col min="2" max="10" width="14.796875" style="1" customWidth="1"/>
    <col min="11" max="11" width="11" style="1"/>
    <col min="12" max="12" width="20.19921875" style="1" bestFit="1" customWidth="1"/>
    <col min="13" max="13" width="19" style="1" bestFit="1" customWidth="1"/>
    <col min="14" max="14" width="26.796875" style="1" bestFit="1" customWidth="1"/>
    <col min="15" max="15" width="13.796875" style="1" bestFit="1" customWidth="1"/>
    <col min="16" max="16384" width="11" style="1"/>
  </cols>
  <sheetData>
    <row r="1" spans="2:14" x14ac:dyDescent="0.15">
      <c r="B1" s="21"/>
      <c r="E1" s="21"/>
      <c r="H1" s="21"/>
    </row>
    <row r="2" spans="2:14" ht="18" customHeight="1" x14ac:dyDescent="0.15">
      <c r="B2" s="103" t="s">
        <v>140</v>
      </c>
      <c r="C2" s="103"/>
      <c r="D2" s="103"/>
      <c r="E2" s="103"/>
      <c r="F2" s="103"/>
      <c r="G2" s="103"/>
      <c r="H2" s="103"/>
      <c r="I2" s="103"/>
      <c r="J2" s="103"/>
    </row>
    <row r="3" spans="2:14" ht="15" customHeight="1" x14ac:dyDescent="0.15">
      <c r="B3" s="7"/>
      <c r="C3" s="2"/>
      <c r="D3" s="2"/>
      <c r="E3" s="2"/>
      <c r="F3" s="2"/>
      <c r="G3" s="111" t="s">
        <v>187</v>
      </c>
      <c r="H3" s="111"/>
      <c r="I3" s="111"/>
      <c r="J3" s="111"/>
      <c r="K3" s="67"/>
    </row>
    <row r="4" spans="2:14" ht="15" customHeight="1" x14ac:dyDescent="0.15">
      <c r="B4" s="6" t="s">
        <v>25</v>
      </c>
      <c r="C4" s="5" t="s">
        <v>26</v>
      </c>
      <c r="D4" s="5" t="s">
        <v>27</v>
      </c>
      <c r="E4" s="5" t="s">
        <v>28</v>
      </c>
      <c r="F4" s="5" t="s">
        <v>14</v>
      </c>
      <c r="G4" s="5" t="s">
        <v>29</v>
      </c>
      <c r="H4" s="5" t="s">
        <v>22</v>
      </c>
      <c r="I4" s="5" t="s">
        <v>23</v>
      </c>
      <c r="J4" s="5" t="s">
        <v>30</v>
      </c>
      <c r="K4" s="67"/>
    </row>
    <row r="5" spans="2:14" ht="15" customHeight="1" x14ac:dyDescent="0.15">
      <c r="B5" s="3" t="s">
        <v>48</v>
      </c>
      <c r="C5" s="9">
        <v>2.0423899383460107</v>
      </c>
      <c r="D5" s="9">
        <v>5.1369647987381049</v>
      </c>
      <c r="E5" s="9">
        <v>10.254114057989204</v>
      </c>
      <c r="F5" s="9">
        <v>15.631821259891144</v>
      </c>
      <c r="G5" s="9">
        <v>21.937214644689135</v>
      </c>
      <c r="H5" s="9">
        <v>29.839061395039842</v>
      </c>
      <c r="I5" s="9">
        <v>38.63817085065309</v>
      </c>
      <c r="J5" s="9">
        <v>49.088224169101608</v>
      </c>
      <c r="K5" s="67"/>
    </row>
    <row r="6" spans="2:14" ht="15" customHeight="1" x14ac:dyDescent="0.15">
      <c r="B6" s="3" t="s">
        <v>49</v>
      </c>
      <c r="C6" s="9">
        <v>1.7548057776252928</v>
      </c>
      <c r="D6" s="9">
        <v>4.5351195116939493</v>
      </c>
      <c r="E6" s="9">
        <v>8.2657908191911638</v>
      </c>
      <c r="F6" s="9">
        <v>12.348344196035999</v>
      </c>
      <c r="G6" s="9">
        <v>17.745812744354328</v>
      </c>
      <c r="H6" s="9">
        <v>23.976044187501582</v>
      </c>
      <c r="I6" s="9">
        <v>31.982470055704852</v>
      </c>
      <c r="J6" s="9"/>
      <c r="K6" s="67"/>
    </row>
    <row r="7" spans="2:14" ht="15" customHeight="1" x14ac:dyDescent="0.15">
      <c r="B7" s="3" t="s">
        <v>50</v>
      </c>
      <c r="C7" s="9">
        <v>1.5830686024965692</v>
      </c>
      <c r="D7" s="9">
        <v>4.0931841405726344</v>
      </c>
      <c r="E7" s="9">
        <v>7.1186521144324635</v>
      </c>
      <c r="F7" s="9">
        <v>10.932420359565857</v>
      </c>
      <c r="G7" s="9">
        <v>15.080113383726246</v>
      </c>
      <c r="H7" s="9">
        <v>20.460823292647671</v>
      </c>
      <c r="I7" s="9"/>
      <c r="J7" s="9"/>
      <c r="K7" s="67"/>
    </row>
    <row r="8" spans="2:14" ht="15" customHeight="1" x14ac:dyDescent="0.15">
      <c r="B8" s="3" t="s">
        <v>51</v>
      </c>
      <c r="C8" s="9">
        <v>1.2683143905889538</v>
      </c>
      <c r="D8" s="9">
        <v>2.7394800288583374</v>
      </c>
      <c r="E8" s="9">
        <v>5.9758911851290559</v>
      </c>
      <c r="F8" s="9">
        <v>9.2279734030245031</v>
      </c>
      <c r="G8" s="9">
        <v>12.854663132136471</v>
      </c>
      <c r="H8" s="9"/>
      <c r="I8" s="9"/>
      <c r="J8" s="9"/>
      <c r="K8" s="67"/>
    </row>
    <row r="9" spans="2:14" ht="15" customHeight="1" x14ac:dyDescent="0.15">
      <c r="B9" s="4" t="s">
        <v>52</v>
      </c>
      <c r="C9" s="9">
        <v>1.1611293660229791</v>
      </c>
      <c r="D9" s="9">
        <v>2.3891907515405983</v>
      </c>
      <c r="E9" s="9">
        <v>6.0088434349562414</v>
      </c>
      <c r="F9" s="9">
        <v>9.1560935749667181</v>
      </c>
      <c r="G9" s="9"/>
      <c r="H9" s="9"/>
      <c r="I9" s="9"/>
      <c r="J9" s="9"/>
    </row>
    <row r="10" spans="2:14" ht="15" customHeight="1" x14ac:dyDescent="0.15">
      <c r="B10" s="4" t="s">
        <v>53</v>
      </c>
      <c r="C10" s="9">
        <v>1.077975076534649</v>
      </c>
      <c r="D10" s="9">
        <v>2.5959377893451734</v>
      </c>
      <c r="E10" s="9">
        <v>5.3457893316108489</v>
      </c>
      <c r="F10" s="9"/>
      <c r="G10" s="9"/>
      <c r="H10" s="9"/>
      <c r="I10" s="9"/>
      <c r="J10" s="9"/>
    </row>
    <row r="11" spans="2:14" ht="15" customHeight="1" x14ac:dyDescent="0.15">
      <c r="B11" s="4" t="s">
        <v>54</v>
      </c>
      <c r="C11" s="9">
        <v>0.28761195327249994</v>
      </c>
      <c r="D11" s="9">
        <v>0.41582037974040986</v>
      </c>
      <c r="E11" s="8"/>
      <c r="F11" s="8"/>
      <c r="G11" s="8"/>
      <c r="H11" s="8"/>
      <c r="I11" s="8"/>
      <c r="J11" s="8"/>
    </row>
    <row r="12" spans="2:14" ht="15" customHeight="1" x14ac:dyDescent="0.15">
      <c r="B12" s="135"/>
      <c r="C12" s="136"/>
      <c r="D12" s="136"/>
      <c r="E12" s="137"/>
      <c r="F12" s="137"/>
      <c r="G12" s="137"/>
      <c r="H12" s="137"/>
      <c r="I12" s="137"/>
      <c r="J12" s="137"/>
    </row>
    <row r="13" spans="2:14" ht="88" customHeight="1" x14ac:dyDescent="0.15">
      <c r="B13" s="138" t="s">
        <v>145</v>
      </c>
      <c r="C13" s="139"/>
      <c r="D13" s="139"/>
      <c r="E13" s="139"/>
      <c r="F13" s="139"/>
      <c r="G13" s="139"/>
      <c r="H13" s="139"/>
      <c r="I13" s="139"/>
      <c r="J13" s="139"/>
      <c r="N13" s="68"/>
    </row>
  </sheetData>
  <mergeCells count="3">
    <mergeCell ref="B2:J2"/>
    <mergeCell ref="B13:J13"/>
    <mergeCell ref="G3:J3"/>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8</vt:i4>
      </vt:variant>
    </vt:vector>
  </HeadingPairs>
  <TitlesOfParts>
    <vt:vector size="8" baseType="lpstr">
      <vt:lpstr>F03_Tableau 1</vt:lpstr>
      <vt:lpstr>F03_Tableau 2</vt:lpstr>
      <vt:lpstr>F03_Tableau 2 compl</vt:lpstr>
      <vt:lpstr>F03_Graphique 1</vt:lpstr>
      <vt:lpstr>F03_Tableau 3</vt:lpstr>
      <vt:lpstr>F03_Graphique 2</vt:lpstr>
      <vt:lpstr>F03_Graphique 3</vt:lpstr>
      <vt:lpstr>F03_Graphique 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JEANDET, Stéphane</dc:creator>
  <cp:lastModifiedBy>Utilisateur de Microsoft Office</cp:lastModifiedBy>
  <dcterms:created xsi:type="dcterms:W3CDTF">2015-03-20T15:46:58Z</dcterms:created>
  <dcterms:modified xsi:type="dcterms:W3CDTF">2021-05-06T11:18:54Z</dcterms:modified>
</cp:coreProperties>
</file>