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812"/>
  <workbookPr/>
  <mc:AlternateContent xmlns:mc="http://schemas.openxmlformats.org/markup-compatibility/2006">
    <mc:Choice Requires="x15">
      <x15ac:absPath xmlns:x15ac="http://schemas.microsoft.com/office/spreadsheetml/2010/11/ac" url="/Users/lodherb/Desktop/Production/2021/DREES/RR2021/MEL/Excel RR - 2021/"/>
    </mc:Choice>
  </mc:AlternateContent>
  <bookViews>
    <workbookView xWindow="3000" yWindow="460" windowWidth="26640" windowHeight="16540" tabRatio="739"/>
  </bookViews>
  <sheets>
    <sheet name="F17_Graphique 1" sheetId="1" r:id="rId1"/>
    <sheet name="F17_Graphique 2 " sheetId="11" r:id="rId2"/>
    <sheet name="F17_Graphique 2 compl" sheetId="14" r:id="rId3"/>
    <sheet name="F17_Graphique 3" sheetId="7" r:id="rId4"/>
    <sheet name="F17_ Graphique 3 compl" sheetId="9" r:id="rId5"/>
    <sheet name="F17_Graphique 4" sheetId="15" r:id="rId6"/>
    <sheet name="F17_Graphique 5" sheetId="18" r:id="rId7"/>
    <sheet name="F17_Tableau 1" sheetId="16" r:id="rId8"/>
    <sheet name="F17_Tableau 2" sheetId="5" r:id="rId9"/>
    <sheet name="F17_Graphique 6" sheetId="6" r:id="rId10"/>
    <sheet name="F17_Tableau compl 1 Privé" sheetId="2" r:id="rId11"/>
    <sheet name="F17_Tableau compl FP" sheetId="3" r:id="rId12"/>
    <sheet name="F17_Tableau compl  decote" sheetId="17" r:id="rId13"/>
    <sheet name="F17_Tableau compl surcote" sheetId="19" r:id="rId14"/>
  </sheets>
  <definedNames>
    <definedName name="fiche17a" localSheetId="1">#REF!</definedName>
    <definedName name="fiche17a" localSheetId="2">#REF!</definedName>
    <definedName name="fiche17a">#REF!</definedName>
    <definedName name="fiche17b" localSheetId="1">#REF!</definedName>
    <definedName name="fiche17b" localSheetId="2">#REF!</definedName>
    <definedName name="fiche17b">#REF!</definedName>
  </definedNames>
  <calcPr calcId="150001" concurrentCalc="0"/>
  <extLs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H5" i="16" l="1"/>
  <c r="I5" i="16"/>
  <c r="J5" i="16"/>
  <c r="H6" i="16"/>
  <c r="I6" i="16"/>
  <c r="J6" i="16"/>
  <c r="H7" i="16"/>
  <c r="I7" i="16"/>
  <c r="J7" i="16"/>
  <c r="H8" i="16"/>
  <c r="I8" i="16"/>
  <c r="J8" i="16"/>
  <c r="H9" i="16"/>
  <c r="I9" i="16"/>
  <c r="J9" i="16"/>
  <c r="H10" i="16"/>
  <c r="I10" i="16"/>
  <c r="J10" i="16"/>
  <c r="C10" i="16"/>
  <c r="D10" i="16"/>
  <c r="E10" i="16"/>
  <c r="M16" i="14"/>
  <c r="L16" i="14"/>
  <c r="D14" i="15"/>
  <c r="H16" i="11"/>
  <c r="G16" i="11"/>
  <c r="C16" i="11"/>
  <c r="D16" i="11"/>
  <c r="J16" i="14"/>
  <c r="G16" i="14"/>
  <c r="N16" i="14"/>
  <c r="K16" i="14"/>
  <c r="H16" i="14"/>
  <c r="E16" i="14"/>
  <c r="F16" i="11"/>
  <c r="E16" i="11"/>
  <c r="I9" i="2"/>
  <c r="H9" i="2"/>
  <c r="G9" i="2"/>
  <c r="F9" i="2"/>
  <c r="E9" i="2"/>
  <c r="D9" i="2"/>
  <c r="C9" i="2"/>
  <c r="M16" i="9"/>
  <c r="L16" i="9"/>
  <c r="K16" i="9"/>
  <c r="J16" i="9"/>
  <c r="I16" i="9"/>
  <c r="H16" i="9"/>
  <c r="G16" i="9"/>
  <c r="F16" i="9"/>
  <c r="E16" i="9"/>
  <c r="D16" i="9"/>
  <c r="C16" i="9"/>
  <c r="M13" i="7"/>
  <c r="L13" i="7"/>
  <c r="K13" i="7"/>
  <c r="J13" i="7"/>
  <c r="I13" i="7"/>
  <c r="H13" i="7"/>
  <c r="G13" i="7"/>
  <c r="F13" i="7"/>
  <c r="E13" i="7"/>
  <c r="D13" i="7"/>
  <c r="C13" i="7"/>
</calcChain>
</file>

<file path=xl/comments1.xml><?xml version="1.0" encoding="utf-8"?>
<comments xmlns="http://schemas.openxmlformats.org/spreadsheetml/2006/main">
  <authors>
    <author>MEINZEL, Pauline (DREES/OS/RETR)</author>
  </authors>
  <commentList>
    <comment ref="I4" authorId="0">
      <text>
        <r>
          <rPr>
            <b/>
            <sz val="9"/>
            <color indexed="81"/>
            <rFont val="Tahoma"/>
            <family val="2"/>
          </rPr>
          <t>MEINZEL, Pauline (DREES/OS/RETR):</t>
        </r>
        <r>
          <rPr>
            <sz val="9"/>
            <color indexed="81"/>
            <rFont val="Tahoma"/>
            <family val="2"/>
          </rPr>
          <t xml:space="preserve">
les chiffres en jaune clair sont des chiffres EIR2016, actualisés</t>
        </r>
      </text>
    </comment>
  </commentList>
</comments>
</file>

<file path=xl/sharedStrings.xml><?xml version="1.0" encoding="utf-8"?>
<sst xmlns="http://schemas.openxmlformats.org/spreadsheetml/2006/main" count="245" uniqueCount="117">
  <si>
    <t>En % des retraités de droit direct de la génération</t>
  </si>
  <si>
    <t>Hommes</t>
  </si>
  <si>
    <t>Femmes</t>
  </si>
  <si>
    <t>Ensemble</t>
  </si>
  <si>
    <t>Départ avec décote</t>
  </si>
  <si>
    <t xml:space="preserve">Décote non applicable dans le régime principal </t>
  </si>
  <si>
    <t>Inapte au travail</t>
  </si>
  <si>
    <t>Départ anticipé pour carrières longues (CL)</t>
  </si>
  <si>
    <t>Départ au taux plein (sans surcote) par la durée (autre que CL)</t>
  </si>
  <si>
    <t>Départ avec surcote</t>
  </si>
  <si>
    <t>En %</t>
  </si>
  <si>
    <r>
      <t>Départ à partir de l'âge légal d'ouverture des droits</t>
    </r>
    <r>
      <rPr>
        <b/>
        <vertAlign val="superscript"/>
        <sz val="8"/>
        <rFont val="Arial"/>
        <family val="2"/>
      </rPr>
      <t>1</t>
    </r>
  </si>
  <si>
    <t>CNAV</t>
  </si>
  <si>
    <t>MSA salariés</t>
  </si>
  <si>
    <r>
      <t>RSI base</t>
    </r>
    <r>
      <rPr>
        <vertAlign val="superscript"/>
        <sz val="8"/>
        <rFont val="Arial"/>
        <family val="2"/>
      </rPr>
      <t>2</t>
    </r>
  </si>
  <si>
    <t>nd</t>
  </si>
  <si>
    <t>Départ anticipé pour carrière longue</t>
  </si>
  <si>
    <t>Départ anticipé à partir de 55 ans pour handicap</t>
  </si>
  <si>
    <t>Fonction publique civile de l’État</t>
  </si>
  <si>
    <t>CNRACL</t>
  </si>
  <si>
    <t>Départ pour ancienneté (sédentaires)</t>
  </si>
  <si>
    <t>Départ anticipé pour carrières longues</t>
  </si>
  <si>
    <t>Départ anticipé pour handicap</t>
  </si>
  <si>
    <r>
      <t>Départ pour ancienneté</t>
    </r>
    <r>
      <rPr>
        <vertAlign val="superscript"/>
        <sz val="8"/>
        <rFont val="Arial"/>
        <family val="2"/>
      </rPr>
      <t xml:space="preserve">1 </t>
    </r>
    <r>
      <rPr>
        <sz val="8"/>
        <rFont val="Arial"/>
        <family val="2"/>
      </rPr>
      <t>(actifs)</t>
    </r>
  </si>
  <si>
    <t>Départ pour tierce personne</t>
  </si>
  <si>
    <t>Départ pour invalidité (concept harmonisé avec le régime général)</t>
  </si>
  <si>
    <t>MSA non-salariés</t>
  </si>
  <si>
    <t>FPCE</t>
  </si>
  <si>
    <t>Départ anticipé pour carrière longue (CL)</t>
  </si>
  <si>
    <t>Pénibilité</t>
  </si>
  <si>
    <t>ns</t>
  </si>
  <si>
    <t xml:space="preserve">Retraités ayant liquidé pour invalidité </t>
  </si>
  <si>
    <t xml:space="preserve">Retraités ayant bénéficié du dispositif de départ anticipé pour carrière longue </t>
  </si>
  <si>
    <t>Retraités ayant liquidé pour motif familial</t>
  </si>
  <si>
    <t>Retraités ayant liquidé pour handicap</t>
  </si>
  <si>
    <t>SSI base</t>
  </si>
  <si>
    <t>&lt;1</t>
  </si>
  <si>
    <r>
      <t>Départ au taux plein par l'âge</t>
    </r>
    <r>
      <rPr>
        <vertAlign val="superscript"/>
        <sz val="8"/>
        <color indexed="8"/>
        <rFont val="Arial"/>
        <family val="2"/>
      </rPr>
      <t>1</t>
    </r>
  </si>
  <si>
    <r>
      <t>Ex-invalide</t>
    </r>
    <r>
      <rPr>
        <vertAlign val="superscript"/>
        <sz val="8"/>
        <color indexed="8"/>
        <rFont val="Arial"/>
        <family val="2"/>
      </rPr>
      <t>2</t>
    </r>
  </si>
  <si>
    <t xml:space="preserve">    sédentaires</t>
  </si>
  <si>
    <t>En % des retraités de droit direct de la génération et du régime</t>
  </si>
  <si>
    <t>Inaptitude au travail</t>
  </si>
  <si>
    <t xml:space="preserve">Retraités ayant liquidé pour vieillesse </t>
  </si>
  <si>
    <t>Départ pour motif familial</t>
  </si>
  <si>
    <t>SSI</t>
  </si>
  <si>
    <t>Tous régimes</t>
  </si>
  <si>
    <t>Total</t>
  </si>
  <si>
    <t>Ventilation des effectifs selon le nombre
de trimestres de décote (en %)</t>
  </si>
  <si>
    <t>1-9 trimestres</t>
  </si>
  <si>
    <t>10-19 trimestres</t>
  </si>
  <si>
    <t>20 trimestres</t>
  </si>
  <si>
    <t xml:space="preserve">SSI base </t>
  </si>
  <si>
    <t xml:space="preserve">Fonction publique civile de l’État </t>
  </si>
  <si>
    <t>CRPCEN</t>
  </si>
  <si>
    <t>SNCF</t>
  </si>
  <si>
    <t>CNIEG</t>
  </si>
  <si>
    <t>RATP</t>
  </si>
  <si>
    <t>Banque de France</t>
  </si>
  <si>
    <t>Ventilation des effectifs selon
le nombre de trimestres de surcote (en %)</t>
  </si>
  <si>
    <t>1 trimestre</t>
  </si>
  <si>
    <t>2-4 trimestres</t>
  </si>
  <si>
    <t>5-9 trimestres</t>
  </si>
  <si>
    <t>10 trimestres
ou plus</t>
  </si>
  <si>
    <t>Graphique 2. Répartition des retraités des régimes de base de la génération 1953, selon leur type de départ</t>
  </si>
  <si>
    <t>Graphique 2. Répartition des retraités des régimes de base, selon leur type de départ et la génération</t>
  </si>
  <si>
    <t>Graphique 6. Évolution de la proportion de départs anticipés pour carrière longue parmi les départs à la retraite de l’année</t>
  </si>
  <si>
    <t>Tableau 2. Les trimestres de décote parmi les nouveaux retraités en 2019</t>
  </si>
  <si>
    <t>Tableau 3. Les trimestres de surcote parmi les nouveaux retraités en 2019</t>
  </si>
  <si>
    <t>Nouveaux retraités
liquidant avec une décote
(en %)</t>
  </si>
  <si>
    <t>Nombre moyen
de trimestres de décote</t>
  </si>
  <si>
    <t xml:space="preserve">    actifs </t>
  </si>
  <si>
    <t>Départ au taux plein (sans surcote) par la durée (autre que carrières longues)</t>
  </si>
  <si>
    <r>
      <t>Ex-invalidité</t>
    </r>
    <r>
      <rPr>
        <vertAlign val="superscript"/>
        <sz val="8"/>
        <color indexed="8"/>
        <rFont val="Arial"/>
        <family val="2"/>
      </rPr>
      <t>2</t>
    </r>
  </si>
  <si>
    <r>
      <t>Départ anticipé pour autres motifs</t>
    </r>
    <r>
      <rPr>
        <vertAlign val="superscript"/>
        <sz val="8"/>
        <color theme="1"/>
        <rFont val="Arial"/>
        <family val="2"/>
      </rPr>
      <t>3</t>
    </r>
  </si>
  <si>
    <r>
      <t>Ex-invalide</t>
    </r>
    <r>
      <rPr>
        <vertAlign val="superscript"/>
        <sz val="8"/>
        <color theme="1"/>
        <rFont val="Arial"/>
        <family val="2"/>
      </rPr>
      <t>1</t>
    </r>
    <r>
      <rPr>
        <sz val="8"/>
        <color theme="1"/>
        <rFont val="Arial"/>
        <family val="2"/>
      </rPr>
      <t xml:space="preserve"> ou invalides de la fonction publique</t>
    </r>
  </si>
  <si>
    <r>
      <t>Inapte au travail et assimilé</t>
    </r>
    <r>
      <rPr>
        <vertAlign val="superscript"/>
        <sz val="8"/>
        <color theme="1"/>
        <rFont val="Arial"/>
        <family val="2"/>
      </rPr>
      <t>2</t>
    </r>
  </si>
  <si>
    <r>
      <t>Départ au taux plein (sans surcote) au titre de la durée ou de l'âge</t>
    </r>
    <r>
      <rPr>
        <vertAlign val="superscript"/>
        <sz val="8"/>
        <color theme="1"/>
        <rFont val="Arial"/>
        <family val="2"/>
      </rPr>
      <t>3</t>
    </r>
  </si>
  <si>
    <r>
      <t>Départ au taux plein par l'âge</t>
    </r>
    <r>
      <rPr>
        <vertAlign val="superscript"/>
        <sz val="8"/>
        <color theme="1"/>
        <rFont val="Arial"/>
        <family val="2"/>
      </rPr>
      <t>4</t>
    </r>
  </si>
  <si>
    <r>
      <t xml:space="preserve">1. Ne sont comptabilisées dans la catégorie active, que les personnes ayant liquidé à ce titre, et non l’ensemble des personnes qui étaient éligibles à ce dispositif.
</t>
    </r>
    <r>
      <rPr>
        <b/>
        <sz val="8"/>
        <rFont val="Arial"/>
        <family val="2"/>
      </rPr>
      <t>Note &gt;</t>
    </r>
    <r>
      <rPr>
        <sz val="8"/>
        <rFont val="Arial"/>
        <family val="2"/>
      </rPr>
      <t xml:space="preserve"> Les fonctionnaires bénéficiaires d’une pension d’invalidité et ayant atteint au cours de l’année considérée l’âge minimum de départ à la retraite sont inclus (voir fiche 23). Ces données excluent les personnes ayant perçu un versement forfaitaire unique.
</t>
    </r>
    <r>
      <rPr>
        <b/>
        <sz val="8"/>
        <rFont val="Arial"/>
        <family val="2"/>
      </rPr>
      <t>Champ &gt;</t>
    </r>
    <r>
      <rPr>
        <sz val="8"/>
        <rFont val="Arial"/>
        <family val="2"/>
      </rPr>
      <t xml:space="preserve"> Retraités ayant acquis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Source &gt;</t>
    </r>
    <r>
      <rPr>
        <sz val="8"/>
        <rFont val="Arial"/>
        <family val="2"/>
      </rPr>
      <t xml:space="preserve"> DREES, EACR.</t>
    </r>
  </si>
  <si>
    <r>
      <rPr>
        <b/>
        <sz val="8"/>
        <rFont val="Arial"/>
        <family val="2"/>
      </rPr>
      <t>Note &gt;</t>
    </r>
    <r>
      <rPr>
        <sz val="8"/>
        <rFont val="Arial"/>
        <family val="2"/>
      </rPr>
      <t xml:space="preserve"> Les fonctionnaires ayant liquidé une pension d’invalidité et ayant atteint l’âge minimum légal de départ à la retraite sont inclus (voir fiche 24).
</t>
    </r>
    <r>
      <rPr>
        <b/>
        <sz val="8"/>
        <rFont val="Arial"/>
        <family val="2"/>
      </rPr>
      <t>Champ &gt;</t>
    </r>
    <r>
      <rPr>
        <sz val="8"/>
        <rFont val="Arial"/>
        <family val="2"/>
      </rPr>
      <t xml:space="preserve"> Nouveaux retraités de chaque année, résidant en France ou à l’étranger et vivants au 31 décembre.
</t>
    </r>
    <r>
      <rPr>
        <b/>
        <sz val="8"/>
        <rFont val="Arial"/>
        <family val="2"/>
      </rPr>
      <t xml:space="preserve">Sources &gt; </t>
    </r>
    <r>
      <rPr>
        <sz val="8"/>
        <rFont val="Arial"/>
        <family val="2"/>
      </rPr>
      <t>DREES, EACR 2019</t>
    </r>
  </si>
  <si>
    <r>
      <t>MSA non-salariés</t>
    </r>
    <r>
      <rPr>
        <vertAlign val="superscript"/>
        <sz val="8"/>
        <rFont val="Arial"/>
        <family val="2"/>
      </rPr>
      <t>1</t>
    </r>
  </si>
  <si>
    <t>Tableau 1. Répartition des nouveaux retraités de l'Agirc-Arrco en 2019, en fonction des coefficients temporaires</t>
  </si>
  <si>
    <t>Graphique 5. Part des retraités ayant liquidé leurs droits avec une surcote, par génération</t>
  </si>
  <si>
    <r>
      <rPr>
        <b/>
        <sz val="8"/>
        <rFont val="Arial"/>
        <family val="2"/>
      </rPr>
      <t>Note &gt;</t>
    </r>
    <r>
      <rPr>
        <sz val="8"/>
        <rFont val="Arial"/>
        <family val="2"/>
      </rPr>
      <t xml:space="preserve"> Les fonctionnaires ayant liquidé une pension d’invalidité et ayant atteint l’âge minimum légal de départ à la retraite sont inclus (voir fiche 24).
</t>
    </r>
    <r>
      <rPr>
        <b/>
        <sz val="8"/>
        <rFont val="Arial"/>
        <family val="2"/>
      </rPr>
      <t>Champ &gt;</t>
    </r>
    <r>
      <rPr>
        <sz val="8"/>
        <rFont val="Arial"/>
        <family val="2"/>
      </rPr>
      <t xml:space="preserve"> Nouveaux retraités de chaque année, résidant en France ou à l’étranger et vivants au 31 décembre.
</t>
    </r>
    <r>
      <rPr>
        <b/>
        <sz val="8"/>
        <rFont val="Arial"/>
        <family val="2"/>
      </rPr>
      <t>Sources &gt;</t>
    </r>
    <r>
      <rPr>
        <sz val="8"/>
        <rFont val="Arial"/>
        <family val="2"/>
      </rPr>
      <t xml:space="preserve"> DREES, EACR 2019</t>
    </r>
  </si>
  <si>
    <t>Graphique 4. Part des retraités ayant liquidé leurs droits avec une décote, par génération</t>
  </si>
  <si>
    <t xml:space="preserve">Graphique 3. Répartition des retraités, selon la génération et le type de départ dans leur régime de base principal </t>
  </si>
  <si>
    <t>Graphique 1. Répartition des retraités de la génération 1950, selon leur type de départ dans leur régime de base principal en 2016</t>
  </si>
  <si>
    <r>
      <rPr>
        <b/>
        <sz val="8"/>
        <rFont val="Arial"/>
        <family val="2"/>
      </rPr>
      <t>Note &gt;</t>
    </r>
    <r>
      <rPr>
        <sz val="8"/>
        <rFont val="Arial"/>
        <family val="2"/>
      </rPr>
      <t xml:space="preserve"> Voir champ de la retraite (annexe 4). Pour chaque génération, la part est calculée parmi les personnes retraitées à l’âge de 66 ans, c’est-à-dire à un âge où la quasi-totalité des personnes de la génération sont déjà parties à la retraite.
</t>
    </r>
    <r>
      <rPr>
        <b/>
        <sz val="8"/>
        <rFont val="Arial"/>
        <family val="2"/>
      </rPr>
      <t>Champ &gt;</t>
    </r>
    <r>
      <rPr>
        <sz val="8"/>
        <rFont val="Arial"/>
        <family val="2"/>
      </rPr>
      <t xml:space="preserve"> Pour les générations 1951 à 1953, retraités ayant perçu un droit direct au cours de l’année de leurs 66 ans, résidant en France ou à l’étranger et vivants au 31 décembre de leurs 66 ans ; retraités pondérés pour être représentatifs des retraités de la génération en vie à l’âge de 66 ans pour les générations précédentes.
</t>
    </r>
    <r>
      <rPr>
        <b/>
        <sz val="8"/>
        <rFont val="Arial"/>
        <family val="2"/>
      </rPr>
      <t xml:space="preserve">Sources &gt; </t>
    </r>
    <r>
      <rPr>
        <sz val="8"/>
        <rFont val="Arial"/>
        <family val="2"/>
      </rPr>
      <t>DREES, EACR, EIR 2016.</t>
    </r>
  </si>
  <si>
    <r>
      <rPr>
        <b/>
        <sz val="8"/>
        <rFont val="Arial"/>
        <family val="2"/>
      </rPr>
      <t>Note &gt;</t>
    </r>
    <r>
      <rPr>
        <sz val="8"/>
        <rFont val="Arial"/>
        <family val="2"/>
      </rPr>
      <t xml:space="preserve"> Voir champ de la retraite (annexe 4). Pour chaque génération, la part est calculée parmi les personnes retraitées à l’âge de 66 ans, c’est-à-dire à un âge où la quasi-totalité des personnes de la génération sont déjà parties à la retraite.
</t>
    </r>
    <r>
      <rPr>
        <b/>
        <sz val="8"/>
        <rFont val="Arial"/>
        <family val="2"/>
      </rPr>
      <t>Champ &gt;</t>
    </r>
    <r>
      <rPr>
        <sz val="8"/>
        <rFont val="Arial"/>
        <family val="2"/>
      </rPr>
      <t xml:space="preserve"> Pour les générations 1951 à 1952, retraités ayant perçu un droit direct au cours de l’année de leurs 66 ans, résidant en France ou à l’étranger et vivants au 31 décembre de leurs 66 ans ; retraités pondérés pour être représentatifs des retraités de la génération en vie à l’âge de 66 ans pour les générations précédentes.
</t>
    </r>
    <r>
      <rPr>
        <b/>
        <sz val="8"/>
        <rFont val="Arial"/>
        <family val="2"/>
      </rPr>
      <t>Sources &gt;</t>
    </r>
    <r>
      <rPr>
        <sz val="8"/>
        <rFont val="Arial"/>
        <family val="2"/>
      </rPr>
      <t xml:space="preserve"> DREES, EACR, EIR 2016.</t>
    </r>
  </si>
  <si>
    <r>
      <t>Retraités ayant liquidé pour ancienneté</t>
    </r>
    <r>
      <rPr>
        <b/>
        <sz val="8"/>
        <color theme="1"/>
        <rFont val="Arial"/>
        <family val="2"/>
      </rPr>
      <t xml:space="preserve">, </t>
    </r>
    <r>
      <rPr>
        <sz val="8"/>
        <color theme="1"/>
        <rFont val="Arial"/>
        <family val="2"/>
      </rPr>
      <t>dont :</t>
    </r>
  </si>
  <si>
    <r>
      <rPr>
        <b/>
        <sz val="8"/>
        <color theme="1"/>
        <rFont val="Arial"/>
        <family val="2"/>
      </rPr>
      <t>Champ &gt;</t>
    </r>
    <r>
      <rPr>
        <sz val="8"/>
        <color theme="1"/>
        <rFont val="Arial"/>
        <family val="2"/>
      </rPr>
      <t xml:space="preserve"> Retraités résidant en France ou à l’étranger, nés en 1953, ayant au moins un droit direct dans un régime de base, vivants au 31 décembre 2019.
</t>
    </r>
    <r>
      <rPr>
        <b/>
        <sz val="8"/>
        <color theme="1"/>
        <rFont val="Arial"/>
        <family val="2"/>
      </rPr>
      <t>Source &gt;</t>
    </r>
    <r>
      <rPr>
        <sz val="8"/>
        <color theme="1"/>
        <rFont val="Arial"/>
        <family val="2"/>
      </rPr>
      <t xml:space="preserve"> DREES, EACR 2019.</t>
    </r>
  </si>
  <si>
    <t>Tableau 2. Répartition des retraités de la FPCE et de la CNRACL de la génération 1953, selon leur type de départ</t>
  </si>
  <si>
    <r>
      <t xml:space="preserve">nd : non disponible.
1. Y compris départ pour incapacité permanente et pour les travailleurs de l’amiante en 2011 et 2012.
2. Les départs anticipés des travailleurs de l’amiante sont inclus dans les départs anticipés pour handicap.
3. Y compris les départs au titre du compte personnel de prévention de la pénibilité. Mais ils sont très faibles en 2017.
</t>
    </r>
    <r>
      <rPr>
        <b/>
        <sz val="8"/>
        <rFont val="Arial"/>
        <family val="2"/>
      </rPr>
      <t>Note &gt;</t>
    </r>
    <r>
      <rPr>
        <sz val="8"/>
        <rFont val="Arial"/>
        <family val="2"/>
      </rPr>
      <t xml:space="preserve"> Ces données excluent les personnes ayant perçu un versement forfaitaire unique. La proportion de départs au titre de l’ex-invalidité, de l’inaptitude, de la pénibilité et de l’amiante est présentée dans les données sur data.drees de la fiche 16. À la MSA non-salariés, les données excluent les résidents dans les DROM avant 2015.
</t>
    </r>
    <r>
      <rPr>
        <b/>
        <sz val="8"/>
        <rFont val="Arial"/>
        <family val="2"/>
      </rPr>
      <t>Champ &gt;</t>
    </r>
    <r>
      <rPr>
        <sz val="8"/>
        <rFont val="Arial"/>
        <family val="2"/>
      </rPr>
      <t xml:space="preserve"> Retraités ayant acquis un premier droit direct au cours de l’année n, résidant en France ou à l’étranger, vivants au 31 décembre de l’année.
</t>
    </r>
    <r>
      <rPr>
        <b/>
        <sz val="8"/>
        <rFont val="Arial"/>
        <family val="2"/>
      </rPr>
      <t>Source &gt;</t>
    </r>
    <r>
      <rPr>
        <sz val="8"/>
        <rFont val="Arial"/>
        <family val="2"/>
      </rPr>
      <t xml:space="preserve"> DREES, EACR.</t>
    </r>
  </si>
  <si>
    <t>Résidant 
en France</t>
  </si>
  <si>
    <t>Résidant 
à l'étranger</t>
  </si>
  <si>
    <r>
      <rPr>
        <sz val="8"/>
        <rFont val="Arial"/>
        <family val="2"/>
      </rPr>
      <t>1. À la SSI, les ex-invalides sont inclus parmi les inaptes en cas d’invalidité totale ; en cas d’incapacité partielle, ils ne sont reconnus comme inaptes que sur décision du médecin-conseil, et, dans le cas contraire, ils sont comptabilisés, selon leur situation, parmi les départs au taux plein ou avec décote.
2. Inclut les départ pour handicap.
3. Pour les régimes de la fonction publique, la catégorie n</t>
    </r>
    <r>
      <rPr>
        <sz val="8"/>
        <color theme="1"/>
        <rFont val="Arial"/>
        <family val="2"/>
      </rPr>
      <t xml:space="preserve">e distingue pas le taux plein au titre de la durée et au titre de l'âge. Les départs pour handicap sont négligeables (&lt;0,5 % des départs).
4. Départ à l’âge d’annulation de la décote (ou après) sans que la condition de durée requise soit atteinte.
</t>
    </r>
    <r>
      <rPr>
        <b/>
        <sz val="8"/>
        <color theme="1"/>
        <rFont val="Arial"/>
        <family val="2"/>
      </rPr>
      <t>Note &gt;</t>
    </r>
    <r>
      <rPr>
        <sz val="8"/>
        <color theme="1"/>
        <rFont val="Arial"/>
        <family val="2"/>
      </rPr>
      <t xml:space="preserve"> Pour les assurés éligibles à plusieurs motifs d’obtention du taux plein, le motif retenu est déterminé dans l’ordre de priorité suivant : décote non applicable, ex-invalidité, inaptitude, durée (y compris carrières longues ou surcote) et enfin âge. 
</t>
    </r>
    <r>
      <rPr>
        <b/>
        <sz val="8"/>
        <color theme="1"/>
        <rFont val="Arial"/>
        <family val="2"/>
      </rPr>
      <t>Champ &gt;</t>
    </r>
    <r>
      <rPr>
        <sz val="8"/>
        <color theme="1"/>
        <rFont val="Arial"/>
        <family val="2"/>
      </rPr>
      <t xml:space="preserve"> Retraités résidant en France ou à l’étranger, ayant au moins un droit direct dans un régime de base du privé, vivants au 31 décembre 2019.
</t>
    </r>
    <r>
      <rPr>
        <b/>
        <sz val="8"/>
        <color theme="1"/>
        <rFont val="Arial"/>
        <family val="2"/>
      </rPr>
      <t>Source &gt;</t>
    </r>
    <r>
      <rPr>
        <sz val="8"/>
        <color theme="1"/>
        <rFont val="Arial"/>
        <family val="2"/>
      </rPr>
      <t xml:space="preserve"> DREES, Enquête annuelle auprès des caisses de retraite 2019.</t>
    </r>
  </si>
  <si>
    <t>Graphique 3 complémentaire. Répartition des retraités  selon la génération, le sexe et le type de départ dans leur régime de base principal  (en %)</t>
  </si>
  <si>
    <r>
      <t xml:space="preserve">1. Départ à l’âge d’annulation de la décote (ou après) sans que la condition de durée requise soit atteinte.
2. Y compris les fonctionnaires liquidant une pension d’invalidité et ayant atteint l’âge minimum de départ à la retraite.
3. Motif familial, victimes de l'amiante, etc.
</t>
    </r>
    <r>
      <rPr>
        <b/>
        <sz val="8"/>
        <color theme="1"/>
        <rFont val="Arial"/>
        <family val="2"/>
      </rPr>
      <t>Lecture &gt;</t>
    </r>
    <r>
      <rPr>
        <sz val="8"/>
        <color theme="1"/>
        <rFont val="Arial"/>
        <family val="2"/>
      </rPr>
      <t xml:space="preserve"> 7 % des retraités nés en 1950 ont liquidé leur droit avec une décote dans leur régime de base principal. Pour les assurés éligibles à plusieurs motifs d’obtention du taux plein, le motif retenu est déterminé dans l’ordre de priorité suivant : décote non applicable, ex-invalidité, inaptitude, durée (y compris carrières longues ou surcote) et enfin âge. La catégorie « décote non applicable » correspond aux personnes dont le régime principal est un régime de la fonction publique ou un régime spécial. Ces régimes n’appliquaient pas, en effet, de décote pour les pensions liquidées par la génération 1950.
</t>
    </r>
    <r>
      <rPr>
        <b/>
        <sz val="8"/>
        <color theme="1"/>
        <rFont val="Arial"/>
        <family val="2"/>
      </rPr>
      <t>Champ &gt;</t>
    </r>
    <r>
      <rPr>
        <sz val="8"/>
        <color theme="1"/>
        <rFont val="Arial"/>
        <family val="2"/>
      </rPr>
      <t xml:space="preserve"> Retraités résidant en France ou à l’étranger, nés en 1950, ayant au moins un droit direct dans un régime de base, vivants au 31 décembre 2016.
</t>
    </r>
    <r>
      <rPr>
        <b/>
        <sz val="8"/>
        <color theme="1"/>
        <rFont val="Arial"/>
        <family val="2"/>
      </rPr>
      <t xml:space="preserve">Source &gt; </t>
    </r>
    <r>
      <rPr>
        <sz val="8"/>
        <color theme="1"/>
        <rFont val="Arial"/>
        <family val="2"/>
      </rPr>
      <t>DREES, EIR 2016.</t>
    </r>
  </si>
  <si>
    <t xml:space="preserve">Fonction Publique 
civile de l'État </t>
  </si>
  <si>
    <r>
      <t>Départ anticipé à partir de 60 ans
(pour incapacité permanente et pour les travailleurs de l'amiante) à partir de 60 ans
(pour incapacité permanente et pour les travailleursde l'amiante)</t>
    </r>
    <r>
      <rPr>
        <b/>
        <vertAlign val="superscript"/>
        <sz val="8"/>
        <rFont val="Arial"/>
        <family val="2"/>
      </rPr>
      <t>3</t>
    </r>
  </si>
  <si>
    <t>Nombre moyen de trimestres
de surcote</t>
  </si>
  <si>
    <t>Nouveaux retraités
liquidant avec une surcote
(en %)</t>
  </si>
  <si>
    <r>
      <t xml:space="preserve">1. Départ à l’âge d’annulation de la décote (ou après) sans que la condition de durée requise ne soit atteinte.
2. Y compris les fonctionnaires liquidant une pension d’invalidité et ayant atteint l’âge minimum légal de départ à la retraite.
3. Motif familial, victimes de l’amiante, etc.
</t>
    </r>
    <r>
      <rPr>
        <b/>
        <sz val="8"/>
        <color theme="1"/>
        <rFont val="Arial"/>
        <family val="2"/>
      </rPr>
      <t>Note &gt;</t>
    </r>
    <r>
      <rPr>
        <sz val="8"/>
        <color theme="1"/>
        <rFont val="Arial"/>
        <family val="2"/>
      </rPr>
      <t xml:space="preserve"> Pour les assurés éligibles à plusieurs motifs d’obtention du taux plein, le motif retenu est déterminé dans l’ordre de priorité suivant : décote non applicable, ex-invalidité, inaptitude, durée (y compris carrières longues ou surcote) et enfin âge. La catégorie « décote non applicable » correspond aux personnes dont le régime principal est un régime de la fonction publique ou un régime spécial. En effet, ces régimes n’appliquaient pas de décote pour les pensions liquidées par la génération 1950, pour certaines catégories d'assurés (catégories actives, militaires, par exemple).
</t>
    </r>
    <r>
      <rPr>
        <b/>
        <sz val="8"/>
        <color theme="1"/>
        <rFont val="Arial"/>
        <family val="2"/>
      </rPr>
      <t>Lecture &gt;</t>
    </r>
    <r>
      <rPr>
        <sz val="8"/>
        <color theme="1"/>
        <rFont val="Arial"/>
        <family val="2"/>
      </rPr>
      <t xml:space="preserve"> 7 % des retraités nés en 1950 ont liquidé leurs droits avec une décote dans leur régime de base principal. </t>
    </r>
    <r>
      <rPr>
        <b/>
        <sz val="8"/>
        <color theme="1"/>
        <rFont val="Arial"/>
        <family val="2"/>
      </rPr>
      <t>Champ &gt;</t>
    </r>
    <r>
      <rPr>
        <sz val="8"/>
        <color theme="1"/>
        <rFont val="Arial"/>
        <family val="2"/>
      </rPr>
      <t xml:space="preserve"> Retraités résidant en France ou à l’étranger, nés en 1950, ayant au moins un droit direct dans un régime de base, vivants au 31 décembre 2016.
</t>
    </r>
    <r>
      <rPr>
        <b/>
        <sz val="8"/>
        <color theme="1"/>
        <rFont val="Arial"/>
        <family val="2"/>
      </rPr>
      <t>Source &gt;</t>
    </r>
    <r>
      <rPr>
        <sz val="8"/>
        <color theme="1"/>
        <rFont val="Arial"/>
        <family val="2"/>
      </rPr>
      <t xml:space="preserve"> DREES, EIR 2016.</t>
    </r>
  </si>
  <si>
    <r>
      <t>Ex-invalide</t>
    </r>
    <r>
      <rPr>
        <vertAlign val="superscript"/>
        <sz val="8"/>
        <color theme="1"/>
        <rFont val="Arial"/>
        <family val="2"/>
      </rPr>
      <t>1</t>
    </r>
    <r>
      <rPr>
        <sz val="8"/>
        <color theme="1"/>
        <rFont val="Arial"/>
        <family val="2"/>
      </rPr>
      <t xml:space="preserve"> ou invalide de la fonction publique</t>
    </r>
  </si>
  <si>
    <t>Départ au taux plein (sans surcote) par la durée (autre que carrière longue)</t>
  </si>
  <si>
    <r>
      <t xml:space="preserve">1. À la SSI, les ex-invalides sont inclus parmi les inaptes en cas d’invalidité totale. En cas d’incapacité partielle, ils ne sont reconnus comme inaptes que sur décision du médecin-conseil, et, dans le cas contraire, ils sont comptabilisés, selon leur situation, parmi les départs au taux plein ou avec décote.
2. Inclut les départs pour handicap.
3. Pour les régimes de la fonction publique, la catégorie ne distingue pas le taux plein au titre de la durée et au titre de l’âge. Les départs pour handicap sont négligeables (&lt;0,5 % des départs).
4. Départ à l’âge d’annulation de la décote (ou après) sans que la condition de durée requise ne soit atteinte.
</t>
    </r>
    <r>
      <rPr>
        <b/>
        <sz val="8"/>
        <rFont val="Arial"/>
        <family val="2"/>
      </rPr>
      <t>Note &gt;</t>
    </r>
    <r>
      <rPr>
        <sz val="8"/>
        <rFont val="Arial"/>
        <family val="2"/>
      </rPr>
      <t xml:space="preserve"> Pour les assurés éligibles à plusieurs motifs d’obtention du taux plein, le motif retenu est déterminé dans l’ordre de priorité suivant : décote non applicable, ex-invalidité, inaptitude, durée (y compris carrières longues ou surcote) et enfin âge. 
</t>
    </r>
    <r>
      <rPr>
        <b/>
        <sz val="8"/>
        <rFont val="Arial"/>
        <family val="2"/>
      </rPr>
      <t>Champ &gt;</t>
    </r>
    <r>
      <rPr>
        <sz val="8"/>
        <rFont val="Arial"/>
        <family val="2"/>
      </rPr>
      <t xml:space="preserve"> Retraités résidant en France ou à l’étranger, nés en 1953, ayant au moins un droit direct dans un régime de base du privé, vivants au 31 décembre 2019.
</t>
    </r>
    <r>
      <rPr>
        <b/>
        <sz val="8"/>
        <rFont val="Arial"/>
        <family val="2"/>
      </rPr>
      <t xml:space="preserve">Source &gt; </t>
    </r>
    <r>
      <rPr>
        <sz val="8"/>
        <rFont val="Arial"/>
        <family val="2"/>
      </rPr>
      <t>DREES, EACR 2019.</t>
    </r>
  </si>
  <si>
    <r>
      <t xml:space="preserve">1. Départ à l’âge d’annulation de la décote (ou après) sans que la condition de durée requise soit atteinte.
2. Y compris les fonctionnaires liquidant une pension d’invalidité et ayant atteint l’âge minimum de départ à la retraite.
</t>
    </r>
    <r>
      <rPr>
        <b/>
        <sz val="8"/>
        <color theme="1"/>
        <rFont val="Arial"/>
        <family val="2"/>
      </rPr>
      <t xml:space="preserve">Note &gt; </t>
    </r>
    <r>
      <rPr>
        <sz val="8"/>
        <color theme="1"/>
        <rFont val="Arial"/>
        <family val="2"/>
      </rPr>
      <t>Des données ventilées par sexe sont disponibles dans le fichier Excel associé à cette fiche sur le site de la DREES : https://drees.solidarites-sante.gouv.fr. Pour les assurés éligibles à plusieurs motifs d’obtention du taux plein, le motif retenu est déterminé dans l’ordre de priorité suivant : décote non applicable, ex-invalidité, inaptitude, durée (y compris carrières longues ou surcote) et enfin âge. La catégorie « décote non applicable » correspond aux personnes dont le régime principal est un régime de la fonction publique ou un régime spécial. En effet, ces régimes n’appliquaient pas de décote pour une partie des pensions liquidées par la génération née en 1950. La surcote a été introduite dans la plupart des régimes à partir de pensions liquidées en 2004. La décote a été introduite dans la fonction publique à partir du 1</t>
    </r>
    <r>
      <rPr>
        <vertAlign val="superscript"/>
        <sz val="8"/>
        <color theme="1"/>
        <rFont val="Arial"/>
        <family val="2"/>
      </rPr>
      <t>er</t>
    </r>
    <r>
      <rPr>
        <sz val="8"/>
        <color theme="1"/>
        <rFont val="Arial"/>
        <family val="2"/>
      </rPr>
      <t xml:space="preserve"> janvier 2006 et dans une partie des régimes spéciaux au 1</t>
    </r>
    <r>
      <rPr>
        <vertAlign val="superscript"/>
        <sz val="8"/>
        <color theme="1"/>
        <rFont val="Arial"/>
        <family val="2"/>
      </rPr>
      <t>er</t>
    </r>
    <r>
      <rPr>
        <sz val="8"/>
        <color theme="1"/>
        <rFont val="Arial"/>
        <family val="2"/>
      </rPr>
      <t xml:space="preserve"> juillet 2016. Les départs anticipés pour motif familial ou autres motifs (travailleurs de l’amiante, etc.) de la génération 1950 (1% des départs) ont été intégrés dans la catégorie « départs anticipés pour carrière longue ». Ils sont négligeables pour les autres générations.
</t>
    </r>
    <r>
      <rPr>
        <b/>
        <sz val="8"/>
        <color theme="1"/>
        <rFont val="Arial"/>
        <family val="2"/>
      </rPr>
      <t>Lecture &gt;</t>
    </r>
    <r>
      <rPr>
        <sz val="8"/>
        <color theme="1"/>
        <rFont val="Arial"/>
        <family val="2"/>
      </rPr>
      <t xml:space="preserve"> 7 % des retraités nés en 1950 ont liquidé leur droit avec une décote dans leur régime de base principal.
</t>
    </r>
    <r>
      <rPr>
        <b/>
        <sz val="8"/>
        <color theme="1"/>
        <rFont val="Arial"/>
        <family val="2"/>
      </rPr>
      <t>Champ &gt;</t>
    </r>
    <r>
      <rPr>
        <sz val="8"/>
        <color theme="1"/>
        <rFont val="Arial"/>
        <family val="2"/>
      </rPr>
      <t xml:space="preserve"> Retraités résidant en France ou à l’étranger ayant au moins un droit direct dans un régime de base, vivants au 31 décembre 2016, pondérés pour être représentatifs des retraités de la génération en vie à 66 ans.
</t>
    </r>
    <r>
      <rPr>
        <b/>
        <sz val="8"/>
        <color theme="1"/>
        <rFont val="Arial"/>
        <family val="2"/>
      </rPr>
      <t>Source &gt;</t>
    </r>
    <r>
      <rPr>
        <sz val="8"/>
        <color theme="1"/>
        <rFont val="Arial"/>
        <family val="2"/>
      </rPr>
      <t xml:space="preserve"> DREES, EIR 2016.</t>
    </r>
  </si>
  <si>
    <t xml:space="preserve">Fonction publique civile de l'État </t>
  </si>
  <si>
    <r>
      <t>Départ avec un coefficient temporaire de solidarité</t>
    </r>
    <r>
      <rPr>
        <vertAlign val="superscript"/>
        <sz val="8"/>
        <rFont val="Arial"/>
        <family val="2"/>
      </rPr>
      <t>1</t>
    </r>
  </si>
  <si>
    <r>
      <t>Départ avec un coefficient majorant</t>
    </r>
    <r>
      <rPr>
        <vertAlign val="superscript"/>
        <sz val="8"/>
        <rFont val="Arial"/>
        <family val="2"/>
      </rPr>
      <t>2</t>
    </r>
  </si>
  <si>
    <r>
      <t>Exemptés des coefficients temporaires</t>
    </r>
    <r>
      <rPr>
        <vertAlign val="superscript"/>
        <sz val="8"/>
        <rFont val="Arial"/>
        <family val="2"/>
      </rPr>
      <t>3</t>
    </r>
  </si>
  <si>
    <r>
      <t>Non exemptés mais pas concernés</t>
    </r>
    <r>
      <rPr>
        <vertAlign val="superscript"/>
        <sz val="8"/>
        <rFont val="Arial"/>
        <family val="2"/>
      </rPr>
      <t>4</t>
    </r>
  </si>
  <si>
    <r>
      <t>Non concernés car partis avec une décote</t>
    </r>
    <r>
      <rPr>
        <vertAlign val="superscript"/>
        <sz val="8"/>
        <rFont val="Arial"/>
        <family val="2"/>
      </rPr>
      <t>5</t>
    </r>
  </si>
  <si>
    <r>
      <t xml:space="preserve">1. Pour les retraités au taux plein dans leur régime de base, cela correspond à une minoration de 10 % de la pension au cours des trois premières années, ou jusqu’aux 67 ans du retraité. La retraite complémentaire est ensuite versée intégralement. 
2. Pour les retraités partant un an après l’âge d’obtention du taux plein, la retraite complémentaire est versée 
entièrement, sans minoration. La retraite est, de plus, majorée pendant 1 an, si le départ est décalé :  +10 % pour un départ 2ans après l’âge du taux plein ; +20 % pour un départ 3 ans après l’âge du taux plein ; +30 % pour un départ 4 ans après l’âge du taux plein. La minoration et la majoration temporaires s’appliquent sur le montant brut de l’allocation, à savoir la pension de retraite et les éventuelles majorations familiales et majorations pour ancienneté.
3. Les assurés exonérés sont ceux pour lesquels les coefficients de solidarité ne s’appliquent pas, quel que soit leur âge de liquidation. Il s’agit notamment des assurés exonérés de CSG, des retraités partis au titre de l’invalidité et de l’inaptitude.
4. Les assurés non concernés sont ceux qui ont décalé leur départ d’au moins 4 trimestres mais de moins de 8 trimestres après la date d’acquisition du taux plein, et ceux dont la pension a déjà été concernée par un coefficient temporaire.
5. Cette catégorie regroupe les assurés qui ne sont pas concernés car ils sont partis avec une décote. Elle inclut 
les assurés partis avec une décote qui, même s’ils avaient eu le taux plein, n’auraient pas été concernés car ils font partie des assurés exonérés des coefficients temporaires. 
</t>
    </r>
    <r>
      <rPr>
        <b/>
        <sz val="8"/>
        <color theme="1"/>
        <rFont val="Arial"/>
        <family val="2"/>
      </rPr>
      <t xml:space="preserve">Champ &gt; </t>
    </r>
    <r>
      <rPr>
        <sz val="8"/>
        <color theme="1"/>
        <rFont val="Arial"/>
        <family val="2"/>
      </rPr>
      <t xml:space="preserve">Retraités de l’Agirc-Arrco liquidant en 2019, nés après 1956 (370 000 personnes).
</t>
    </r>
    <r>
      <rPr>
        <b/>
        <sz val="8"/>
        <color theme="1"/>
        <rFont val="Arial"/>
        <family val="2"/>
      </rPr>
      <t>Sources &gt;</t>
    </r>
    <r>
      <rPr>
        <sz val="8"/>
        <color theme="1"/>
        <rFont val="Arial"/>
        <family val="2"/>
      </rPr>
      <t xml:space="preserve"> DREES, EACR 2019.</t>
    </r>
  </si>
  <si>
    <r>
      <t xml:space="preserve">1. Faute de données disponibles, la part des départs anticipés pour carrière longue à la MSA non-salariés a été estimée en 2014. 
</t>
    </r>
    <r>
      <rPr>
        <b/>
        <sz val="8"/>
        <rFont val="Arial"/>
        <family val="2"/>
      </rPr>
      <t>Note &gt;</t>
    </r>
    <r>
      <rPr>
        <sz val="8"/>
        <rFont val="Arial"/>
        <family val="2"/>
      </rPr>
      <t xml:space="preserve"> Les fonctionnaires bénéficiaires d’une pension d’invalidité et ayant atteint au cours de l’année considérée l’âge minimum de départ à la retraite sont inclus au dénominateur (voir fiche 23). Ces données excluent les personnes ayant perçu un versement forfaitaire unique.
</t>
    </r>
    <r>
      <rPr>
        <b/>
        <sz val="8"/>
        <rFont val="Arial"/>
        <family val="2"/>
      </rPr>
      <t>Champ &gt;</t>
    </r>
    <r>
      <rPr>
        <sz val="8"/>
        <rFont val="Arial"/>
        <family val="2"/>
      </rPr>
      <t xml:space="preserve"> Retraités ayant acquis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 xml:space="preserve">Source &gt; </t>
    </r>
    <r>
      <rPr>
        <sz val="8"/>
        <rFont val="Arial"/>
        <family val="2"/>
      </rPr>
      <t>DREES, EACR 2005-2019.</t>
    </r>
  </si>
  <si>
    <t>Tableau complémentaire 2. Les circonstances de liquidation de la retraite dans la fonction publique</t>
  </si>
  <si>
    <t>Tableau complémentaire 2. Les circonstances de liquidation de la retraite dans les régimes de base du secteur privé</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</si>
</sst>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quot;-&quot;??_-;_-@_-"/>
    <numFmt numFmtId="165" formatCode="#,##0\ _€"/>
    <numFmt numFmtId="166" formatCode="#,##0.0\ _€"/>
    <numFmt numFmtId="167" formatCode="0.0"/>
    <numFmt numFmtId="168" formatCode="_-* #,##0.0\ _€_-;\-* #,##0.0\ _€_-;_-* &quot;-&quot;?\ _€_-;_-@_-"/>
    <numFmt numFmtId="169" formatCode="_-* #,##0.0\ _€_-;\-* #,##0.0\ _€_-;_-* &quot;-&quot;??\ _€_-;_-@_-"/>
    <numFmt numFmtId="170" formatCode="_-* #,##0\ _€_-;\-* #,##0\ _€_-;_-* &quot;-&quot;??\ _€_-;_-@_-"/>
  </numFmts>
  <fonts count="21" x14ac:knownFonts="1">
    <font>
      <sz val="11"/>
      <color theme="1"/>
      <name val="Calibri"/>
      <family val="2"/>
      <scheme val="minor"/>
    </font>
    <font>
      <sz val="8"/>
      <name val="Arial"/>
      <family val="2"/>
    </font>
    <font>
      <sz val="8"/>
      <color theme="1"/>
      <name val="Arial"/>
      <family val="2"/>
    </font>
    <font>
      <sz val="10"/>
      <name val="Arial"/>
      <family val="2"/>
    </font>
    <font>
      <sz val="8"/>
      <name val="Arial Narrow"/>
      <family val="2"/>
    </font>
    <font>
      <b/>
      <sz val="8"/>
      <name val="Arial"/>
      <family val="2"/>
    </font>
    <font>
      <b/>
      <vertAlign val="superscript"/>
      <sz val="8"/>
      <name val="Arial"/>
      <family val="2"/>
    </font>
    <font>
      <vertAlign val="superscript"/>
      <sz val="8"/>
      <name val="Arial"/>
      <family val="2"/>
    </font>
    <font>
      <sz val="11"/>
      <color theme="1"/>
      <name val="Arial Narrow"/>
      <family val="2"/>
    </font>
    <font>
      <sz val="10"/>
      <name val="MS Sans Serif"/>
      <family val="2"/>
    </font>
    <font>
      <b/>
      <sz val="8"/>
      <color theme="1"/>
      <name val="Arial"/>
      <family val="2"/>
    </font>
    <font>
      <b/>
      <sz val="8"/>
      <color indexed="8"/>
      <name val="Arial"/>
      <family val="2"/>
    </font>
    <font>
      <sz val="8"/>
      <color rgb="FF000000"/>
      <name val="Arial"/>
      <family val="2"/>
    </font>
    <font>
      <vertAlign val="superscript"/>
      <sz val="8"/>
      <color indexed="8"/>
      <name val="Arial"/>
      <family val="2"/>
    </font>
    <font>
      <sz val="9"/>
      <color indexed="81"/>
      <name val="Tahoma"/>
      <family val="2"/>
    </font>
    <font>
      <b/>
      <sz val="9"/>
      <color indexed="81"/>
      <name val="Tahoma"/>
      <family val="2"/>
    </font>
    <font>
      <sz val="11"/>
      <color theme="1"/>
      <name val="Calibri"/>
      <family val="2"/>
      <scheme val="minor"/>
    </font>
    <font>
      <vertAlign val="superscript"/>
      <sz val="8"/>
      <color theme="1"/>
      <name val="Arial"/>
      <family val="2"/>
    </font>
    <font>
      <b/>
      <sz val="8"/>
      <color rgb="FFFF0000"/>
      <name val="Arial"/>
      <family val="2"/>
    </font>
    <font>
      <i/>
      <sz val="8"/>
      <name val="Arial"/>
      <family val="2"/>
    </font>
    <font>
      <sz val="8"/>
      <color theme="0"/>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style="hair">
        <color auto="1"/>
      </left>
      <right style="hair">
        <color auto="1"/>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diagonal/>
    </border>
    <border>
      <left/>
      <right/>
      <top/>
      <bottom style="hair">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theme="1"/>
      </left>
      <right style="hair">
        <color theme="1"/>
      </right>
      <top/>
      <bottom/>
      <diagonal/>
    </border>
    <border>
      <left style="hair">
        <color theme="1"/>
      </left>
      <right style="hair">
        <color theme="1"/>
      </right>
      <top/>
      <bottom style="hair">
        <color auto="1"/>
      </bottom>
      <diagonal/>
    </border>
    <border>
      <left style="hair">
        <color theme="1"/>
      </left>
      <right style="hair">
        <color theme="1"/>
      </right>
      <top/>
      <bottom style="hair">
        <color theme="1"/>
      </bottom>
      <diagonal/>
    </border>
  </borders>
  <cellStyleXfs count="8">
    <xf numFmtId="0" fontId="0"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9" fillId="0" borderId="0"/>
    <xf numFmtId="164" fontId="16" fillId="0" borderId="0" applyFont="0" applyFill="0" applyBorder="0" applyAlignment="0" applyProtection="0"/>
  </cellStyleXfs>
  <cellXfs count="353">
    <xf numFmtId="0" fontId="0" fillId="0" borderId="0" xfId="0"/>
    <xf numFmtId="0" fontId="5" fillId="2" borderId="2" xfId="3" applyFont="1" applyFill="1" applyBorder="1" applyAlignment="1">
      <alignment horizontal="center" vertical="center"/>
    </xf>
    <xf numFmtId="0" fontId="2" fillId="0" borderId="0" xfId="0" applyFont="1"/>
    <xf numFmtId="0" fontId="5" fillId="2" borderId="0" xfId="3" applyFont="1" applyFill="1" applyAlignment="1">
      <alignment vertical="center"/>
    </xf>
    <xf numFmtId="0" fontId="4" fillId="2" borderId="0" xfId="3" applyFont="1" applyFill="1" applyAlignment="1">
      <alignment vertical="center"/>
    </xf>
    <xf numFmtId="0" fontId="4" fillId="2" borderId="0" xfId="3" applyFont="1" applyFill="1" applyAlignment="1">
      <alignment horizontal="right" vertical="center"/>
    </xf>
    <xf numFmtId="0" fontId="4" fillId="2" borderId="0" xfId="3" applyFont="1" applyFill="1" applyBorder="1" applyAlignment="1">
      <alignment horizontal="center" vertical="center"/>
    </xf>
    <xf numFmtId="0" fontId="1" fillId="2" borderId="0" xfId="3" applyFont="1" applyFill="1" applyBorder="1" applyAlignment="1">
      <alignment horizontal="center" vertical="center"/>
    </xf>
    <xf numFmtId="0" fontId="5" fillId="2" borderId="2" xfId="6" applyFont="1" applyFill="1" applyBorder="1" applyAlignment="1">
      <alignment horizontal="center" vertical="center"/>
    </xf>
    <xf numFmtId="0" fontId="1" fillId="2" borderId="0" xfId="3" applyFont="1" applyFill="1" applyAlignment="1">
      <alignment vertical="center"/>
    </xf>
    <xf numFmtId="0" fontId="1" fillId="2" borderId="1" xfId="3" applyFont="1" applyFill="1" applyBorder="1" applyAlignment="1">
      <alignment horizontal="left" vertical="center"/>
    </xf>
    <xf numFmtId="167" fontId="1" fillId="2" borderId="7" xfId="3" applyNumberFormat="1" applyFont="1" applyFill="1" applyBorder="1" applyAlignment="1">
      <alignment horizontal="center" vertical="center"/>
    </xf>
    <xf numFmtId="0" fontId="1" fillId="2" borderId="7" xfId="3" applyFont="1" applyFill="1" applyBorder="1" applyAlignment="1">
      <alignment horizontal="left" vertical="center"/>
    </xf>
    <xf numFmtId="0" fontId="1" fillId="2" borderId="13" xfId="3" applyFont="1" applyFill="1" applyBorder="1" applyAlignment="1">
      <alignment horizontal="left" vertical="center" wrapText="1"/>
    </xf>
    <xf numFmtId="167" fontId="1" fillId="2" borderId="13" xfId="3" applyNumberFormat="1" applyFont="1" applyFill="1" applyBorder="1" applyAlignment="1">
      <alignment horizontal="center" vertical="center"/>
    </xf>
    <xf numFmtId="165" fontId="10" fillId="0" borderId="2" xfId="0" applyNumberFormat="1" applyFont="1" applyFill="1" applyBorder="1" applyAlignment="1">
      <alignment horizontal="center" vertical="center" wrapText="1"/>
    </xf>
    <xf numFmtId="0" fontId="5" fillId="0" borderId="0" xfId="2" applyFont="1" applyFill="1" applyAlignment="1">
      <alignment vertical="center"/>
    </xf>
    <xf numFmtId="0" fontId="1" fillId="0" borderId="0" xfId="2" applyFont="1" applyFill="1" applyBorder="1" applyAlignment="1">
      <alignment vertical="center"/>
    </xf>
    <xf numFmtId="0" fontId="1" fillId="0" borderId="0" xfId="2" applyFont="1" applyFill="1" applyAlignment="1">
      <alignment vertical="center"/>
    </xf>
    <xf numFmtId="0" fontId="5" fillId="0" borderId="8"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2" xfId="3" applyFont="1" applyFill="1" applyBorder="1" applyAlignment="1">
      <alignment horizontal="center" vertical="center"/>
    </xf>
    <xf numFmtId="0" fontId="5" fillId="0" borderId="13" xfId="2" applyFont="1" applyFill="1" applyBorder="1" applyAlignment="1">
      <alignment horizontal="center" vertical="center"/>
    </xf>
    <xf numFmtId="0" fontId="1" fillId="0" borderId="1" xfId="2" applyFont="1" applyFill="1" applyBorder="1" applyAlignment="1">
      <alignment horizontal="left" vertical="center"/>
    </xf>
    <xf numFmtId="0" fontId="1" fillId="0" borderId="7" xfId="2" applyFont="1" applyFill="1" applyBorder="1" applyAlignment="1">
      <alignment horizontal="left" vertical="center"/>
    </xf>
    <xf numFmtId="0" fontId="1" fillId="0" borderId="13" xfId="2" applyFont="1" applyFill="1" applyBorder="1" applyAlignment="1">
      <alignment horizontal="left" vertical="center"/>
    </xf>
    <xf numFmtId="0" fontId="5" fillId="0" borderId="7" xfId="2" applyFont="1" applyFill="1" applyBorder="1" applyAlignment="1">
      <alignment horizontal="center" vertical="center"/>
    </xf>
    <xf numFmtId="0" fontId="5" fillId="0" borderId="7" xfId="3" applyFont="1" applyFill="1" applyBorder="1" applyAlignment="1">
      <alignment horizontal="center" vertical="center"/>
    </xf>
    <xf numFmtId="0" fontId="5" fillId="0" borderId="1" xfId="2" applyFont="1" applyFill="1" applyBorder="1" applyAlignment="1">
      <alignment horizontal="center" vertical="center"/>
    </xf>
    <xf numFmtId="0" fontId="5" fillId="0" borderId="1" xfId="3" applyFont="1" applyFill="1" applyBorder="1" applyAlignment="1">
      <alignment horizontal="center" vertical="center"/>
    </xf>
    <xf numFmtId="165" fontId="2" fillId="0" borderId="2" xfId="0" applyNumberFormat="1" applyFont="1" applyFill="1" applyBorder="1" applyAlignment="1">
      <alignment horizontal="left" vertical="center"/>
    </xf>
    <xf numFmtId="0" fontId="11" fillId="0" borderId="1"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2" fillId="0" borderId="0" xfId="0" applyFont="1" applyBorder="1"/>
    <xf numFmtId="0" fontId="10" fillId="0" borderId="1" xfId="0" applyFont="1" applyFill="1" applyBorder="1" applyAlignment="1">
      <alignment horizontal="center" vertical="center" wrapText="1"/>
    </xf>
    <xf numFmtId="0" fontId="2" fillId="0" borderId="0" xfId="0" applyFont="1" applyFill="1"/>
    <xf numFmtId="1" fontId="2" fillId="0" borderId="7" xfId="0" applyNumberFormat="1" applyFont="1" applyFill="1" applyBorder="1" applyAlignment="1">
      <alignment horizontal="center" vertical="center"/>
    </xf>
    <xf numFmtId="0" fontId="1" fillId="0" borderId="0" xfId="0" applyFont="1"/>
    <xf numFmtId="167" fontId="1" fillId="0" borderId="7" xfId="0" applyNumberFormat="1" applyFont="1" applyFill="1" applyBorder="1" applyAlignment="1">
      <alignment horizontal="right" vertical="center" indent="3"/>
    </xf>
    <xf numFmtId="167" fontId="1" fillId="0" borderId="1" xfId="4" applyNumberFormat="1" applyFont="1" applyFill="1" applyBorder="1" applyAlignment="1">
      <alignment horizontal="center" vertical="center"/>
    </xf>
    <xf numFmtId="167" fontId="1" fillId="0" borderId="3" xfId="2" applyNumberFormat="1" applyFont="1" applyFill="1" applyBorder="1" applyAlignment="1">
      <alignment horizontal="center" vertical="center"/>
    </xf>
    <xf numFmtId="167" fontId="1" fillId="0" borderId="1" xfId="2" applyNumberFormat="1" applyFont="1" applyFill="1" applyBorder="1" applyAlignment="1">
      <alignment horizontal="center" vertical="center"/>
    </xf>
    <xf numFmtId="167" fontId="1" fillId="0" borderId="7" xfId="4" applyNumberFormat="1" applyFont="1" applyFill="1" applyBorder="1" applyAlignment="1">
      <alignment horizontal="center" vertical="center"/>
    </xf>
    <xf numFmtId="167" fontId="1" fillId="0" borderId="6" xfId="2" applyNumberFormat="1" applyFont="1" applyFill="1" applyBorder="1" applyAlignment="1">
      <alignment horizontal="center" vertical="center"/>
    </xf>
    <xf numFmtId="167" fontId="1" fillId="0" borderId="7" xfId="2" applyNumberFormat="1" applyFont="1" applyFill="1" applyBorder="1" applyAlignment="1">
      <alignment horizontal="center" vertical="center"/>
    </xf>
    <xf numFmtId="167" fontId="1" fillId="0" borderId="6" xfId="3" applyNumberFormat="1" applyFont="1" applyFill="1" applyBorder="1" applyAlignment="1">
      <alignment horizontal="center" vertical="center"/>
    </xf>
    <xf numFmtId="167" fontId="1" fillId="0" borderId="7" xfId="3" applyNumberFormat="1" applyFont="1" applyFill="1" applyBorder="1" applyAlignment="1">
      <alignment horizontal="center" vertical="center"/>
    </xf>
    <xf numFmtId="0" fontId="1" fillId="0" borderId="7" xfId="3" applyFont="1" applyFill="1" applyBorder="1" applyAlignment="1">
      <alignment horizontal="left" vertical="center"/>
    </xf>
    <xf numFmtId="167" fontId="1" fillId="0" borderId="13" xfId="4" applyNumberFormat="1" applyFont="1" applyFill="1" applyBorder="1" applyAlignment="1">
      <alignment horizontal="center" vertical="center"/>
    </xf>
    <xf numFmtId="167" fontId="1" fillId="0" borderId="14" xfId="3" applyNumberFormat="1" applyFont="1" applyFill="1" applyBorder="1" applyAlignment="1">
      <alignment horizontal="center" vertical="center"/>
    </xf>
    <xf numFmtId="167" fontId="1" fillId="0" borderId="13" xfId="3" applyNumberFormat="1" applyFont="1" applyFill="1" applyBorder="1" applyAlignment="1">
      <alignment horizontal="center" vertical="center"/>
    </xf>
    <xf numFmtId="0" fontId="1" fillId="0" borderId="0" xfId="2" applyFont="1" applyFill="1"/>
    <xf numFmtId="0" fontId="5" fillId="0" borderId="13" xfId="3"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0" xfId="0" applyFont="1" applyBorder="1" applyAlignment="1">
      <alignment horizontal="left" vertical="top"/>
    </xf>
    <xf numFmtId="9" fontId="1" fillId="0" borderId="0" xfId="0" applyNumberFormat="1" applyFont="1" applyFill="1" applyBorder="1" applyAlignment="1">
      <alignment horizontal="left" vertical="center"/>
    </xf>
    <xf numFmtId="170" fontId="1" fillId="0" borderId="0" xfId="7" applyNumberFormat="1" applyFont="1" applyFill="1" applyBorder="1" applyAlignment="1">
      <alignment vertical="center"/>
    </xf>
    <xf numFmtId="0" fontId="1" fillId="0" borderId="0" xfId="0" applyFont="1" applyBorder="1"/>
    <xf numFmtId="0" fontId="1" fillId="0" borderId="0" xfId="0" applyFont="1" applyFill="1" applyBorder="1" applyAlignment="1">
      <alignment horizontal="left" vertical="center"/>
    </xf>
    <xf numFmtId="168" fontId="1" fillId="0" borderId="0" xfId="2" applyNumberFormat="1" applyFont="1" applyFill="1"/>
    <xf numFmtId="168" fontId="20" fillId="0" borderId="0" xfId="2" applyNumberFormat="1" applyFont="1" applyFill="1"/>
    <xf numFmtId="0" fontId="1" fillId="0" borderId="0" xfId="2" applyFont="1" applyFill="1" applyAlignment="1">
      <alignment horizontal="right"/>
    </xf>
    <xf numFmtId="0" fontId="1" fillId="0" borderId="0" xfId="2" applyFont="1" applyFill="1" applyBorder="1"/>
    <xf numFmtId="0" fontId="5" fillId="0" borderId="0" xfId="0" applyFont="1" applyFill="1" applyBorder="1" applyAlignment="1">
      <alignment horizontal="center" vertical="center" wrapText="1"/>
    </xf>
    <xf numFmtId="0" fontId="1" fillId="0" borderId="0" xfId="0" applyFont="1" applyFill="1"/>
    <xf numFmtId="0" fontId="5" fillId="0" borderId="0" xfId="0" applyFont="1" applyFill="1" applyBorder="1" applyAlignment="1">
      <alignment horizontal="left" vertical="top"/>
    </xf>
    <xf numFmtId="170" fontId="1" fillId="0" borderId="7" xfId="7" applyNumberFormat="1" applyFont="1" applyFill="1" applyBorder="1" applyAlignment="1">
      <alignment horizontal="right" vertical="center" indent="5"/>
    </xf>
    <xf numFmtId="170" fontId="1" fillId="0" borderId="7" xfId="7" applyNumberFormat="1" applyFont="1" applyFill="1" applyBorder="1" applyAlignment="1">
      <alignment horizontal="left" vertical="center"/>
    </xf>
    <xf numFmtId="169" fontId="1" fillId="0" borderId="0" xfId="7" applyNumberFormat="1" applyFont="1" applyFill="1"/>
    <xf numFmtId="167" fontId="1" fillId="0" borderId="0" xfId="0" applyNumberFormat="1" applyFont="1" applyFill="1"/>
    <xf numFmtId="170" fontId="1" fillId="0" borderId="0" xfId="0" applyNumberFormat="1" applyFont="1" applyFill="1"/>
    <xf numFmtId="0" fontId="5" fillId="0" borderId="0" xfId="0" applyFont="1" applyFill="1"/>
    <xf numFmtId="0" fontId="1" fillId="0" borderId="2" xfId="0" applyFont="1" applyFill="1" applyBorder="1" applyAlignment="1">
      <alignment horizontal="center" vertical="center" wrapText="1"/>
    </xf>
    <xf numFmtId="165" fontId="2" fillId="0" borderId="12"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xf>
    <xf numFmtId="165" fontId="10" fillId="0" borderId="2" xfId="0" applyNumberFormat="1" applyFont="1" applyFill="1" applyBorder="1" applyAlignment="1">
      <alignment horizontal="center" vertical="center"/>
    </xf>
    <xf numFmtId="0" fontId="2" fillId="0" borderId="0" xfId="0" applyFont="1" applyFill="1" applyAlignment="1">
      <alignment horizontal="left" vertical="center"/>
    </xf>
    <xf numFmtId="166" fontId="1" fillId="0" borderId="3" xfId="0" applyNumberFormat="1" applyFont="1" applyFill="1" applyBorder="1" applyAlignment="1">
      <alignment horizontal="left" vertical="center"/>
    </xf>
    <xf numFmtId="165" fontId="2" fillId="0" borderId="6" xfId="0" applyNumberFormat="1" applyFont="1" applyFill="1" applyBorder="1" applyAlignment="1">
      <alignment horizontal="left" vertical="center"/>
    </xf>
    <xf numFmtId="166" fontId="2" fillId="0" borderId="6" xfId="0" applyNumberFormat="1" applyFont="1" applyFill="1" applyBorder="1" applyAlignment="1">
      <alignment horizontal="left" vertical="center"/>
    </xf>
    <xf numFmtId="166" fontId="2" fillId="0" borderId="6" xfId="0" applyNumberFormat="1" applyFont="1" applyFill="1" applyBorder="1" applyAlignment="1">
      <alignment horizontal="left" vertical="center" wrapText="1"/>
    </xf>
    <xf numFmtId="165" fontId="2" fillId="0" borderId="14" xfId="0" applyNumberFormat="1" applyFont="1" applyFill="1" applyBorder="1" applyAlignment="1">
      <alignment horizontal="left" vertical="center"/>
    </xf>
    <xf numFmtId="1" fontId="2" fillId="0" borderId="2" xfId="0" applyNumberFormat="1" applyFont="1" applyFill="1" applyBorder="1" applyAlignment="1">
      <alignment horizontal="center" vertical="center"/>
    </xf>
    <xf numFmtId="166" fontId="2" fillId="0" borderId="14" xfId="0" applyNumberFormat="1" applyFont="1" applyFill="1" applyBorder="1" applyAlignment="1">
      <alignment horizontal="left" vertical="center"/>
    </xf>
    <xf numFmtId="165" fontId="10" fillId="0" borderId="14" xfId="0" applyNumberFormat="1" applyFont="1" applyFill="1" applyBorder="1" applyAlignment="1">
      <alignment horizontal="left" vertical="center"/>
    </xf>
    <xf numFmtId="1" fontId="10" fillId="0" borderId="13" xfId="0" applyNumberFormat="1" applyFont="1" applyFill="1" applyBorder="1" applyAlignment="1">
      <alignment horizontal="center" vertical="center"/>
    </xf>
    <xf numFmtId="0" fontId="2" fillId="0" borderId="8" xfId="0" applyFont="1" applyFill="1" applyBorder="1" applyAlignment="1">
      <alignment horizontal="center" vertical="center"/>
    </xf>
    <xf numFmtId="166" fontId="10" fillId="0" borderId="1" xfId="0" applyNumberFormat="1" applyFont="1" applyFill="1" applyBorder="1" applyAlignment="1">
      <alignment horizontal="center" vertical="center"/>
    </xf>
    <xf numFmtId="166" fontId="2" fillId="0" borderId="3" xfId="0" applyNumberFormat="1" applyFont="1" applyFill="1" applyBorder="1" applyAlignment="1">
      <alignment horizontal="left" vertical="center"/>
    </xf>
    <xf numFmtId="166" fontId="5" fillId="0" borderId="13" xfId="0" applyNumberFormat="1" applyFont="1" applyFill="1" applyBorder="1" applyAlignment="1">
      <alignment horizontal="left" vertical="center"/>
    </xf>
    <xf numFmtId="165" fontId="2" fillId="0" borderId="0" xfId="0" applyNumberFormat="1" applyFont="1" applyFill="1" applyBorder="1" applyAlignment="1">
      <alignment horizontal="left" vertical="center"/>
    </xf>
    <xf numFmtId="0" fontId="2" fillId="0" borderId="0" xfId="0" applyFont="1" applyFill="1" applyBorder="1" applyAlignment="1">
      <alignment vertical="center"/>
    </xf>
    <xf numFmtId="0" fontId="5" fillId="0" borderId="0" xfId="0" applyFont="1" applyBorder="1" applyAlignment="1">
      <alignment horizontal="left" vertical="top"/>
    </xf>
    <xf numFmtId="166" fontId="2" fillId="0" borderId="0" xfId="0" applyNumberFormat="1" applyFont="1" applyFill="1" applyBorder="1" applyAlignment="1">
      <alignment horizontal="right"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6" xfId="0" applyFont="1" applyFill="1" applyBorder="1" applyAlignment="1">
      <alignment horizontal="left" vertical="center"/>
    </xf>
    <xf numFmtId="1" fontId="2" fillId="0" borderId="1" xfId="0" applyNumberFormat="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6" xfId="0" applyFont="1" applyFill="1" applyBorder="1" applyAlignment="1">
      <alignment vertical="center"/>
    </xf>
    <xf numFmtId="0" fontId="2" fillId="0" borderId="14" xfId="0" applyFont="1" applyFill="1" applyBorder="1" applyAlignment="1">
      <alignment vertical="center"/>
    </xf>
    <xf numFmtId="166" fontId="5" fillId="0" borderId="0" xfId="0" applyNumberFormat="1" applyFont="1" applyFill="1" applyBorder="1" applyAlignment="1">
      <alignment horizontal="left" vertical="center"/>
    </xf>
    <xf numFmtId="0" fontId="2" fillId="0" borderId="0" xfId="0" applyFont="1" applyAlignment="1">
      <alignment vertical="center"/>
    </xf>
    <xf numFmtId="166" fontId="2" fillId="0" borderId="6" xfId="0" applyNumberFormat="1" applyFont="1" applyBorder="1" applyAlignment="1">
      <alignment horizontal="left" vertical="center" wrapText="1"/>
    </xf>
    <xf numFmtId="0" fontId="2" fillId="0" borderId="0" xfId="0" applyFont="1" applyFill="1" applyAlignment="1">
      <alignment vertical="center"/>
    </xf>
    <xf numFmtId="166" fontId="10" fillId="0" borderId="0" xfId="0" applyNumberFormat="1" applyFont="1" applyFill="1" applyAlignment="1">
      <alignment horizontal="left" vertical="center"/>
    </xf>
    <xf numFmtId="1" fontId="2" fillId="0" borderId="3" xfId="0" applyNumberFormat="1" applyFont="1" applyFill="1" applyBorder="1" applyAlignment="1">
      <alignment horizontal="center" vertical="center"/>
    </xf>
    <xf numFmtId="1" fontId="2" fillId="0" borderId="6" xfId="0" applyNumberFormat="1" applyFont="1" applyFill="1" applyBorder="1" applyAlignment="1">
      <alignment horizontal="center" vertical="center"/>
    </xf>
    <xf numFmtId="0" fontId="18" fillId="0" borderId="0" xfId="0" applyFont="1" applyFill="1" applyAlignment="1">
      <alignment vertical="center"/>
    </xf>
    <xf numFmtId="1" fontId="2" fillId="0" borderId="14" xfId="0" applyNumberFormat="1" applyFont="1" applyFill="1" applyBorder="1" applyAlignment="1">
      <alignment horizontal="center" vertical="center"/>
    </xf>
    <xf numFmtId="1" fontId="2" fillId="0" borderId="13" xfId="0" applyNumberFormat="1" applyFont="1" applyFill="1" applyBorder="1" applyAlignment="1">
      <alignment horizontal="center" vertical="center"/>
    </xf>
    <xf numFmtId="166" fontId="10" fillId="0" borderId="13" xfId="0" applyNumberFormat="1" applyFont="1" applyFill="1" applyBorder="1" applyAlignment="1">
      <alignment horizontal="center" vertical="center"/>
    </xf>
    <xf numFmtId="166" fontId="10" fillId="0" borderId="0" xfId="0" applyNumberFormat="1" applyFont="1" applyFill="1" applyBorder="1" applyAlignment="1">
      <alignment horizontal="center" vertical="center"/>
    </xf>
    <xf numFmtId="166" fontId="2" fillId="0" borderId="0" xfId="0" applyNumberFormat="1" applyFont="1" applyFill="1" applyAlignment="1">
      <alignment vertical="center"/>
    </xf>
    <xf numFmtId="165" fontId="2" fillId="0" borderId="0" xfId="0" applyNumberFormat="1" applyFont="1" applyFill="1" applyBorder="1" applyAlignment="1">
      <alignment vertical="center"/>
    </xf>
    <xf numFmtId="165" fontId="5" fillId="0" borderId="2" xfId="0" applyNumberFormat="1" applyFont="1" applyFill="1" applyBorder="1" applyAlignment="1">
      <alignment horizontal="left" vertical="center"/>
    </xf>
    <xf numFmtId="165" fontId="2" fillId="0" borderId="0" xfId="0" applyNumberFormat="1" applyFont="1" applyFill="1" applyAlignment="1">
      <alignment vertical="center"/>
    </xf>
    <xf numFmtId="165" fontId="10" fillId="0" borderId="0" xfId="0" applyNumberFormat="1" applyFont="1" applyFill="1" applyAlignment="1">
      <alignment horizontal="left" vertical="center"/>
    </xf>
    <xf numFmtId="165" fontId="2" fillId="0" borderId="2" xfId="0" applyNumberFormat="1" applyFont="1" applyFill="1" applyBorder="1" applyAlignment="1">
      <alignment horizontal="right" vertical="center"/>
    </xf>
    <xf numFmtId="165" fontId="2" fillId="0" borderId="2" xfId="0" applyNumberFormat="1" applyFont="1" applyFill="1" applyBorder="1" applyAlignment="1">
      <alignment vertical="center"/>
    </xf>
    <xf numFmtId="165" fontId="2" fillId="0" borderId="9" xfId="0" applyNumberFormat="1" applyFont="1" applyFill="1" applyBorder="1" applyAlignment="1">
      <alignment horizontal="right" vertical="center"/>
    </xf>
    <xf numFmtId="165" fontId="1" fillId="0" borderId="7" xfId="0" applyNumberFormat="1" applyFont="1" applyFill="1" applyBorder="1" applyAlignment="1">
      <alignment vertical="center"/>
    </xf>
    <xf numFmtId="165" fontId="1" fillId="0" borderId="2" xfId="0" applyNumberFormat="1" applyFont="1" applyFill="1" applyBorder="1" applyAlignment="1">
      <alignment vertical="center"/>
    </xf>
    <xf numFmtId="165" fontId="1" fillId="0" borderId="1" xfId="0" applyNumberFormat="1" applyFont="1" applyFill="1" applyBorder="1" applyAlignment="1">
      <alignment vertical="center"/>
    </xf>
    <xf numFmtId="165" fontId="2" fillId="0" borderId="7" xfId="0" applyNumberFormat="1" applyFont="1" applyFill="1" applyBorder="1" applyAlignment="1">
      <alignment vertical="center"/>
    </xf>
    <xf numFmtId="165" fontId="1" fillId="0" borderId="0" xfId="0" applyNumberFormat="1" applyFont="1" applyFill="1" applyAlignment="1">
      <alignment vertical="center"/>
    </xf>
    <xf numFmtId="165" fontId="10" fillId="0" borderId="2" xfId="0" applyNumberFormat="1" applyFont="1" applyFill="1" applyBorder="1" applyAlignment="1">
      <alignment horizontal="right" vertical="center"/>
    </xf>
    <xf numFmtId="165" fontId="10" fillId="0" borderId="9" xfId="0" applyNumberFormat="1" applyFont="1" applyFill="1" applyBorder="1" applyAlignment="1">
      <alignment horizontal="right" vertical="center"/>
    </xf>
    <xf numFmtId="165" fontId="5" fillId="0" borderId="5" xfId="0" applyNumberFormat="1" applyFont="1" applyFill="1" applyBorder="1" applyAlignment="1">
      <alignment horizontal="left" vertical="center"/>
    </xf>
    <xf numFmtId="165" fontId="10" fillId="0" borderId="5" xfId="0" applyNumberFormat="1" applyFont="1" applyFill="1" applyBorder="1" applyAlignment="1">
      <alignment horizontal="right" vertical="center"/>
    </xf>
    <xf numFmtId="165" fontId="2" fillId="0" borderId="2" xfId="0" applyNumberFormat="1" applyFont="1" applyFill="1" applyBorder="1" applyAlignment="1">
      <alignment horizontal="right" vertical="center" indent="1"/>
    </xf>
    <xf numFmtId="0" fontId="2" fillId="0" borderId="0" xfId="0" applyFont="1" applyFill="1" applyAlignment="1">
      <alignment horizontal="right" vertical="center"/>
    </xf>
    <xf numFmtId="0" fontId="10" fillId="0" borderId="1" xfId="0" applyFont="1" applyFill="1" applyBorder="1" applyAlignment="1">
      <alignment horizontal="center" vertical="center"/>
    </xf>
    <xf numFmtId="0" fontId="18" fillId="0" borderId="0" xfId="0" applyFont="1" applyFill="1" applyAlignment="1">
      <alignment horizontal="left" vertical="center"/>
    </xf>
    <xf numFmtId="0" fontId="10"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1" fillId="0" borderId="0" xfId="0" applyFont="1" applyFill="1" applyAlignment="1">
      <alignment horizontal="left" vertical="center"/>
    </xf>
    <xf numFmtId="1" fontId="2" fillId="0" borderId="0" xfId="0" applyNumberFormat="1" applyFont="1" applyFill="1" applyAlignment="1">
      <alignment vertical="center"/>
    </xf>
    <xf numFmtId="1" fontId="2" fillId="0" borderId="0" xfId="0" applyNumberFormat="1"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vertical="center"/>
    </xf>
    <xf numFmtId="1" fontId="2" fillId="0" borderId="0" xfId="0" applyNumberFormat="1" applyFont="1" applyFill="1" applyBorder="1" applyAlignment="1">
      <alignment vertical="center"/>
    </xf>
    <xf numFmtId="0" fontId="11" fillId="0" borderId="0" xfId="1" applyFont="1" applyFill="1" applyBorder="1" applyAlignment="1">
      <alignment horizontal="center" vertical="center" wrapText="1"/>
    </xf>
    <xf numFmtId="0" fontId="12" fillId="0" borderId="0" xfId="0" applyFont="1" applyFill="1" applyAlignment="1">
      <alignment horizontal="right" vertical="center"/>
    </xf>
    <xf numFmtId="0" fontId="5" fillId="0" borderId="0" xfId="0" applyFont="1" applyFill="1" applyAlignment="1">
      <alignment vertical="center"/>
    </xf>
    <xf numFmtId="0" fontId="8" fillId="2" borderId="0" xfId="6" applyFont="1" applyFill="1" applyAlignment="1">
      <alignment vertical="center"/>
    </xf>
    <xf numFmtId="0" fontId="1" fillId="2" borderId="0" xfId="3" applyFont="1" applyFill="1" applyBorder="1" applyAlignment="1">
      <alignment horizontal="left" vertical="center" wrapText="1"/>
    </xf>
    <xf numFmtId="167" fontId="1" fillId="2" borderId="0" xfId="3" applyNumberFormat="1" applyFont="1" applyFill="1" applyBorder="1" applyAlignment="1">
      <alignment horizontal="center" vertical="center"/>
    </xf>
    <xf numFmtId="168" fontId="1" fillId="0" borderId="0" xfId="2" applyNumberFormat="1" applyFont="1" applyFill="1" applyAlignment="1">
      <alignment vertical="center"/>
    </xf>
    <xf numFmtId="168" fontId="20" fillId="0" borderId="0" xfId="2" applyNumberFormat="1" applyFont="1" applyFill="1" applyAlignment="1">
      <alignment vertical="center"/>
    </xf>
    <xf numFmtId="0" fontId="1" fillId="0" borderId="0" xfId="2" applyFont="1" applyFill="1" applyAlignment="1">
      <alignment horizontal="right" vertical="center"/>
    </xf>
    <xf numFmtId="0" fontId="18" fillId="0" borderId="0" xfId="2" applyFont="1" applyFill="1" applyAlignment="1">
      <alignment vertical="center"/>
    </xf>
    <xf numFmtId="169" fontId="1" fillId="0" borderId="0" xfId="2" applyNumberFormat="1" applyFont="1" applyFill="1" applyAlignment="1">
      <alignment vertical="center"/>
    </xf>
    <xf numFmtId="166" fontId="2" fillId="0" borderId="2" xfId="0" applyNumberFormat="1" applyFont="1" applyFill="1" applyBorder="1" applyAlignment="1">
      <alignment horizontal="right" vertical="center" indent="2"/>
    </xf>
    <xf numFmtId="169" fontId="1" fillId="0" borderId="2" xfId="7" applyNumberFormat="1" applyFont="1" applyFill="1" applyBorder="1" applyAlignment="1">
      <alignment horizontal="right" vertical="center" wrapText="1" indent="2"/>
    </xf>
    <xf numFmtId="169" fontId="1" fillId="0" borderId="2" xfId="7" applyNumberFormat="1" applyFont="1" applyFill="1" applyBorder="1" applyAlignment="1">
      <alignment horizontal="right" vertical="center" wrapText="1" indent="3"/>
    </xf>
    <xf numFmtId="0" fontId="5" fillId="0" borderId="2" xfId="0" quotePrefix="1" applyFont="1" applyFill="1" applyBorder="1" applyAlignment="1">
      <alignment horizontal="right" vertical="center" wrapText="1" indent="3"/>
    </xf>
    <xf numFmtId="166" fontId="2" fillId="0" borderId="2" xfId="0" applyNumberFormat="1" applyFont="1" applyFill="1" applyBorder="1" applyAlignment="1">
      <alignment horizontal="right" indent="2"/>
    </xf>
    <xf numFmtId="166" fontId="2" fillId="0" borderId="2" xfId="0" applyNumberFormat="1" applyFont="1" applyFill="1" applyBorder="1" applyAlignment="1">
      <alignment horizontal="right" indent="3"/>
    </xf>
    <xf numFmtId="166" fontId="2" fillId="0" borderId="2" xfId="0" applyNumberFormat="1" applyFont="1" applyFill="1" applyBorder="1" applyAlignment="1">
      <alignment horizontal="right" indent="4"/>
    </xf>
    <xf numFmtId="169" fontId="1" fillId="0" borderId="2" xfId="7" applyNumberFormat="1" applyFont="1" applyFill="1" applyBorder="1" applyAlignment="1">
      <alignment horizontal="right" vertical="center" wrapText="1" indent="4"/>
    </xf>
    <xf numFmtId="169" fontId="1" fillId="0" borderId="2" xfId="7" applyNumberFormat="1" applyFont="1" applyFill="1" applyBorder="1" applyAlignment="1">
      <alignment horizontal="right" vertical="center" wrapText="1" indent="6"/>
    </xf>
    <xf numFmtId="0" fontId="1" fillId="0" borderId="5" xfId="0" applyFont="1" applyFill="1" applyBorder="1" applyAlignment="1">
      <alignment horizontal="center" vertical="center" wrapText="1"/>
    </xf>
    <xf numFmtId="169" fontId="1" fillId="0" borderId="5" xfId="7" applyNumberFormat="1" applyFont="1" applyFill="1" applyBorder="1" applyAlignment="1">
      <alignment horizontal="right" vertical="center" wrapText="1" indent="3"/>
    </xf>
    <xf numFmtId="169" fontId="1" fillId="0" borderId="5" xfId="7" applyNumberFormat="1" applyFont="1" applyFill="1" applyBorder="1" applyAlignment="1">
      <alignment horizontal="right" vertical="center" wrapText="1" indent="4"/>
    </xf>
    <xf numFmtId="169" fontId="1" fillId="0" borderId="5" xfId="7" applyNumberFormat="1" applyFont="1" applyFill="1" applyBorder="1" applyAlignment="1">
      <alignment horizontal="right" vertical="center" wrapText="1" indent="5"/>
    </xf>
    <xf numFmtId="0" fontId="5" fillId="0" borderId="5" xfId="0" quotePrefix="1" applyFont="1" applyFill="1" applyBorder="1" applyAlignment="1">
      <alignment horizontal="right" vertical="center" wrapText="1" indent="3"/>
    </xf>
    <xf numFmtId="0" fontId="5" fillId="0" borderId="2" xfId="0" applyFont="1" applyBorder="1" applyAlignment="1">
      <alignment horizontal="center" vertical="center"/>
    </xf>
    <xf numFmtId="0" fontId="5" fillId="0" borderId="0" xfId="0" applyFont="1" applyBorder="1" applyAlignment="1">
      <alignment horizontal="left" vertical="top" wrapText="1" indent="1"/>
    </xf>
    <xf numFmtId="9" fontId="1" fillId="0" borderId="1" xfId="0" applyNumberFormat="1" applyFont="1" applyBorder="1" applyAlignment="1">
      <alignment horizontal="left" vertical="center"/>
    </xf>
    <xf numFmtId="0" fontId="1" fillId="0" borderId="7" xfId="0" applyFont="1" applyBorder="1" applyAlignment="1">
      <alignment horizontal="left" vertical="center"/>
    </xf>
    <xf numFmtId="9" fontId="1" fillId="0" borderId="7" xfId="0" applyNumberFormat="1" applyFont="1" applyBorder="1" applyAlignment="1">
      <alignment horizontal="left" vertical="center"/>
    </xf>
    <xf numFmtId="9" fontId="1" fillId="0" borderId="13" xfId="0" applyNumberFormat="1" applyFont="1" applyBorder="1" applyAlignment="1">
      <alignment horizontal="left" vertical="center"/>
    </xf>
    <xf numFmtId="9" fontId="1" fillId="0" borderId="2" xfId="0" applyNumberFormat="1" applyFont="1" applyFill="1" applyBorder="1" applyAlignment="1">
      <alignment horizontal="left" vertical="center"/>
    </xf>
    <xf numFmtId="0" fontId="1" fillId="0" borderId="0" xfId="0" applyFont="1" applyAlignment="1">
      <alignment horizontal="right"/>
    </xf>
    <xf numFmtId="170" fontId="1" fillId="0" borderId="2" xfId="7" applyNumberFormat="1" applyFont="1" applyBorder="1" applyAlignment="1">
      <alignment horizontal="right" vertical="center"/>
    </xf>
    <xf numFmtId="170" fontId="1" fillId="0" borderId="2" xfId="0" applyNumberFormat="1" applyFont="1" applyBorder="1" applyAlignment="1">
      <alignment horizontal="right" vertical="center"/>
    </xf>
    <xf numFmtId="170" fontId="1" fillId="0" borderId="2" xfId="7" applyNumberFormat="1" applyFont="1" applyFill="1" applyBorder="1" applyAlignment="1">
      <alignment horizontal="right" vertical="center"/>
    </xf>
    <xf numFmtId="0" fontId="2" fillId="0" borderId="0" xfId="0" applyFont="1" applyBorder="1" applyAlignment="1">
      <alignment horizontal="left"/>
    </xf>
    <xf numFmtId="0" fontId="2" fillId="0" borderId="3" xfId="0" applyFont="1" applyFill="1" applyBorder="1" applyAlignment="1">
      <alignment horizontal="left" vertical="center"/>
    </xf>
    <xf numFmtId="1" fontId="2" fillId="0" borderId="0" xfId="0" quotePrefix="1" applyNumberFormat="1" applyFont="1" applyFill="1" applyBorder="1" applyAlignment="1">
      <alignment horizontal="center" vertical="center"/>
    </xf>
    <xf numFmtId="1" fontId="2" fillId="0" borderId="1" xfId="0" applyNumberFormat="1" applyFont="1" applyFill="1" applyBorder="1" applyAlignment="1">
      <alignment horizontal="right" vertical="center" indent="1"/>
    </xf>
    <xf numFmtId="1" fontId="2" fillId="0" borderId="7" xfId="0" applyNumberFormat="1" applyFont="1" applyFill="1" applyBorder="1" applyAlignment="1">
      <alignment horizontal="right" vertical="center" indent="1"/>
    </xf>
    <xf numFmtId="1" fontId="10" fillId="0" borderId="7" xfId="0" applyNumberFormat="1" applyFont="1" applyFill="1" applyBorder="1" applyAlignment="1">
      <alignment horizontal="right" vertical="center" indent="4"/>
    </xf>
    <xf numFmtId="1" fontId="2" fillId="0" borderId="1" xfId="0" applyNumberFormat="1" applyFont="1" applyFill="1" applyBorder="1" applyAlignment="1">
      <alignment horizontal="right" vertical="center" indent="4"/>
    </xf>
    <xf numFmtId="1" fontId="2" fillId="0" borderId="7" xfId="0" applyNumberFormat="1" applyFont="1" applyFill="1" applyBorder="1" applyAlignment="1">
      <alignment horizontal="right" vertical="center" indent="4"/>
    </xf>
    <xf numFmtId="1" fontId="2" fillId="0" borderId="13" xfId="0" quotePrefix="1" applyNumberFormat="1" applyFont="1" applyFill="1" applyBorder="1" applyAlignment="1">
      <alignment horizontal="right" vertical="center" indent="4"/>
    </xf>
    <xf numFmtId="1" fontId="10" fillId="0" borderId="7" xfId="0" applyNumberFormat="1" applyFont="1" applyFill="1" applyBorder="1" applyAlignment="1">
      <alignment horizontal="right" vertical="center" indent="6"/>
    </xf>
    <xf numFmtId="1" fontId="2" fillId="0" borderId="1" xfId="0" applyNumberFormat="1" applyFont="1" applyFill="1" applyBorder="1" applyAlignment="1">
      <alignment horizontal="right" vertical="center" indent="6"/>
    </xf>
    <xf numFmtId="1" fontId="2" fillId="0" borderId="7" xfId="0" applyNumberFormat="1" applyFont="1" applyFill="1" applyBorder="1" applyAlignment="1">
      <alignment horizontal="right" vertical="center" indent="6"/>
    </xf>
    <xf numFmtId="1" fontId="2" fillId="0" borderId="13" xfId="0" quotePrefix="1" applyNumberFormat="1" applyFont="1" applyFill="1" applyBorder="1" applyAlignment="1">
      <alignment horizontal="right" vertical="center" indent="6"/>
    </xf>
    <xf numFmtId="1" fontId="2" fillId="0" borderId="13" xfId="0" applyNumberFormat="1" applyFont="1" applyFill="1" applyBorder="1" applyAlignment="1">
      <alignment horizontal="right" vertical="center" indent="1"/>
    </xf>
    <xf numFmtId="1" fontId="2" fillId="0" borderId="19" xfId="0" applyNumberFormat="1" applyFont="1" applyFill="1" applyBorder="1" applyAlignment="1">
      <alignment horizontal="right" vertical="center" indent="1"/>
    </xf>
    <xf numFmtId="1" fontId="2" fillId="0" borderId="20" xfId="0" applyNumberFormat="1" applyFont="1" applyFill="1" applyBorder="1" applyAlignment="1">
      <alignment horizontal="right" vertical="center" indent="1"/>
    </xf>
    <xf numFmtId="1" fontId="2" fillId="0" borderId="21" xfId="0" applyNumberFormat="1" applyFont="1" applyFill="1" applyBorder="1" applyAlignment="1">
      <alignment horizontal="right" vertical="center" indent="1"/>
    </xf>
    <xf numFmtId="0" fontId="1" fillId="0" borderId="0" xfId="2" applyFont="1" applyFill="1" applyBorder="1" applyAlignment="1">
      <alignment horizontal="left" vertical="center"/>
    </xf>
    <xf numFmtId="167" fontId="1" fillId="0" borderId="0" xfId="4" applyNumberFormat="1" applyFont="1" applyFill="1" applyBorder="1" applyAlignment="1">
      <alignment horizontal="right" vertical="center" indent="2"/>
    </xf>
    <xf numFmtId="167" fontId="1" fillId="0" borderId="0" xfId="2" applyNumberFormat="1" applyFont="1" applyFill="1" applyBorder="1" applyAlignment="1">
      <alignment horizontal="right" vertical="center" indent="2"/>
    </xf>
    <xf numFmtId="167" fontId="1" fillId="0" borderId="0" xfId="3" applyNumberFormat="1" applyFont="1" applyFill="1" applyBorder="1" applyAlignment="1">
      <alignment horizontal="right" vertical="center" indent="2"/>
    </xf>
    <xf numFmtId="0" fontId="5" fillId="0" borderId="0" xfId="2" applyFont="1" applyFill="1" applyBorder="1" applyAlignment="1">
      <alignment vertical="center"/>
    </xf>
    <xf numFmtId="0" fontId="1" fillId="0" borderId="0" xfId="2" applyFont="1" applyFill="1" applyBorder="1" applyAlignment="1">
      <alignment horizontal="right" vertical="center"/>
    </xf>
    <xf numFmtId="0" fontId="1" fillId="0" borderId="1" xfId="0" applyFont="1" applyFill="1" applyBorder="1" applyAlignment="1">
      <alignment horizontal="left" vertical="center"/>
    </xf>
    <xf numFmtId="0" fontId="1" fillId="0" borderId="7"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7" xfId="0" applyFont="1" applyFill="1" applyBorder="1" applyAlignment="1">
      <alignment vertical="center"/>
    </xf>
    <xf numFmtId="0" fontId="1" fillId="0" borderId="13" xfId="0" applyFont="1" applyFill="1" applyBorder="1" applyAlignment="1">
      <alignment horizontal="left" vertical="center"/>
    </xf>
    <xf numFmtId="167" fontId="1" fillId="0" borderId="0" xfId="0" applyNumberFormat="1" applyFont="1" applyFill="1" applyBorder="1" applyAlignment="1">
      <alignment horizontal="right" vertical="center" indent="3"/>
    </xf>
    <xf numFmtId="1" fontId="1" fillId="0" borderId="0" xfId="7" applyNumberFormat="1" applyFont="1" applyBorder="1" applyAlignment="1">
      <alignment vertical="center"/>
    </xf>
    <xf numFmtId="167" fontId="1" fillId="0" borderId="1" xfId="0" applyNumberFormat="1" applyFont="1" applyFill="1" applyBorder="1" applyAlignment="1">
      <alignment horizontal="right" vertical="center" indent="3"/>
    </xf>
    <xf numFmtId="167" fontId="1" fillId="0" borderId="13" xfId="0" applyNumberFormat="1" applyFont="1" applyFill="1" applyBorder="1" applyAlignment="1">
      <alignment horizontal="right" vertical="center" indent="3"/>
    </xf>
    <xf numFmtId="0" fontId="1" fillId="0" borderId="0" xfId="0" applyFont="1" applyAlignment="1">
      <alignment vertical="center"/>
    </xf>
    <xf numFmtId="167" fontId="1" fillId="0" borderId="0" xfId="0" applyNumberFormat="1" applyFont="1" applyAlignment="1">
      <alignment vertical="center"/>
    </xf>
    <xf numFmtId="0" fontId="5" fillId="0" borderId="0" xfId="0" applyFont="1" applyBorder="1" applyAlignment="1">
      <alignment vertical="center"/>
    </xf>
    <xf numFmtId="170" fontId="1" fillId="0" borderId="0" xfId="0" applyNumberFormat="1" applyFont="1" applyAlignment="1">
      <alignment vertical="center"/>
    </xf>
    <xf numFmtId="1" fontId="1" fillId="0" borderId="1" xfId="7" applyNumberFormat="1" applyFont="1" applyBorder="1" applyAlignment="1">
      <alignment horizontal="right" vertical="center" indent="2"/>
    </xf>
    <xf numFmtId="1" fontId="1" fillId="0" borderId="7" xfId="7" applyNumberFormat="1" applyFont="1" applyBorder="1" applyAlignment="1">
      <alignment horizontal="right" vertical="center" indent="2"/>
    </xf>
    <xf numFmtId="1" fontId="1" fillId="0" borderId="13" xfId="7" applyNumberFormat="1" applyFont="1" applyBorder="1" applyAlignment="1">
      <alignment horizontal="right" vertical="center" indent="2"/>
    </xf>
    <xf numFmtId="0" fontId="5" fillId="0" borderId="2" xfId="6" applyFont="1" applyFill="1" applyBorder="1" applyAlignment="1">
      <alignment horizontal="center" vertical="center" wrapText="1"/>
    </xf>
    <xf numFmtId="170" fontId="1" fillId="0" borderId="1" xfId="7" applyNumberFormat="1" applyFont="1" applyFill="1" applyBorder="1" applyAlignment="1">
      <alignment horizontal="right" vertical="center" indent="5"/>
    </xf>
    <xf numFmtId="170" fontId="1" fillId="0" borderId="1" xfId="7" applyNumberFormat="1" applyFont="1" applyFill="1" applyBorder="1" applyAlignment="1">
      <alignment horizontal="left" vertical="center"/>
    </xf>
    <xf numFmtId="170" fontId="1" fillId="0" borderId="13" xfId="7" applyNumberFormat="1" applyFont="1" applyFill="1" applyBorder="1" applyAlignment="1">
      <alignment horizontal="right" vertical="center" indent="5"/>
    </xf>
    <xf numFmtId="170" fontId="1" fillId="0" borderId="13" xfId="7" applyNumberFormat="1" applyFont="1" applyFill="1" applyBorder="1" applyAlignment="1">
      <alignment horizontal="left" vertical="center"/>
    </xf>
    <xf numFmtId="167" fontId="1" fillId="0" borderId="1" xfId="0" applyNumberFormat="1" applyFont="1" applyFill="1" applyBorder="1" applyAlignment="1">
      <alignment horizontal="right" vertical="center" indent="5"/>
    </xf>
    <xf numFmtId="167" fontId="1" fillId="0" borderId="7" xfId="0" applyNumberFormat="1" applyFont="1" applyFill="1" applyBorder="1" applyAlignment="1">
      <alignment horizontal="right" vertical="center" indent="5"/>
    </xf>
    <xf numFmtId="167" fontId="1" fillId="0" borderId="13" xfId="0" applyNumberFormat="1" applyFont="1" applyFill="1" applyBorder="1" applyAlignment="1">
      <alignment horizontal="right" vertical="center" indent="5"/>
    </xf>
    <xf numFmtId="170" fontId="1" fillId="0" borderId="1" xfId="7" applyNumberFormat="1" applyFont="1" applyFill="1" applyBorder="1" applyAlignment="1">
      <alignment horizontal="left" vertical="center" indent="2"/>
    </xf>
    <xf numFmtId="170" fontId="1" fillId="0" borderId="7" xfId="7" applyNumberFormat="1" applyFont="1" applyFill="1" applyBorder="1" applyAlignment="1">
      <alignment horizontal="left" vertical="center" indent="2"/>
    </xf>
    <xf numFmtId="170" fontId="1" fillId="0" borderId="13" xfId="7" applyNumberFormat="1" applyFont="1" applyFill="1" applyBorder="1" applyAlignment="1">
      <alignment horizontal="left" vertical="center" indent="2"/>
    </xf>
    <xf numFmtId="167" fontId="2" fillId="0" borderId="1" xfId="0" applyNumberFormat="1" applyFont="1" applyFill="1" applyBorder="1" applyAlignment="1">
      <alignment horizontal="center" vertical="center"/>
    </xf>
    <xf numFmtId="167" fontId="2" fillId="0" borderId="7" xfId="0" applyNumberFormat="1" applyFont="1" applyFill="1" applyBorder="1" applyAlignment="1">
      <alignment horizontal="center" vertical="center"/>
    </xf>
    <xf numFmtId="0" fontId="2" fillId="0" borderId="13" xfId="0" applyFont="1" applyFill="1" applyBorder="1" applyAlignment="1">
      <alignment vertical="center"/>
    </xf>
    <xf numFmtId="167" fontId="2" fillId="0" borderId="13" xfId="0" applyNumberFormat="1" applyFont="1" applyFill="1" applyBorder="1" applyAlignment="1">
      <alignment horizontal="center" vertical="center"/>
    </xf>
    <xf numFmtId="167" fontId="1" fillId="0" borderId="0" xfId="4" applyNumberFormat="1" applyFont="1" applyFill="1" applyBorder="1" applyAlignment="1">
      <alignment horizontal="center" vertical="center"/>
    </xf>
    <xf numFmtId="167" fontId="1" fillId="0" borderId="0" xfId="3" applyNumberFormat="1" applyFont="1" applyFill="1" applyBorder="1" applyAlignment="1">
      <alignment horizontal="center" vertical="center"/>
    </xf>
    <xf numFmtId="167" fontId="2" fillId="0" borderId="0" xfId="0" applyNumberFormat="1" applyFont="1" applyFill="1" applyBorder="1" applyAlignment="1">
      <alignment horizontal="center" vertical="center"/>
    </xf>
    <xf numFmtId="0" fontId="1" fillId="0" borderId="0" xfId="3" applyFont="1" applyFill="1" applyBorder="1" applyAlignment="1">
      <alignment vertical="top"/>
    </xf>
    <xf numFmtId="0" fontId="1" fillId="0" borderId="0" xfId="0" applyFont="1" applyAlignment="1">
      <alignment horizontal="left" vertical="center" wrapText="1"/>
    </xf>
    <xf numFmtId="0" fontId="1" fillId="0" borderId="0" xfId="1" applyFont="1" applyAlignment="1">
      <alignment horizontal="left" vertical="center" wrapText="1"/>
    </xf>
    <xf numFmtId="0" fontId="2" fillId="0" borderId="0" xfId="0" applyFont="1" applyAlignment="1">
      <alignment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166" fontId="1" fillId="0" borderId="3" xfId="0" applyNumberFormat="1" applyFont="1" applyBorder="1" applyAlignment="1">
      <alignment horizontal="left" vertical="center" wrapText="1"/>
    </xf>
    <xf numFmtId="165" fontId="2" fillId="0" borderId="1" xfId="0" applyNumberFormat="1" applyFont="1" applyBorder="1" applyAlignment="1">
      <alignment horizontal="right" vertical="center" wrapText="1" indent="1"/>
    </xf>
    <xf numFmtId="165" fontId="2" fillId="0" borderId="3" xfId="0" applyNumberFormat="1" applyFont="1" applyBorder="1" applyAlignment="1">
      <alignment horizontal="right" vertical="center" wrapText="1" indent="1"/>
    </xf>
    <xf numFmtId="165" fontId="10" fillId="0" borderId="4" xfId="0" applyNumberFormat="1" applyFont="1" applyBorder="1" applyAlignment="1">
      <alignment horizontal="right" vertical="center" wrapText="1" indent="1"/>
    </xf>
    <xf numFmtId="165" fontId="2" fillId="0" borderId="6" xfId="0" applyNumberFormat="1" applyFont="1" applyBorder="1" applyAlignment="1">
      <alignment horizontal="left" vertical="center" wrapText="1"/>
    </xf>
    <xf numFmtId="165" fontId="2" fillId="0" borderId="7" xfId="0" applyNumberFormat="1" applyFont="1" applyBorder="1" applyAlignment="1">
      <alignment horizontal="right" vertical="center" wrapText="1" indent="1"/>
    </xf>
    <xf numFmtId="165" fontId="2" fillId="0" borderId="6" xfId="0" applyNumberFormat="1" applyFont="1" applyBorder="1" applyAlignment="1">
      <alignment horizontal="right" vertical="center" wrapText="1" indent="1"/>
    </xf>
    <xf numFmtId="165" fontId="10" fillId="0" borderId="8" xfId="0" applyNumberFormat="1" applyFont="1" applyBorder="1" applyAlignment="1">
      <alignment horizontal="right" vertical="center" wrapText="1" indent="1"/>
    </xf>
    <xf numFmtId="165" fontId="2" fillId="2" borderId="7" xfId="0" applyNumberFormat="1" applyFont="1" applyFill="1" applyBorder="1" applyAlignment="1">
      <alignment horizontal="right" vertical="center" wrapText="1" indent="1"/>
    </xf>
    <xf numFmtId="165" fontId="2" fillId="2" borderId="6" xfId="0" applyNumberFormat="1" applyFont="1" applyFill="1" applyBorder="1" applyAlignment="1">
      <alignment horizontal="right" vertical="center" wrapText="1" indent="1"/>
    </xf>
    <xf numFmtId="165" fontId="10" fillId="2" borderId="8" xfId="0" applyNumberFormat="1" applyFont="1" applyFill="1" applyBorder="1" applyAlignment="1">
      <alignment horizontal="right" vertical="center" wrapText="1" indent="1"/>
    </xf>
    <xf numFmtId="165" fontId="2" fillId="0" borderId="0" xfId="0" applyNumberFormat="1" applyFont="1" applyAlignment="1">
      <alignment vertical="center" wrapText="1"/>
    </xf>
    <xf numFmtId="165" fontId="5" fillId="0" borderId="9" xfId="0" applyNumberFormat="1" applyFont="1" applyBorder="1" applyAlignment="1">
      <alignment horizontal="left" vertical="center" wrapText="1"/>
    </xf>
    <xf numFmtId="165" fontId="10" fillId="0" borderId="2" xfId="0" applyNumberFormat="1" applyFont="1" applyBorder="1" applyAlignment="1">
      <alignment horizontal="right" vertical="center" wrapText="1" indent="1"/>
    </xf>
    <xf numFmtId="0" fontId="2" fillId="0" borderId="0" xfId="0" applyFont="1" applyBorder="1" applyAlignment="1">
      <alignment vertical="center" wrapText="1"/>
    </xf>
    <xf numFmtId="165" fontId="2" fillId="0" borderId="0" xfId="0" applyNumberFormat="1" applyFont="1" applyBorder="1" applyAlignment="1">
      <alignment vertical="center" wrapText="1"/>
    </xf>
    <xf numFmtId="0" fontId="10" fillId="0" borderId="0" xfId="0" applyFont="1" applyAlignment="1">
      <alignment vertical="center" wrapText="1"/>
    </xf>
    <xf numFmtId="0" fontId="12" fillId="0" borderId="0" xfId="0" applyFont="1" applyAlignment="1">
      <alignment horizontal="right" vertical="center" wrapText="1"/>
    </xf>
    <xf numFmtId="2" fontId="1" fillId="0" borderId="2" xfId="7" applyNumberFormat="1" applyFont="1" applyFill="1" applyBorder="1" applyAlignment="1">
      <alignment horizontal="right" vertical="center" indent="1"/>
    </xf>
    <xf numFmtId="169" fontId="1" fillId="0" borderId="2" xfId="7" applyNumberFormat="1" applyFont="1" applyFill="1" applyBorder="1" applyAlignment="1">
      <alignment horizontal="right" vertical="center" wrapText="1" indent="7"/>
    </xf>
    <xf numFmtId="170" fontId="1" fillId="0" borderId="2" xfId="7" applyNumberFormat="1" applyFont="1" applyBorder="1" applyAlignment="1">
      <alignment horizontal="right" vertical="center" indent="3"/>
    </xf>
    <xf numFmtId="170" fontId="1" fillId="0" borderId="2" xfId="7" applyNumberFormat="1" applyFont="1" applyFill="1" applyBorder="1" applyAlignment="1">
      <alignment horizontal="right" vertical="center" indent="3"/>
    </xf>
    <xf numFmtId="0" fontId="10" fillId="0" borderId="9" xfId="0" applyFont="1" applyFill="1" applyBorder="1" applyAlignment="1">
      <alignment vertical="center"/>
    </xf>
    <xf numFmtId="1" fontId="10" fillId="0" borderId="2" xfId="0" applyNumberFormat="1" applyFont="1" applyFill="1" applyBorder="1" applyAlignment="1">
      <alignment horizontal="right" vertical="center" indent="4"/>
    </xf>
    <xf numFmtId="1" fontId="10" fillId="0" borderId="11" xfId="0" applyNumberFormat="1" applyFont="1" applyFill="1" applyBorder="1" applyAlignment="1">
      <alignment horizontal="right" vertical="center" indent="6"/>
    </xf>
    <xf numFmtId="167" fontId="1" fillId="0" borderId="1" xfId="4" applyNumberFormat="1" applyFont="1" applyFill="1" applyBorder="1" applyAlignment="1">
      <alignment horizontal="left" vertical="center" indent="1"/>
    </xf>
    <xf numFmtId="167" fontId="1" fillId="0" borderId="1" xfId="5" applyNumberFormat="1" applyFont="1" applyFill="1" applyBorder="1" applyAlignment="1">
      <alignment horizontal="left" vertical="center" indent="1"/>
    </xf>
    <xf numFmtId="167" fontId="1" fillId="0" borderId="7" xfId="4" applyNumberFormat="1" applyFont="1" applyFill="1" applyBorder="1" applyAlignment="1">
      <alignment horizontal="left" vertical="center" indent="1"/>
    </xf>
    <xf numFmtId="167" fontId="1" fillId="0" borderId="7" xfId="5" applyNumberFormat="1" applyFont="1" applyFill="1" applyBorder="1" applyAlignment="1">
      <alignment horizontal="left" vertical="center" indent="1"/>
    </xf>
    <xf numFmtId="167" fontId="1" fillId="0" borderId="13" xfId="4" applyNumberFormat="1" applyFont="1" applyFill="1" applyBorder="1" applyAlignment="1">
      <alignment horizontal="left" vertical="center" indent="1"/>
    </xf>
    <xf numFmtId="167" fontId="1" fillId="0" borderId="14" xfId="2" applyNumberFormat="1" applyFont="1" applyFill="1" applyBorder="1" applyAlignment="1">
      <alignment horizontal="left" vertical="center" indent="1"/>
    </xf>
    <xf numFmtId="167" fontId="1" fillId="0" borderId="14" xfId="3" applyNumberFormat="1" applyFont="1" applyFill="1" applyBorder="1" applyAlignment="1">
      <alignment horizontal="left" vertical="center" indent="1"/>
    </xf>
    <xf numFmtId="167" fontId="1" fillId="0" borderId="13" xfId="2" applyNumberFormat="1" applyFont="1" applyFill="1" applyBorder="1" applyAlignment="1">
      <alignment horizontal="left" vertical="center" indent="1"/>
    </xf>
    <xf numFmtId="167" fontId="1" fillId="0" borderId="3" xfId="2" applyNumberFormat="1" applyFont="1" applyFill="1" applyBorder="1" applyAlignment="1">
      <alignment horizontal="left" vertical="center" indent="1"/>
    </xf>
    <xf numFmtId="167" fontId="1" fillId="0" borderId="3" xfId="3" applyNumberFormat="1" applyFont="1" applyFill="1" applyBorder="1" applyAlignment="1">
      <alignment horizontal="left" vertical="center" indent="1"/>
    </xf>
    <xf numFmtId="167" fontId="1" fillId="0" borderId="1" xfId="3" applyNumberFormat="1" applyFont="1" applyFill="1" applyBorder="1" applyAlignment="1">
      <alignment horizontal="left" vertical="center" indent="1"/>
    </xf>
    <xf numFmtId="167" fontId="1" fillId="0" borderId="1" xfId="2" applyNumberFormat="1" applyFont="1" applyFill="1" applyBorder="1" applyAlignment="1">
      <alignment horizontal="left" vertical="center" indent="1"/>
    </xf>
    <xf numFmtId="167" fontId="1" fillId="0" borderId="17" xfId="2" applyNumberFormat="1" applyFont="1" applyFill="1" applyBorder="1" applyAlignment="1">
      <alignment horizontal="left" vertical="center" indent="1"/>
    </xf>
    <xf numFmtId="167" fontId="1" fillId="0" borderId="6" xfId="2" applyNumberFormat="1" applyFont="1" applyFill="1" applyBorder="1" applyAlignment="1">
      <alignment horizontal="left" vertical="center" indent="1"/>
    </xf>
    <xf numFmtId="167" fontId="1" fillId="0" borderId="6" xfId="3" applyNumberFormat="1" applyFont="1" applyFill="1" applyBorder="1" applyAlignment="1">
      <alignment horizontal="left" vertical="center" indent="1"/>
    </xf>
    <xf numFmtId="167" fontId="1" fillId="0" borderId="7" xfId="3" applyNumberFormat="1" applyFont="1" applyFill="1" applyBorder="1" applyAlignment="1">
      <alignment horizontal="left" vertical="center" indent="1"/>
    </xf>
    <xf numFmtId="167" fontId="1" fillId="0" borderId="7" xfId="2" applyNumberFormat="1" applyFont="1" applyFill="1" applyBorder="1" applyAlignment="1">
      <alignment horizontal="left" vertical="center" indent="1"/>
    </xf>
    <xf numFmtId="167" fontId="1" fillId="0" borderId="15" xfId="2" applyNumberFormat="1" applyFont="1" applyFill="1" applyBorder="1" applyAlignment="1">
      <alignment horizontal="left" vertical="center" indent="1"/>
    </xf>
    <xf numFmtId="167" fontId="1" fillId="0" borderId="18" xfId="2" applyNumberFormat="1" applyFont="1" applyFill="1" applyBorder="1" applyAlignment="1">
      <alignment horizontal="left" vertical="center" indent="1"/>
    </xf>
    <xf numFmtId="0" fontId="1"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right" vertical="center" wrapText="1"/>
    </xf>
    <xf numFmtId="0" fontId="2" fillId="0" borderId="0" xfId="0" applyFont="1" applyAlignment="1">
      <alignment horizontal="left" vertical="top" wrapText="1"/>
    </xf>
    <xf numFmtId="166" fontId="10" fillId="0" borderId="0" xfId="0" applyNumberFormat="1" applyFont="1" applyFill="1" applyAlignment="1">
      <alignment horizontal="left" vertical="center"/>
    </xf>
    <xf numFmtId="0" fontId="2" fillId="0" borderId="0" xfId="0" applyFont="1" applyFill="1" applyBorder="1" applyAlignment="1">
      <alignment horizontal="right" vertical="center"/>
    </xf>
    <xf numFmtId="0" fontId="1" fillId="0" borderId="0" xfId="0" applyFont="1" applyFill="1" applyBorder="1" applyAlignment="1">
      <alignment horizontal="left" vertical="top" wrapText="1"/>
    </xf>
    <xf numFmtId="165" fontId="10" fillId="0" borderId="9"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65" fontId="2" fillId="0" borderId="11" xfId="0" applyNumberFormat="1" applyFont="1" applyFill="1" applyBorder="1" applyAlignment="1">
      <alignment horizontal="center" vertical="center" wrapText="1"/>
    </xf>
    <xf numFmtId="165" fontId="10" fillId="0" borderId="0" xfId="0" applyNumberFormat="1" applyFont="1" applyFill="1" applyAlignment="1">
      <alignment horizontal="left" vertical="center"/>
    </xf>
    <xf numFmtId="165" fontId="10" fillId="0" borderId="9" xfId="0" applyNumberFormat="1" applyFont="1" applyFill="1" applyBorder="1" applyAlignment="1">
      <alignment horizontal="center" vertical="center"/>
    </xf>
    <xf numFmtId="165" fontId="2" fillId="0" borderId="10" xfId="0" applyNumberFormat="1" applyFont="1" applyFill="1" applyBorder="1" applyAlignment="1">
      <alignment horizontal="center" vertical="center"/>
    </xf>
    <xf numFmtId="165" fontId="2" fillId="0" borderId="11" xfId="0" applyNumberFormat="1" applyFont="1" applyFill="1" applyBorder="1" applyAlignment="1">
      <alignment horizontal="center" vertical="center"/>
    </xf>
    <xf numFmtId="165" fontId="2" fillId="0" borderId="0" xfId="0" applyNumberFormat="1" applyFont="1" applyFill="1" applyBorder="1" applyAlignment="1">
      <alignment horizontal="right" vertical="center"/>
    </xf>
    <xf numFmtId="165" fontId="2" fillId="0" borderId="0" xfId="0" applyNumberFormat="1" applyFont="1" applyFill="1" applyBorder="1" applyAlignment="1">
      <alignment horizontal="left" vertical="top" wrapText="1"/>
    </xf>
    <xf numFmtId="0" fontId="5" fillId="0" borderId="0" xfId="0" applyFont="1" applyFill="1" applyAlignment="1">
      <alignment horizontal="left" vertical="center"/>
    </xf>
    <xf numFmtId="0" fontId="2" fillId="0" borderId="0" xfId="0" applyFont="1" applyFill="1" applyAlignment="1">
      <alignment horizontal="left" vertical="top" wrapText="1"/>
    </xf>
    <xf numFmtId="0" fontId="2" fillId="0" borderId="0" xfId="0" applyFont="1" applyFill="1" applyAlignment="1">
      <alignment horizontal="left" vertical="top"/>
    </xf>
    <xf numFmtId="0" fontId="2" fillId="0" borderId="0" xfId="0" applyFont="1" applyFill="1" applyAlignment="1">
      <alignment horizontal="right" vertical="center"/>
    </xf>
    <xf numFmtId="0" fontId="5"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vertical="center"/>
    </xf>
    <xf numFmtId="0" fontId="10" fillId="0" borderId="0" xfId="0" applyFont="1" applyFill="1" applyAlignment="1">
      <alignment horizontal="center" vertical="center"/>
    </xf>
    <xf numFmtId="165" fontId="10" fillId="0" borderId="0" xfId="0" applyNumberFormat="1" applyFont="1" applyFill="1" applyBorder="1" applyAlignment="1">
      <alignment horizontal="center" vertical="center"/>
    </xf>
    <xf numFmtId="0" fontId="2" fillId="0" borderId="0" xfId="0" applyFont="1" applyFill="1" applyBorder="1" applyAlignment="1">
      <alignment horizontal="left" vertical="top" wrapText="1"/>
    </xf>
    <xf numFmtId="0" fontId="1" fillId="0" borderId="0" xfId="2" applyFont="1" applyFill="1" applyAlignment="1">
      <alignment horizontal="left" vertical="top" wrapText="1"/>
    </xf>
    <xf numFmtId="0" fontId="1" fillId="0" borderId="0" xfId="2" applyFont="1" applyFill="1" applyAlignment="1">
      <alignment horizontal="left" vertical="center" wrapText="1"/>
    </xf>
    <xf numFmtId="0" fontId="5" fillId="0" borderId="0" xfId="0" applyFont="1" applyFill="1" applyAlignment="1">
      <alignment horizontal="left" vertical="top"/>
    </xf>
    <xf numFmtId="0" fontId="1" fillId="0" borderId="0" xfId="2" applyFont="1" applyFill="1" applyBorder="1" applyAlignment="1">
      <alignment horizontal="left" vertical="top" wrapText="1"/>
    </xf>
    <xf numFmtId="0" fontId="1" fillId="0" borderId="0" xfId="0" applyFont="1" applyAlignment="1">
      <alignment horizontal="left" vertical="top" wrapText="1"/>
    </xf>
    <xf numFmtId="0" fontId="5" fillId="0" borderId="0" xfId="0" applyFont="1" applyBorder="1" applyAlignment="1">
      <alignment horizontal="left" vertical="top"/>
    </xf>
    <xf numFmtId="0" fontId="1" fillId="0" borderId="0" xfId="0" quotePrefix="1" applyFont="1" applyAlignment="1">
      <alignment horizontal="left" vertical="top" wrapText="1"/>
    </xf>
    <xf numFmtId="166" fontId="2" fillId="0" borderId="0" xfId="0" applyNumberFormat="1" applyFont="1" applyFill="1" applyBorder="1" applyAlignment="1">
      <alignment horizontal="right" vertical="center"/>
    </xf>
    <xf numFmtId="0" fontId="1" fillId="0" borderId="0" xfId="3" applyFont="1" applyFill="1" applyBorder="1" applyAlignment="1">
      <alignment horizontal="left" vertical="top" wrapText="1"/>
    </xf>
    <xf numFmtId="0" fontId="1" fillId="0" borderId="0" xfId="2" quotePrefix="1" applyFont="1" applyFill="1" applyBorder="1" applyAlignment="1">
      <alignment horizontal="left" vertical="top" wrapText="1"/>
    </xf>
    <xf numFmtId="0" fontId="5" fillId="0" borderId="0" xfId="2" applyFont="1" applyFill="1" applyBorder="1" applyAlignment="1">
      <alignment horizontal="left" vertical="center"/>
    </xf>
    <xf numFmtId="0" fontId="5" fillId="0" borderId="2"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2" borderId="0" xfId="3" applyFont="1" applyFill="1" applyAlignment="1">
      <alignment horizontal="left" vertical="center" wrapText="1"/>
    </xf>
    <xf numFmtId="0" fontId="5" fillId="2" borderId="0" xfId="3" applyFont="1" applyFill="1" applyAlignment="1">
      <alignment horizontal="left" vertical="center"/>
    </xf>
    <xf numFmtId="0" fontId="5" fillId="2" borderId="9" xfId="3" applyFont="1" applyFill="1" applyBorder="1" applyAlignment="1">
      <alignment horizontal="center" vertical="center" wrapText="1"/>
    </xf>
    <xf numFmtId="0" fontId="5" fillId="2" borderId="10" xfId="3" applyFont="1" applyFill="1" applyBorder="1" applyAlignment="1">
      <alignment horizontal="center" vertical="center" wrapText="1"/>
    </xf>
    <xf numFmtId="0" fontId="5" fillId="2" borderId="11" xfId="3" applyFont="1" applyFill="1" applyBorder="1" applyAlignment="1">
      <alignment horizontal="center" vertical="center" wrapText="1"/>
    </xf>
    <xf numFmtId="0" fontId="1" fillId="2" borderId="0" xfId="3" applyFont="1" applyFill="1" applyBorder="1" applyAlignment="1">
      <alignment horizontal="left" vertical="top" wrapText="1"/>
    </xf>
    <xf numFmtId="0" fontId="1" fillId="0" borderId="0" xfId="0" applyFont="1" applyBorder="1" applyAlignment="1">
      <alignment horizontal="center" vertical="center"/>
    </xf>
    <xf numFmtId="167"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0" xfId="2" applyFont="1" applyFill="1" applyBorder="1" applyAlignment="1">
      <alignment horizontal="left" vertical="top"/>
    </xf>
    <xf numFmtId="0" fontId="5" fillId="0" borderId="0" xfId="0" applyFont="1" applyFill="1" applyBorder="1" applyAlignment="1">
      <alignment horizontal="left" vertical="top"/>
    </xf>
    <xf numFmtId="0" fontId="1" fillId="0" borderId="0" xfId="0" applyFont="1" applyFill="1" applyBorder="1" applyAlignment="1">
      <alignment horizontal="center" vertical="center"/>
    </xf>
    <xf numFmtId="167" fontId="5" fillId="0" borderId="2" xfId="0" applyNumberFormat="1" applyFont="1" applyFill="1" applyBorder="1" applyAlignment="1">
      <alignment horizontal="center" vertical="center" wrapText="1"/>
    </xf>
    <xf numFmtId="0" fontId="5" fillId="0" borderId="2" xfId="6"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xf>
  </cellXfs>
  <cellStyles count="8">
    <cellStyle name="Milliers" xfId="7" builtinId="3"/>
    <cellStyle name="Normal" xfId="0" builtinId="0"/>
    <cellStyle name="Normal 2" xfId="1"/>
    <cellStyle name="Normal 2 2" xfId="3"/>
    <cellStyle name="Normal 3" xfId="2"/>
    <cellStyle name="Normal 4" xfId="6"/>
    <cellStyle name="Pourcentage 2" xfId="4"/>
    <cellStyle name="Pourcentage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showGridLines="0" tabSelected="1" workbookViewId="0">
      <selection activeCell="H1" sqref="H1"/>
    </sheetView>
  </sheetViews>
  <sheetFormatPr baseColWidth="10" defaultRowHeight="11" x14ac:dyDescent="0.2"/>
  <cols>
    <col min="1" max="1" width="3.33203125" style="245" customWidth="1"/>
    <col min="2" max="2" width="35.5" style="245" bestFit="1" customWidth="1"/>
    <col min="3" max="3" width="7.6640625" style="245" customWidth="1"/>
    <col min="4" max="4" width="8.33203125" style="245" bestFit="1" customWidth="1"/>
    <col min="5" max="5" width="6.33203125" style="245" bestFit="1" customWidth="1"/>
    <col min="6" max="6" width="6.1640625" style="245" bestFit="1" customWidth="1"/>
    <col min="7" max="7" width="7" style="245" bestFit="1" customWidth="1"/>
    <col min="8" max="226" width="10.83203125" style="245"/>
    <col min="227" max="227" width="3.33203125" style="245" customWidth="1"/>
    <col min="228" max="228" width="36" style="245" customWidth="1"/>
    <col min="229" max="235" width="12.6640625" style="245" customWidth="1"/>
    <col min="236" max="482" width="10.83203125" style="245"/>
    <col min="483" max="483" width="3.33203125" style="245" customWidth="1"/>
    <col min="484" max="484" width="36" style="245" customWidth="1"/>
    <col min="485" max="491" width="12.6640625" style="245" customWidth="1"/>
    <col min="492" max="738" width="10.83203125" style="245"/>
    <col min="739" max="739" width="3.33203125" style="245" customWidth="1"/>
    <col min="740" max="740" width="36" style="245" customWidth="1"/>
    <col min="741" max="747" width="12.6640625" style="245" customWidth="1"/>
    <col min="748" max="994" width="10.83203125" style="245"/>
    <col min="995" max="995" width="3.33203125" style="245" customWidth="1"/>
    <col min="996" max="996" width="36" style="245" customWidth="1"/>
    <col min="997" max="1003" width="12.6640625" style="245" customWidth="1"/>
    <col min="1004" max="1250" width="10.83203125" style="245"/>
    <col min="1251" max="1251" width="3.33203125" style="245" customWidth="1"/>
    <col min="1252" max="1252" width="36" style="245" customWidth="1"/>
    <col min="1253" max="1259" width="12.6640625" style="245" customWidth="1"/>
    <col min="1260" max="1506" width="10.83203125" style="245"/>
    <col min="1507" max="1507" width="3.33203125" style="245" customWidth="1"/>
    <col min="1508" max="1508" width="36" style="245" customWidth="1"/>
    <col min="1509" max="1515" width="12.6640625" style="245" customWidth="1"/>
    <col min="1516" max="1762" width="10.83203125" style="245"/>
    <col min="1763" max="1763" width="3.33203125" style="245" customWidth="1"/>
    <col min="1764" max="1764" width="36" style="245" customWidth="1"/>
    <col min="1765" max="1771" width="12.6640625" style="245" customWidth="1"/>
    <col min="1772" max="2018" width="10.83203125" style="245"/>
    <col min="2019" max="2019" width="3.33203125" style="245" customWidth="1"/>
    <col min="2020" max="2020" width="36" style="245" customWidth="1"/>
    <col min="2021" max="2027" width="12.6640625" style="245" customWidth="1"/>
    <col min="2028" max="2274" width="10.83203125" style="245"/>
    <col min="2275" max="2275" width="3.33203125" style="245" customWidth="1"/>
    <col min="2276" max="2276" width="36" style="245" customWidth="1"/>
    <col min="2277" max="2283" width="12.6640625" style="245" customWidth="1"/>
    <col min="2284" max="2530" width="10.83203125" style="245"/>
    <col min="2531" max="2531" width="3.33203125" style="245" customWidth="1"/>
    <col min="2532" max="2532" width="36" style="245" customWidth="1"/>
    <col min="2533" max="2539" width="12.6640625" style="245" customWidth="1"/>
    <col min="2540" max="2786" width="10.83203125" style="245"/>
    <col min="2787" max="2787" width="3.33203125" style="245" customWidth="1"/>
    <col min="2788" max="2788" width="36" style="245" customWidth="1"/>
    <col min="2789" max="2795" width="12.6640625" style="245" customWidth="1"/>
    <col min="2796" max="3042" width="10.83203125" style="245"/>
    <col min="3043" max="3043" width="3.33203125" style="245" customWidth="1"/>
    <col min="3044" max="3044" width="36" style="245" customWidth="1"/>
    <col min="3045" max="3051" width="12.6640625" style="245" customWidth="1"/>
    <col min="3052" max="3298" width="10.83203125" style="245"/>
    <col min="3299" max="3299" width="3.33203125" style="245" customWidth="1"/>
    <col min="3300" max="3300" width="36" style="245" customWidth="1"/>
    <col min="3301" max="3307" width="12.6640625" style="245" customWidth="1"/>
    <col min="3308" max="3554" width="10.83203125" style="245"/>
    <col min="3555" max="3555" width="3.33203125" style="245" customWidth="1"/>
    <col min="3556" max="3556" width="36" style="245" customWidth="1"/>
    <col min="3557" max="3563" width="12.6640625" style="245" customWidth="1"/>
    <col min="3564" max="3810" width="10.83203125" style="245"/>
    <col min="3811" max="3811" width="3.33203125" style="245" customWidth="1"/>
    <col min="3812" max="3812" width="36" style="245" customWidth="1"/>
    <col min="3813" max="3819" width="12.6640625" style="245" customWidth="1"/>
    <col min="3820" max="4066" width="10.83203125" style="245"/>
    <col min="4067" max="4067" width="3.33203125" style="245" customWidth="1"/>
    <col min="4068" max="4068" width="36" style="245" customWidth="1"/>
    <col min="4069" max="4075" width="12.6640625" style="245" customWidth="1"/>
    <col min="4076" max="4322" width="10.83203125" style="245"/>
    <col min="4323" max="4323" width="3.33203125" style="245" customWidth="1"/>
    <col min="4324" max="4324" width="36" style="245" customWidth="1"/>
    <col min="4325" max="4331" width="12.6640625" style="245" customWidth="1"/>
    <col min="4332" max="4578" width="10.83203125" style="245"/>
    <col min="4579" max="4579" width="3.33203125" style="245" customWidth="1"/>
    <col min="4580" max="4580" width="36" style="245" customWidth="1"/>
    <col min="4581" max="4587" width="12.6640625" style="245" customWidth="1"/>
    <col min="4588" max="4834" width="10.83203125" style="245"/>
    <col min="4835" max="4835" width="3.33203125" style="245" customWidth="1"/>
    <col min="4836" max="4836" width="36" style="245" customWidth="1"/>
    <col min="4837" max="4843" width="12.6640625" style="245" customWidth="1"/>
    <col min="4844" max="5090" width="10.83203125" style="245"/>
    <col min="5091" max="5091" width="3.33203125" style="245" customWidth="1"/>
    <col min="5092" max="5092" width="36" style="245" customWidth="1"/>
    <col min="5093" max="5099" width="12.6640625" style="245" customWidth="1"/>
    <col min="5100" max="5346" width="10.83203125" style="245"/>
    <col min="5347" max="5347" width="3.33203125" style="245" customWidth="1"/>
    <col min="5348" max="5348" width="36" style="245" customWidth="1"/>
    <col min="5349" max="5355" width="12.6640625" style="245" customWidth="1"/>
    <col min="5356" max="5602" width="10.83203125" style="245"/>
    <col min="5603" max="5603" width="3.33203125" style="245" customWidth="1"/>
    <col min="5604" max="5604" width="36" style="245" customWidth="1"/>
    <col min="5605" max="5611" width="12.6640625" style="245" customWidth="1"/>
    <col min="5612" max="5858" width="10.83203125" style="245"/>
    <col min="5859" max="5859" width="3.33203125" style="245" customWidth="1"/>
    <col min="5860" max="5860" width="36" style="245" customWidth="1"/>
    <col min="5861" max="5867" width="12.6640625" style="245" customWidth="1"/>
    <col min="5868" max="6114" width="10.83203125" style="245"/>
    <col min="6115" max="6115" width="3.33203125" style="245" customWidth="1"/>
    <col min="6116" max="6116" width="36" style="245" customWidth="1"/>
    <col min="6117" max="6123" width="12.6640625" style="245" customWidth="1"/>
    <col min="6124" max="6370" width="10.83203125" style="245"/>
    <col min="6371" max="6371" width="3.33203125" style="245" customWidth="1"/>
    <col min="6372" max="6372" width="36" style="245" customWidth="1"/>
    <col min="6373" max="6379" width="12.6640625" style="245" customWidth="1"/>
    <col min="6380" max="6626" width="10.83203125" style="245"/>
    <col min="6627" max="6627" width="3.33203125" style="245" customWidth="1"/>
    <col min="6628" max="6628" width="36" style="245" customWidth="1"/>
    <col min="6629" max="6635" width="12.6640625" style="245" customWidth="1"/>
    <col min="6636" max="6882" width="10.83203125" style="245"/>
    <col min="6883" max="6883" width="3.33203125" style="245" customWidth="1"/>
    <col min="6884" max="6884" width="36" style="245" customWidth="1"/>
    <col min="6885" max="6891" width="12.6640625" style="245" customWidth="1"/>
    <col min="6892" max="7138" width="10.83203125" style="245"/>
    <col min="7139" max="7139" width="3.33203125" style="245" customWidth="1"/>
    <col min="7140" max="7140" width="36" style="245" customWidth="1"/>
    <col min="7141" max="7147" width="12.6640625" style="245" customWidth="1"/>
    <col min="7148" max="7394" width="10.83203125" style="245"/>
    <col min="7395" max="7395" width="3.33203125" style="245" customWidth="1"/>
    <col min="7396" max="7396" width="36" style="245" customWidth="1"/>
    <col min="7397" max="7403" width="12.6640625" style="245" customWidth="1"/>
    <col min="7404" max="7650" width="10.83203125" style="245"/>
    <col min="7651" max="7651" width="3.33203125" style="245" customWidth="1"/>
    <col min="7652" max="7652" width="36" style="245" customWidth="1"/>
    <col min="7653" max="7659" width="12.6640625" style="245" customWidth="1"/>
    <col min="7660" max="7906" width="10.83203125" style="245"/>
    <col min="7907" max="7907" width="3.33203125" style="245" customWidth="1"/>
    <col min="7908" max="7908" width="36" style="245" customWidth="1"/>
    <col min="7909" max="7915" width="12.6640625" style="245" customWidth="1"/>
    <col min="7916" max="8162" width="10.83203125" style="245"/>
    <col min="8163" max="8163" width="3.33203125" style="245" customWidth="1"/>
    <col min="8164" max="8164" width="36" style="245" customWidth="1"/>
    <col min="8165" max="8171" width="12.6640625" style="245" customWidth="1"/>
    <col min="8172" max="8418" width="10.83203125" style="245"/>
    <col min="8419" max="8419" width="3.33203125" style="245" customWidth="1"/>
    <col min="8420" max="8420" width="36" style="245" customWidth="1"/>
    <col min="8421" max="8427" width="12.6640625" style="245" customWidth="1"/>
    <col min="8428" max="8674" width="10.83203125" style="245"/>
    <col min="8675" max="8675" width="3.33203125" style="245" customWidth="1"/>
    <col min="8676" max="8676" width="36" style="245" customWidth="1"/>
    <col min="8677" max="8683" width="12.6640625" style="245" customWidth="1"/>
    <col min="8684" max="8930" width="10.83203125" style="245"/>
    <col min="8931" max="8931" width="3.33203125" style="245" customWidth="1"/>
    <col min="8932" max="8932" width="36" style="245" customWidth="1"/>
    <col min="8933" max="8939" width="12.6640625" style="245" customWidth="1"/>
    <col min="8940" max="9186" width="10.83203125" style="245"/>
    <col min="9187" max="9187" width="3.33203125" style="245" customWidth="1"/>
    <col min="9188" max="9188" width="36" style="245" customWidth="1"/>
    <col min="9189" max="9195" width="12.6640625" style="245" customWidth="1"/>
    <col min="9196" max="9442" width="10.83203125" style="245"/>
    <col min="9443" max="9443" width="3.33203125" style="245" customWidth="1"/>
    <col min="9444" max="9444" width="36" style="245" customWidth="1"/>
    <col min="9445" max="9451" width="12.6640625" style="245" customWidth="1"/>
    <col min="9452" max="9698" width="10.83203125" style="245"/>
    <col min="9699" max="9699" width="3.33203125" style="245" customWidth="1"/>
    <col min="9700" max="9700" width="36" style="245" customWidth="1"/>
    <col min="9701" max="9707" width="12.6640625" style="245" customWidth="1"/>
    <col min="9708" max="9954" width="10.83203125" style="245"/>
    <col min="9955" max="9955" width="3.33203125" style="245" customWidth="1"/>
    <col min="9956" max="9956" width="36" style="245" customWidth="1"/>
    <col min="9957" max="9963" width="12.6640625" style="245" customWidth="1"/>
    <col min="9964" max="10210" width="10.83203125" style="245"/>
    <col min="10211" max="10211" width="3.33203125" style="245" customWidth="1"/>
    <col min="10212" max="10212" width="36" style="245" customWidth="1"/>
    <col min="10213" max="10219" width="12.6640625" style="245" customWidth="1"/>
    <col min="10220" max="10466" width="10.83203125" style="245"/>
    <col min="10467" max="10467" width="3.33203125" style="245" customWidth="1"/>
    <col min="10468" max="10468" width="36" style="245" customWidth="1"/>
    <col min="10469" max="10475" width="12.6640625" style="245" customWidth="1"/>
    <col min="10476" max="10722" width="10.83203125" style="245"/>
    <col min="10723" max="10723" width="3.33203125" style="245" customWidth="1"/>
    <col min="10724" max="10724" width="36" style="245" customWidth="1"/>
    <col min="10725" max="10731" width="12.6640625" style="245" customWidth="1"/>
    <col min="10732" max="10978" width="10.83203125" style="245"/>
    <col min="10979" max="10979" width="3.33203125" style="245" customWidth="1"/>
    <col min="10980" max="10980" width="36" style="245" customWidth="1"/>
    <col min="10981" max="10987" width="12.6640625" style="245" customWidth="1"/>
    <col min="10988" max="11234" width="10.83203125" style="245"/>
    <col min="11235" max="11235" width="3.33203125" style="245" customWidth="1"/>
    <col min="11236" max="11236" width="36" style="245" customWidth="1"/>
    <col min="11237" max="11243" width="12.6640625" style="245" customWidth="1"/>
    <col min="11244" max="11490" width="10.83203125" style="245"/>
    <col min="11491" max="11491" width="3.33203125" style="245" customWidth="1"/>
    <col min="11492" max="11492" width="36" style="245" customWidth="1"/>
    <col min="11493" max="11499" width="12.6640625" style="245" customWidth="1"/>
    <col min="11500" max="11746" width="10.83203125" style="245"/>
    <col min="11747" max="11747" width="3.33203125" style="245" customWidth="1"/>
    <col min="11748" max="11748" width="36" style="245" customWidth="1"/>
    <col min="11749" max="11755" width="12.6640625" style="245" customWidth="1"/>
    <col min="11756" max="12002" width="10.83203125" style="245"/>
    <col min="12003" max="12003" width="3.33203125" style="245" customWidth="1"/>
    <col min="12004" max="12004" width="36" style="245" customWidth="1"/>
    <col min="12005" max="12011" width="12.6640625" style="245" customWidth="1"/>
    <col min="12012" max="12258" width="10.83203125" style="245"/>
    <col min="12259" max="12259" width="3.33203125" style="245" customWidth="1"/>
    <col min="12260" max="12260" width="36" style="245" customWidth="1"/>
    <col min="12261" max="12267" width="12.6640625" style="245" customWidth="1"/>
    <col min="12268" max="12514" width="10.83203125" style="245"/>
    <col min="12515" max="12515" width="3.33203125" style="245" customWidth="1"/>
    <col min="12516" max="12516" width="36" style="245" customWidth="1"/>
    <col min="12517" max="12523" width="12.6640625" style="245" customWidth="1"/>
    <col min="12524" max="12770" width="10.83203125" style="245"/>
    <col min="12771" max="12771" width="3.33203125" style="245" customWidth="1"/>
    <col min="12772" max="12772" width="36" style="245" customWidth="1"/>
    <col min="12773" max="12779" width="12.6640625" style="245" customWidth="1"/>
    <col min="12780" max="13026" width="10.83203125" style="245"/>
    <col min="13027" max="13027" width="3.33203125" style="245" customWidth="1"/>
    <col min="13028" max="13028" width="36" style="245" customWidth="1"/>
    <col min="13029" max="13035" width="12.6640625" style="245" customWidth="1"/>
    <col min="13036" max="13282" width="10.83203125" style="245"/>
    <col min="13283" max="13283" width="3.33203125" style="245" customWidth="1"/>
    <col min="13284" max="13284" width="36" style="245" customWidth="1"/>
    <col min="13285" max="13291" width="12.6640625" style="245" customWidth="1"/>
    <col min="13292" max="13538" width="10.83203125" style="245"/>
    <col min="13539" max="13539" width="3.33203125" style="245" customWidth="1"/>
    <col min="13540" max="13540" width="36" style="245" customWidth="1"/>
    <col min="13541" max="13547" width="12.6640625" style="245" customWidth="1"/>
    <col min="13548" max="13794" width="10.83203125" style="245"/>
    <col min="13795" max="13795" width="3.33203125" style="245" customWidth="1"/>
    <col min="13796" max="13796" width="36" style="245" customWidth="1"/>
    <col min="13797" max="13803" width="12.6640625" style="245" customWidth="1"/>
    <col min="13804" max="14050" width="10.83203125" style="245"/>
    <col min="14051" max="14051" width="3.33203125" style="245" customWidth="1"/>
    <col min="14052" max="14052" width="36" style="245" customWidth="1"/>
    <col min="14053" max="14059" width="12.6640625" style="245" customWidth="1"/>
    <col min="14060" max="14306" width="10.83203125" style="245"/>
    <col min="14307" max="14307" width="3.33203125" style="245" customWidth="1"/>
    <col min="14308" max="14308" width="36" style="245" customWidth="1"/>
    <col min="14309" max="14315" width="12.6640625" style="245" customWidth="1"/>
    <col min="14316" max="14562" width="10.83203125" style="245"/>
    <col min="14563" max="14563" width="3.33203125" style="245" customWidth="1"/>
    <col min="14564" max="14564" width="36" style="245" customWidth="1"/>
    <col min="14565" max="14571" width="12.6640625" style="245" customWidth="1"/>
    <col min="14572" max="14818" width="10.83203125" style="245"/>
    <col min="14819" max="14819" width="3.33203125" style="245" customWidth="1"/>
    <col min="14820" max="14820" width="36" style="245" customWidth="1"/>
    <col min="14821" max="14827" width="12.6640625" style="245" customWidth="1"/>
    <col min="14828" max="15074" width="10.83203125" style="245"/>
    <col min="15075" max="15075" width="3.33203125" style="245" customWidth="1"/>
    <col min="15076" max="15076" width="36" style="245" customWidth="1"/>
    <col min="15077" max="15083" width="12.6640625" style="245" customWidth="1"/>
    <col min="15084" max="15330" width="10.83203125" style="245"/>
    <col min="15331" max="15331" width="3.33203125" style="245" customWidth="1"/>
    <col min="15332" max="15332" width="36" style="245" customWidth="1"/>
    <col min="15333" max="15339" width="12.6640625" style="245" customWidth="1"/>
    <col min="15340" max="15586" width="10.83203125" style="245"/>
    <col min="15587" max="15587" width="3.33203125" style="245" customWidth="1"/>
    <col min="15588" max="15588" width="36" style="245" customWidth="1"/>
    <col min="15589" max="15595" width="12.6640625" style="245" customWidth="1"/>
    <col min="15596" max="15842" width="10.83203125" style="245"/>
    <col min="15843" max="15843" width="3.33203125" style="245" customWidth="1"/>
    <col min="15844" max="15844" width="36" style="245" customWidth="1"/>
    <col min="15845" max="15851" width="12.6640625" style="245" customWidth="1"/>
    <col min="15852" max="16098" width="10.83203125" style="245"/>
    <col min="16099" max="16099" width="3.33203125" style="245" customWidth="1"/>
    <col min="16100" max="16100" width="36" style="245" customWidth="1"/>
    <col min="16101" max="16107" width="12.6640625" style="245" customWidth="1"/>
    <col min="16108" max="16384" width="10.83203125" style="245"/>
  </cols>
  <sheetData>
    <row r="1" spans="2:8" x14ac:dyDescent="0.2">
      <c r="B1" s="243"/>
      <c r="C1" s="243"/>
      <c r="D1" s="243"/>
      <c r="E1" s="243"/>
      <c r="F1" s="243"/>
      <c r="G1" s="243"/>
      <c r="H1" s="244"/>
    </row>
    <row r="2" spans="2:8" ht="24" customHeight="1" x14ac:dyDescent="0.2">
      <c r="B2" s="294" t="s">
        <v>86</v>
      </c>
      <c r="C2" s="294"/>
      <c r="D2" s="294"/>
      <c r="E2" s="294"/>
      <c r="F2" s="294"/>
      <c r="G2" s="294"/>
      <c r="H2" s="244"/>
    </row>
    <row r="3" spans="2:8" x14ac:dyDescent="0.2">
      <c r="B3" s="246"/>
      <c r="C3" s="246"/>
      <c r="D3" s="246"/>
      <c r="E3" s="246"/>
      <c r="F3" s="246"/>
      <c r="G3" s="246"/>
      <c r="H3" s="244"/>
    </row>
    <row r="4" spans="2:8" x14ac:dyDescent="0.2">
      <c r="B4" s="247"/>
      <c r="C4" s="296" t="s">
        <v>0</v>
      </c>
      <c r="D4" s="296"/>
      <c r="E4" s="296"/>
      <c r="F4" s="296"/>
      <c r="G4" s="296"/>
    </row>
    <row r="5" spans="2:8" ht="33" x14ac:dyDescent="0.2">
      <c r="B5" s="247"/>
      <c r="C5" s="32" t="s">
        <v>94</v>
      </c>
      <c r="D5" s="33" t="s">
        <v>93</v>
      </c>
      <c r="E5" s="34" t="s">
        <v>1</v>
      </c>
      <c r="F5" s="32" t="s">
        <v>2</v>
      </c>
      <c r="G5" s="35" t="s">
        <v>3</v>
      </c>
    </row>
    <row r="6" spans="2:8" x14ac:dyDescent="0.2">
      <c r="B6" s="248" t="s">
        <v>4</v>
      </c>
      <c r="C6" s="249">
        <v>23.520107106083245</v>
      </c>
      <c r="D6" s="250">
        <v>5.9683296128399181</v>
      </c>
      <c r="E6" s="249">
        <v>5.4852808529601953</v>
      </c>
      <c r="F6" s="249">
        <v>7.8226498601728132</v>
      </c>
      <c r="G6" s="251">
        <v>6.6792554577541141</v>
      </c>
    </row>
    <row r="7" spans="2:8" x14ac:dyDescent="0.2">
      <c r="B7" s="252" t="s">
        <v>5</v>
      </c>
      <c r="C7" s="253">
        <v>1.7652748206347688</v>
      </c>
      <c r="D7" s="254">
        <v>5.1717038254047818</v>
      </c>
      <c r="E7" s="253">
        <v>5.378755120055863</v>
      </c>
      <c r="F7" s="253">
        <v>4.7033175087626313</v>
      </c>
      <c r="G7" s="255">
        <v>5.0337281463438659</v>
      </c>
    </row>
    <row r="8" spans="2:8" ht="13" x14ac:dyDescent="0.2">
      <c r="B8" s="107" t="s">
        <v>37</v>
      </c>
      <c r="C8" s="256">
        <v>37.227717960771422</v>
      </c>
      <c r="D8" s="257">
        <v>14.270936999868692</v>
      </c>
      <c r="E8" s="256">
        <v>10.841351778488555</v>
      </c>
      <c r="F8" s="256">
        <v>19.375549412529182</v>
      </c>
      <c r="G8" s="258">
        <v>15.200789768764755</v>
      </c>
    </row>
    <row r="9" spans="2:8" ht="13" x14ac:dyDescent="0.2">
      <c r="B9" s="107" t="s">
        <v>72</v>
      </c>
      <c r="C9" s="253">
        <v>2.135198154132985</v>
      </c>
      <c r="D9" s="254">
        <v>7.0427434549496066</v>
      </c>
      <c r="E9" s="253">
        <v>6.5616395289168752</v>
      </c>
      <c r="F9" s="253">
        <v>7.1143319597458063</v>
      </c>
      <c r="G9" s="255">
        <v>6.8439658216995953</v>
      </c>
    </row>
    <row r="10" spans="2:8" x14ac:dyDescent="0.2">
      <c r="B10" s="107" t="s">
        <v>41</v>
      </c>
      <c r="C10" s="253">
        <v>7.2987824993267463</v>
      </c>
      <c r="D10" s="254">
        <v>7.6931569677607792</v>
      </c>
      <c r="E10" s="253">
        <v>6.4059329643376532</v>
      </c>
      <c r="F10" s="253">
        <v>8.8945792821436047</v>
      </c>
      <c r="G10" s="255">
        <v>7.6771830299478161</v>
      </c>
    </row>
    <row r="11" spans="2:8" ht="13" x14ac:dyDescent="0.2">
      <c r="B11" s="107" t="s">
        <v>73</v>
      </c>
      <c r="C11" s="253">
        <v>0.19399217612146261</v>
      </c>
      <c r="D11" s="254">
        <v>0.86833982384384079</v>
      </c>
      <c r="E11" s="253">
        <v>0.1675635086106102</v>
      </c>
      <c r="F11" s="253">
        <v>1.485958121898356</v>
      </c>
      <c r="G11" s="255">
        <v>0.84102571440919893</v>
      </c>
    </row>
    <row r="12" spans="2:8" x14ac:dyDescent="0.2">
      <c r="B12" s="107" t="s">
        <v>21</v>
      </c>
      <c r="C12" s="253">
        <v>1.2927712861547613</v>
      </c>
      <c r="D12" s="254">
        <v>11.909587391730948</v>
      </c>
      <c r="E12" s="253">
        <v>18.152049914102204</v>
      </c>
      <c r="F12" s="253">
        <v>5.0897333107384242</v>
      </c>
      <c r="G12" s="255">
        <v>11.479558640337482</v>
      </c>
      <c r="H12" s="259"/>
    </row>
    <row r="13" spans="2:8" ht="22" x14ac:dyDescent="0.2">
      <c r="B13" s="107" t="s">
        <v>71</v>
      </c>
      <c r="C13" s="253">
        <v>15.787787133704859</v>
      </c>
      <c r="D13" s="254">
        <v>35.370145777739566</v>
      </c>
      <c r="E13" s="253">
        <v>34.806679285964428</v>
      </c>
      <c r="F13" s="253">
        <v>34.356996311038621</v>
      </c>
      <c r="G13" s="255">
        <v>34.576972273245083</v>
      </c>
    </row>
    <row r="14" spans="2:8" x14ac:dyDescent="0.2">
      <c r="B14" s="107" t="s">
        <v>9</v>
      </c>
      <c r="C14" s="253">
        <v>10.778368863069748</v>
      </c>
      <c r="D14" s="254">
        <v>11.705056145861876</v>
      </c>
      <c r="E14" s="253">
        <v>12.200747046563622</v>
      </c>
      <c r="F14" s="253">
        <v>11.156884232970569</v>
      </c>
      <c r="G14" s="255">
        <v>11.6675211474981</v>
      </c>
      <c r="H14" s="259"/>
    </row>
    <row r="15" spans="2:8" x14ac:dyDescent="0.2">
      <c r="B15" s="260" t="s">
        <v>3</v>
      </c>
      <c r="C15" s="261">
        <v>100</v>
      </c>
      <c r="D15" s="261">
        <v>100</v>
      </c>
      <c r="E15" s="261">
        <v>100</v>
      </c>
      <c r="F15" s="261">
        <v>100</v>
      </c>
      <c r="G15" s="261">
        <v>100</v>
      </c>
    </row>
    <row r="16" spans="2:8" x14ac:dyDescent="0.2">
      <c r="B16" s="295"/>
      <c r="C16" s="295"/>
      <c r="D16" s="295"/>
      <c r="E16" s="295"/>
      <c r="F16" s="295"/>
      <c r="G16" s="295"/>
    </row>
    <row r="17" spans="2:8" ht="160" customHeight="1" x14ac:dyDescent="0.2">
      <c r="B17" s="297" t="s">
        <v>102</v>
      </c>
      <c r="C17" s="297"/>
      <c r="D17" s="297"/>
      <c r="E17" s="297"/>
      <c r="F17" s="297"/>
      <c r="G17" s="297"/>
      <c r="H17" s="262"/>
    </row>
    <row r="18" spans="2:8" x14ac:dyDescent="0.2">
      <c r="C18" s="263"/>
      <c r="D18" s="263"/>
      <c r="E18" s="263"/>
      <c r="F18" s="263"/>
      <c r="G18" s="263"/>
    </row>
    <row r="19" spans="2:8" x14ac:dyDescent="0.2">
      <c r="B19" s="264"/>
    </row>
    <row r="20" spans="2:8" x14ac:dyDescent="0.2">
      <c r="B20" s="265"/>
    </row>
    <row r="21" spans="2:8" x14ac:dyDescent="0.2">
      <c r="C21" s="259"/>
      <c r="D21" s="259"/>
      <c r="E21" s="259"/>
      <c r="F21" s="259"/>
      <c r="G21" s="259"/>
    </row>
    <row r="43" spans="2:8" x14ac:dyDescent="0.2">
      <c r="B43" s="264"/>
    </row>
    <row r="44" spans="2:8" x14ac:dyDescent="0.2">
      <c r="B44" s="292"/>
      <c r="C44" s="293"/>
      <c r="D44" s="293"/>
      <c r="E44" s="293"/>
      <c r="F44" s="293"/>
      <c r="G44" s="293"/>
      <c r="H44" s="244"/>
    </row>
    <row r="45" spans="2:8" x14ac:dyDescent="0.2">
      <c r="B45" s="246"/>
      <c r="C45" s="243"/>
      <c r="D45" s="243"/>
      <c r="E45" s="243"/>
      <c r="F45" s="243"/>
      <c r="G45" s="243"/>
      <c r="H45" s="244"/>
    </row>
    <row r="46" spans="2:8" x14ac:dyDescent="0.2">
      <c r="B46" s="246"/>
      <c r="C46" s="243"/>
      <c r="D46" s="243"/>
      <c r="E46" s="243"/>
      <c r="F46" s="243"/>
      <c r="G46" s="243"/>
      <c r="H46" s="244"/>
    </row>
    <row r="47" spans="2:8" x14ac:dyDescent="0.2">
      <c r="C47" s="247"/>
      <c r="D47" s="247"/>
      <c r="E47" s="247"/>
      <c r="F47" s="247"/>
      <c r="G47" s="247"/>
      <c r="H47" s="244"/>
    </row>
  </sheetData>
  <mergeCells count="5">
    <mergeCell ref="B44:G44"/>
    <mergeCell ref="B2:G2"/>
    <mergeCell ref="B16:G16"/>
    <mergeCell ref="C4:G4"/>
    <mergeCell ref="B17:G17"/>
  </mergeCells>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3"/>
  <sheetViews>
    <sheetView showGridLines="0" workbookViewId="0">
      <selection activeCell="C22" sqref="C22"/>
    </sheetView>
  </sheetViews>
  <sheetFormatPr baseColWidth="10" defaultColWidth="10.83203125" defaultRowHeight="11" x14ac:dyDescent="0.2"/>
  <cols>
    <col min="1" max="1" width="2.6640625" style="108" customWidth="1"/>
    <col min="2" max="2" width="14.83203125" style="108" customWidth="1"/>
    <col min="3" max="17" width="6.5" style="108" customWidth="1"/>
    <col min="18" max="16384" width="10.83203125" style="108"/>
  </cols>
  <sheetData>
    <row r="2" spans="2:18" x14ac:dyDescent="0.2">
      <c r="B2" s="206" t="s">
        <v>65</v>
      </c>
      <c r="C2" s="206"/>
      <c r="D2" s="206"/>
      <c r="E2" s="206"/>
      <c r="F2" s="206"/>
      <c r="G2" s="206"/>
      <c r="H2" s="206"/>
      <c r="I2" s="206"/>
      <c r="J2" s="206"/>
      <c r="K2" s="206"/>
      <c r="L2" s="206"/>
      <c r="M2" s="206"/>
      <c r="N2" s="206"/>
      <c r="O2" s="206"/>
    </row>
    <row r="3" spans="2:18" x14ac:dyDescent="0.2">
      <c r="B3" s="18"/>
      <c r="C3" s="18"/>
      <c r="D3" s="18"/>
      <c r="E3" s="18"/>
      <c r="F3" s="18"/>
      <c r="G3" s="18"/>
      <c r="H3" s="18"/>
      <c r="I3" s="18"/>
      <c r="J3" s="18"/>
      <c r="K3" s="18"/>
      <c r="L3" s="18"/>
      <c r="M3" s="18"/>
      <c r="N3" s="18"/>
      <c r="Q3" s="135" t="s">
        <v>10</v>
      </c>
    </row>
    <row r="4" spans="2:18" x14ac:dyDescent="0.2">
      <c r="B4" s="20"/>
      <c r="C4" s="21">
        <v>2005</v>
      </c>
      <c r="D4" s="21">
        <v>2006</v>
      </c>
      <c r="E4" s="21">
        <v>2007</v>
      </c>
      <c r="F4" s="21">
        <v>2008</v>
      </c>
      <c r="G4" s="21">
        <v>2009</v>
      </c>
      <c r="H4" s="21">
        <v>2010</v>
      </c>
      <c r="I4" s="21">
        <v>2011</v>
      </c>
      <c r="J4" s="22">
        <v>2012</v>
      </c>
      <c r="K4" s="21">
        <v>2013</v>
      </c>
      <c r="L4" s="21">
        <v>2014</v>
      </c>
      <c r="M4" s="21">
        <v>2015</v>
      </c>
      <c r="N4" s="21">
        <v>2016</v>
      </c>
      <c r="O4" s="21">
        <v>2017</v>
      </c>
      <c r="P4" s="29">
        <v>2018</v>
      </c>
      <c r="Q4" s="29">
        <v>2019</v>
      </c>
    </row>
    <row r="5" spans="2:18" x14ac:dyDescent="0.2">
      <c r="B5" s="24" t="s">
        <v>12</v>
      </c>
      <c r="C5" s="42">
        <v>16.899999999999999</v>
      </c>
      <c r="D5" s="42">
        <v>15.8</v>
      </c>
      <c r="E5" s="42">
        <v>15.6</v>
      </c>
      <c r="F5" s="42">
        <v>16.3</v>
      </c>
      <c r="G5" s="42">
        <v>3.6912685790579407</v>
      </c>
      <c r="H5" s="42">
        <v>6.1333966159884383</v>
      </c>
      <c r="I5" s="43">
        <v>6.6753299120855658</v>
      </c>
      <c r="J5" s="43">
        <v>15.456521538048856</v>
      </c>
      <c r="K5" s="43">
        <v>21.211611931250356</v>
      </c>
      <c r="L5" s="43">
        <v>24.1</v>
      </c>
      <c r="M5" s="43">
        <v>26.74</v>
      </c>
      <c r="N5" s="43">
        <v>27.302134638684301</v>
      </c>
      <c r="O5" s="44">
        <v>26.720755363377748</v>
      </c>
      <c r="P5" s="235">
        <v>23.020667626685594</v>
      </c>
      <c r="Q5" s="235">
        <v>21.386444361978477</v>
      </c>
    </row>
    <row r="6" spans="2:18" x14ac:dyDescent="0.2">
      <c r="B6" s="25" t="s">
        <v>13</v>
      </c>
      <c r="C6" s="45">
        <v>23.9</v>
      </c>
      <c r="D6" s="45">
        <v>27.2</v>
      </c>
      <c r="E6" s="45">
        <v>30.2</v>
      </c>
      <c r="F6" s="45">
        <v>32.6</v>
      </c>
      <c r="G6" s="45">
        <v>5.6360903063005026</v>
      </c>
      <c r="H6" s="45">
        <v>9.7171339563862915</v>
      </c>
      <c r="I6" s="46">
        <v>9.0850389680597061</v>
      </c>
      <c r="J6" s="46">
        <v>16.510916056840529</v>
      </c>
      <c r="K6" s="46">
        <v>22.668892289145454</v>
      </c>
      <c r="L6" s="46">
        <v>22</v>
      </c>
      <c r="M6" s="46">
        <v>28.23</v>
      </c>
      <c r="N6" s="46">
        <v>28.436902762494931</v>
      </c>
      <c r="O6" s="47">
        <v>28.867473871684773</v>
      </c>
      <c r="P6" s="236">
        <v>22.527549449011019</v>
      </c>
      <c r="Q6" s="236">
        <v>22.3256232157709</v>
      </c>
    </row>
    <row r="7" spans="2:18" ht="13" x14ac:dyDescent="0.2">
      <c r="B7" s="25" t="s">
        <v>80</v>
      </c>
      <c r="C7" s="45">
        <v>20.9</v>
      </c>
      <c r="D7" s="45">
        <v>20.399999999999999</v>
      </c>
      <c r="E7" s="45">
        <v>21.5</v>
      </c>
      <c r="F7" s="45">
        <v>22.5</v>
      </c>
      <c r="G7" s="45">
        <v>3.9024535670631728</v>
      </c>
      <c r="H7" s="45">
        <v>4.7814892834453468</v>
      </c>
      <c r="I7" s="46">
        <v>3.9003410944683377</v>
      </c>
      <c r="J7" s="46">
        <v>7.0537144784551824</v>
      </c>
      <c r="K7" s="46">
        <v>15.453322757526641</v>
      </c>
      <c r="L7" s="46">
        <v>18.861661378763319</v>
      </c>
      <c r="M7" s="46">
        <v>22.27</v>
      </c>
      <c r="N7" s="46">
        <v>25.848519747984554</v>
      </c>
      <c r="O7" s="47">
        <v>30.598399628899454</v>
      </c>
      <c r="P7" s="236">
        <v>27.588953797132234</v>
      </c>
      <c r="Q7" s="236">
        <v>25.140479960262024</v>
      </c>
    </row>
    <row r="8" spans="2:18" x14ac:dyDescent="0.2">
      <c r="B8" s="25" t="s">
        <v>35</v>
      </c>
      <c r="C8" s="45"/>
      <c r="D8" s="45">
        <v>19.3</v>
      </c>
      <c r="E8" s="45">
        <v>19.7</v>
      </c>
      <c r="F8" s="45">
        <v>19.2</v>
      </c>
      <c r="G8" s="45">
        <v>5.3</v>
      </c>
      <c r="H8" s="48">
        <v>7.9271965479888848</v>
      </c>
      <c r="I8" s="48">
        <v>8.3177933508743553</v>
      </c>
      <c r="J8" s="48">
        <v>16.186714243957137</v>
      </c>
      <c r="K8" s="48">
        <v>22.013469367316418</v>
      </c>
      <c r="L8" s="48">
        <v>22.013469367316418</v>
      </c>
      <c r="M8" s="48">
        <v>24.975758141550649</v>
      </c>
      <c r="N8" s="48">
        <v>25.758970824245921</v>
      </c>
      <c r="O8" s="49">
        <v>25.048885991941216</v>
      </c>
      <c r="P8" s="236">
        <v>18.785350545878195</v>
      </c>
      <c r="Q8" s="236">
        <v>20.999198503873899</v>
      </c>
    </row>
    <row r="9" spans="2:18" x14ac:dyDescent="0.2">
      <c r="B9" s="50" t="s">
        <v>27</v>
      </c>
      <c r="C9" s="45"/>
      <c r="D9" s="45"/>
      <c r="E9" s="45">
        <v>2.2999999999999998</v>
      </c>
      <c r="F9" s="45">
        <v>3.6</v>
      </c>
      <c r="G9" s="45">
        <v>1.3144459624649458</v>
      </c>
      <c r="H9" s="48">
        <v>1.2367776294361879</v>
      </c>
      <c r="I9" s="48">
        <v>1.1908190819081905</v>
      </c>
      <c r="J9" s="48">
        <v>6.0855569816825872</v>
      </c>
      <c r="K9" s="48">
        <v>11.248626219580576</v>
      </c>
      <c r="L9" s="48">
        <v>13.4</v>
      </c>
      <c r="M9" s="48">
        <v>14.610266621339422</v>
      </c>
      <c r="N9" s="48">
        <v>16.377742141992403</v>
      </c>
      <c r="O9" s="49">
        <v>16.893330283784021</v>
      </c>
      <c r="P9" s="236">
        <v>14.920453708477572</v>
      </c>
      <c r="Q9" s="236">
        <v>14.358444486191997</v>
      </c>
    </row>
    <row r="10" spans="2:18" x14ac:dyDescent="0.2">
      <c r="B10" s="237" t="s">
        <v>19</v>
      </c>
      <c r="C10" s="51"/>
      <c r="D10" s="51"/>
      <c r="E10" s="51">
        <v>10.1</v>
      </c>
      <c r="F10" s="51">
        <v>15.2</v>
      </c>
      <c r="G10" s="51">
        <v>4.9978024737866518</v>
      </c>
      <c r="H10" s="52">
        <v>4.9867455138662313</v>
      </c>
      <c r="I10" s="52">
        <v>4.1636366449536606</v>
      </c>
      <c r="J10" s="52">
        <v>13.761582398385173</v>
      </c>
      <c r="K10" s="52">
        <v>18.705480413722096</v>
      </c>
      <c r="L10" s="52">
        <v>25.2</v>
      </c>
      <c r="M10" s="52">
        <v>28.869263788572631</v>
      </c>
      <c r="N10" s="52">
        <v>31.250146483230594</v>
      </c>
      <c r="O10" s="53">
        <v>33.463790095070365</v>
      </c>
      <c r="P10" s="238">
        <v>32.257858318551541</v>
      </c>
      <c r="Q10" s="238">
        <v>31.180791051252793</v>
      </c>
    </row>
    <row r="11" spans="2:18" x14ac:dyDescent="0.2">
      <c r="B11" s="94"/>
      <c r="C11" s="239"/>
      <c r="D11" s="239"/>
      <c r="E11" s="239"/>
      <c r="F11" s="239"/>
      <c r="G11" s="239"/>
      <c r="H11" s="240"/>
      <c r="I11" s="240"/>
      <c r="J11" s="240"/>
      <c r="K11" s="240"/>
      <c r="L11" s="240"/>
      <c r="M11" s="240"/>
      <c r="N11" s="240"/>
      <c r="O11" s="240"/>
      <c r="P11" s="241"/>
      <c r="Q11" s="241"/>
    </row>
    <row r="12" spans="2:18" ht="89" customHeight="1" x14ac:dyDescent="0.2">
      <c r="B12" s="328" t="s">
        <v>114</v>
      </c>
      <c r="C12" s="328"/>
      <c r="D12" s="328"/>
      <c r="E12" s="328"/>
      <c r="F12" s="328"/>
      <c r="G12" s="328"/>
      <c r="H12" s="328"/>
      <c r="I12" s="328"/>
      <c r="J12" s="328"/>
      <c r="K12" s="328"/>
      <c r="L12" s="328"/>
      <c r="M12" s="328"/>
      <c r="N12" s="328"/>
      <c r="O12" s="328"/>
      <c r="P12" s="328"/>
      <c r="Q12" s="328"/>
      <c r="R12" s="242"/>
    </row>
    <row r="13" spans="2:18" x14ac:dyDescent="0.2">
      <c r="R13" s="18"/>
    </row>
  </sheetData>
  <mergeCells count="1">
    <mergeCell ref="B12:Q1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8"/>
  <sheetViews>
    <sheetView showGridLines="0" workbookViewId="0">
      <selection activeCell="B2" sqref="B2:U2"/>
    </sheetView>
  </sheetViews>
  <sheetFormatPr baseColWidth="10" defaultRowHeight="11" x14ac:dyDescent="0.2"/>
  <cols>
    <col min="1" max="1" width="2.5" style="18" customWidth="1"/>
    <col min="2" max="2" width="11.33203125" style="18" bestFit="1" customWidth="1"/>
    <col min="3" max="12" width="6.33203125" style="18" bestFit="1" customWidth="1"/>
    <col min="13" max="19" width="5.6640625" style="18" bestFit="1" customWidth="1"/>
    <col min="20" max="24" width="5.6640625" style="18" customWidth="1"/>
    <col min="25" max="25" width="23.5" style="18" customWidth="1"/>
    <col min="26" max="257" width="10.83203125" style="18"/>
    <col min="258" max="258" width="2.5" style="18" customWidth="1"/>
    <col min="259" max="259" width="13.83203125" style="18" customWidth="1"/>
    <col min="260" max="275" width="7.6640625" style="18" customWidth="1"/>
    <col min="276" max="280" width="5.6640625" style="18" customWidth="1"/>
    <col min="281" max="281" width="23.5" style="18" customWidth="1"/>
    <col min="282" max="513" width="10.83203125" style="18"/>
    <col min="514" max="514" width="2.5" style="18" customWidth="1"/>
    <col min="515" max="515" width="13.83203125" style="18" customWidth="1"/>
    <col min="516" max="531" width="7.6640625" style="18" customWidth="1"/>
    <col min="532" max="536" width="5.6640625" style="18" customWidth="1"/>
    <col min="537" max="537" width="23.5" style="18" customWidth="1"/>
    <col min="538" max="769" width="10.83203125" style="18"/>
    <col min="770" max="770" width="2.5" style="18" customWidth="1"/>
    <col min="771" max="771" width="13.83203125" style="18" customWidth="1"/>
    <col min="772" max="787" width="7.6640625" style="18" customWidth="1"/>
    <col min="788" max="792" width="5.6640625" style="18" customWidth="1"/>
    <col min="793" max="793" width="23.5" style="18" customWidth="1"/>
    <col min="794" max="1025" width="10.83203125" style="18"/>
    <col min="1026" max="1026" width="2.5" style="18" customWidth="1"/>
    <col min="1027" max="1027" width="13.83203125" style="18" customWidth="1"/>
    <col min="1028" max="1043" width="7.6640625" style="18" customWidth="1"/>
    <col min="1044" max="1048" width="5.6640625" style="18" customWidth="1"/>
    <col min="1049" max="1049" width="23.5" style="18" customWidth="1"/>
    <col min="1050" max="1281" width="10.83203125" style="18"/>
    <col min="1282" max="1282" width="2.5" style="18" customWidth="1"/>
    <col min="1283" max="1283" width="13.83203125" style="18" customWidth="1"/>
    <col min="1284" max="1299" width="7.6640625" style="18" customWidth="1"/>
    <col min="1300" max="1304" width="5.6640625" style="18" customWidth="1"/>
    <col min="1305" max="1305" width="23.5" style="18" customWidth="1"/>
    <col min="1306" max="1537" width="10.83203125" style="18"/>
    <col min="1538" max="1538" width="2.5" style="18" customWidth="1"/>
    <col min="1539" max="1539" width="13.83203125" style="18" customWidth="1"/>
    <col min="1540" max="1555" width="7.6640625" style="18" customWidth="1"/>
    <col min="1556" max="1560" width="5.6640625" style="18" customWidth="1"/>
    <col min="1561" max="1561" width="23.5" style="18" customWidth="1"/>
    <col min="1562" max="1793" width="10.83203125" style="18"/>
    <col min="1794" max="1794" width="2.5" style="18" customWidth="1"/>
    <col min="1795" max="1795" width="13.83203125" style="18" customWidth="1"/>
    <col min="1796" max="1811" width="7.6640625" style="18" customWidth="1"/>
    <col min="1812" max="1816" width="5.6640625" style="18" customWidth="1"/>
    <col min="1817" max="1817" width="23.5" style="18" customWidth="1"/>
    <col min="1818" max="2049" width="10.83203125" style="18"/>
    <col min="2050" max="2050" width="2.5" style="18" customWidth="1"/>
    <col min="2051" max="2051" width="13.83203125" style="18" customWidth="1"/>
    <col min="2052" max="2067" width="7.6640625" style="18" customWidth="1"/>
    <col min="2068" max="2072" width="5.6640625" style="18" customWidth="1"/>
    <col min="2073" max="2073" width="23.5" style="18" customWidth="1"/>
    <col min="2074" max="2305" width="10.83203125" style="18"/>
    <col min="2306" max="2306" width="2.5" style="18" customWidth="1"/>
    <col min="2307" max="2307" width="13.83203125" style="18" customWidth="1"/>
    <col min="2308" max="2323" width="7.6640625" style="18" customWidth="1"/>
    <col min="2324" max="2328" width="5.6640625" style="18" customWidth="1"/>
    <col min="2329" max="2329" width="23.5" style="18" customWidth="1"/>
    <col min="2330" max="2561" width="10.83203125" style="18"/>
    <col min="2562" max="2562" width="2.5" style="18" customWidth="1"/>
    <col min="2563" max="2563" width="13.83203125" style="18" customWidth="1"/>
    <col min="2564" max="2579" width="7.6640625" style="18" customWidth="1"/>
    <col min="2580" max="2584" width="5.6640625" style="18" customWidth="1"/>
    <col min="2585" max="2585" width="23.5" style="18" customWidth="1"/>
    <col min="2586" max="2817" width="10.83203125" style="18"/>
    <col min="2818" max="2818" width="2.5" style="18" customWidth="1"/>
    <col min="2819" max="2819" width="13.83203125" style="18" customWidth="1"/>
    <col min="2820" max="2835" width="7.6640625" style="18" customWidth="1"/>
    <col min="2836" max="2840" width="5.6640625" style="18" customWidth="1"/>
    <col min="2841" max="2841" width="23.5" style="18" customWidth="1"/>
    <col min="2842" max="3073" width="10.83203125" style="18"/>
    <col min="3074" max="3074" width="2.5" style="18" customWidth="1"/>
    <col min="3075" max="3075" width="13.83203125" style="18" customWidth="1"/>
    <col min="3076" max="3091" width="7.6640625" style="18" customWidth="1"/>
    <col min="3092" max="3096" width="5.6640625" style="18" customWidth="1"/>
    <col min="3097" max="3097" width="23.5" style="18" customWidth="1"/>
    <col min="3098" max="3329" width="10.83203125" style="18"/>
    <col min="3330" max="3330" width="2.5" style="18" customWidth="1"/>
    <col min="3331" max="3331" width="13.83203125" style="18" customWidth="1"/>
    <col min="3332" max="3347" width="7.6640625" style="18" customWidth="1"/>
    <col min="3348" max="3352" width="5.6640625" style="18" customWidth="1"/>
    <col min="3353" max="3353" width="23.5" style="18" customWidth="1"/>
    <col min="3354" max="3585" width="10.83203125" style="18"/>
    <col min="3586" max="3586" width="2.5" style="18" customWidth="1"/>
    <col min="3587" max="3587" width="13.83203125" style="18" customWidth="1"/>
    <col min="3588" max="3603" width="7.6640625" style="18" customWidth="1"/>
    <col min="3604" max="3608" width="5.6640625" style="18" customWidth="1"/>
    <col min="3609" max="3609" width="23.5" style="18" customWidth="1"/>
    <col min="3610" max="3841" width="10.83203125" style="18"/>
    <col min="3842" max="3842" width="2.5" style="18" customWidth="1"/>
    <col min="3843" max="3843" width="13.83203125" style="18" customWidth="1"/>
    <col min="3844" max="3859" width="7.6640625" style="18" customWidth="1"/>
    <col min="3860" max="3864" width="5.6640625" style="18" customWidth="1"/>
    <col min="3865" max="3865" width="23.5" style="18" customWidth="1"/>
    <col min="3866" max="4097" width="10.83203125" style="18"/>
    <col min="4098" max="4098" width="2.5" style="18" customWidth="1"/>
    <col min="4099" max="4099" width="13.83203125" style="18" customWidth="1"/>
    <col min="4100" max="4115" width="7.6640625" style="18" customWidth="1"/>
    <col min="4116" max="4120" width="5.6640625" style="18" customWidth="1"/>
    <col min="4121" max="4121" width="23.5" style="18" customWidth="1"/>
    <col min="4122" max="4353" width="10.83203125" style="18"/>
    <col min="4354" max="4354" width="2.5" style="18" customWidth="1"/>
    <col min="4355" max="4355" width="13.83203125" style="18" customWidth="1"/>
    <col min="4356" max="4371" width="7.6640625" style="18" customWidth="1"/>
    <col min="4372" max="4376" width="5.6640625" style="18" customWidth="1"/>
    <col min="4377" max="4377" width="23.5" style="18" customWidth="1"/>
    <col min="4378" max="4609" width="10.83203125" style="18"/>
    <col min="4610" max="4610" width="2.5" style="18" customWidth="1"/>
    <col min="4611" max="4611" width="13.83203125" style="18" customWidth="1"/>
    <col min="4612" max="4627" width="7.6640625" style="18" customWidth="1"/>
    <col min="4628" max="4632" width="5.6640625" style="18" customWidth="1"/>
    <col min="4633" max="4633" width="23.5" style="18" customWidth="1"/>
    <col min="4634" max="4865" width="10.83203125" style="18"/>
    <col min="4866" max="4866" width="2.5" style="18" customWidth="1"/>
    <col min="4867" max="4867" width="13.83203125" style="18" customWidth="1"/>
    <col min="4868" max="4883" width="7.6640625" style="18" customWidth="1"/>
    <col min="4884" max="4888" width="5.6640625" style="18" customWidth="1"/>
    <col min="4889" max="4889" width="23.5" style="18" customWidth="1"/>
    <col min="4890" max="5121" width="10.83203125" style="18"/>
    <col min="5122" max="5122" width="2.5" style="18" customWidth="1"/>
    <col min="5123" max="5123" width="13.83203125" style="18" customWidth="1"/>
    <col min="5124" max="5139" width="7.6640625" style="18" customWidth="1"/>
    <col min="5140" max="5144" width="5.6640625" style="18" customWidth="1"/>
    <col min="5145" max="5145" width="23.5" style="18" customWidth="1"/>
    <col min="5146" max="5377" width="10.83203125" style="18"/>
    <col min="5378" max="5378" width="2.5" style="18" customWidth="1"/>
    <col min="5379" max="5379" width="13.83203125" style="18" customWidth="1"/>
    <col min="5380" max="5395" width="7.6640625" style="18" customWidth="1"/>
    <col min="5396" max="5400" width="5.6640625" style="18" customWidth="1"/>
    <col min="5401" max="5401" width="23.5" style="18" customWidth="1"/>
    <col min="5402" max="5633" width="10.83203125" style="18"/>
    <col min="5634" max="5634" width="2.5" style="18" customWidth="1"/>
    <col min="5635" max="5635" width="13.83203125" style="18" customWidth="1"/>
    <col min="5636" max="5651" width="7.6640625" style="18" customWidth="1"/>
    <col min="5652" max="5656" width="5.6640625" style="18" customWidth="1"/>
    <col min="5657" max="5657" width="23.5" style="18" customWidth="1"/>
    <col min="5658" max="5889" width="10.83203125" style="18"/>
    <col min="5890" max="5890" width="2.5" style="18" customWidth="1"/>
    <col min="5891" max="5891" width="13.83203125" style="18" customWidth="1"/>
    <col min="5892" max="5907" width="7.6640625" style="18" customWidth="1"/>
    <col min="5908" max="5912" width="5.6640625" style="18" customWidth="1"/>
    <col min="5913" max="5913" width="23.5" style="18" customWidth="1"/>
    <col min="5914" max="6145" width="10.83203125" style="18"/>
    <col min="6146" max="6146" width="2.5" style="18" customWidth="1"/>
    <col min="6147" max="6147" width="13.83203125" style="18" customWidth="1"/>
    <col min="6148" max="6163" width="7.6640625" style="18" customWidth="1"/>
    <col min="6164" max="6168" width="5.6640625" style="18" customWidth="1"/>
    <col min="6169" max="6169" width="23.5" style="18" customWidth="1"/>
    <col min="6170" max="6401" width="10.83203125" style="18"/>
    <col min="6402" max="6402" width="2.5" style="18" customWidth="1"/>
    <col min="6403" max="6403" width="13.83203125" style="18" customWidth="1"/>
    <col min="6404" max="6419" width="7.6640625" style="18" customWidth="1"/>
    <col min="6420" max="6424" width="5.6640625" style="18" customWidth="1"/>
    <col min="6425" max="6425" width="23.5" style="18" customWidth="1"/>
    <col min="6426" max="6657" width="10.83203125" style="18"/>
    <col min="6658" max="6658" width="2.5" style="18" customWidth="1"/>
    <col min="6659" max="6659" width="13.83203125" style="18" customWidth="1"/>
    <col min="6660" max="6675" width="7.6640625" style="18" customWidth="1"/>
    <col min="6676" max="6680" width="5.6640625" style="18" customWidth="1"/>
    <col min="6681" max="6681" width="23.5" style="18" customWidth="1"/>
    <col min="6682" max="6913" width="10.83203125" style="18"/>
    <col min="6914" max="6914" width="2.5" style="18" customWidth="1"/>
    <col min="6915" max="6915" width="13.83203125" style="18" customWidth="1"/>
    <col min="6916" max="6931" width="7.6640625" style="18" customWidth="1"/>
    <col min="6932" max="6936" width="5.6640625" style="18" customWidth="1"/>
    <col min="6937" max="6937" width="23.5" style="18" customWidth="1"/>
    <col min="6938" max="7169" width="10.83203125" style="18"/>
    <col min="7170" max="7170" width="2.5" style="18" customWidth="1"/>
    <col min="7171" max="7171" width="13.83203125" style="18" customWidth="1"/>
    <col min="7172" max="7187" width="7.6640625" style="18" customWidth="1"/>
    <col min="7188" max="7192" width="5.6640625" style="18" customWidth="1"/>
    <col min="7193" max="7193" width="23.5" style="18" customWidth="1"/>
    <col min="7194" max="7425" width="10.83203125" style="18"/>
    <col min="7426" max="7426" width="2.5" style="18" customWidth="1"/>
    <col min="7427" max="7427" width="13.83203125" style="18" customWidth="1"/>
    <col min="7428" max="7443" width="7.6640625" style="18" customWidth="1"/>
    <col min="7444" max="7448" width="5.6640625" style="18" customWidth="1"/>
    <col min="7449" max="7449" width="23.5" style="18" customWidth="1"/>
    <col min="7450" max="7681" width="10.83203125" style="18"/>
    <col min="7682" max="7682" width="2.5" style="18" customWidth="1"/>
    <col min="7683" max="7683" width="13.83203125" style="18" customWidth="1"/>
    <col min="7684" max="7699" width="7.6640625" style="18" customWidth="1"/>
    <col min="7700" max="7704" width="5.6640625" style="18" customWidth="1"/>
    <col min="7705" max="7705" width="23.5" style="18" customWidth="1"/>
    <col min="7706" max="7937" width="10.83203125" style="18"/>
    <col min="7938" max="7938" width="2.5" style="18" customWidth="1"/>
    <col min="7939" max="7939" width="13.83203125" style="18" customWidth="1"/>
    <col min="7940" max="7955" width="7.6640625" style="18" customWidth="1"/>
    <col min="7956" max="7960" width="5.6640625" style="18" customWidth="1"/>
    <col min="7961" max="7961" width="23.5" style="18" customWidth="1"/>
    <col min="7962" max="8193" width="10.83203125" style="18"/>
    <col min="8194" max="8194" width="2.5" style="18" customWidth="1"/>
    <col min="8195" max="8195" width="13.83203125" style="18" customWidth="1"/>
    <col min="8196" max="8211" width="7.6640625" style="18" customWidth="1"/>
    <col min="8212" max="8216" width="5.6640625" style="18" customWidth="1"/>
    <col min="8217" max="8217" width="23.5" style="18" customWidth="1"/>
    <col min="8218" max="8449" width="10.83203125" style="18"/>
    <col min="8450" max="8450" width="2.5" style="18" customWidth="1"/>
    <col min="8451" max="8451" width="13.83203125" style="18" customWidth="1"/>
    <col min="8452" max="8467" width="7.6640625" style="18" customWidth="1"/>
    <col min="8468" max="8472" width="5.6640625" style="18" customWidth="1"/>
    <col min="8473" max="8473" width="23.5" style="18" customWidth="1"/>
    <col min="8474" max="8705" width="10.83203125" style="18"/>
    <col min="8706" max="8706" width="2.5" style="18" customWidth="1"/>
    <col min="8707" max="8707" width="13.83203125" style="18" customWidth="1"/>
    <col min="8708" max="8723" width="7.6640625" style="18" customWidth="1"/>
    <col min="8724" max="8728" width="5.6640625" style="18" customWidth="1"/>
    <col min="8729" max="8729" width="23.5" style="18" customWidth="1"/>
    <col min="8730" max="8961" width="10.83203125" style="18"/>
    <col min="8962" max="8962" width="2.5" style="18" customWidth="1"/>
    <col min="8963" max="8963" width="13.83203125" style="18" customWidth="1"/>
    <col min="8964" max="8979" width="7.6640625" style="18" customWidth="1"/>
    <col min="8980" max="8984" width="5.6640625" style="18" customWidth="1"/>
    <col min="8985" max="8985" width="23.5" style="18" customWidth="1"/>
    <col min="8986" max="9217" width="10.83203125" style="18"/>
    <col min="9218" max="9218" width="2.5" style="18" customWidth="1"/>
    <col min="9219" max="9219" width="13.83203125" style="18" customWidth="1"/>
    <col min="9220" max="9235" width="7.6640625" style="18" customWidth="1"/>
    <col min="9236" max="9240" width="5.6640625" style="18" customWidth="1"/>
    <col min="9241" max="9241" width="23.5" style="18" customWidth="1"/>
    <col min="9242" max="9473" width="10.83203125" style="18"/>
    <col min="9474" max="9474" width="2.5" style="18" customWidth="1"/>
    <col min="9475" max="9475" width="13.83203125" style="18" customWidth="1"/>
    <col min="9476" max="9491" width="7.6640625" style="18" customWidth="1"/>
    <col min="9492" max="9496" width="5.6640625" style="18" customWidth="1"/>
    <col min="9497" max="9497" width="23.5" style="18" customWidth="1"/>
    <col min="9498" max="9729" width="10.83203125" style="18"/>
    <col min="9730" max="9730" width="2.5" style="18" customWidth="1"/>
    <col min="9731" max="9731" width="13.83203125" style="18" customWidth="1"/>
    <col min="9732" max="9747" width="7.6640625" style="18" customWidth="1"/>
    <col min="9748" max="9752" width="5.6640625" style="18" customWidth="1"/>
    <col min="9753" max="9753" width="23.5" style="18" customWidth="1"/>
    <col min="9754" max="9985" width="10.83203125" style="18"/>
    <col min="9986" max="9986" width="2.5" style="18" customWidth="1"/>
    <col min="9987" max="9987" width="13.83203125" style="18" customWidth="1"/>
    <col min="9988" max="10003" width="7.6640625" style="18" customWidth="1"/>
    <col min="10004" max="10008" width="5.6640625" style="18" customWidth="1"/>
    <col min="10009" max="10009" width="23.5" style="18" customWidth="1"/>
    <col min="10010" max="10241" width="10.83203125" style="18"/>
    <col min="10242" max="10242" width="2.5" style="18" customWidth="1"/>
    <col min="10243" max="10243" width="13.83203125" style="18" customWidth="1"/>
    <col min="10244" max="10259" width="7.6640625" style="18" customWidth="1"/>
    <col min="10260" max="10264" width="5.6640625" style="18" customWidth="1"/>
    <col min="10265" max="10265" width="23.5" style="18" customWidth="1"/>
    <col min="10266" max="10497" width="10.83203125" style="18"/>
    <col min="10498" max="10498" width="2.5" style="18" customWidth="1"/>
    <col min="10499" max="10499" width="13.83203125" style="18" customWidth="1"/>
    <col min="10500" max="10515" width="7.6640625" style="18" customWidth="1"/>
    <col min="10516" max="10520" width="5.6640625" style="18" customWidth="1"/>
    <col min="10521" max="10521" width="23.5" style="18" customWidth="1"/>
    <col min="10522" max="10753" width="10.83203125" style="18"/>
    <col min="10754" max="10754" width="2.5" style="18" customWidth="1"/>
    <col min="10755" max="10755" width="13.83203125" style="18" customWidth="1"/>
    <col min="10756" max="10771" width="7.6640625" style="18" customWidth="1"/>
    <col min="10772" max="10776" width="5.6640625" style="18" customWidth="1"/>
    <col min="10777" max="10777" width="23.5" style="18" customWidth="1"/>
    <col min="10778" max="11009" width="10.83203125" style="18"/>
    <col min="11010" max="11010" width="2.5" style="18" customWidth="1"/>
    <col min="11011" max="11011" width="13.83203125" style="18" customWidth="1"/>
    <col min="11012" max="11027" width="7.6640625" style="18" customWidth="1"/>
    <col min="11028" max="11032" width="5.6640625" style="18" customWidth="1"/>
    <col min="11033" max="11033" width="23.5" style="18" customWidth="1"/>
    <col min="11034" max="11265" width="10.83203125" style="18"/>
    <col min="11266" max="11266" width="2.5" style="18" customWidth="1"/>
    <col min="11267" max="11267" width="13.83203125" style="18" customWidth="1"/>
    <col min="11268" max="11283" width="7.6640625" style="18" customWidth="1"/>
    <col min="11284" max="11288" width="5.6640625" style="18" customWidth="1"/>
    <col min="11289" max="11289" width="23.5" style="18" customWidth="1"/>
    <col min="11290" max="11521" width="10.83203125" style="18"/>
    <col min="11522" max="11522" width="2.5" style="18" customWidth="1"/>
    <col min="11523" max="11523" width="13.83203125" style="18" customWidth="1"/>
    <col min="11524" max="11539" width="7.6640625" style="18" customWidth="1"/>
    <col min="11540" max="11544" width="5.6640625" style="18" customWidth="1"/>
    <col min="11545" max="11545" width="23.5" style="18" customWidth="1"/>
    <col min="11546" max="11777" width="10.83203125" style="18"/>
    <col min="11778" max="11778" width="2.5" style="18" customWidth="1"/>
    <col min="11779" max="11779" width="13.83203125" style="18" customWidth="1"/>
    <col min="11780" max="11795" width="7.6640625" style="18" customWidth="1"/>
    <col min="11796" max="11800" width="5.6640625" style="18" customWidth="1"/>
    <col min="11801" max="11801" width="23.5" style="18" customWidth="1"/>
    <col min="11802" max="12033" width="10.83203125" style="18"/>
    <col min="12034" max="12034" width="2.5" style="18" customWidth="1"/>
    <col min="12035" max="12035" width="13.83203125" style="18" customWidth="1"/>
    <col min="12036" max="12051" width="7.6640625" style="18" customWidth="1"/>
    <col min="12052" max="12056" width="5.6640625" style="18" customWidth="1"/>
    <col min="12057" max="12057" width="23.5" style="18" customWidth="1"/>
    <col min="12058" max="12289" width="10.83203125" style="18"/>
    <col min="12290" max="12290" width="2.5" style="18" customWidth="1"/>
    <col min="12291" max="12291" width="13.83203125" style="18" customWidth="1"/>
    <col min="12292" max="12307" width="7.6640625" style="18" customWidth="1"/>
    <col min="12308" max="12312" width="5.6640625" style="18" customWidth="1"/>
    <col min="12313" max="12313" width="23.5" style="18" customWidth="1"/>
    <col min="12314" max="12545" width="10.83203125" style="18"/>
    <col min="12546" max="12546" width="2.5" style="18" customWidth="1"/>
    <col min="12547" max="12547" width="13.83203125" style="18" customWidth="1"/>
    <col min="12548" max="12563" width="7.6640625" style="18" customWidth="1"/>
    <col min="12564" max="12568" width="5.6640625" style="18" customWidth="1"/>
    <col min="12569" max="12569" width="23.5" style="18" customWidth="1"/>
    <col min="12570" max="12801" width="10.83203125" style="18"/>
    <col min="12802" max="12802" width="2.5" style="18" customWidth="1"/>
    <col min="12803" max="12803" width="13.83203125" style="18" customWidth="1"/>
    <col min="12804" max="12819" width="7.6640625" style="18" customWidth="1"/>
    <col min="12820" max="12824" width="5.6640625" style="18" customWidth="1"/>
    <col min="12825" max="12825" width="23.5" style="18" customWidth="1"/>
    <col min="12826" max="13057" width="10.83203125" style="18"/>
    <col min="13058" max="13058" width="2.5" style="18" customWidth="1"/>
    <col min="13059" max="13059" width="13.83203125" style="18" customWidth="1"/>
    <col min="13060" max="13075" width="7.6640625" style="18" customWidth="1"/>
    <col min="13076" max="13080" width="5.6640625" style="18" customWidth="1"/>
    <col min="13081" max="13081" width="23.5" style="18" customWidth="1"/>
    <col min="13082" max="13313" width="10.83203125" style="18"/>
    <col min="13314" max="13314" width="2.5" style="18" customWidth="1"/>
    <col min="13315" max="13315" width="13.83203125" style="18" customWidth="1"/>
    <col min="13316" max="13331" width="7.6640625" style="18" customWidth="1"/>
    <col min="13332" max="13336" width="5.6640625" style="18" customWidth="1"/>
    <col min="13337" max="13337" width="23.5" style="18" customWidth="1"/>
    <col min="13338" max="13569" width="10.83203125" style="18"/>
    <col min="13570" max="13570" width="2.5" style="18" customWidth="1"/>
    <col min="13571" max="13571" width="13.83203125" style="18" customWidth="1"/>
    <col min="13572" max="13587" width="7.6640625" style="18" customWidth="1"/>
    <col min="13588" max="13592" width="5.6640625" style="18" customWidth="1"/>
    <col min="13593" max="13593" width="23.5" style="18" customWidth="1"/>
    <col min="13594" max="13825" width="10.83203125" style="18"/>
    <col min="13826" max="13826" width="2.5" style="18" customWidth="1"/>
    <col min="13827" max="13827" width="13.83203125" style="18" customWidth="1"/>
    <col min="13828" max="13843" width="7.6640625" style="18" customWidth="1"/>
    <col min="13844" max="13848" width="5.6640625" style="18" customWidth="1"/>
    <col min="13849" max="13849" width="23.5" style="18" customWidth="1"/>
    <col min="13850" max="14081" width="10.83203125" style="18"/>
    <col min="14082" max="14082" width="2.5" style="18" customWidth="1"/>
    <col min="14083" max="14083" width="13.83203125" style="18" customWidth="1"/>
    <col min="14084" max="14099" width="7.6640625" style="18" customWidth="1"/>
    <col min="14100" max="14104" width="5.6640625" style="18" customWidth="1"/>
    <col min="14105" max="14105" width="23.5" style="18" customWidth="1"/>
    <col min="14106" max="14337" width="10.83203125" style="18"/>
    <col min="14338" max="14338" width="2.5" style="18" customWidth="1"/>
    <col min="14339" max="14339" width="13.83203125" style="18" customWidth="1"/>
    <col min="14340" max="14355" width="7.6640625" style="18" customWidth="1"/>
    <col min="14356" max="14360" width="5.6640625" style="18" customWidth="1"/>
    <col min="14361" max="14361" width="23.5" style="18" customWidth="1"/>
    <col min="14362" max="14593" width="10.83203125" style="18"/>
    <col min="14594" max="14594" width="2.5" style="18" customWidth="1"/>
    <col min="14595" max="14595" width="13.83203125" style="18" customWidth="1"/>
    <col min="14596" max="14611" width="7.6640625" style="18" customWidth="1"/>
    <col min="14612" max="14616" width="5.6640625" style="18" customWidth="1"/>
    <col min="14617" max="14617" width="23.5" style="18" customWidth="1"/>
    <col min="14618" max="14849" width="10.83203125" style="18"/>
    <col min="14850" max="14850" width="2.5" style="18" customWidth="1"/>
    <col min="14851" max="14851" width="13.83203125" style="18" customWidth="1"/>
    <col min="14852" max="14867" width="7.6640625" style="18" customWidth="1"/>
    <col min="14868" max="14872" width="5.6640625" style="18" customWidth="1"/>
    <col min="14873" max="14873" width="23.5" style="18" customWidth="1"/>
    <col min="14874" max="15105" width="10.83203125" style="18"/>
    <col min="15106" max="15106" width="2.5" style="18" customWidth="1"/>
    <col min="15107" max="15107" width="13.83203125" style="18" customWidth="1"/>
    <col min="15108" max="15123" width="7.6640625" style="18" customWidth="1"/>
    <col min="15124" max="15128" width="5.6640625" style="18" customWidth="1"/>
    <col min="15129" max="15129" width="23.5" style="18" customWidth="1"/>
    <col min="15130" max="15361" width="10.83203125" style="18"/>
    <col min="15362" max="15362" width="2.5" style="18" customWidth="1"/>
    <col min="15363" max="15363" width="13.83203125" style="18" customWidth="1"/>
    <col min="15364" max="15379" width="7.6640625" style="18" customWidth="1"/>
    <col min="15380" max="15384" width="5.6640625" style="18" customWidth="1"/>
    <col min="15385" max="15385" width="23.5" style="18" customWidth="1"/>
    <col min="15386" max="15617" width="10.83203125" style="18"/>
    <col min="15618" max="15618" width="2.5" style="18" customWidth="1"/>
    <col min="15619" max="15619" width="13.83203125" style="18" customWidth="1"/>
    <col min="15620" max="15635" width="7.6640625" style="18" customWidth="1"/>
    <col min="15636" max="15640" width="5.6640625" style="18" customWidth="1"/>
    <col min="15641" max="15641" width="23.5" style="18" customWidth="1"/>
    <col min="15642" max="15873" width="10.83203125" style="18"/>
    <col min="15874" max="15874" width="2.5" style="18" customWidth="1"/>
    <col min="15875" max="15875" width="13.83203125" style="18" customWidth="1"/>
    <col min="15876" max="15891" width="7.6640625" style="18" customWidth="1"/>
    <col min="15892" max="15896" width="5.6640625" style="18" customWidth="1"/>
    <col min="15897" max="15897" width="23.5" style="18" customWidth="1"/>
    <col min="15898" max="16129" width="10.83203125" style="18"/>
    <col min="16130" max="16130" width="2.5" style="18" customWidth="1"/>
    <col min="16131" max="16131" width="13.83203125" style="18" customWidth="1"/>
    <col min="16132" max="16147" width="7.6640625" style="18" customWidth="1"/>
    <col min="16148" max="16152" width="5.6640625" style="18" customWidth="1"/>
    <col min="16153" max="16153" width="23.5" style="18" customWidth="1"/>
    <col min="16154" max="16384" width="10.83203125" style="18"/>
  </cols>
  <sheetData>
    <row r="2" spans="2:24" s="16" customFormat="1" x14ac:dyDescent="0.2">
      <c r="B2" s="330" t="s">
        <v>116</v>
      </c>
      <c r="C2" s="330"/>
      <c r="D2" s="330"/>
      <c r="E2" s="330"/>
      <c r="F2" s="330"/>
      <c r="G2" s="330"/>
      <c r="H2" s="330"/>
      <c r="I2" s="330"/>
      <c r="J2" s="330"/>
      <c r="K2" s="330"/>
      <c r="L2" s="330"/>
      <c r="M2" s="330"/>
      <c r="N2" s="330"/>
      <c r="O2" s="330"/>
      <c r="P2" s="330"/>
      <c r="Q2" s="330"/>
      <c r="R2" s="330"/>
      <c r="S2" s="330"/>
      <c r="T2" s="330"/>
      <c r="U2" s="330"/>
      <c r="V2" s="206"/>
      <c r="W2" s="206"/>
      <c r="X2" s="206"/>
    </row>
    <row r="3" spans="2:24" x14ac:dyDescent="0.2">
      <c r="B3" s="17"/>
      <c r="C3" s="17"/>
      <c r="D3" s="17"/>
      <c r="E3" s="17"/>
      <c r="F3" s="17"/>
      <c r="G3" s="17"/>
      <c r="H3" s="17"/>
      <c r="I3" s="17"/>
      <c r="J3" s="17"/>
      <c r="K3" s="17"/>
      <c r="L3" s="17"/>
      <c r="M3" s="17"/>
      <c r="N3" s="17"/>
      <c r="O3" s="207" t="s">
        <v>10</v>
      </c>
      <c r="P3" s="17"/>
      <c r="Q3" s="17"/>
      <c r="R3" s="17"/>
      <c r="S3" s="17"/>
      <c r="T3" s="17"/>
      <c r="U3" s="17"/>
      <c r="V3" s="17"/>
      <c r="W3" s="17"/>
      <c r="X3" s="17"/>
    </row>
    <row r="4" spans="2:24" ht="79" customHeight="1" x14ac:dyDescent="0.2">
      <c r="B4" s="19"/>
      <c r="C4" s="331" t="s">
        <v>11</v>
      </c>
      <c r="D4" s="331"/>
      <c r="E4" s="331"/>
      <c r="F4" s="331"/>
      <c r="G4" s="331"/>
      <c r="H4" s="331"/>
      <c r="I4" s="331"/>
      <c r="J4" s="331"/>
      <c r="K4" s="331"/>
      <c r="L4" s="331"/>
      <c r="M4" s="331" t="s">
        <v>99</v>
      </c>
      <c r="N4" s="331"/>
      <c r="O4" s="331"/>
      <c r="P4" s="331"/>
      <c r="Q4" s="331"/>
      <c r="R4" s="17"/>
      <c r="S4" s="17"/>
      <c r="T4" s="17"/>
      <c r="U4" s="17"/>
      <c r="V4" s="17"/>
      <c r="W4" s="17"/>
      <c r="X4" s="17"/>
    </row>
    <row r="5" spans="2:24" x14ac:dyDescent="0.2">
      <c r="B5" s="20"/>
      <c r="C5" s="23">
        <v>2010</v>
      </c>
      <c r="D5" s="23">
        <v>2011</v>
      </c>
      <c r="E5" s="55">
        <v>2012</v>
      </c>
      <c r="F5" s="23">
        <v>2013</v>
      </c>
      <c r="G5" s="23">
        <v>2014</v>
      </c>
      <c r="H5" s="23">
        <v>2015</v>
      </c>
      <c r="I5" s="23">
        <v>2016</v>
      </c>
      <c r="J5" s="23">
        <v>2017</v>
      </c>
      <c r="K5" s="23">
        <v>2018</v>
      </c>
      <c r="L5" s="23">
        <v>2019</v>
      </c>
      <c r="M5" s="23">
        <v>2015</v>
      </c>
      <c r="N5" s="23">
        <v>2016</v>
      </c>
      <c r="O5" s="23">
        <v>2017</v>
      </c>
      <c r="P5" s="23">
        <v>2018</v>
      </c>
      <c r="Q5" s="23">
        <v>2019</v>
      </c>
      <c r="R5" s="17"/>
      <c r="S5" s="17"/>
      <c r="T5" s="17"/>
      <c r="U5" s="17"/>
      <c r="V5" s="17"/>
      <c r="W5" s="17"/>
      <c r="X5" s="17"/>
    </row>
    <row r="6" spans="2:24" x14ac:dyDescent="0.2">
      <c r="B6" s="24" t="s">
        <v>12</v>
      </c>
      <c r="C6" s="273">
        <v>93.703612653310046</v>
      </c>
      <c r="D6" s="273">
        <v>93.114752987379561</v>
      </c>
      <c r="E6" s="274">
        <v>84.08173081370073</v>
      </c>
      <c r="F6" s="273">
        <v>77.07744988880853</v>
      </c>
      <c r="G6" s="273">
        <v>74.099999999999994</v>
      </c>
      <c r="H6" s="273">
        <v>71.22</v>
      </c>
      <c r="I6" s="273">
        <v>70.73899870439547</v>
      </c>
      <c r="J6" s="273">
        <v>71.461115211165236</v>
      </c>
      <c r="K6" s="273">
        <v>75.396871510836334</v>
      </c>
      <c r="L6" s="273">
        <v>77.00939007580979</v>
      </c>
      <c r="M6" s="273">
        <v>1.59</v>
      </c>
      <c r="N6" s="273">
        <v>1.5001117479906367</v>
      </c>
      <c r="O6" s="273">
        <v>1.3754836685327694</v>
      </c>
      <c r="P6" s="273">
        <v>1.1683545516360889</v>
      </c>
      <c r="Q6" s="273">
        <v>1.1775698457297354</v>
      </c>
      <c r="R6" s="17"/>
      <c r="S6" s="17"/>
      <c r="T6" s="17"/>
      <c r="U6" s="17"/>
      <c r="V6" s="17"/>
      <c r="W6" s="17"/>
      <c r="X6" s="17"/>
    </row>
    <row r="7" spans="2:24" x14ac:dyDescent="0.2">
      <c r="B7" s="25" t="s">
        <v>13</v>
      </c>
      <c r="C7" s="275">
        <v>89.985046728971966</v>
      </c>
      <c r="D7" s="275">
        <v>90.384875287192344</v>
      </c>
      <c r="E7" s="276">
        <v>83.489083943159471</v>
      </c>
      <c r="F7" s="275">
        <v>76.294802244169333</v>
      </c>
      <c r="G7" s="275">
        <v>76.8</v>
      </c>
      <c r="H7" s="275">
        <v>70.03</v>
      </c>
      <c r="I7" s="275">
        <v>69.917183065963968</v>
      </c>
      <c r="J7" s="275">
        <v>69.535143792022751</v>
      </c>
      <c r="K7" s="275">
        <v>76.152476950460994</v>
      </c>
      <c r="L7" s="275">
        <v>76.251489199091864</v>
      </c>
      <c r="M7" s="275">
        <v>1.25</v>
      </c>
      <c r="N7" s="275">
        <v>1.1965019980309262</v>
      </c>
      <c r="O7" s="275">
        <v>1.1514406814761635</v>
      </c>
      <c r="P7" s="275">
        <v>0.97398052038959226</v>
      </c>
      <c r="Q7" s="275">
        <v>1.0407534785442938</v>
      </c>
      <c r="R7" s="17"/>
      <c r="S7" s="17"/>
      <c r="T7" s="17"/>
      <c r="U7" s="17"/>
      <c r="V7" s="17"/>
      <c r="W7" s="17"/>
      <c r="X7" s="17"/>
    </row>
    <row r="8" spans="2:24" x14ac:dyDescent="0.2">
      <c r="B8" s="25" t="s">
        <v>26</v>
      </c>
      <c r="C8" s="275">
        <v>95.211823318955425</v>
      </c>
      <c r="D8" s="275">
        <v>94.142073261159723</v>
      </c>
      <c r="E8" s="276">
        <v>92.946285521544809</v>
      </c>
      <c r="F8" s="275">
        <v>83.425871641893991</v>
      </c>
      <c r="G8" s="275">
        <v>93.7</v>
      </c>
      <c r="H8" s="275">
        <v>76.47</v>
      </c>
      <c r="I8" s="275">
        <v>72.959149109138949</v>
      </c>
      <c r="J8" s="275">
        <v>68.352081642119913</v>
      </c>
      <c r="K8" s="275">
        <v>71.487578922523156</v>
      </c>
      <c r="L8" s="275">
        <v>73.894011362577999</v>
      </c>
      <c r="M8" s="275">
        <v>1.26</v>
      </c>
      <c r="N8" s="275">
        <v>1.1923311428764989</v>
      </c>
      <c r="O8" s="275">
        <v>1.0495187289806331</v>
      </c>
      <c r="P8" s="275">
        <v>0.92346728034460379</v>
      </c>
      <c r="Q8" s="275">
        <v>0.96550867715997646</v>
      </c>
    </row>
    <row r="9" spans="2:24" ht="13" x14ac:dyDescent="0.2">
      <c r="B9" s="26" t="s">
        <v>14</v>
      </c>
      <c r="C9" s="277">
        <f t="shared" ref="C9:I9" si="0">100-C16-M16</f>
        <v>92.049375744060924</v>
      </c>
      <c r="D9" s="278">
        <f t="shared" si="0"/>
        <v>91.557319118861713</v>
      </c>
      <c r="E9" s="279">
        <f t="shared" si="0"/>
        <v>83.541750190474204</v>
      </c>
      <c r="F9" s="278">
        <f t="shared" si="0"/>
        <v>77.887875850430376</v>
      </c>
      <c r="G9" s="278">
        <f t="shared" si="0"/>
        <v>77.887875850430376</v>
      </c>
      <c r="H9" s="278">
        <f t="shared" si="0"/>
        <v>74.772112901983846</v>
      </c>
      <c r="I9" s="278">
        <f t="shared" si="0"/>
        <v>73.906680795029004</v>
      </c>
      <c r="J9" s="278">
        <v>74.951114008058781</v>
      </c>
      <c r="K9" s="278">
        <v>81.214649454121798</v>
      </c>
      <c r="L9" s="278">
        <v>79.000801496126101</v>
      </c>
      <c r="M9" s="277" t="s">
        <v>15</v>
      </c>
      <c r="N9" s="277" t="s">
        <v>15</v>
      </c>
      <c r="O9" s="280" t="s">
        <v>15</v>
      </c>
      <c r="P9" s="280" t="s">
        <v>15</v>
      </c>
      <c r="Q9" s="280" t="s">
        <v>15</v>
      </c>
    </row>
    <row r="11" spans="2:24" x14ac:dyDescent="0.2">
      <c r="B11" s="19"/>
      <c r="C11" s="332" t="s">
        <v>16</v>
      </c>
      <c r="D11" s="333"/>
      <c r="E11" s="333"/>
      <c r="F11" s="333"/>
      <c r="G11" s="333"/>
      <c r="H11" s="333"/>
      <c r="I11" s="333"/>
      <c r="J11" s="333"/>
      <c r="K11" s="333"/>
      <c r="L11" s="334"/>
      <c r="M11" s="332" t="s">
        <v>17</v>
      </c>
      <c r="N11" s="333"/>
      <c r="O11" s="333"/>
      <c r="P11" s="333"/>
      <c r="Q11" s="333"/>
      <c r="R11" s="333"/>
      <c r="S11" s="333"/>
      <c r="T11" s="333"/>
      <c r="U11" s="333"/>
      <c r="V11" s="334"/>
    </row>
    <row r="12" spans="2:24" x14ac:dyDescent="0.2">
      <c r="B12" s="19"/>
      <c r="C12" s="27">
        <v>2010</v>
      </c>
      <c r="D12" s="27">
        <v>2011</v>
      </c>
      <c r="E12" s="28">
        <v>2012</v>
      </c>
      <c r="F12" s="27">
        <v>2013</v>
      </c>
      <c r="G12" s="27">
        <v>2014</v>
      </c>
      <c r="H12" s="27">
        <v>2015</v>
      </c>
      <c r="I12" s="27">
        <v>2016</v>
      </c>
      <c r="J12" s="29">
        <v>2017</v>
      </c>
      <c r="K12" s="29">
        <v>2018</v>
      </c>
      <c r="L12" s="29">
        <v>2019</v>
      </c>
      <c r="M12" s="29">
        <v>2010</v>
      </c>
      <c r="N12" s="29">
        <v>2011</v>
      </c>
      <c r="O12" s="30">
        <v>2012</v>
      </c>
      <c r="P12" s="29">
        <v>2013</v>
      </c>
      <c r="Q12" s="29">
        <v>2014</v>
      </c>
      <c r="R12" s="29">
        <v>2015</v>
      </c>
      <c r="S12" s="29">
        <v>2016</v>
      </c>
      <c r="T12" s="29">
        <v>2017</v>
      </c>
      <c r="U12" s="29">
        <v>2018</v>
      </c>
      <c r="V12" s="29">
        <v>2019</v>
      </c>
    </row>
    <row r="13" spans="2:24" x14ac:dyDescent="0.2">
      <c r="B13" s="24" t="s">
        <v>12</v>
      </c>
      <c r="C13" s="273">
        <v>6.1333966159884383</v>
      </c>
      <c r="D13" s="281">
        <v>6.6753299120855658</v>
      </c>
      <c r="E13" s="282">
        <v>15.456521538048856</v>
      </c>
      <c r="F13" s="281">
        <v>21.211611931250356</v>
      </c>
      <c r="G13" s="281">
        <v>24.1</v>
      </c>
      <c r="H13" s="281">
        <v>26.74</v>
      </c>
      <c r="I13" s="281">
        <v>27.302134638684301</v>
      </c>
      <c r="J13" s="281">
        <v>26.720755363377748</v>
      </c>
      <c r="K13" s="281">
        <v>23.020667626685594</v>
      </c>
      <c r="L13" s="281">
        <v>21.386444361978477</v>
      </c>
      <c r="M13" s="273">
        <v>0.16299073070151379</v>
      </c>
      <c r="N13" s="281">
        <v>0.20991710053487353</v>
      </c>
      <c r="O13" s="283">
        <v>0.46174764825040926</v>
      </c>
      <c r="P13" s="284">
        <v>0.34467856510478412</v>
      </c>
      <c r="Q13" s="284">
        <v>0.4</v>
      </c>
      <c r="R13" s="284">
        <v>0.45</v>
      </c>
      <c r="S13" s="284">
        <v>0.45875490892958865</v>
      </c>
      <c r="T13" s="281">
        <v>0.44264575692424429</v>
      </c>
      <c r="U13" s="285">
        <v>0.41410631084198474</v>
      </c>
      <c r="V13" s="284">
        <v>0.42659571648200179</v>
      </c>
    </row>
    <row r="14" spans="2:24" x14ac:dyDescent="0.2">
      <c r="B14" s="25" t="s">
        <v>13</v>
      </c>
      <c r="C14" s="275">
        <v>9.7171339563862915</v>
      </c>
      <c r="D14" s="286">
        <v>9.0850389680597061</v>
      </c>
      <c r="E14" s="287">
        <v>16.510916056840529</v>
      </c>
      <c r="F14" s="286">
        <v>22.668892289145454</v>
      </c>
      <c r="G14" s="286">
        <v>22</v>
      </c>
      <c r="H14" s="286">
        <v>28.23</v>
      </c>
      <c r="I14" s="286">
        <v>28.436902762494931</v>
      </c>
      <c r="J14" s="286">
        <v>28.867473871684773</v>
      </c>
      <c r="K14" s="286">
        <v>22.527549449011019</v>
      </c>
      <c r="L14" s="286">
        <v>22.3256232157709</v>
      </c>
      <c r="M14" s="275">
        <v>0</v>
      </c>
      <c r="N14" s="286">
        <v>0</v>
      </c>
      <c r="O14" s="288">
        <v>0</v>
      </c>
      <c r="P14" s="289">
        <v>2.4342745861733205E-2</v>
      </c>
      <c r="Q14" s="289">
        <v>0.4</v>
      </c>
      <c r="R14" s="289">
        <v>0.49</v>
      </c>
      <c r="S14" s="289">
        <v>0.44941217351016388</v>
      </c>
      <c r="T14" s="286">
        <v>0.44594165481630793</v>
      </c>
      <c r="U14" s="290">
        <v>0.34599308013839725</v>
      </c>
      <c r="V14" s="289">
        <v>0.38213410659293728</v>
      </c>
    </row>
    <row r="15" spans="2:24" x14ac:dyDescent="0.2">
      <c r="B15" s="25" t="s">
        <v>26</v>
      </c>
      <c r="C15" s="275">
        <v>4.7814892834453468</v>
      </c>
      <c r="D15" s="286">
        <v>3.9003410944683377</v>
      </c>
      <c r="E15" s="287">
        <v>7.0537144784551824</v>
      </c>
      <c r="F15" s="286">
        <v>15.453322757526641</v>
      </c>
      <c r="G15" s="286" t="s">
        <v>15</v>
      </c>
      <c r="H15" s="286">
        <v>22.27</v>
      </c>
      <c r="I15" s="286">
        <v>25.848519747984554</v>
      </c>
      <c r="J15" s="286">
        <v>30.598399628899454</v>
      </c>
      <c r="K15" s="286">
        <v>27.588953797132234</v>
      </c>
      <c r="L15" s="286">
        <v>25.140479960262024</v>
      </c>
      <c r="M15" s="275">
        <v>0</v>
      </c>
      <c r="N15" s="286">
        <v>0</v>
      </c>
      <c r="O15" s="288">
        <v>0</v>
      </c>
      <c r="P15" s="289">
        <v>0</v>
      </c>
      <c r="Q15" s="289">
        <v>0</v>
      </c>
      <c r="R15" s="289">
        <v>0</v>
      </c>
      <c r="S15" s="289">
        <v>0</v>
      </c>
      <c r="T15" s="286">
        <v>0</v>
      </c>
      <c r="U15" s="290">
        <v>0</v>
      </c>
      <c r="V15" s="289">
        <v>0</v>
      </c>
    </row>
    <row r="16" spans="2:24" ht="13" x14ac:dyDescent="0.2">
      <c r="B16" s="26" t="s">
        <v>14</v>
      </c>
      <c r="C16" s="277">
        <v>7.9271965479888848</v>
      </c>
      <c r="D16" s="278">
        <v>8.3177933508743553</v>
      </c>
      <c r="E16" s="279">
        <v>16.186714243957137</v>
      </c>
      <c r="F16" s="278">
        <v>22.013469367316418</v>
      </c>
      <c r="G16" s="278">
        <v>22.013469367316418</v>
      </c>
      <c r="H16" s="278">
        <v>24.975758141550649</v>
      </c>
      <c r="I16" s="278">
        <v>25.758970824245921</v>
      </c>
      <c r="J16" s="278">
        <v>25.048885991941216</v>
      </c>
      <c r="K16" s="278">
        <v>18.785350545878195</v>
      </c>
      <c r="L16" s="278">
        <v>20.999198503873899</v>
      </c>
      <c r="M16" s="277">
        <v>2.3427707950192694E-2</v>
      </c>
      <c r="N16" s="278">
        <v>0.12488753026393845</v>
      </c>
      <c r="O16" s="279">
        <v>0.27153556556865144</v>
      </c>
      <c r="P16" s="278">
        <v>9.8654782253200485E-2</v>
      </c>
      <c r="Q16" s="278">
        <v>9.8654782253200485E-2</v>
      </c>
      <c r="R16" s="278">
        <v>0.25212895646550637</v>
      </c>
      <c r="S16" s="278">
        <v>0.33434838072507306</v>
      </c>
      <c r="T16" s="278">
        <v>0</v>
      </c>
      <c r="U16" s="291">
        <v>0</v>
      </c>
      <c r="V16" s="280">
        <v>0</v>
      </c>
    </row>
    <row r="17" spans="2:22" x14ac:dyDescent="0.2">
      <c r="B17" s="202"/>
      <c r="C17" s="203"/>
      <c r="D17" s="204"/>
      <c r="E17" s="205"/>
      <c r="F17" s="204"/>
      <c r="G17" s="204"/>
      <c r="H17" s="204"/>
      <c r="I17" s="204"/>
      <c r="J17" s="204"/>
      <c r="K17" s="204"/>
      <c r="L17" s="204"/>
      <c r="M17" s="203"/>
      <c r="N17" s="204"/>
      <c r="O17" s="205"/>
      <c r="P17" s="204"/>
      <c r="Q17" s="204"/>
      <c r="R17" s="204"/>
      <c r="S17" s="204"/>
      <c r="T17" s="204"/>
      <c r="U17" s="204"/>
      <c r="V17" s="204"/>
    </row>
    <row r="18" spans="2:22" ht="118" customHeight="1" x14ac:dyDescent="0.2">
      <c r="B18" s="329" t="s">
        <v>92</v>
      </c>
      <c r="C18" s="329"/>
      <c r="D18" s="329"/>
      <c r="E18" s="329"/>
      <c r="F18" s="329"/>
      <c r="G18" s="329"/>
      <c r="H18" s="329"/>
      <c r="I18" s="329"/>
      <c r="J18" s="329"/>
      <c r="K18" s="329"/>
      <c r="L18" s="329"/>
      <c r="M18" s="329"/>
      <c r="N18" s="329"/>
      <c r="O18" s="329"/>
      <c r="P18" s="329"/>
      <c r="Q18" s="329"/>
      <c r="R18" s="329"/>
      <c r="S18" s="329"/>
    </row>
  </sheetData>
  <mergeCells count="6">
    <mergeCell ref="B18:S18"/>
    <mergeCell ref="B2:U2"/>
    <mergeCell ref="C4:L4"/>
    <mergeCell ref="M4:Q4"/>
    <mergeCell ref="C11:L11"/>
    <mergeCell ref="M11:V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3"/>
  <sheetViews>
    <sheetView workbookViewId="0">
      <selection activeCell="V42" sqref="V42"/>
    </sheetView>
  </sheetViews>
  <sheetFormatPr baseColWidth="10" defaultRowHeight="11" x14ac:dyDescent="0.2"/>
  <cols>
    <col min="1" max="1" width="2.5" style="9" customWidth="1"/>
    <col min="2" max="2" width="39.6640625" style="9" bestFit="1" customWidth="1"/>
    <col min="3" max="18" width="5" style="9" customWidth="1"/>
    <col min="19" max="257" width="10.83203125" style="9"/>
    <col min="258" max="258" width="2.5" style="9" customWidth="1"/>
    <col min="259" max="259" width="47.5" style="9" customWidth="1"/>
    <col min="260" max="271" width="6.6640625" style="9" customWidth="1"/>
    <col min="272" max="513" width="10.83203125" style="9"/>
    <col min="514" max="514" width="2.5" style="9" customWidth="1"/>
    <col min="515" max="515" width="47.5" style="9" customWidth="1"/>
    <col min="516" max="527" width="6.6640625" style="9" customWidth="1"/>
    <col min="528" max="769" width="10.83203125" style="9"/>
    <col min="770" max="770" width="2.5" style="9" customWidth="1"/>
    <col min="771" max="771" width="47.5" style="9" customWidth="1"/>
    <col min="772" max="783" width="6.6640625" style="9" customWidth="1"/>
    <col min="784" max="1025" width="10.83203125" style="9"/>
    <col min="1026" max="1026" width="2.5" style="9" customWidth="1"/>
    <col min="1027" max="1027" width="47.5" style="9" customWidth="1"/>
    <col min="1028" max="1039" width="6.6640625" style="9" customWidth="1"/>
    <col min="1040" max="1281" width="10.83203125" style="9"/>
    <col min="1282" max="1282" width="2.5" style="9" customWidth="1"/>
    <col min="1283" max="1283" width="47.5" style="9" customWidth="1"/>
    <col min="1284" max="1295" width="6.6640625" style="9" customWidth="1"/>
    <col min="1296" max="1537" width="10.83203125" style="9"/>
    <col min="1538" max="1538" width="2.5" style="9" customWidth="1"/>
    <col min="1539" max="1539" width="47.5" style="9" customWidth="1"/>
    <col min="1540" max="1551" width="6.6640625" style="9" customWidth="1"/>
    <col min="1552" max="1793" width="10.83203125" style="9"/>
    <col min="1794" max="1794" width="2.5" style="9" customWidth="1"/>
    <col min="1795" max="1795" width="47.5" style="9" customWidth="1"/>
    <col min="1796" max="1807" width="6.6640625" style="9" customWidth="1"/>
    <col min="1808" max="2049" width="10.83203125" style="9"/>
    <col min="2050" max="2050" width="2.5" style="9" customWidth="1"/>
    <col min="2051" max="2051" width="47.5" style="9" customWidth="1"/>
    <col min="2052" max="2063" width="6.6640625" style="9" customWidth="1"/>
    <col min="2064" max="2305" width="10.83203125" style="9"/>
    <col min="2306" max="2306" width="2.5" style="9" customWidth="1"/>
    <col min="2307" max="2307" width="47.5" style="9" customWidth="1"/>
    <col min="2308" max="2319" width="6.6640625" style="9" customWidth="1"/>
    <col min="2320" max="2561" width="10.83203125" style="9"/>
    <col min="2562" max="2562" width="2.5" style="9" customWidth="1"/>
    <col min="2563" max="2563" width="47.5" style="9" customWidth="1"/>
    <col min="2564" max="2575" width="6.6640625" style="9" customWidth="1"/>
    <col min="2576" max="2817" width="10.83203125" style="9"/>
    <col min="2818" max="2818" width="2.5" style="9" customWidth="1"/>
    <col min="2819" max="2819" width="47.5" style="9" customWidth="1"/>
    <col min="2820" max="2831" width="6.6640625" style="9" customWidth="1"/>
    <col min="2832" max="3073" width="10.83203125" style="9"/>
    <col min="3074" max="3074" width="2.5" style="9" customWidth="1"/>
    <col min="3075" max="3075" width="47.5" style="9" customWidth="1"/>
    <col min="3076" max="3087" width="6.6640625" style="9" customWidth="1"/>
    <col min="3088" max="3329" width="10.83203125" style="9"/>
    <col min="3330" max="3330" width="2.5" style="9" customWidth="1"/>
    <col min="3331" max="3331" width="47.5" style="9" customWidth="1"/>
    <col min="3332" max="3343" width="6.6640625" style="9" customWidth="1"/>
    <col min="3344" max="3585" width="10.83203125" style="9"/>
    <col min="3586" max="3586" width="2.5" style="9" customWidth="1"/>
    <col min="3587" max="3587" width="47.5" style="9" customWidth="1"/>
    <col min="3588" max="3599" width="6.6640625" style="9" customWidth="1"/>
    <col min="3600" max="3841" width="10.83203125" style="9"/>
    <col min="3842" max="3842" width="2.5" style="9" customWidth="1"/>
    <col min="3843" max="3843" width="47.5" style="9" customWidth="1"/>
    <col min="3844" max="3855" width="6.6640625" style="9" customWidth="1"/>
    <col min="3856" max="4097" width="10.83203125" style="9"/>
    <col min="4098" max="4098" width="2.5" style="9" customWidth="1"/>
    <col min="4099" max="4099" width="47.5" style="9" customWidth="1"/>
    <col min="4100" max="4111" width="6.6640625" style="9" customWidth="1"/>
    <col min="4112" max="4353" width="10.83203125" style="9"/>
    <col min="4354" max="4354" width="2.5" style="9" customWidth="1"/>
    <col min="4355" max="4355" width="47.5" style="9" customWidth="1"/>
    <col min="4356" max="4367" width="6.6640625" style="9" customWidth="1"/>
    <col min="4368" max="4609" width="10.83203125" style="9"/>
    <col min="4610" max="4610" width="2.5" style="9" customWidth="1"/>
    <col min="4611" max="4611" width="47.5" style="9" customWidth="1"/>
    <col min="4612" max="4623" width="6.6640625" style="9" customWidth="1"/>
    <col min="4624" max="4865" width="10.83203125" style="9"/>
    <col min="4866" max="4866" width="2.5" style="9" customWidth="1"/>
    <col min="4867" max="4867" width="47.5" style="9" customWidth="1"/>
    <col min="4868" max="4879" width="6.6640625" style="9" customWidth="1"/>
    <col min="4880" max="5121" width="10.83203125" style="9"/>
    <col min="5122" max="5122" width="2.5" style="9" customWidth="1"/>
    <col min="5123" max="5123" width="47.5" style="9" customWidth="1"/>
    <col min="5124" max="5135" width="6.6640625" style="9" customWidth="1"/>
    <col min="5136" max="5377" width="10.83203125" style="9"/>
    <col min="5378" max="5378" width="2.5" style="9" customWidth="1"/>
    <col min="5379" max="5379" width="47.5" style="9" customWidth="1"/>
    <col min="5380" max="5391" width="6.6640625" style="9" customWidth="1"/>
    <col min="5392" max="5633" width="10.83203125" style="9"/>
    <col min="5634" max="5634" width="2.5" style="9" customWidth="1"/>
    <col min="5635" max="5635" width="47.5" style="9" customWidth="1"/>
    <col min="5636" max="5647" width="6.6640625" style="9" customWidth="1"/>
    <col min="5648" max="5889" width="10.83203125" style="9"/>
    <col min="5890" max="5890" width="2.5" style="9" customWidth="1"/>
    <col min="5891" max="5891" width="47.5" style="9" customWidth="1"/>
    <col min="5892" max="5903" width="6.6640625" style="9" customWidth="1"/>
    <col min="5904" max="6145" width="10.83203125" style="9"/>
    <col min="6146" max="6146" width="2.5" style="9" customWidth="1"/>
    <col min="6147" max="6147" width="47.5" style="9" customWidth="1"/>
    <col min="6148" max="6159" width="6.6640625" style="9" customWidth="1"/>
    <col min="6160" max="6401" width="10.83203125" style="9"/>
    <col min="6402" max="6402" width="2.5" style="9" customWidth="1"/>
    <col min="6403" max="6403" width="47.5" style="9" customWidth="1"/>
    <col min="6404" max="6415" width="6.6640625" style="9" customWidth="1"/>
    <col min="6416" max="6657" width="10.83203125" style="9"/>
    <col min="6658" max="6658" width="2.5" style="9" customWidth="1"/>
    <col min="6659" max="6659" width="47.5" style="9" customWidth="1"/>
    <col min="6660" max="6671" width="6.6640625" style="9" customWidth="1"/>
    <col min="6672" max="6913" width="10.83203125" style="9"/>
    <col min="6914" max="6914" width="2.5" style="9" customWidth="1"/>
    <col min="6915" max="6915" width="47.5" style="9" customWidth="1"/>
    <col min="6916" max="6927" width="6.6640625" style="9" customWidth="1"/>
    <col min="6928" max="7169" width="10.83203125" style="9"/>
    <col min="7170" max="7170" width="2.5" style="9" customWidth="1"/>
    <col min="7171" max="7171" width="47.5" style="9" customWidth="1"/>
    <col min="7172" max="7183" width="6.6640625" style="9" customWidth="1"/>
    <col min="7184" max="7425" width="10.83203125" style="9"/>
    <col min="7426" max="7426" width="2.5" style="9" customWidth="1"/>
    <col min="7427" max="7427" width="47.5" style="9" customWidth="1"/>
    <col min="7428" max="7439" width="6.6640625" style="9" customWidth="1"/>
    <col min="7440" max="7681" width="10.83203125" style="9"/>
    <col min="7682" max="7682" width="2.5" style="9" customWidth="1"/>
    <col min="7683" max="7683" width="47.5" style="9" customWidth="1"/>
    <col min="7684" max="7695" width="6.6640625" style="9" customWidth="1"/>
    <col min="7696" max="7937" width="10.83203125" style="9"/>
    <col min="7938" max="7938" width="2.5" style="9" customWidth="1"/>
    <col min="7939" max="7939" width="47.5" style="9" customWidth="1"/>
    <col min="7940" max="7951" width="6.6640625" style="9" customWidth="1"/>
    <col min="7952" max="8193" width="10.83203125" style="9"/>
    <col min="8194" max="8194" width="2.5" style="9" customWidth="1"/>
    <col min="8195" max="8195" width="47.5" style="9" customWidth="1"/>
    <col min="8196" max="8207" width="6.6640625" style="9" customWidth="1"/>
    <col min="8208" max="8449" width="10.83203125" style="9"/>
    <col min="8450" max="8450" width="2.5" style="9" customWidth="1"/>
    <col min="8451" max="8451" width="47.5" style="9" customWidth="1"/>
    <col min="8452" max="8463" width="6.6640625" style="9" customWidth="1"/>
    <col min="8464" max="8705" width="10.83203125" style="9"/>
    <col min="8706" max="8706" width="2.5" style="9" customWidth="1"/>
    <col min="8707" max="8707" width="47.5" style="9" customWidth="1"/>
    <col min="8708" max="8719" width="6.6640625" style="9" customWidth="1"/>
    <col min="8720" max="8961" width="10.83203125" style="9"/>
    <col min="8962" max="8962" width="2.5" style="9" customWidth="1"/>
    <col min="8963" max="8963" width="47.5" style="9" customWidth="1"/>
    <col min="8964" max="8975" width="6.6640625" style="9" customWidth="1"/>
    <col min="8976" max="9217" width="10.83203125" style="9"/>
    <col min="9218" max="9218" width="2.5" style="9" customWidth="1"/>
    <col min="9219" max="9219" width="47.5" style="9" customWidth="1"/>
    <col min="9220" max="9231" width="6.6640625" style="9" customWidth="1"/>
    <col min="9232" max="9473" width="10.83203125" style="9"/>
    <col min="9474" max="9474" width="2.5" style="9" customWidth="1"/>
    <col min="9475" max="9475" width="47.5" style="9" customWidth="1"/>
    <col min="9476" max="9487" width="6.6640625" style="9" customWidth="1"/>
    <col min="9488" max="9729" width="10.83203125" style="9"/>
    <col min="9730" max="9730" width="2.5" style="9" customWidth="1"/>
    <col min="9731" max="9731" width="47.5" style="9" customWidth="1"/>
    <col min="9732" max="9743" width="6.6640625" style="9" customWidth="1"/>
    <col min="9744" max="9985" width="10.83203125" style="9"/>
    <col min="9986" max="9986" width="2.5" style="9" customWidth="1"/>
    <col min="9987" max="9987" width="47.5" style="9" customWidth="1"/>
    <col min="9988" max="9999" width="6.6640625" style="9" customWidth="1"/>
    <col min="10000" max="10241" width="10.83203125" style="9"/>
    <col min="10242" max="10242" width="2.5" style="9" customWidth="1"/>
    <col min="10243" max="10243" width="47.5" style="9" customWidth="1"/>
    <col min="10244" max="10255" width="6.6640625" style="9" customWidth="1"/>
    <col min="10256" max="10497" width="10.83203125" style="9"/>
    <col min="10498" max="10498" width="2.5" style="9" customWidth="1"/>
    <col min="10499" max="10499" width="47.5" style="9" customWidth="1"/>
    <col min="10500" max="10511" width="6.6640625" style="9" customWidth="1"/>
    <col min="10512" max="10753" width="10.83203125" style="9"/>
    <col min="10754" max="10754" width="2.5" style="9" customWidth="1"/>
    <col min="10755" max="10755" width="47.5" style="9" customWidth="1"/>
    <col min="10756" max="10767" width="6.6640625" style="9" customWidth="1"/>
    <col min="10768" max="11009" width="10.83203125" style="9"/>
    <col min="11010" max="11010" width="2.5" style="9" customWidth="1"/>
    <col min="11011" max="11011" width="47.5" style="9" customWidth="1"/>
    <col min="11012" max="11023" width="6.6640625" style="9" customWidth="1"/>
    <col min="11024" max="11265" width="10.83203125" style="9"/>
    <col min="11266" max="11266" width="2.5" style="9" customWidth="1"/>
    <col min="11267" max="11267" width="47.5" style="9" customWidth="1"/>
    <col min="11268" max="11279" width="6.6640625" style="9" customWidth="1"/>
    <col min="11280" max="11521" width="10.83203125" style="9"/>
    <col min="11522" max="11522" width="2.5" style="9" customWidth="1"/>
    <col min="11523" max="11523" width="47.5" style="9" customWidth="1"/>
    <col min="11524" max="11535" width="6.6640625" style="9" customWidth="1"/>
    <col min="11536" max="11777" width="10.83203125" style="9"/>
    <col min="11778" max="11778" width="2.5" style="9" customWidth="1"/>
    <col min="11779" max="11779" width="47.5" style="9" customWidth="1"/>
    <col min="11780" max="11791" width="6.6640625" style="9" customWidth="1"/>
    <col min="11792" max="12033" width="10.83203125" style="9"/>
    <col min="12034" max="12034" width="2.5" style="9" customWidth="1"/>
    <col min="12035" max="12035" width="47.5" style="9" customWidth="1"/>
    <col min="12036" max="12047" width="6.6640625" style="9" customWidth="1"/>
    <col min="12048" max="12289" width="10.83203125" style="9"/>
    <col min="12290" max="12290" width="2.5" style="9" customWidth="1"/>
    <col min="12291" max="12291" width="47.5" style="9" customWidth="1"/>
    <col min="12292" max="12303" width="6.6640625" style="9" customWidth="1"/>
    <col min="12304" max="12545" width="10.83203125" style="9"/>
    <col min="12546" max="12546" width="2.5" style="9" customWidth="1"/>
    <col min="12547" max="12547" width="47.5" style="9" customWidth="1"/>
    <col min="12548" max="12559" width="6.6640625" style="9" customWidth="1"/>
    <col min="12560" max="12801" width="10.83203125" style="9"/>
    <col min="12802" max="12802" width="2.5" style="9" customWidth="1"/>
    <col min="12803" max="12803" width="47.5" style="9" customWidth="1"/>
    <col min="12804" max="12815" width="6.6640625" style="9" customWidth="1"/>
    <col min="12816" max="13057" width="10.83203125" style="9"/>
    <col min="13058" max="13058" width="2.5" style="9" customWidth="1"/>
    <col min="13059" max="13059" width="47.5" style="9" customWidth="1"/>
    <col min="13060" max="13071" width="6.6640625" style="9" customWidth="1"/>
    <col min="13072" max="13313" width="10.83203125" style="9"/>
    <col min="13314" max="13314" width="2.5" style="9" customWidth="1"/>
    <col min="13315" max="13315" width="47.5" style="9" customWidth="1"/>
    <col min="13316" max="13327" width="6.6640625" style="9" customWidth="1"/>
    <col min="13328" max="13569" width="10.83203125" style="9"/>
    <col min="13570" max="13570" width="2.5" style="9" customWidth="1"/>
    <col min="13571" max="13571" width="47.5" style="9" customWidth="1"/>
    <col min="13572" max="13583" width="6.6640625" style="9" customWidth="1"/>
    <col min="13584" max="13825" width="10.83203125" style="9"/>
    <col min="13826" max="13826" width="2.5" style="9" customWidth="1"/>
    <col min="13827" max="13827" width="47.5" style="9" customWidth="1"/>
    <col min="13828" max="13839" width="6.6640625" style="9" customWidth="1"/>
    <col min="13840" max="14081" width="10.83203125" style="9"/>
    <col min="14082" max="14082" width="2.5" style="9" customWidth="1"/>
    <col min="14083" max="14083" width="47.5" style="9" customWidth="1"/>
    <col min="14084" max="14095" width="6.6640625" style="9" customWidth="1"/>
    <col min="14096" max="14337" width="10.83203125" style="9"/>
    <col min="14338" max="14338" width="2.5" style="9" customWidth="1"/>
    <col min="14339" max="14339" width="47.5" style="9" customWidth="1"/>
    <col min="14340" max="14351" width="6.6640625" style="9" customWidth="1"/>
    <col min="14352" max="14593" width="10.83203125" style="9"/>
    <col min="14594" max="14594" width="2.5" style="9" customWidth="1"/>
    <col min="14595" max="14595" width="47.5" style="9" customWidth="1"/>
    <col min="14596" max="14607" width="6.6640625" style="9" customWidth="1"/>
    <col min="14608" max="14849" width="10.83203125" style="9"/>
    <col min="14850" max="14850" width="2.5" style="9" customWidth="1"/>
    <col min="14851" max="14851" width="47.5" style="9" customWidth="1"/>
    <col min="14852" max="14863" width="6.6640625" style="9" customWidth="1"/>
    <col min="14864" max="15105" width="10.83203125" style="9"/>
    <col min="15106" max="15106" width="2.5" style="9" customWidth="1"/>
    <col min="15107" max="15107" width="47.5" style="9" customWidth="1"/>
    <col min="15108" max="15119" width="6.6640625" style="9" customWidth="1"/>
    <col min="15120" max="15361" width="10.83203125" style="9"/>
    <col min="15362" max="15362" width="2.5" style="9" customWidth="1"/>
    <col min="15363" max="15363" width="47.5" style="9" customWidth="1"/>
    <col min="15364" max="15375" width="6.6640625" style="9" customWidth="1"/>
    <col min="15376" max="15617" width="10.83203125" style="9"/>
    <col min="15618" max="15618" width="2.5" style="9" customWidth="1"/>
    <col min="15619" max="15619" width="47.5" style="9" customWidth="1"/>
    <col min="15620" max="15631" width="6.6640625" style="9" customWidth="1"/>
    <col min="15632" max="15873" width="10.83203125" style="9"/>
    <col min="15874" max="15874" width="2.5" style="9" customWidth="1"/>
    <col min="15875" max="15875" width="47.5" style="9" customWidth="1"/>
    <col min="15876" max="15887" width="6.6640625" style="9" customWidth="1"/>
    <col min="15888" max="16129" width="10.83203125" style="9"/>
    <col min="16130" max="16130" width="2.5" style="9" customWidth="1"/>
    <col min="16131" max="16131" width="47.5" style="9" customWidth="1"/>
    <col min="16132" max="16143" width="6.6640625" style="9" customWidth="1"/>
    <col min="16144" max="16384" width="10.83203125" style="9"/>
  </cols>
  <sheetData>
    <row r="2" spans="2:18" s="3" customFormat="1" x14ac:dyDescent="0.2">
      <c r="B2" s="335" t="s">
        <v>115</v>
      </c>
      <c r="C2" s="336"/>
      <c r="D2" s="336"/>
      <c r="E2" s="336"/>
      <c r="F2" s="336"/>
      <c r="G2" s="336"/>
      <c r="H2" s="336"/>
      <c r="I2" s="336"/>
      <c r="J2" s="336"/>
      <c r="K2" s="336"/>
      <c r="L2" s="336"/>
      <c r="M2" s="336"/>
      <c r="N2" s="336"/>
      <c r="O2" s="336"/>
      <c r="P2" s="336"/>
      <c r="Q2" s="336"/>
    </row>
    <row r="3" spans="2:18" s="3" customFormat="1" ht="14" x14ac:dyDescent="0.2">
      <c r="B3" s="4"/>
      <c r="C3" s="4"/>
      <c r="D3" s="4"/>
      <c r="E3" s="4"/>
      <c r="F3" s="4"/>
      <c r="G3" s="4"/>
      <c r="H3" s="4"/>
      <c r="I3" s="152"/>
      <c r="J3" s="152"/>
      <c r="K3" s="5"/>
      <c r="L3" s="5"/>
      <c r="M3" s="4"/>
      <c r="N3" s="4"/>
      <c r="O3" s="4"/>
      <c r="P3" s="4"/>
      <c r="R3" s="5" t="s">
        <v>10</v>
      </c>
    </row>
    <row r="4" spans="2:18" s="3" customFormat="1" x14ac:dyDescent="0.2">
      <c r="B4" s="6"/>
      <c r="C4" s="337" t="s">
        <v>18</v>
      </c>
      <c r="D4" s="338"/>
      <c r="E4" s="338"/>
      <c r="F4" s="338"/>
      <c r="G4" s="338"/>
      <c r="H4" s="338"/>
      <c r="I4" s="338"/>
      <c r="J4" s="339"/>
      <c r="K4" s="337" t="s">
        <v>19</v>
      </c>
      <c r="L4" s="338"/>
      <c r="M4" s="338"/>
      <c r="N4" s="338"/>
      <c r="O4" s="338"/>
      <c r="P4" s="338"/>
      <c r="Q4" s="338"/>
      <c r="R4" s="339"/>
    </row>
    <row r="5" spans="2:18" x14ac:dyDescent="0.2">
      <c r="B5" s="7"/>
      <c r="C5" s="8">
        <v>2012</v>
      </c>
      <c r="D5" s="1">
        <v>2013</v>
      </c>
      <c r="E5" s="1">
        <v>2014</v>
      </c>
      <c r="F5" s="1">
        <v>2015</v>
      </c>
      <c r="G5" s="1">
        <v>2016</v>
      </c>
      <c r="H5" s="1">
        <v>2017</v>
      </c>
      <c r="I5" s="1">
        <v>2018</v>
      </c>
      <c r="J5" s="1">
        <v>2019</v>
      </c>
      <c r="K5" s="8">
        <v>2012</v>
      </c>
      <c r="L5" s="1">
        <v>2013</v>
      </c>
      <c r="M5" s="1">
        <v>2014</v>
      </c>
      <c r="N5" s="1">
        <v>2015</v>
      </c>
      <c r="O5" s="1">
        <v>2016</v>
      </c>
      <c r="P5" s="1">
        <v>2017</v>
      </c>
      <c r="Q5" s="1">
        <v>2018</v>
      </c>
      <c r="R5" s="1">
        <v>2019</v>
      </c>
    </row>
    <row r="6" spans="2:18" s="3" customFormat="1" x14ac:dyDescent="0.2">
      <c r="B6" s="10" t="s">
        <v>20</v>
      </c>
      <c r="C6" s="11">
        <v>59.079312691648198</v>
      </c>
      <c r="D6" s="11">
        <v>54.312436918246043</v>
      </c>
      <c r="E6" s="11">
        <v>50.5</v>
      </c>
      <c r="F6" s="11">
        <v>48.576562575882662</v>
      </c>
      <c r="G6" s="11">
        <v>48.106408736824086</v>
      </c>
      <c r="H6" s="11">
        <v>49.749291859462694</v>
      </c>
      <c r="I6" s="11">
        <v>55.192605141047359</v>
      </c>
      <c r="J6" s="11">
        <v>57.204583881269961</v>
      </c>
      <c r="K6" s="11">
        <v>46.956731778860487</v>
      </c>
      <c r="L6" s="11">
        <v>40.924790564889783</v>
      </c>
      <c r="M6" s="11">
        <v>34.5</v>
      </c>
      <c r="N6" s="11">
        <v>31.7907921356896</v>
      </c>
      <c r="O6" s="11">
        <v>32.459512035062218</v>
      </c>
      <c r="P6" s="11">
        <v>33.796454837499795</v>
      </c>
      <c r="Q6" s="11">
        <v>35.880595106828387</v>
      </c>
      <c r="R6" s="11">
        <v>37.633596374214491</v>
      </c>
    </row>
    <row r="7" spans="2:18" s="3" customFormat="1" x14ac:dyDescent="0.2">
      <c r="B7" s="12" t="s">
        <v>21</v>
      </c>
      <c r="C7" s="11">
        <v>6.0855569816825872</v>
      </c>
      <c r="D7" s="11">
        <v>11.248626219580576</v>
      </c>
      <c r="E7" s="11">
        <v>13.4</v>
      </c>
      <c r="F7" s="11">
        <v>14.610266621339422</v>
      </c>
      <c r="G7" s="11">
        <v>16.377742141992403</v>
      </c>
      <c r="H7" s="11">
        <v>16.893330283784021</v>
      </c>
      <c r="I7" s="11">
        <v>14.920453708477572</v>
      </c>
      <c r="J7" s="11">
        <v>14.358444486191997</v>
      </c>
      <c r="K7" s="11">
        <v>13.761582398385173</v>
      </c>
      <c r="L7" s="11">
        <v>18.705480413722096</v>
      </c>
      <c r="M7" s="11">
        <v>25.2</v>
      </c>
      <c r="N7" s="11">
        <v>28.869263788572631</v>
      </c>
      <c r="O7" s="11">
        <v>31.250146483230594</v>
      </c>
      <c r="P7" s="11">
        <v>33.463790095070365</v>
      </c>
      <c r="Q7" s="11">
        <v>32.257858318551541</v>
      </c>
      <c r="R7" s="11">
        <v>31.180791051252793</v>
      </c>
    </row>
    <row r="8" spans="2:18" s="3" customFormat="1" x14ac:dyDescent="0.2">
      <c r="B8" s="12" t="s">
        <v>22</v>
      </c>
      <c r="C8" s="11">
        <v>0.29395804536390707</v>
      </c>
      <c r="D8" s="11">
        <v>0.37321969272176742</v>
      </c>
      <c r="E8" s="11">
        <v>0.4</v>
      </c>
      <c r="F8" s="11">
        <v>0.45651012578310907</v>
      </c>
      <c r="G8" s="11">
        <v>0.43544676077049349</v>
      </c>
      <c r="H8" s="11">
        <v>0.43632013230352396</v>
      </c>
      <c r="I8" s="11">
        <v>0.48611622597039111</v>
      </c>
      <c r="J8" s="11">
        <v>0.47341724591395828</v>
      </c>
      <c r="K8" s="11">
        <v>0.48857688988349729</v>
      </c>
      <c r="L8" s="11">
        <v>0.38189731829456641</v>
      </c>
      <c r="M8" s="11">
        <v>0.5</v>
      </c>
      <c r="N8" s="11">
        <v>0.43766813906873953</v>
      </c>
      <c r="O8" s="11">
        <v>0.46054327700564834</v>
      </c>
      <c r="P8" s="11">
        <v>0.37017106142882772</v>
      </c>
      <c r="Q8" s="11">
        <v>0.43626252456973008</v>
      </c>
      <c r="R8" s="11">
        <v>0.47250928143231385</v>
      </c>
    </row>
    <row r="9" spans="2:18" ht="13" x14ac:dyDescent="0.2">
      <c r="B9" s="12" t="s">
        <v>23</v>
      </c>
      <c r="C9" s="11">
        <v>22.382507624304303</v>
      </c>
      <c r="D9" s="11">
        <v>21.609061343501175</v>
      </c>
      <c r="E9" s="11">
        <v>22.3</v>
      </c>
      <c r="F9" s="11">
        <v>22.796367344956533</v>
      </c>
      <c r="G9" s="11">
        <v>23.835480988026799</v>
      </c>
      <c r="H9" s="11">
        <v>24.602825524727738</v>
      </c>
      <c r="I9" s="11">
        <v>21.715032776018266</v>
      </c>
      <c r="J9" s="11">
        <v>20.944955851963179</v>
      </c>
      <c r="K9" s="11">
        <v>23.552775588176868</v>
      </c>
      <c r="L9" s="11">
        <v>22.848317498946972</v>
      </c>
      <c r="M9" s="11">
        <v>22.1</v>
      </c>
      <c r="N9" s="11">
        <v>21.511201997562278</v>
      </c>
      <c r="O9" s="11">
        <v>21.169170553355048</v>
      </c>
      <c r="P9" s="11">
        <v>22.489115013942566</v>
      </c>
      <c r="Q9" s="11">
        <v>21.861067165252408</v>
      </c>
      <c r="R9" s="11">
        <v>20.407900869481363</v>
      </c>
    </row>
    <row r="10" spans="2:18" s="3" customFormat="1" x14ac:dyDescent="0.2">
      <c r="B10" s="12" t="s">
        <v>24</v>
      </c>
      <c r="C10" s="11">
        <v>7.5824497233229096</v>
      </c>
      <c r="D10" s="11">
        <v>6.1025008410900528</v>
      </c>
      <c r="E10" s="11">
        <v>6.2</v>
      </c>
      <c r="F10" s="11">
        <v>6.1036375115341652</v>
      </c>
      <c r="G10" s="11">
        <v>5.7577851162142109</v>
      </c>
      <c r="H10" s="11">
        <v>6.8192614226147548</v>
      </c>
      <c r="I10" s="11">
        <v>6.0285777417691682</v>
      </c>
      <c r="J10" s="11">
        <v>5.1794101070824725</v>
      </c>
      <c r="K10" s="11">
        <v>11.268155512083187</v>
      </c>
      <c r="L10" s="11">
        <v>8.877240604670753</v>
      </c>
      <c r="M10" s="11">
        <v>8.4</v>
      </c>
      <c r="N10" s="11">
        <v>7.7340075002104189</v>
      </c>
      <c r="O10" s="11">
        <v>7.7677127522441216</v>
      </c>
      <c r="P10" s="11">
        <v>8.1992074751724466</v>
      </c>
      <c r="Q10" s="11">
        <v>7.6290010706809213</v>
      </c>
      <c r="R10" s="11">
        <v>7.6774722360617798</v>
      </c>
    </row>
    <row r="11" spans="2:18" s="3" customFormat="1" x14ac:dyDescent="0.2">
      <c r="B11" s="13" t="s">
        <v>25</v>
      </c>
      <c r="C11" s="14">
        <v>4.5762149336780755</v>
      </c>
      <c r="D11" s="14">
        <v>6.3541549848603784</v>
      </c>
      <c r="E11" s="14">
        <v>7.1</v>
      </c>
      <c r="F11" s="14">
        <v>7.4566558205040891</v>
      </c>
      <c r="G11" s="14">
        <v>5.4871362561720076</v>
      </c>
      <c r="H11" s="14">
        <v>1.498970777107268</v>
      </c>
      <c r="I11" s="14">
        <v>1.6572144067172423</v>
      </c>
      <c r="J11" s="14">
        <v>1.8391884275784331</v>
      </c>
      <c r="K11" s="14">
        <v>5.3115524100500284</v>
      </c>
      <c r="L11" s="14">
        <v>8.2622735994758276</v>
      </c>
      <c r="M11" s="14">
        <v>9.3000000000000007</v>
      </c>
      <c r="N11" s="14">
        <v>9.6570664388963507</v>
      </c>
      <c r="O11" s="14">
        <v>6.8929148991023537</v>
      </c>
      <c r="P11" s="14">
        <v>1.681261516885997</v>
      </c>
      <c r="Q11" s="14">
        <v>1.8728925963213321</v>
      </c>
      <c r="R11" s="14">
        <v>2.5650503849182753</v>
      </c>
    </row>
    <row r="12" spans="2:18" s="3" customFormat="1" x14ac:dyDescent="0.2">
      <c r="B12" s="153"/>
      <c r="C12" s="154"/>
      <c r="D12" s="154"/>
      <c r="E12" s="154"/>
      <c r="F12" s="154"/>
      <c r="G12" s="154"/>
      <c r="H12" s="154"/>
      <c r="I12" s="154"/>
      <c r="J12" s="154"/>
      <c r="K12" s="154"/>
      <c r="L12" s="154"/>
      <c r="M12" s="154"/>
      <c r="N12" s="154"/>
      <c r="O12" s="154"/>
      <c r="P12" s="154"/>
      <c r="Q12" s="154"/>
      <c r="R12" s="154"/>
    </row>
    <row r="13" spans="2:18" s="3" customFormat="1" ht="113" customHeight="1" x14ac:dyDescent="0.2">
      <c r="B13" s="340" t="s">
        <v>78</v>
      </c>
      <c r="C13" s="340"/>
      <c r="D13" s="340"/>
      <c r="E13" s="340"/>
      <c r="F13" s="340"/>
      <c r="G13" s="340"/>
      <c r="H13" s="340"/>
      <c r="I13" s="340"/>
      <c r="J13" s="340"/>
      <c r="K13" s="340"/>
      <c r="L13" s="340"/>
      <c r="M13" s="340"/>
      <c r="N13" s="340"/>
      <c r="O13" s="340"/>
      <c r="P13" s="340"/>
      <c r="Q13" s="340"/>
      <c r="R13" s="340"/>
    </row>
  </sheetData>
  <mergeCells count="4">
    <mergeCell ref="B2:Q2"/>
    <mergeCell ref="C4:J4"/>
    <mergeCell ref="K4:R4"/>
    <mergeCell ref="B13:R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showGridLines="0" workbookViewId="0">
      <selection activeCell="H1" sqref="H1"/>
    </sheetView>
  </sheetViews>
  <sheetFormatPr baseColWidth="10" defaultColWidth="10.83203125" defaultRowHeight="11" x14ac:dyDescent="0.2"/>
  <cols>
    <col min="1" max="1" width="2.6640625" style="106" customWidth="1"/>
    <col min="2" max="2" width="47" style="217" bestFit="1" customWidth="1"/>
    <col min="3" max="3" width="17" style="218" bestFit="1" customWidth="1"/>
    <col min="4" max="4" width="15.6640625" style="218" bestFit="1" customWidth="1"/>
    <col min="5" max="5" width="9.5" style="217" bestFit="1" customWidth="1"/>
    <col min="6" max="6" width="11" style="217" bestFit="1" customWidth="1"/>
    <col min="7" max="7" width="9" style="217" bestFit="1" customWidth="1"/>
    <col min="8" max="8" width="10.83203125" style="217"/>
    <col min="9" max="16384" width="10.83203125" style="106"/>
  </cols>
  <sheetData>
    <row r="2" spans="2:8" x14ac:dyDescent="0.2">
      <c r="B2" s="219" t="s">
        <v>66</v>
      </c>
      <c r="C2" s="219"/>
      <c r="D2" s="219"/>
      <c r="E2" s="219"/>
      <c r="F2" s="219"/>
      <c r="G2" s="219"/>
    </row>
    <row r="3" spans="2:8" x14ac:dyDescent="0.2">
      <c r="B3" s="219"/>
      <c r="C3" s="219"/>
      <c r="D3" s="219"/>
      <c r="E3" s="219"/>
      <c r="F3" s="219"/>
      <c r="G3" s="219"/>
    </row>
    <row r="4" spans="2:8" ht="36" customHeight="1" x14ac:dyDescent="0.2">
      <c r="B4" s="341"/>
      <c r="C4" s="342" t="s">
        <v>68</v>
      </c>
      <c r="D4" s="342" t="s">
        <v>69</v>
      </c>
      <c r="E4" s="343" t="s">
        <v>47</v>
      </c>
      <c r="F4" s="343"/>
      <c r="G4" s="343"/>
    </row>
    <row r="5" spans="2:8" x14ac:dyDescent="0.2">
      <c r="B5" s="341"/>
      <c r="C5" s="342"/>
      <c r="D5" s="342"/>
      <c r="E5" s="174" t="s">
        <v>48</v>
      </c>
      <c r="F5" s="174" t="s">
        <v>49</v>
      </c>
      <c r="G5" s="174" t="s">
        <v>50</v>
      </c>
    </row>
    <row r="6" spans="2:8" x14ac:dyDescent="0.2">
      <c r="B6" s="208" t="s">
        <v>12</v>
      </c>
      <c r="C6" s="215">
        <v>11.838155383555108</v>
      </c>
      <c r="D6" s="215">
        <v>12.054858166449753</v>
      </c>
      <c r="E6" s="221">
        <v>42.110639965293814</v>
      </c>
      <c r="F6" s="221">
        <v>30.920693563961542</v>
      </c>
      <c r="G6" s="221">
        <v>26.968666470744644</v>
      </c>
      <c r="H6" s="220"/>
    </row>
    <row r="7" spans="2:8" x14ac:dyDescent="0.2">
      <c r="B7" s="209" t="s">
        <v>13</v>
      </c>
      <c r="C7" s="41">
        <v>7.0155326275091596</v>
      </c>
      <c r="D7" s="41">
        <v>11.216597244472926</v>
      </c>
      <c r="E7" s="222">
        <v>47.709067606536365</v>
      </c>
      <c r="F7" s="222">
        <v>29.381608458827298</v>
      </c>
      <c r="G7" s="222">
        <v>22.909323934636333</v>
      </c>
      <c r="H7" s="220"/>
    </row>
    <row r="8" spans="2:8" x14ac:dyDescent="0.2">
      <c r="B8" s="209" t="s">
        <v>26</v>
      </c>
      <c r="C8" s="41">
        <v>6.0134736580671202</v>
      </c>
      <c r="D8" s="41">
        <v>11.950438822922044</v>
      </c>
      <c r="E8" s="222">
        <v>42.436757872999486</v>
      </c>
      <c r="F8" s="222">
        <v>31.440371708828085</v>
      </c>
      <c r="G8" s="222">
        <v>26.122870418172432</v>
      </c>
      <c r="H8" s="220"/>
    </row>
    <row r="9" spans="2:8" x14ac:dyDescent="0.2">
      <c r="B9" s="210" t="s">
        <v>51</v>
      </c>
      <c r="C9" s="41">
        <v>16.435528137371577</v>
      </c>
      <c r="D9" s="41">
        <v>12.764888429141422</v>
      </c>
      <c r="E9" s="222">
        <v>37.342988030146302</v>
      </c>
      <c r="F9" s="222">
        <v>33.471257573518542</v>
      </c>
      <c r="G9" s="222">
        <v>29.185754396335156</v>
      </c>
      <c r="H9" s="220"/>
    </row>
    <row r="10" spans="2:8" x14ac:dyDescent="0.2">
      <c r="B10" s="210" t="s">
        <v>52</v>
      </c>
      <c r="C10" s="41">
        <v>14.850648130753335</v>
      </c>
      <c r="D10" s="41">
        <v>8.6469323213156226</v>
      </c>
      <c r="E10" s="222">
        <v>60.86021505376344</v>
      </c>
      <c r="F10" s="222">
        <v>36.116382036685643</v>
      </c>
      <c r="G10" s="222">
        <v>3.0234029095509172</v>
      </c>
    </row>
    <row r="11" spans="2:8" x14ac:dyDescent="0.2">
      <c r="B11" s="209" t="s">
        <v>19</v>
      </c>
      <c r="C11" s="41">
        <v>8.5022323579481576</v>
      </c>
      <c r="D11" s="41">
        <v>9.2391386475255004</v>
      </c>
      <c r="E11" s="222">
        <v>57.045712126936152</v>
      </c>
      <c r="F11" s="222">
        <v>40.819795995466563</v>
      </c>
      <c r="G11" s="222">
        <v>2.1344918775972799</v>
      </c>
      <c r="H11" s="220"/>
    </row>
    <row r="12" spans="2:8" x14ac:dyDescent="0.2">
      <c r="B12" s="211" t="s">
        <v>53</v>
      </c>
      <c r="C12" s="41">
        <v>10.241404535479152</v>
      </c>
      <c r="D12" s="41">
        <v>7.0357142857142856</v>
      </c>
      <c r="E12" s="222">
        <v>78.214285714285708</v>
      </c>
      <c r="F12" s="222">
        <v>21.071428571428573</v>
      </c>
      <c r="G12" s="222">
        <v>0.7142857142857143</v>
      </c>
      <c r="H12" s="220"/>
    </row>
    <row r="13" spans="2:8" x14ac:dyDescent="0.2">
      <c r="B13" s="209" t="s">
        <v>54</v>
      </c>
      <c r="C13" s="41">
        <v>22.628791526239802</v>
      </c>
      <c r="D13" s="41">
        <v>5.7159574468085106</v>
      </c>
      <c r="E13" s="222">
        <v>80.425531914893611</v>
      </c>
      <c r="F13" s="222">
        <v>19.25531914893617</v>
      </c>
      <c r="G13" s="222">
        <v>0.31914893617021278</v>
      </c>
      <c r="H13" s="220"/>
    </row>
    <row r="14" spans="2:8" x14ac:dyDescent="0.2">
      <c r="B14" s="209" t="s">
        <v>55</v>
      </c>
      <c r="C14" s="41">
        <v>11.356548856548857</v>
      </c>
      <c r="D14" s="41">
        <v>6.2791762013729979</v>
      </c>
      <c r="E14" s="222">
        <v>76.659038901601832</v>
      </c>
      <c r="F14" s="222">
        <v>20.823798627002287</v>
      </c>
      <c r="G14" s="222">
        <v>2.5171624713958809</v>
      </c>
      <c r="H14" s="220"/>
    </row>
    <row r="15" spans="2:8" x14ac:dyDescent="0.2">
      <c r="B15" s="209" t="s">
        <v>56</v>
      </c>
      <c r="C15" s="41">
        <v>15.676728334956183</v>
      </c>
      <c r="D15" s="41">
        <v>8.0993788819875778</v>
      </c>
      <c r="E15" s="222">
        <v>61.490683229813662</v>
      </c>
      <c r="F15" s="222">
        <v>38.509316770186338</v>
      </c>
      <c r="G15" s="222">
        <v>0</v>
      </c>
      <c r="H15" s="220"/>
    </row>
    <row r="16" spans="2:8" x14ac:dyDescent="0.2">
      <c r="B16" s="212" t="s">
        <v>57</v>
      </c>
      <c r="C16" s="216">
        <v>5.4669703872437356</v>
      </c>
      <c r="D16" s="216">
        <v>5.854166666666667</v>
      </c>
      <c r="E16" s="223">
        <v>81.25</v>
      </c>
      <c r="F16" s="223">
        <v>16.666666666666668</v>
      </c>
      <c r="G16" s="223">
        <v>2.0833333333333335</v>
      </c>
      <c r="H16" s="220"/>
    </row>
    <row r="17" spans="2:8" x14ac:dyDescent="0.2">
      <c r="B17" s="61"/>
      <c r="C17" s="213"/>
      <c r="D17" s="213"/>
      <c r="E17" s="214"/>
      <c r="F17" s="214"/>
      <c r="G17" s="214"/>
      <c r="H17" s="220"/>
    </row>
    <row r="18" spans="2:8" ht="89" customHeight="1" x14ac:dyDescent="0.2">
      <c r="B18" s="344" t="s">
        <v>79</v>
      </c>
      <c r="C18" s="345"/>
      <c r="D18" s="345"/>
      <c r="E18" s="345"/>
      <c r="F18" s="345"/>
      <c r="G18" s="345"/>
    </row>
  </sheetData>
  <mergeCells count="5">
    <mergeCell ref="B4:B5"/>
    <mergeCell ref="C4:C5"/>
    <mergeCell ref="D4:D5"/>
    <mergeCell ref="E4:G4"/>
    <mergeCell ref="B18:G1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0"/>
  <sheetViews>
    <sheetView showGridLines="0" workbookViewId="0">
      <selection activeCell="I1" sqref="I1"/>
    </sheetView>
  </sheetViews>
  <sheetFormatPr baseColWidth="10" defaultColWidth="10.83203125" defaultRowHeight="11" x14ac:dyDescent="0.15"/>
  <cols>
    <col min="1" max="1" width="3" style="38" customWidth="1"/>
    <col min="2" max="2" width="19.83203125" style="67" bestFit="1" customWidth="1"/>
    <col min="3" max="3" width="18.83203125" style="72" bestFit="1" customWidth="1"/>
    <col min="4" max="4" width="11.1640625" style="72" customWidth="1"/>
    <col min="5" max="5" width="12.83203125" style="67" customWidth="1"/>
    <col min="6" max="7" width="9.5" style="67" bestFit="1" customWidth="1"/>
    <col min="8" max="8" width="11.6640625" style="67" bestFit="1" customWidth="1"/>
    <col min="9" max="9" width="10.83203125" style="67"/>
    <col min="10" max="16384" width="10.83203125" style="38"/>
  </cols>
  <sheetData>
    <row r="2" spans="2:8" x14ac:dyDescent="0.15">
      <c r="B2" s="347" t="s">
        <v>67</v>
      </c>
      <c r="C2" s="347"/>
      <c r="D2" s="347"/>
      <c r="E2" s="347"/>
      <c r="F2" s="347"/>
      <c r="G2" s="347"/>
    </row>
    <row r="3" spans="2:8" x14ac:dyDescent="0.15">
      <c r="B3" s="68"/>
      <c r="C3" s="68"/>
      <c r="D3" s="68"/>
      <c r="E3" s="68"/>
      <c r="F3" s="68"/>
      <c r="G3" s="68"/>
    </row>
    <row r="4" spans="2:8" x14ac:dyDescent="0.15">
      <c r="B4" s="348"/>
      <c r="C4" s="349" t="s">
        <v>101</v>
      </c>
      <c r="D4" s="349" t="s">
        <v>100</v>
      </c>
      <c r="E4" s="350" t="s">
        <v>58</v>
      </c>
      <c r="F4" s="350"/>
      <c r="G4" s="350"/>
      <c r="H4" s="350"/>
    </row>
    <row r="5" spans="2:8" ht="22" x14ac:dyDescent="0.15">
      <c r="B5" s="348"/>
      <c r="C5" s="349"/>
      <c r="D5" s="349"/>
      <c r="E5" s="224" t="s">
        <v>59</v>
      </c>
      <c r="F5" s="224" t="s">
        <v>60</v>
      </c>
      <c r="G5" s="224" t="s">
        <v>61</v>
      </c>
      <c r="H5" s="224" t="s">
        <v>62</v>
      </c>
    </row>
    <row r="6" spans="2:8" x14ac:dyDescent="0.15">
      <c r="B6" s="208" t="s">
        <v>12</v>
      </c>
      <c r="C6" s="229">
        <v>13.879685097810528</v>
      </c>
      <c r="D6" s="215">
        <v>8.3937574600143225</v>
      </c>
      <c r="E6" s="232">
        <v>15.377178324182383</v>
      </c>
      <c r="F6" s="226">
        <v>29.160897588923369</v>
      </c>
      <c r="G6" s="226">
        <v>22.964908092623538</v>
      </c>
      <c r="H6" s="225">
        <v>32.497015994270711</v>
      </c>
    </row>
    <row r="7" spans="2:8" x14ac:dyDescent="0.15">
      <c r="B7" s="209" t="s">
        <v>13</v>
      </c>
      <c r="C7" s="230">
        <v>12.866680153752782</v>
      </c>
      <c r="D7" s="41">
        <v>9.267994409503844</v>
      </c>
      <c r="E7" s="233">
        <v>14.91703056768559</v>
      </c>
      <c r="F7" s="70">
        <v>27.458515283842793</v>
      </c>
      <c r="G7" s="70">
        <v>21.76419213973799</v>
      </c>
      <c r="H7" s="69">
        <v>35.860262008733628</v>
      </c>
    </row>
    <row r="8" spans="2:8" x14ac:dyDescent="0.15">
      <c r="B8" s="209" t="s">
        <v>26</v>
      </c>
      <c r="C8" s="230">
        <v>27.257769085095156</v>
      </c>
      <c r="D8" s="41">
        <v>11.583029612756265</v>
      </c>
      <c r="E8" s="233">
        <v>13.029612756264237</v>
      </c>
      <c r="F8" s="70">
        <v>27.209567198177677</v>
      </c>
      <c r="G8" s="70">
        <v>18.097949886104782</v>
      </c>
      <c r="H8" s="69">
        <v>41.662870159453306</v>
      </c>
    </row>
    <row r="9" spans="2:8" x14ac:dyDescent="0.15">
      <c r="B9" s="210" t="s">
        <v>51</v>
      </c>
      <c r="C9" s="230">
        <v>15.879338401379545</v>
      </c>
      <c r="D9" s="41">
        <v>11.936983787090853</v>
      </c>
      <c r="E9" s="233">
        <v>12.679718568369532</v>
      </c>
      <c r="F9" s="70">
        <v>23.325175894769043</v>
      </c>
      <c r="G9" s="70">
        <v>19.562557356989906</v>
      </c>
      <c r="H9" s="69">
        <v>44.432548179871517</v>
      </c>
    </row>
    <row r="10" spans="2:8" x14ac:dyDescent="0.15">
      <c r="B10" s="210" t="s">
        <v>52</v>
      </c>
      <c r="C10" s="230">
        <v>34.138643622017661</v>
      </c>
      <c r="D10" s="41">
        <v>7.7088928021131409</v>
      </c>
      <c r="E10" s="233">
        <v>14.918556020250936</v>
      </c>
      <c r="F10" s="70">
        <v>30.970724191063173</v>
      </c>
      <c r="G10" s="70">
        <v>23.151001540832048</v>
      </c>
      <c r="H10" s="69">
        <v>30.959718247853839</v>
      </c>
    </row>
    <row r="11" spans="2:8" x14ac:dyDescent="0.15">
      <c r="B11" s="209" t="s">
        <v>19</v>
      </c>
      <c r="C11" s="230">
        <v>19.532329039925482</v>
      </c>
      <c r="D11" s="41">
        <v>7.9283012662391057</v>
      </c>
      <c r="E11" s="233">
        <v>14.47952639368525</v>
      </c>
      <c r="F11" s="70">
        <v>28.416378885051802</v>
      </c>
      <c r="G11" s="70">
        <v>23.778983719782932</v>
      </c>
      <c r="H11" s="69">
        <v>33.325111001480018</v>
      </c>
    </row>
    <row r="12" spans="2:8" x14ac:dyDescent="0.15">
      <c r="B12" s="211" t="s">
        <v>53</v>
      </c>
      <c r="C12" s="230">
        <v>37.564008778346746</v>
      </c>
      <c r="D12" s="41">
        <v>8.6864654333008762</v>
      </c>
      <c r="E12" s="233">
        <v>9.639727361246349</v>
      </c>
      <c r="F12" s="70">
        <v>21.324245374878288</v>
      </c>
      <c r="G12" s="70">
        <v>38.266796494644595</v>
      </c>
      <c r="H12" s="69">
        <v>30.76923076923077</v>
      </c>
    </row>
    <row r="13" spans="2:8" x14ac:dyDescent="0.15">
      <c r="B13" s="209" t="s">
        <v>54</v>
      </c>
      <c r="C13" s="230">
        <v>6.5960519980741452</v>
      </c>
      <c r="D13" s="41">
        <v>7.9708029197080288</v>
      </c>
      <c r="E13" s="233">
        <v>11.313868613138686</v>
      </c>
      <c r="F13" s="70">
        <v>23.722627737226276</v>
      </c>
      <c r="G13" s="70">
        <v>32.846715328467155</v>
      </c>
      <c r="H13" s="69">
        <v>32.116788321167881</v>
      </c>
    </row>
    <row r="14" spans="2:8" x14ac:dyDescent="0.15">
      <c r="B14" s="209" t="s">
        <v>55</v>
      </c>
      <c r="C14" s="230">
        <v>15.384615384615385</v>
      </c>
      <c r="D14" s="41">
        <v>8.6875</v>
      </c>
      <c r="E14" s="233">
        <v>10.135135135135135</v>
      </c>
      <c r="F14" s="70">
        <v>25.675675675675677</v>
      </c>
      <c r="G14" s="70">
        <v>24.155405405405407</v>
      </c>
      <c r="H14" s="69">
        <v>40.033783783783782</v>
      </c>
    </row>
    <row r="15" spans="2:8" x14ac:dyDescent="0.15">
      <c r="B15" s="209" t="s">
        <v>56</v>
      </c>
      <c r="C15" s="230">
        <v>6.0370009737098345</v>
      </c>
      <c r="D15" s="41">
        <v>6.5483870967741939</v>
      </c>
      <c r="E15" s="233">
        <v>11.290322580645162</v>
      </c>
      <c r="F15" s="70">
        <v>40.322580645161288</v>
      </c>
      <c r="G15" s="70">
        <v>24.193548387096776</v>
      </c>
      <c r="H15" s="69">
        <v>24.193548387096776</v>
      </c>
    </row>
    <row r="16" spans="2:8" x14ac:dyDescent="0.15">
      <c r="B16" s="212" t="s">
        <v>57</v>
      </c>
      <c r="C16" s="231">
        <v>26.651480637813211</v>
      </c>
      <c r="D16" s="216">
        <v>7.3675213675213671</v>
      </c>
      <c r="E16" s="234">
        <v>12.820512820512821</v>
      </c>
      <c r="F16" s="228">
        <v>21.367521367521366</v>
      </c>
      <c r="G16" s="228">
        <v>34.188034188034187</v>
      </c>
      <c r="H16" s="227">
        <v>31.623931623931625</v>
      </c>
    </row>
    <row r="17" spans="2:9" x14ac:dyDescent="0.15">
      <c r="B17" s="351"/>
      <c r="C17" s="352"/>
      <c r="D17" s="352"/>
      <c r="E17" s="352"/>
      <c r="F17" s="352"/>
      <c r="G17" s="352"/>
      <c r="H17" s="352"/>
      <c r="I17" s="71"/>
    </row>
    <row r="18" spans="2:9" ht="118" customHeight="1" x14ac:dyDescent="0.15">
      <c r="B18" s="323" t="s">
        <v>83</v>
      </c>
      <c r="C18" s="346"/>
      <c r="D18" s="346"/>
      <c r="E18" s="346"/>
      <c r="F18" s="346"/>
      <c r="G18" s="346"/>
      <c r="H18" s="346"/>
    </row>
    <row r="19" spans="2:9" x14ac:dyDescent="0.15">
      <c r="G19" s="73"/>
    </row>
    <row r="20" spans="2:9" x14ac:dyDescent="0.15">
      <c r="B20" s="74"/>
      <c r="G20" s="73"/>
    </row>
  </sheetData>
  <mergeCells count="7">
    <mergeCell ref="B18:H18"/>
    <mergeCell ref="B2:G2"/>
    <mergeCell ref="B4:B5"/>
    <mergeCell ref="C4:C5"/>
    <mergeCell ref="D4:D5"/>
    <mergeCell ref="E4:H4"/>
    <mergeCell ref="B17:H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showGridLines="0" workbookViewId="0">
      <selection activeCell="I2" sqref="I2"/>
    </sheetView>
  </sheetViews>
  <sheetFormatPr baseColWidth="10" defaultColWidth="9.1640625" defaultRowHeight="11" x14ac:dyDescent="0.2"/>
  <cols>
    <col min="1" max="1" width="4" style="108" customWidth="1"/>
    <col min="2" max="2" width="48.5" style="108" customWidth="1"/>
    <col min="3" max="3" width="5.1640625" style="108" bestFit="1" customWidth="1"/>
    <col min="4" max="4" width="9" style="108" bestFit="1" customWidth="1"/>
    <col min="5" max="5" width="12" style="108" bestFit="1" customWidth="1"/>
    <col min="6" max="7" width="6.33203125" style="108" bestFit="1" customWidth="1"/>
    <col min="8" max="8" width="5.1640625" style="108" bestFit="1" customWidth="1"/>
    <col min="9" max="205" width="9.1640625" style="108"/>
    <col min="206" max="206" width="4" style="108" customWidth="1"/>
    <col min="207" max="207" width="40.33203125" style="108" customWidth="1"/>
    <col min="208" max="212" width="15.6640625" style="108" customWidth="1"/>
    <col min="213" max="213" width="9.1640625" style="108" customWidth="1"/>
    <col min="214" max="214" width="32" style="108" customWidth="1"/>
    <col min="215" max="215" width="0" style="108" hidden="1" customWidth="1"/>
    <col min="216" max="216" width="9.1640625" style="108"/>
    <col min="217" max="217" width="0" style="108" hidden="1" customWidth="1"/>
    <col min="218" max="461" width="9.1640625" style="108"/>
    <col min="462" max="462" width="4" style="108" customWidth="1"/>
    <col min="463" max="463" width="40.33203125" style="108" customWidth="1"/>
    <col min="464" max="468" width="15.6640625" style="108" customWidth="1"/>
    <col min="469" max="469" width="9.1640625" style="108" customWidth="1"/>
    <col min="470" max="470" width="32" style="108" customWidth="1"/>
    <col min="471" max="471" width="0" style="108" hidden="1" customWidth="1"/>
    <col min="472" max="472" width="9.1640625" style="108"/>
    <col min="473" max="473" width="0" style="108" hidden="1" customWidth="1"/>
    <col min="474" max="717" width="9.1640625" style="108"/>
    <col min="718" max="718" width="4" style="108" customWidth="1"/>
    <col min="719" max="719" width="40.33203125" style="108" customWidth="1"/>
    <col min="720" max="724" width="15.6640625" style="108" customWidth="1"/>
    <col min="725" max="725" width="9.1640625" style="108" customWidth="1"/>
    <col min="726" max="726" width="32" style="108" customWidth="1"/>
    <col min="727" max="727" width="0" style="108" hidden="1" customWidth="1"/>
    <col min="728" max="728" width="9.1640625" style="108"/>
    <col min="729" max="729" width="0" style="108" hidden="1" customWidth="1"/>
    <col min="730" max="973" width="9.1640625" style="108"/>
    <col min="974" max="974" width="4" style="108" customWidth="1"/>
    <col min="975" max="975" width="40.33203125" style="108" customWidth="1"/>
    <col min="976" max="980" width="15.6640625" style="108" customWidth="1"/>
    <col min="981" max="981" width="9.1640625" style="108" customWidth="1"/>
    <col min="982" max="982" width="32" style="108" customWidth="1"/>
    <col min="983" max="983" width="0" style="108" hidden="1" customWidth="1"/>
    <col min="984" max="984" width="9.1640625" style="108"/>
    <col min="985" max="985" width="0" style="108" hidden="1" customWidth="1"/>
    <col min="986" max="1229" width="9.1640625" style="108"/>
    <col min="1230" max="1230" width="4" style="108" customWidth="1"/>
    <col min="1231" max="1231" width="40.33203125" style="108" customWidth="1"/>
    <col min="1232" max="1236" width="15.6640625" style="108" customWidth="1"/>
    <col min="1237" max="1237" width="9.1640625" style="108" customWidth="1"/>
    <col min="1238" max="1238" width="32" style="108" customWidth="1"/>
    <col min="1239" max="1239" width="0" style="108" hidden="1" customWidth="1"/>
    <col min="1240" max="1240" width="9.1640625" style="108"/>
    <col min="1241" max="1241" width="0" style="108" hidden="1" customWidth="1"/>
    <col min="1242" max="1485" width="9.1640625" style="108"/>
    <col min="1486" max="1486" width="4" style="108" customWidth="1"/>
    <col min="1487" max="1487" width="40.33203125" style="108" customWidth="1"/>
    <col min="1488" max="1492" width="15.6640625" style="108" customWidth="1"/>
    <col min="1493" max="1493" width="9.1640625" style="108" customWidth="1"/>
    <col min="1494" max="1494" width="32" style="108" customWidth="1"/>
    <col min="1495" max="1495" width="0" style="108" hidden="1" customWidth="1"/>
    <col min="1496" max="1496" width="9.1640625" style="108"/>
    <col min="1497" max="1497" width="0" style="108" hidden="1" customWidth="1"/>
    <col min="1498" max="1741" width="9.1640625" style="108"/>
    <col min="1742" max="1742" width="4" style="108" customWidth="1"/>
    <col min="1743" max="1743" width="40.33203125" style="108" customWidth="1"/>
    <col min="1744" max="1748" width="15.6640625" style="108" customWidth="1"/>
    <col min="1749" max="1749" width="9.1640625" style="108" customWidth="1"/>
    <col min="1750" max="1750" width="32" style="108" customWidth="1"/>
    <col min="1751" max="1751" width="0" style="108" hidden="1" customWidth="1"/>
    <col min="1752" max="1752" width="9.1640625" style="108"/>
    <col min="1753" max="1753" width="0" style="108" hidden="1" customWidth="1"/>
    <col min="1754" max="1997" width="9.1640625" style="108"/>
    <col min="1998" max="1998" width="4" style="108" customWidth="1"/>
    <col min="1999" max="1999" width="40.33203125" style="108" customWidth="1"/>
    <col min="2000" max="2004" width="15.6640625" style="108" customWidth="1"/>
    <col min="2005" max="2005" width="9.1640625" style="108" customWidth="1"/>
    <col min="2006" max="2006" width="32" style="108" customWidth="1"/>
    <col min="2007" max="2007" width="0" style="108" hidden="1" customWidth="1"/>
    <col min="2008" max="2008" width="9.1640625" style="108"/>
    <col min="2009" max="2009" width="0" style="108" hidden="1" customWidth="1"/>
    <col min="2010" max="2253" width="9.1640625" style="108"/>
    <col min="2254" max="2254" width="4" style="108" customWidth="1"/>
    <col min="2255" max="2255" width="40.33203125" style="108" customWidth="1"/>
    <col min="2256" max="2260" width="15.6640625" style="108" customWidth="1"/>
    <col min="2261" max="2261" width="9.1640625" style="108" customWidth="1"/>
    <col min="2262" max="2262" width="32" style="108" customWidth="1"/>
    <col min="2263" max="2263" width="0" style="108" hidden="1" customWidth="1"/>
    <col min="2264" max="2264" width="9.1640625" style="108"/>
    <col min="2265" max="2265" width="0" style="108" hidden="1" customWidth="1"/>
    <col min="2266" max="2509" width="9.1640625" style="108"/>
    <col min="2510" max="2510" width="4" style="108" customWidth="1"/>
    <col min="2511" max="2511" width="40.33203125" style="108" customWidth="1"/>
    <col min="2512" max="2516" width="15.6640625" style="108" customWidth="1"/>
    <col min="2517" max="2517" width="9.1640625" style="108" customWidth="1"/>
    <col min="2518" max="2518" width="32" style="108" customWidth="1"/>
    <col min="2519" max="2519" width="0" style="108" hidden="1" customWidth="1"/>
    <col min="2520" max="2520" width="9.1640625" style="108"/>
    <col min="2521" max="2521" width="0" style="108" hidden="1" customWidth="1"/>
    <col min="2522" max="2765" width="9.1640625" style="108"/>
    <col min="2766" max="2766" width="4" style="108" customWidth="1"/>
    <col min="2767" max="2767" width="40.33203125" style="108" customWidth="1"/>
    <col min="2768" max="2772" width="15.6640625" style="108" customWidth="1"/>
    <col min="2773" max="2773" width="9.1640625" style="108" customWidth="1"/>
    <col min="2774" max="2774" width="32" style="108" customWidth="1"/>
    <col min="2775" max="2775" width="0" style="108" hidden="1" customWidth="1"/>
    <col min="2776" max="2776" width="9.1640625" style="108"/>
    <col min="2777" max="2777" width="0" style="108" hidden="1" customWidth="1"/>
    <col min="2778" max="3021" width="9.1640625" style="108"/>
    <col min="3022" max="3022" width="4" style="108" customWidth="1"/>
    <col min="3023" max="3023" width="40.33203125" style="108" customWidth="1"/>
    <col min="3024" max="3028" width="15.6640625" style="108" customWidth="1"/>
    <col min="3029" max="3029" width="9.1640625" style="108" customWidth="1"/>
    <col min="3030" max="3030" width="32" style="108" customWidth="1"/>
    <col min="3031" max="3031" width="0" style="108" hidden="1" customWidth="1"/>
    <col min="3032" max="3032" width="9.1640625" style="108"/>
    <col min="3033" max="3033" width="0" style="108" hidden="1" customWidth="1"/>
    <col min="3034" max="3277" width="9.1640625" style="108"/>
    <col min="3278" max="3278" width="4" style="108" customWidth="1"/>
    <col min="3279" max="3279" width="40.33203125" style="108" customWidth="1"/>
    <col min="3280" max="3284" width="15.6640625" style="108" customWidth="1"/>
    <col min="3285" max="3285" width="9.1640625" style="108" customWidth="1"/>
    <col min="3286" max="3286" width="32" style="108" customWidth="1"/>
    <col min="3287" max="3287" width="0" style="108" hidden="1" customWidth="1"/>
    <col min="3288" max="3288" width="9.1640625" style="108"/>
    <col min="3289" max="3289" width="0" style="108" hidden="1" customWidth="1"/>
    <col min="3290" max="3533" width="9.1640625" style="108"/>
    <col min="3534" max="3534" width="4" style="108" customWidth="1"/>
    <col min="3535" max="3535" width="40.33203125" style="108" customWidth="1"/>
    <col min="3536" max="3540" width="15.6640625" style="108" customWidth="1"/>
    <col min="3541" max="3541" width="9.1640625" style="108" customWidth="1"/>
    <col min="3542" max="3542" width="32" style="108" customWidth="1"/>
    <col min="3543" max="3543" width="0" style="108" hidden="1" customWidth="1"/>
    <col min="3544" max="3544" width="9.1640625" style="108"/>
    <col min="3545" max="3545" width="0" style="108" hidden="1" customWidth="1"/>
    <col min="3546" max="3789" width="9.1640625" style="108"/>
    <col min="3790" max="3790" width="4" style="108" customWidth="1"/>
    <col min="3791" max="3791" width="40.33203125" style="108" customWidth="1"/>
    <col min="3792" max="3796" width="15.6640625" style="108" customWidth="1"/>
    <col min="3797" max="3797" width="9.1640625" style="108" customWidth="1"/>
    <col min="3798" max="3798" width="32" style="108" customWidth="1"/>
    <col min="3799" max="3799" width="0" style="108" hidden="1" customWidth="1"/>
    <col min="3800" max="3800" width="9.1640625" style="108"/>
    <col min="3801" max="3801" width="0" style="108" hidden="1" customWidth="1"/>
    <col min="3802" max="4045" width="9.1640625" style="108"/>
    <col min="4046" max="4046" width="4" style="108" customWidth="1"/>
    <col min="4047" max="4047" width="40.33203125" style="108" customWidth="1"/>
    <col min="4048" max="4052" width="15.6640625" style="108" customWidth="1"/>
    <col min="4053" max="4053" width="9.1640625" style="108" customWidth="1"/>
    <col min="4054" max="4054" width="32" style="108" customWidth="1"/>
    <col min="4055" max="4055" width="0" style="108" hidden="1" customWidth="1"/>
    <col min="4056" max="4056" width="9.1640625" style="108"/>
    <col min="4057" max="4057" width="0" style="108" hidden="1" customWidth="1"/>
    <col min="4058" max="4301" width="9.1640625" style="108"/>
    <col min="4302" max="4302" width="4" style="108" customWidth="1"/>
    <col min="4303" max="4303" width="40.33203125" style="108" customWidth="1"/>
    <col min="4304" max="4308" width="15.6640625" style="108" customWidth="1"/>
    <col min="4309" max="4309" width="9.1640625" style="108" customWidth="1"/>
    <col min="4310" max="4310" width="32" style="108" customWidth="1"/>
    <col min="4311" max="4311" width="0" style="108" hidden="1" customWidth="1"/>
    <col min="4312" max="4312" width="9.1640625" style="108"/>
    <col min="4313" max="4313" width="0" style="108" hidden="1" customWidth="1"/>
    <col min="4314" max="4557" width="9.1640625" style="108"/>
    <col min="4558" max="4558" width="4" style="108" customWidth="1"/>
    <col min="4559" max="4559" width="40.33203125" style="108" customWidth="1"/>
    <col min="4560" max="4564" width="15.6640625" style="108" customWidth="1"/>
    <col min="4565" max="4565" width="9.1640625" style="108" customWidth="1"/>
    <col min="4566" max="4566" width="32" style="108" customWidth="1"/>
    <col min="4567" max="4567" width="0" style="108" hidden="1" customWidth="1"/>
    <col min="4568" max="4568" width="9.1640625" style="108"/>
    <col min="4569" max="4569" width="0" style="108" hidden="1" customWidth="1"/>
    <col min="4570" max="4813" width="9.1640625" style="108"/>
    <col min="4814" max="4814" width="4" style="108" customWidth="1"/>
    <col min="4815" max="4815" width="40.33203125" style="108" customWidth="1"/>
    <col min="4816" max="4820" width="15.6640625" style="108" customWidth="1"/>
    <col min="4821" max="4821" width="9.1640625" style="108" customWidth="1"/>
    <col min="4822" max="4822" width="32" style="108" customWidth="1"/>
    <col min="4823" max="4823" width="0" style="108" hidden="1" customWidth="1"/>
    <col min="4824" max="4824" width="9.1640625" style="108"/>
    <col min="4825" max="4825" width="0" style="108" hidden="1" customWidth="1"/>
    <col min="4826" max="5069" width="9.1640625" style="108"/>
    <col min="5070" max="5070" width="4" style="108" customWidth="1"/>
    <col min="5071" max="5071" width="40.33203125" style="108" customWidth="1"/>
    <col min="5072" max="5076" width="15.6640625" style="108" customWidth="1"/>
    <col min="5077" max="5077" width="9.1640625" style="108" customWidth="1"/>
    <col min="5078" max="5078" width="32" style="108" customWidth="1"/>
    <col min="5079" max="5079" width="0" style="108" hidden="1" customWidth="1"/>
    <col min="5080" max="5080" width="9.1640625" style="108"/>
    <col min="5081" max="5081" width="0" style="108" hidden="1" customWidth="1"/>
    <col min="5082" max="5325" width="9.1640625" style="108"/>
    <col min="5326" max="5326" width="4" style="108" customWidth="1"/>
    <col min="5327" max="5327" width="40.33203125" style="108" customWidth="1"/>
    <col min="5328" max="5332" width="15.6640625" style="108" customWidth="1"/>
    <col min="5333" max="5333" width="9.1640625" style="108" customWidth="1"/>
    <col min="5334" max="5334" width="32" style="108" customWidth="1"/>
    <col min="5335" max="5335" width="0" style="108" hidden="1" customWidth="1"/>
    <col min="5336" max="5336" width="9.1640625" style="108"/>
    <col min="5337" max="5337" width="0" style="108" hidden="1" customWidth="1"/>
    <col min="5338" max="5581" width="9.1640625" style="108"/>
    <col min="5582" max="5582" width="4" style="108" customWidth="1"/>
    <col min="5583" max="5583" width="40.33203125" style="108" customWidth="1"/>
    <col min="5584" max="5588" width="15.6640625" style="108" customWidth="1"/>
    <col min="5589" max="5589" width="9.1640625" style="108" customWidth="1"/>
    <col min="5590" max="5590" width="32" style="108" customWidth="1"/>
    <col min="5591" max="5591" width="0" style="108" hidden="1" customWidth="1"/>
    <col min="5592" max="5592" width="9.1640625" style="108"/>
    <col min="5593" max="5593" width="0" style="108" hidden="1" customWidth="1"/>
    <col min="5594" max="5837" width="9.1640625" style="108"/>
    <col min="5838" max="5838" width="4" style="108" customWidth="1"/>
    <col min="5839" max="5839" width="40.33203125" style="108" customWidth="1"/>
    <col min="5840" max="5844" width="15.6640625" style="108" customWidth="1"/>
    <col min="5845" max="5845" width="9.1640625" style="108" customWidth="1"/>
    <col min="5846" max="5846" width="32" style="108" customWidth="1"/>
    <col min="5847" max="5847" width="0" style="108" hidden="1" customWidth="1"/>
    <col min="5848" max="5848" width="9.1640625" style="108"/>
    <col min="5849" max="5849" width="0" style="108" hidden="1" customWidth="1"/>
    <col min="5850" max="6093" width="9.1640625" style="108"/>
    <col min="6094" max="6094" width="4" style="108" customWidth="1"/>
    <col min="6095" max="6095" width="40.33203125" style="108" customWidth="1"/>
    <col min="6096" max="6100" width="15.6640625" style="108" customWidth="1"/>
    <col min="6101" max="6101" width="9.1640625" style="108" customWidth="1"/>
    <col min="6102" max="6102" width="32" style="108" customWidth="1"/>
    <col min="6103" max="6103" width="0" style="108" hidden="1" customWidth="1"/>
    <col min="6104" max="6104" width="9.1640625" style="108"/>
    <col min="6105" max="6105" width="0" style="108" hidden="1" customWidth="1"/>
    <col min="6106" max="6349" width="9.1640625" style="108"/>
    <col min="6350" max="6350" width="4" style="108" customWidth="1"/>
    <col min="6351" max="6351" width="40.33203125" style="108" customWidth="1"/>
    <col min="6352" max="6356" width="15.6640625" style="108" customWidth="1"/>
    <col min="6357" max="6357" width="9.1640625" style="108" customWidth="1"/>
    <col min="6358" max="6358" width="32" style="108" customWidth="1"/>
    <col min="6359" max="6359" width="0" style="108" hidden="1" customWidth="1"/>
    <col min="6360" max="6360" width="9.1640625" style="108"/>
    <col min="6361" max="6361" width="0" style="108" hidden="1" customWidth="1"/>
    <col min="6362" max="6605" width="9.1640625" style="108"/>
    <col min="6606" max="6606" width="4" style="108" customWidth="1"/>
    <col min="6607" max="6607" width="40.33203125" style="108" customWidth="1"/>
    <col min="6608" max="6612" width="15.6640625" style="108" customWidth="1"/>
    <col min="6613" max="6613" width="9.1640625" style="108" customWidth="1"/>
    <col min="6614" max="6614" width="32" style="108" customWidth="1"/>
    <col min="6615" max="6615" width="0" style="108" hidden="1" customWidth="1"/>
    <col min="6616" max="6616" width="9.1640625" style="108"/>
    <col min="6617" max="6617" width="0" style="108" hidden="1" customWidth="1"/>
    <col min="6618" max="6861" width="9.1640625" style="108"/>
    <col min="6862" max="6862" width="4" style="108" customWidth="1"/>
    <col min="6863" max="6863" width="40.33203125" style="108" customWidth="1"/>
    <col min="6864" max="6868" width="15.6640625" style="108" customWidth="1"/>
    <col min="6869" max="6869" width="9.1640625" style="108" customWidth="1"/>
    <col min="6870" max="6870" width="32" style="108" customWidth="1"/>
    <col min="6871" max="6871" width="0" style="108" hidden="1" customWidth="1"/>
    <col min="6872" max="6872" width="9.1640625" style="108"/>
    <col min="6873" max="6873" width="0" style="108" hidden="1" customWidth="1"/>
    <col min="6874" max="7117" width="9.1640625" style="108"/>
    <col min="7118" max="7118" width="4" style="108" customWidth="1"/>
    <col min="7119" max="7119" width="40.33203125" style="108" customWidth="1"/>
    <col min="7120" max="7124" width="15.6640625" style="108" customWidth="1"/>
    <col min="7125" max="7125" width="9.1640625" style="108" customWidth="1"/>
    <col min="7126" max="7126" width="32" style="108" customWidth="1"/>
    <col min="7127" max="7127" width="0" style="108" hidden="1" customWidth="1"/>
    <col min="7128" max="7128" width="9.1640625" style="108"/>
    <col min="7129" max="7129" width="0" style="108" hidden="1" customWidth="1"/>
    <col min="7130" max="7373" width="9.1640625" style="108"/>
    <col min="7374" max="7374" width="4" style="108" customWidth="1"/>
    <col min="7375" max="7375" width="40.33203125" style="108" customWidth="1"/>
    <col min="7376" max="7380" width="15.6640625" style="108" customWidth="1"/>
    <col min="7381" max="7381" width="9.1640625" style="108" customWidth="1"/>
    <col min="7382" max="7382" width="32" style="108" customWidth="1"/>
    <col min="7383" max="7383" width="0" style="108" hidden="1" customWidth="1"/>
    <col min="7384" max="7384" width="9.1640625" style="108"/>
    <col min="7385" max="7385" width="0" style="108" hidden="1" customWidth="1"/>
    <col min="7386" max="7629" width="9.1640625" style="108"/>
    <col min="7630" max="7630" width="4" style="108" customWidth="1"/>
    <col min="7631" max="7631" width="40.33203125" style="108" customWidth="1"/>
    <col min="7632" max="7636" width="15.6640625" style="108" customWidth="1"/>
    <col min="7637" max="7637" width="9.1640625" style="108" customWidth="1"/>
    <col min="7638" max="7638" width="32" style="108" customWidth="1"/>
    <col min="7639" max="7639" width="0" style="108" hidden="1" customWidth="1"/>
    <col min="7640" max="7640" width="9.1640625" style="108"/>
    <col min="7641" max="7641" width="0" style="108" hidden="1" customWidth="1"/>
    <col min="7642" max="7885" width="9.1640625" style="108"/>
    <col min="7886" max="7886" width="4" style="108" customWidth="1"/>
    <col min="7887" max="7887" width="40.33203125" style="108" customWidth="1"/>
    <col min="7888" max="7892" width="15.6640625" style="108" customWidth="1"/>
    <col min="7893" max="7893" width="9.1640625" style="108" customWidth="1"/>
    <col min="7894" max="7894" width="32" style="108" customWidth="1"/>
    <col min="7895" max="7895" width="0" style="108" hidden="1" customWidth="1"/>
    <col min="7896" max="7896" width="9.1640625" style="108"/>
    <col min="7897" max="7897" width="0" style="108" hidden="1" customWidth="1"/>
    <col min="7898" max="8141" width="9.1640625" style="108"/>
    <col min="8142" max="8142" width="4" style="108" customWidth="1"/>
    <col min="8143" max="8143" width="40.33203125" style="108" customWidth="1"/>
    <col min="8144" max="8148" width="15.6640625" style="108" customWidth="1"/>
    <col min="8149" max="8149" width="9.1640625" style="108" customWidth="1"/>
    <col min="8150" max="8150" width="32" style="108" customWidth="1"/>
    <col min="8151" max="8151" width="0" style="108" hidden="1" customWidth="1"/>
    <col min="8152" max="8152" width="9.1640625" style="108"/>
    <col min="8153" max="8153" width="0" style="108" hidden="1" customWidth="1"/>
    <col min="8154" max="8397" width="9.1640625" style="108"/>
    <col min="8398" max="8398" width="4" style="108" customWidth="1"/>
    <col min="8399" max="8399" width="40.33203125" style="108" customWidth="1"/>
    <col min="8400" max="8404" width="15.6640625" style="108" customWidth="1"/>
    <col min="8405" max="8405" width="9.1640625" style="108" customWidth="1"/>
    <col min="8406" max="8406" width="32" style="108" customWidth="1"/>
    <col min="8407" max="8407" width="0" style="108" hidden="1" customWidth="1"/>
    <col min="8408" max="8408" width="9.1640625" style="108"/>
    <col min="8409" max="8409" width="0" style="108" hidden="1" customWidth="1"/>
    <col min="8410" max="8653" width="9.1640625" style="108"/>
    <col min="8654" max="8654" width="4" style="108" customWidth="1"/>
    <col min="8655" max="8655" width="40.33203125" style="108" customWidth="1"/>
    <col min="8656" max="8660" width="15.6640625" style="108" customWidth="1"/>
    <col min="8661" max="8661" width="9.1640625" style="108" customWidth="1"/>
    <col min="8662" max="8662" width="32" style="108" customWidth="1"/>
    <col min="8663" max="8663" width="0" style="108" hidden="1" customWidth="1"/>
    <col min="8664" max="8664" width="9.1640625" style="108"/>
    <col min="8665" max="8665" width="0" style="108" hidden="1" customWidth="1"/>
    <col min="8666" max="8909" width="9.1640625" style="108"/>
    <col min="8910" max="8910" width="4" style="108" customWidth="1"/>
    <col min="8911" max="8911" width="40.33203125" style="108" customWidth="1"/>
    <col min="8912" max="8916" width="15.6640625" style="108" customWidth="1"/>
    <col min="8917" max="8917" width="9.1640625" style="108" customWidth="1"/>
    <col min="8918" max="8918" width="32" style="108" customWidth="1"/>
    <col min="8919" max="8919" width="0" style="108" hidden="1" customWidth="1"/>
    <col min="8920" max="8920" width="9.1640625" style="108"/>
    <col min="8921" max="8921" width="0" style="108" hidden="1" customWidth="1"/>
    <col min="8922" max="9165" width="9.1640625" style="108"/>
    <col min="9166" max="9166" width="4" style="108" customWidth="1"/>
    <col min="9167" max="9167" width="40.33203125" style="108" customWidth="1"/>
    <col min="9168" max="9172" width="15.6640625" style="108" customWidth="1"/>
    <col min="9173" max="9173" width="9.1640625" style="108" customWidth="1"/>
    <col min="9174" max="9174" width="32" style="108" customWidth="1"/>
    <col min="9175" max="9175" width="0" style="108" hidden="1" customWidth="1"/>
    <col min="9176" max="9176" width="9.1640625" style="108"/>
    <col min="9177" max="9177" width="0" style="108" hidden="1" customWidth="1"/>
    <col min="9178" max="9421" width="9.1640625" style="108"/>
    <col min="9422" max="9422" width="4" style="108" customWidth="1"/>
    <col min="9423" max="9423" width="40.33203125" style="108" customWidth="1"/>
    <col min="9424" max="9428" width="15.6640625" style="108" customWidth="1"/>
    <col min="9429" max="9429" width="9.1640625" style="108" customWidth="1"/>
    <col min="9430" max="9430" width="32" style="108" customWidth="1"/>
    <col min="9431" max="9431" width="0" style="108" hidden="1" customWidth="1"/>
    <col min="9432" max="9432" width="9.1640625" style="108"/>
    <col min="9433" max="9433" width="0" style="108" hidden="1" customWidth="1"/>
    <col min="9434" max="9677" width="9.1640625" style="108"/>
    <col min="9678" max="9678" width="4" style="108" customWidth="1"/>
    <col min="9679" max="9679" width="40.33203125" style="108" customWidth="1"/>
    <col min="9680" max="9684" width="15.6640625" style="108" customWidth="1"/>
    <col min="9685" max="9685" width="9.1640625" style="108" customWidth="1"/>
    <col min="9686" max="9686" width="32" style="108" customWidth="1"/>
    <col min="9687" max="9687" width="0" style="108" hidden="1" customWidth="1"/>
    <col min="9688" max="9688" width="9.1640625" style="108"/>
    <col min="9689" max="9689" width="0" style="108" hidden="1" customWidth="1"/>
    <col min="9690" max="9933" width="9.1640625" style="108"/>
    <col min="9934" max="9934" width="4" style="108" customWidth="1"/>
    <col min="9935" max="9935" width="40.33203125" style="108" customWidth="1"/>
    <col min="9936" max="9940" width="15.6640625" style="108" customWidth="1"/>
    <col min="9941" max="9941" width="9.1640625" style="108" customWidth="1"/>
    <col min="9942" max="9942" width="32" style="108" customWidth="1"/>
    <col min="9943" max="9943" width="0" style="108" hidden="1" customWidth="1"/>
    <col min="9944" max="9944" width="9.1640625" style="108"/>
    <col min="9945" max="9945" width="0" style="108" hidden="1" customWidth="1"/>
    <col min="9946" max="10189" width="9.1640625" style="108"/>
    <col min="10190" max="10190" width="4" style="108" customWidth="1"/>
    <col min="10191" max="10191" width="40.33203125" style="108" customWidth="1"/>
    <col min="10192" max="10196" width="15.6640625" style="108" customWidth="1"/>
    <col min="10197" max="10197" width="9.1640625" style="108" customWidth="1"/>
    <col min="10198" max="10198" width="32" style="108" customWidth="1"/>
    <col min="10199" max="10199" width="0" style="108" hidden="1" customWidth="1"/>
    <col min="10200" max="10200" width="9.1640625" style="108"/>
    <col min="10201" max="10201" width="0" style="108" hidden="1" customWidth="1"/>
    <col min="10202" max="10445" width="9.1640625" style="108"/>
    <col min="10446" max="10446" width="4" style="108" customWidth="1"/>
    <col min="10447" max="10447" width="40.33203125" style="108" customWidth="1"/>
    <col min="10448" max="10452" width="15.6640625" style="108" customWidth="1"/>
    <col min="10453" max="10453" width="9.1640625" style="108" customWidth="1"/>
    <col min="10454" max="10454" width="32" style="108" customWidth="1"/>
    <col min="10455" max="10455" width="0" style="108" hidden="1" customWidth="1"/>
    <col min="10456" max="10456" width="9.1640625" style="108"/>
    <col min="10457" max="10457" width="0" style="108" hidden="1" customWidth="1"/>
    <col min="10458" max="10701" width="9.1640625" style="108"/>
    <col min="10702" max="10702" width="4" style="108" customWidth="1"/>
    <col min="10703" max="10703" width="40.33203125" style="108" customWidth="1"/>
    <col min="10704" max="10708" width="15.6640625" style="108" customWidth="1"/>
    <col min="10709" max="10709" width="9.1640625" style="108" customWidth="1"/>
    <col min="10710" max="10710" width="32" style="108" customWidth="1"/>
    <col min="10711" max="10711" width="0" style="108" hidden="1" customWidth="1"/>
    <col min="10712" max="10712" width="9.1640625" style="108"/>
    <col min="10713" max="10713" width="0" style="108" hidden="1" customWidth="1"/>
    <col min="10714" max="10957" width="9.1640625" style="108"/>
    <col min="10958" max="10958" width="4" style="108" customWidth="1"/>
    <col min="10959" max="10959" width="40.33203125" style="108" customWidth="1"/>
    <col min="10960" max="10964" width="15.6640625" style="108" customWidth="1"/>
    <col min="10965" max="10965" width="9.1640625" style="108" customWidth="1"/>
    <col min="10966" max="10966" width="32" style="108" customWidth="1"/>
    <col min="10967" max="10967" width="0" style="108" hidden="1" customWidth="1"/>
    <col min="10968" max="10968" width="9.1640625" style="108"/>
    <col min="10969" max="10969" width="0" style="108" hidden="1" customWidth="1"/>
    <col min="10970" max="11213" width="9.1640625" style="108"/>
    <col min="11214" max="11214" width="4" style="108" customWidth="1"/>
    <col min="11215" max="11215" width="40.33203125" style="108" customWidth="1"/>
    <col min="11216" max="11220" width="15.6640625" style="108" customWidth="1"/>
    <col min="11221" max="11221" width="9.1640625" style="108" customWidth="1"/>
    <col min="11222" max="11222" width="32" style="108" customWidth="1"/>
    <col min="11223" max="11223" width="0" style="108" hidden="1" customWidth="1"/>
    <col min="11224" max="11224" width="9.1640625" style="108"/>
    <col min="11225" max="11225" width="0" style="108" hidden="1" customWidth="1"/>
    <col min="11226" max="11469" width="9.1640625" style="108"/>
    <col min="11470" max="11470" width="4" style="108" customWidth="1"/>
    <col min="11471" max="11471" width="40.33203125" style="108" customWidth="1"/>
    <col min="11472" max="11476" width="15.6640625" style="108" customWidth="1"/>
    <col min="11477" max="11477" width="9.1640625" style="108" customWidth="1"/>
    <col min="11478" max="11478" width="32" style="108" customWidth="1"/>
    <col min="11479" max="11479" width="0" style="108" hidden="1" customWidth="1"/>
    <col min="11480" max="11480" width="9.1640625" style="108"/>
    <col min="11481" max="11481" width="0" style="108" hidden="1" customWidth="1"/>
    <col min="11482" max="11725" width="9.1640625" style="108"/>
    <col min="11726" max="11726" width="4" style="108" customWidth="1"/>
    <col min="11727" max="11727" width="40.33203125" style="108" customWidth="1"/>
    <col min="11728" max="11732" width="15.6640625" style="108" customWidth="1"/>
    <col min="11733" max="11733" width="9.1640625" style="108" customWidth="1"/>
    <col min="11734" max="11734" width="32" style="108" customWidth="1"/>
    <col min="11735" max="11735" width="0" style="108" hidden="1" customWidth="1"/>
    <col min="11736" max="11736" width="9.1640625" style="108"/>
    <col min="11737" max="11737" width="0" style="108" hidden="1" customWidth="1"/>
    <col min="11738" max="11981" width="9.1640625" style="108"/>
    <col min="11982" max="11982" width="4" style="108" customWidth="1"/>
    <col min="11983" max="11983" width="40.33203125" style="108" customWidth="1"/>
    <col min="11984" max="11988" width="15.6640625" style="108" customWidth="1"/>
    <col min="11989" max="11989" width="9.1640625" style="108" customWidth="1"/>
    <col min="11990" max="11990" width="32" style="108" customWidth="1"/>
    <col min="11991" max="11991" width="0" style="108" hidden="1" customWidth="1"/>
    <col min="11992" max="11992" width="9.1640625" style="108"/>
    <col min="11993" max="11993" width="0" style="108" hidden="1" customWidth="1"/>
    <col min="11994" max="12237" width="9.1640625" style="108"/>
    <col min="12238" max="12238" width="4" style="108" customWidth="1"/>
    <col min="12239" max="12239" width="40.33203125" style="108" customWidth="1"/>
    <col min="12240" max="12244" width="15.6640625" style="108" customWidth="1"/>
    <col min="12245" max="12245" width="9.1640625" style="108" customWidth="1"/>
    <col min="12246" max="12246" width="32" style="108" customWidth="1"/>
    <col min="12247" max="12247" width="0" style="108" hidden="1" customWidth="1"/>
    <col min="12248" max="12248" width="9.1640625" style="108"/>
    <col min="12249" max="12249" width="0" style="108" hidden="1" customWidth="1"/>
    <col min="12250" max="12493" width="9.1640625" style="108"/>
    <col min="12494" max="12494" width="4" style="108" customWidth="1"/>
    <col min="12495" max="12495" width="40.33203125" style="108" customWidth="1"/>
    <col min="12496" max="12500" width="15.6640625" style="108" customWidth="1"/>
    <col min="12501" max="12501" width="9.1640625" style="108" customWidth="1"/>
    <col min="12502" max="12502" width="32" style="108" customWidth="1"/>
    <col min="12503" max="12503" width="0" style="108" hidden="1" customWidth="1"/>
    <col min="12504" max="12504" width="9.1640625" style="108"/>
    <col min="12505" max="12505" width="0" style="108" hidden="1" customWidth="1"/>
    <col min="12506" max="12749" width="9.1640625" style="108"/>
    <col min="12750" max="12750" width="4" style="108" customWidth="1"/>
    <col min="12751" max="12751" width="40.33203125" style="108" customWidth="1"/>
    <col min="12752" max="12756" width="15.6640625" style="108" customWidth="1"/>
    <col min="12757" max="12757" width="9.1640625" style="108" customWidth="1"/>
    <col min="12758" max="12758" width="32" style="108" customWidth="1"/>
    <col min="12759" max="12759" width="0" style="108" hidden="1" customWidth="1"/>
    <col min="12760" max="12760" width="9.1640625" style="108"/>
    <col min="12761" max="12761" width="0" style="108" hidden="1" customWidth="1"/>
    <col min="12762" max="13005" width="9.1640625" style="108"/>
    <col min="13006" max="13006" width="4" style="108" customWidth="1"/>
    <col min="13007" max="13007" width="40.33203125" style="108" customWidth="1"/>
    <col min="13008" max="13012" width="15.6640625" style="108" customWidth="1"/>
    <col min="13013" max="13013" width="9.1640625" style="108" customWidth="1"/>
    <col min="13014" max="13014" width="32" style="108" customWidth="1"/>
    <col min="13015" max="13015" width="0" style="108" hidden="1" customWidth="1"/>
    <col min="13016" max="13016" width="9.1640625" style="108"/>
    <col min="13017" max="13017" width="0" style="108" hidden="1" customWidth="1"/>
    <col min="13018" max="13261" width="9.1640625" style="108"/>
    <col min="13262" max="13262" width="4" style="108" customWidth="1"/>
    <col min="13263" max="13263" width="40.33203125" style="108" customWidth="1"/>
    <col min="13264" max="13268" width="15.6640625" style="108" customWidth="1"/>
    <col min="13269" max="13269" width="9.1640625" style="108" customWidth="1"/>
    <col min="13270" max="13270" width="32" style="108" customWidth="1"/>
    <col min="13271" max="13271" width="0" style="108" hidden="1" customWidth="1"/>
    <col min="13272" max="13272" width="9.1640625" style="108"/>
    <col min="13273" max="13273" width="0" style="108" hidden="1" customWidth="1"/>
    <col min="13274" max="13517" width="9.1640625" style="108"/>
    <col min="13518" max="13518" width="4" style="108" customWidth="1"/>
    <col min="13519" max="13519" width="40.33203125" style="108" customWidth="1"/>
    <col min="13520" max="13524" width="15.6640625" style="108" customWidth="1"/>
    <col min="13525" max="13525" width="9.1640625" style="108" customWidth="1"/>
    <col min="13526" max="13526" width="32" style="108" customWidth="1"/>
    <col min="13527" max="13527" width="0" style="108" hidden="1" customWidth="1"/>
    <col min="13528" max="13528" width="9.1640625" style="108"/>
    <col min="13529" max="13529" width="0" style="108" hidden="1" customWidth="1"/>
    <col min="13530" max="13773" width="9.1640625" style="108"/>
    <col min="13774" max="13774" width="4" style="108" customWidth="1"/>
    <col min="13775" max="13775" width="40.33203125" style="108" customWidth="1"/>
    <col min="13776" max="13780" width="15.6640625" style="108" customWidth="1"/>
    <col min="13781" max="13781" width="9.1640625" style="108" customWidth="1"/>
    <col min="13782" max="13782" width="32" style="108" customWidth="1"/>
    <col min="13783" max="13783" width="0" style="108" hidden="1" customWidth="1"/>
    <col min="13784" max="13784" width="9.1640625" style="108"/>
    <col min="13785" max="13785" width="0" style="108" hidden="1" customWidth="1"/>
    <col min="13786" max="14029" width="9.1640625" style="108"/>
    <col min="14030" max="14030" width="4" style="108" customWidth="1"/>
    <col min="14031" max="14031" width="40.33203125" style="108" customWidth="1"/>
    <col min="14032" max="14036" width="15.6640625" style="108" customWidth="1"/>
    <col min="14037" max="14037" width="9.1640625" style="108" customWidth="1"/>
    <col min="14038" max="14038" width="32" style="108" customWidth="1"/>
    <col min="14039" max="14039" width="0" style="108" hidden="1" customWidth="1"/>
    <col min="14040" max="14040" width="9.1640625" style="108"/>
    <col min="14041" max="14041" width="0" style="108" hidden="1" customWidth="1"/>
    <col min="14042" max="14285" width="9.1640625" style="108"/>
    <col min="14286" max="14286" width="4" style="108" customWidth="1"/>
    <col min="14287" max="14287" width="40.33203125" style="108" customWidth="1"/>
    <col min="14288" max="14292" width="15.6640625" style="108" customWidth="1"/>
    <col min="14293" max="14293" width="9.1640625" style="108" customWidth="1"/>
    <col min="14294" max="14294" width="32" style="108" customWidth="1"/>
    <col min="14295" max="14295" width="0" style="108" hidden="1" customWidth="1"/>
    <col min="14296" max="14296" width="9.1640625" style="108"/>
    <col min="14297" max="14297" width="0" style="108" hidden="1" customWidth="1"/>
    <col min="14298" max="14541" width="9.1640625" style="108"/>
    <col min="14542" max="14542" width="4" style="108" customWidth="1"/>
    <col min="14543" max="14543" width="40.33203125" style="108" customWidth="1"/>
    <col min="14544" max="14548" width="15.6640625" style="108" customWidth="1"/>
    <col min="14549" max="14549" width="9.1640625" style="108" customWidth="1"/>
    <col min="14550" max="14550" width="32" style="108" customWidth="1"/>
    <col min="14551" max="14551" width="0" style="108" hidden="1" customWidth="1"/>
    <col min="14552" max="14552" width="9.1640625" style="108"/>
    <col min="14553" max="14553" width="0" style="108" hidden="1" customWidth="1"/>
    <col min="14554" max="14797" width="9.1640625" style="108"/>
    <col min="14798" max="14798" width="4" style="108" customWidth="1"/>
    <col min="14799" max="14799" width="40.33203125" style="108" customWidth="1"/>
    <col min="14800" max="14804" width="15.6640625" style="108" customWidth="1"/>
    <col min="14805" max="14805" width="9.1640625" style="108" customWidth="1"/>
    <col min="14806" max="14806" width="32" style="108" customWidth="1"/>
    <col min="14807" max="14807" width="0" style="108" hidden="1" customWidth="1"/>
    <col min="14808" max="14808" width="9.1640625" style="108"/>
    <col min="14809" max="14809" width="0" style="108" hidden="1" customWidth="1"/>
    <col min="14810" max="15053" width="9.1640625" style="108"/>
    <col min="15054" max="15054" width="4" style="108" customWidth="1"/>
    <col min="15055" max="15055" width="40.33203125" style="108" customWidth="1"/>
    <col min="15056" max="15060" width="15.6640625" style="108" customWidth="1"/>
    <col min="15061" max="15061" width="9.1640625" style="108" customWidth="1"/>
    <col min="15062" max="15062" width="32" style="108" customWidth="1"/>
    <col min="15063" max="15063" width="0" style="108" hidden="1" customWidth="1"/>
    <col min="15064" max="15064" width="9.1640625" style="108"/>
    <col min="15065" max="15065" width="0" style="108" hidden="1" customWidth="1"/>
    <col min="15066" max="15309" width="9.1640625" style="108"/>
    <col min="15310" max="15310" width="4" style="108" customWidth="1"/>
    <col min="15311" max="15311" width="40.33203125" style="108" customWidth="1"/>
    <col min="15312" max="15316" width="15.6640625" style="108" customWidth="1"/>
    <col min="15317" max="15317" width="9.1640625" style="108" customWidth="1"/>
    <col min="15318" max="15318" width="32" style="108" customWidth="1"/>
    <col min="15319" max="15319" width="0" style="108" hidden="1" customWidth="1"/>
    <col min="15320" max="15320" width="9.1640625" style="108"/>
    <col min="15321" max="15321" width="0" style="108" hidden="1" customWidth="1"/>
    <col min="15322" max="15565" width="9.1640625" style="108"/>
    <col min="15566" max="15566" width="4" style="108" customWidth="1"/>
    <col min="15567" max="15567" width="40.33203125" style="108" customWidth="1"/>
    <col min="15568" max="15572" width="15.6640625" style="108" customWidth="1"/>
    <col min="15573" max="15573" width="9.1640625" style="108" customWidth="1"/>
    <col min="15574" max="15574" width="32" style="108" customWidth="1"/>
    <col min="15575" max="15575" width="0" style="108" hidden="1" customWidth="1"/>
    <col min="15576" max="15576" width="9.1640625" style="108"/>
    <col min="15577" max="15577" width="0" style="108" hidden="1" customWidth="1"/>
    <col min="15578" max="15821" width="9.1640625" style="108"/>
    <col min="15822" max="15822" width="4" style="108" customWidth="1"/>
    <col min="15823" max="15823" width="40.33203125" style="108" customWidth="1"/>
    <col min="15824" max="15828" width="15.6640625" style="108" customWidth="1"/>
    <col min="15829" max="15829" width="9.1640625" style="108" customWidth="1"/>
    <col min="15830" max="15830" width="32" style="108" customWidth="1"/>
    <col min="15831" max="15831" width="0" style="108" hidden="1" customWidth="1"/>
    <col min="15832" max="15832" width="9.1640625" style="108"/>
    <col min="15833" max="15833" width="0" style="108" hidden="1" customWidth="1"/>
    <col min="15834" max="16077" width="9.1640625" style="108"/>
    <col min="16078" max="16078" width="4" style="108" customWidth="1"/>
    <col min="16079" max="16079" width="40.33203125" style="108" customWidth="1"/>
    <col min="16080" max="16084" width="15.6640625" style="108" customWidth="1"/>
    <col min="16085" max="16085" width="9.1640625" style="108" customWidth="1"/>
    <col min="16086" max="16086" width="32" style="108" customWidth="1"/>
    <col min="16087" max="16087" width="0" style="108" hidden="1" customWidth="1"/>
    <col min="16088" max="16088" width="9.1640625" style="108"/>
    <col min="16089" max="16089" width="0" style="108" hidden="1" customWidth="1"/>
    <col min="16090" max="16384" width="9.1640625" style="108"/>
  </cols>
  <sheetData>
    <row r="2" spans="2:9" x14ac:dyDescent="0.2">
      <c r="B2" s="298" t="s">
        <v>63</v>
      </c>
      <c r="C2" s="298"/>
      <c r="D2" s="298"/>
      <c r="E2" s="298"/>
      <c r="F2" s="298"/>
      <c r="G2" s="298"/>
    </row>
    <row r="3" spans="2:9" x14ac:dyDescent="0.2">
      <c r="B3" s="109"/>
      <c r="C3" s="109"/>
      <c r="D3" s="109"/>
      <c r="E3" s="109"/>
      <c r="F3" s="109"/>
      <c r="G3" s="109"/>
    </row>
    <row r="4" spans="2:9" x14ac:dyDescent="0.2">
      <c r="B4" s="299" t="s">
        <v>0</v>
      </c>
      <c r="C4" s="299"/>
      <c r="D4" s="299"/>
      <c r="E4" s="299"/>
      <c r="F4" s="299"/>
      <c r="G4" s="299"/>
      <c r="H4" s="299"/>
    </row>
    <row r="5" spans="2:9" x14ac:dyDescent="0.2">
      <c r="B5" s="89"/>
      <c r="C5" s="90" t="s">
        <v>12</v>
      </c>
      <c r="D5" s="90" t="s">
        <v>13</v>
      </c>
      <c r="E5" s="90" t="s">
        <v>26</v>
      </c>
      <c r="F5" s="90" t="s">
        <v>35</v>
      </c>
      <c r="G5" s="37" t="s">
        <v>19</v>
      </c>
      <c r="H5" s="37" t="s">
        <v>27</v>
      </c>
    </row>
    <row r="6" spans="2:9" x14ac:dyDescent="0.2">
      <c r="B6" s="91" t="s">
        <v>4</v>
      </c>
      <c r="C6" s="110">
        <v>12.218609130113183</v>
      </c>
      <c r="D6" s="110">
        <v>5.4004271524301357</v>
      </c>
      <c r="E6" s="110">
        <v>7.0931894983103723</v>
      </c>
      <c r="F6" s="110">
        <v>15.092481416024716</v>
      </c>
      <c r="G6" s="110">
        <v>7.8038194444444446</v>
      </c>
      <c r="H6" s="100">
        <v>18.087457404793476</v>
      </c>
    </row>
    <row r="7" spans="2:9" ht="13" x14ac:dyDescent="0.2">
      <c r="B7" s="82" t="s">
        <v>103</v>
      </c>
      <c r="C7" s="111">
        <v>7.7597743445649323</v>
      </c>
      <c r="D7" s="111">
        <v>1.8272631733583449</v>
      </c>
      <c r="E7" s="111">
        <v>0.35092279698466339</v>
      </c>
      <c r="F7" s="111">
        <v>0</v>
      </c>
      <c r="G7" s="111">
        <v>8.2103587962962958</v>
      </c>
      <c r="H7" s="39">
        <v>5.9897058613855743</v>
      </c>
      <c r="I7" s="112"/>
    </row>
    <row r="8" spans="2:9" ht="13" x14ac:dyDescent="0.2">
      <c r="B8" s="82" t="s">
        <v>75</v>
      </c>
      <c r="C8" s="111">
        <v>8.6210238541613364</v>
      </c>
      <c r="D8" s="111">
        <v>16.898511746691831</v>
      </c>
      <c r="E8" s="111">
        <v>6.7455159864829737</v>
      </c>
      <c r="F8" s="111">
        <v>19.410979048338572</v>
      </c>
      <c r="G8" s="111"/>
      <c r="H8" s="39"/>
    </row>
    <row r="9" spans="2:9" x14ac:dyDescent="0.2">
      <c r="B9" s="82" t="s">
        <v>16</v>
      </c>
      <c r="C9" s="111">
        <v>24.251601468186955</v>
      </c>
      <c r="D9" s="111">
        <v>25.826901562835481</v>
      </c>
      <c r="E9" s="111">
        <v>17.370678450740836</v>
      </c>
      <c r="F9" s="111">
        <v>24.049215493166763</v>
      </c>
      <c r="G9" s="111">
        <v>24.848090277777779</v>
      </c>
      <c r="H9" s="39">
        <v>10.013259763035203</v>
      </c>
    </row>
    <row r="10" spans="2:9" ht="13" x14ac:dyDescent="0.2">
      <c r="B10" s="82" t="s">
        <v>76</v>
      </c>
      <c r="C10" s="111"/>
      <c r="D10" s="111"/>
      <c r="E10" s="111"/>
      <c r="F10" s="111"/>
      <c r="G10" s="111">
        <v>25.464409722222232</v>
      </c>
      <c r="H10" s="39">
        <v>28.015170309537048</v>
      </c>
    </row>
    <row r="11" spans="2:9" x14ac:dyDescent="0.2">
      <c r="B11" s="82" t="s">
        <v>43</v>
      </c>
      <c r="C11" s="111"/>
      <c r="D11" s="111"/>
      <c r="E11" s="111"/>
      <c r="F11" s="111"/>
      <c r="G11" s="111">
        <v>14.626736111111111</v>
      </c>
      <c r="H11" s="39">
        <v>11.568786802971328</v>
      </c>
    </row>
    <row r="12" spans="2:9" x14ac:dyDescent="0.2">
      <c r="B12" s="82" t="s">
        <v>104</v>
      </c>
      <c r="C12" s="111">
        <v>26.047913012869124</v>
      </c>
      <c r="D12" s="111">
        <v>48.784649633304333</v>
      </c>
      <c r="E12" s="111">
        <v>32.84377436963868</v>
      </c>
      <c r="F12" s="111">
        <v>28.772445799549402</v>
      </c>
      <c r="G12" s="111"/>
      <c r="H12" s="39"/>
    </row>
    <row r="13" spans="2:9" ht="13" x14ac:dyDescent="0.2">
      <c r="B13" s="82" t="s">
        <v>77</v>
      </c>
      <c r="C13" s="111">
        <v>7.2680526674078827</v>
      </c>
      <c r="D13" s="111">
        <v>0.51981512662017659</v>
      </c>
      <c r="E13" s="111">
        <v>4.1785807122432956</v>
      </c>
      <c r="F13" s="111"/>
      <c r="G13" s="111"/>
      <c r="H13" s="39"/>
    </row>
    <row r="14" spans="2:9" x14ac:dyDescent="0.2">
      <c r="B14" s="82" t="s">
        <v>9</v>
      </c>
      <c r="C14" s="111">
        <v>13.833025522696577</v>
      </c>
      <c r="D14" s="111">
        <v>0.74243160475969849</v>
      </c>
      <c r="E14" s="111">
        <v>31.417338185599171</v>
      </c>
      <c r="F14" s="111">
        <v>12.674878242920551</v>
      </c>
      <c r="G14" s="111">
        <v>19.046585648148149</v>
      </c>
      <c r="H14" s="39">
        <v>26.325619858277371</v>
      </c>
    </row>
    <row r="15" spans="2:9" x14ac:dyDescent="0.2">
      <c r="B15" s="86" t="s">
        <v>29</v>
      </c>
      <c r="C15" s="113" t="s">
        <v>30</v>
      </c>
      <c r="D15" s="113" t="s">
        <v>30</v>
      </c>
      <c r="E15" s="113" t="s">
        <v>30</v>
      </c>
      <c r="F15" s="113" t="s">
        <v>30</v>
      </c>
      <c r="G15" s="113"/>
      <c r="H15" s="114"/>
    </row>
    <row r="16" spans="2:9" x14ac:dyDescent="0.2">
      <c r="B16" s="92" t="s">
        <v>3</v>
      </c>
      <c r="C16" s="115">
        <f>C6+C7+C8+C9+C12+C13+C14</f>
        <v>100</v>
      </c>
      <c r="D16" s="115">
        <f>D6+D7+D8+D9+D12+D13+D14</f>
        <v>100</v>
      </c>
      <c r="E16" s="115">
        <f t="shared" ref="E16:F16" si="0">E6+E7+E8+E9+E12+E13+E14</f>
        <v>100</v>
      </c>
      <c r="F16" s="115">
        <f t="shared" si="0"/>
        <v>100</v>
      </c>
      <c r="G16" s="115">
        <f>G6+G7+G9+G10+G11+G14</f>
        <v>100.00000000000001</v>
      </c>
      <c r="H16" s="115">
        <f>H6+H7+H9+H10+H11+H14</f>
        <v>100</v>
      </c>
    </row>
    <row r="17" spans="2:8" x14ac:dyDescent="0.2">
      <c r="B17" s="105"/>
      <c r="C17" s="116"/>
      <c r="D17" s="116"/>
      <c r="E17" s="116"/>
      <c r="F17" s="116"/>
      <c r="G17" s="116"/>
      <c r="H17" s="116"/>
    </row>
    <row r="18" spans="2:8" ht="169" customHeight="1" x14ac:dyDescent="0.2">
      <c r="B18" s="300" t="s">
        <v>105</v>
      </c>
      <c r="C18" s="300"/>
      <c r="D18" s="300"/>
      <c r="E18" s="300"/>
      <c r="F18" s="300"/>
      <c r="G18" s="300"/>
      <c r="H18" s="300"/>
    </row>
    <row r="19" spans="2:8" x14ac:dyDescent="0.2">
      <c r="C19" s="117"/>
      <c r="D19" s="117"/>
      <c r="E19" s="117"/>
      <c r="F19" s="117"/>
    </row>
  </sheetData>
  <mergeCells count="3">
    <mergeCell ref="B2:G2"/>
    <mergeCell ref="B4:H4"/>
    <mergeCell ref="B18:H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8"/>
  <sheetViews>
    <sheetView showGridLines="0" workbookViewId="0">
      <selection activeCell="U1" sqref="U1"/>
    </sheetView>
  </sheetViews>
  <sheetFormatPr baseColWidth="10" defaultColWidth="9.1640625" defaultRowHeight="11" x14ac:dyDescent="0.2"/>
  <cols>
    <col min="1" max="1" width="2.5" style="120" customWidth="1"/>
    <col min="2" max="2" width="40.6640625" style="120" bestFit="1" customWidth="1"/>
    <col min="3" max="15" width="5.1640625" style="120" bestFit="1" customWidth="1"/>
    <col min="16" max="16" width="4.83203125" style="120" bestFit="1" customWidth="1"/>
    <col min="17" max="18" width="5.1640625" style="120" bestFit="1" customWidth="1"/>
    <col min="19" max="19" width="4.83203125" style="120" bestFit="1" customWidth="1"/>
    <col min="20" max="20" width="5.1640625" style="120" bestFit="1" customWidth="1"/>
    <col min="21" max="215" width="9.1640625" style="120"/>
    <col min="216" max="216" width="4" style="120" customWidth="1"/>
    <col min="217" max="217" width="40.33203125" style="120" customWidth="1"/>
    <col min="218" max="222" width="15.6640625" style="120" customWidth="1"/>
    <col min="223" max="223" width="9.1640625" style="120" customWidth="1"/>
    <col min="224" max="224" width="32" style="120" customWidth="1"/>
    <col min="225" max="225" width="0" style="120" hidden="1" customWidth="1"/>
    <col min="226" max="226" width="9.1640625" style="120"/>
    <col min="227" max="227" width="0" style="120" hidden="1" customWidth="1"/>
    <col min="228" max="471" width="9.1640625" style="120"/>
    <col min="472" max="472" width="4" style="120" customWidth="1"/>
    <col min="473" max="473" width="40.33203125" style="120" customWidth="1"/>
    <col min="474" max="478" width="15.6640625" style="120" customWidth="1"/>
    <col min="479" max="479" width="9.1640625" style="120" customWidth="1"/>
    <col min="480" max="480" width="32" style="120" customWidth="1"/>
    <col min="481" max="481" width="0" style="120" hidden="1" customWidth="1"/>
    <col min="482" max="482" width="9.1640625" style="120"/>
    <col min="483" max="483" width="0" style="120" hidden="1" customWidth="1"/>
    <col min="484" max="727" width="9.1640625" style="120"/>
    <col min="728" max="728" width="4" style="120" customWidth="1"/>
    <col min="729" max="729" width="40.33203125" style="120" customWidth="1"/>
    <col min="730" max="734" width="15.6640625" style="120" customWidth="1"/>
    <col min="735" max="735" width="9.1640625" style="120" customWidth="1"/>
    <col min="736" max="736" width="32" style="120" customWidth="1"/>
    <col min="737" max="737" width="0" style="120" hidden="1" customWidth="1"/>
    <col min="738" max="738" width="9.1640625" style="120"/>
    <col min="739" max="739" width="0" style="120" hidden="1" customWidth="1"/>
    <col min="740" max="983" width="9.1640625" style="120"/>
    <col min="984" max="984" width="4" style="120" customWidth="1"/>
    <col min="985" max="985" width="40.33203125" style="120" customWidth="1"/>
    <col min="986" max="990" width="15.6640625" style="120" customWidth="1"/>
    <col min="991" max="991" width="9.1640625" style="120" customWidth="1"/>
    <col min="992" max="992" width="32" style="120" customWidth="1"/>
    <col min="993" max="993" width="0" style="120" hidden="1" customWidth="1"/>
    <col min="994" max="994" width="9.1640625" style="120"/>
    <col min="995" max="995" width="0" style="120" hidden="1" customWidth="1"/>
    <col min="996" max="1239" width="9.1640625" style="120"/>
    <col min="1240" max="1240" width="4" style="120" customWidth="1"/>
    <col min="1241" max="1241" width="40.33203125" style="120" customWidth="1"/>
    <col min="1242" max="1246" width="15.6640625" style="120" customWidth="1"/>
    <col min="1247" max="1247" width="9.1640625" style="120" customWidth="1"/>
    <col min="1248" max="1248" width="32" style="120" customWidth="1"/>
    <col min="1249" max="1249" width="0" style="120" hidden="1" customWidth="1"/>
    <col min="1250" max="1250" width="9.1640625" style="120"/>
    <col min="1251" max="1251" width="0" style="120" hidden="1" customWidth="1"/>
    <col min="1252" max="1495" width="9.1640625" style="120"/>
    <col min="1496" max="1496" width="4" style="120" customWidth="1"/>
    <col min="1497" max="1497" width="40.33203125" style="120" customWidth="1"/>
    <col min="1498" max="1502" width="15.6640625" style="120" customWidth="1"/>
    <col min="1503" max="1503" width="9.1640625" style="120" customWidth="1"/>
    <col min="1504" max="1504" width="32" style="120" customWidth="1"/>
    <col min="1505" max="1505" width="0" style="120" hidden="1" customWidth="1"/>
    <col min="1506" max="1506" width="9.1640625" style="120"/>
    <col min="1507" max="1507" width="0" style="120" hidden="1" customWidth="1"/>
    <col min="1508" max="1751" width="9.1640625" style="120"/>
    <col min="1752" max="1752" width="4" style="120" customWidth="1"/>
    <col min="1753" max="1753" width="40.33203125" style="120" customWidth="1"/>
    <col min="1754" max="1758" width="15.6640625" style="120" customWidth="1"/>
    <col min="1759" max="1759" width="9.1640625" style="120" customWidth="1"/>
    <col min="1760" max="1760" width="32" style="120" customWidth="1"/>
    <col min="1761" max="1761" width="0" style="120" hidden="1" customWidth="1"/>
    <col min="1762" max="1762" width="9.1640625" style="120"/>
    <col min="1763" max="1763" width="0" style="120" hidden="1" customWidth="1"/>
    <col min="1764" max="2007" width="9.1640625" style="120"/>
    <col min="2008" max="2008" width="4" style="120" customWidth="1"/>
    <col min="2009" max="2009" width="40.33203125" style="120" customWidth="1"/>
    <col min="2010" max="2014" width="15.6640625" style="120" customWidth="1"/>
    <col min="2015" max="2015" width="9.1640625" style="120" customWidth="1"/>
    <col min="2016" max="2016" width="32" style="120" customWidth="1"/>
    <col min="2017" max="2017" width="0" style="120" hidden="1" customWidth="1"/>
    <col min="2018" max="2018" width="9.1640625" style="120"/>
    <col min="2019" max="2019" width="0" style="120" hidden="1" customWidth="1"/>
    <col min="2020" max="2263" width="9.1640625" style="120"/>
    <col min="2264" max="2264" width="4" style="120" customWidth="1"/>
    <col min="2265" max="2265" width="40.33203125" style="120" customWidth="1"/>
    <col min="2266" max="2270" width="15.6640625" style="120" customWidth="1"/>
    <col min="2271" max="2271" width="9.1640625" style="120" customWidth="1"/>
    <col min="2272" max="2272" width="32" style="120" customWidth="1"/>
    <col min="2273" max="2273" width="0" style="120" hidden="1" customWidth="1"/>
    <col min="2274" max="2274" width="9.1640625" style="120"/>
    <col min="2275" max="2275" width="0" style="120" hidden="1" customWidth="1"/>
    <col min="2276" max="2519" width="9.1640625" style="120"/>
    <col min="2520" max="2520" width="4" style="120" customWidth="1"/>
    <col min="2521" max="2521" width="40.33203125" style="120" customWidth="1"/>
    <col min="2522" max="2526" width="15.6640625" style="120" customWidth="1"/>
    <col min="2527" max="2527" width="9.1640625" style="120" customWidth="1"/>
    <col min="2528" max="2528" width="32" style="120" customWidth="1"/>
    <col min="2529" max="2529" width="0" style="120" hidden="1" customWidth="1"/>
    <col min="2530" max="2530" width="9.1640625" style="120"/>
    <col min="2531" max="2531" width="0" style="120" hidden="1" customWidth="1"/>
    <col min="2532" max="2775" width="9.1640625" style="120"/>
    <col min="2776" max="2776" width="4" style="120" customWidth="1"/>
    <col min="2777" max="2777" width="40.33203125" style="120" customWidth="1"/>
    <col min="2778" max="2782" width="15.6640625" style="120" customWidth="1"/>
    <col min="2783" max="2783" width="9.1640625" style="120" customWidth="1"/>
    <col min="2784" max="2784" width="32" style="120" customWidth="1"/>
    <col min="2785" max="2785" width="0" style="120" hidden="1" customWidth="1"/>
    <col min="2786" max="2786" width="9.1640625" style="120"/>
    <col min="2787" max="2787" width="0" style="120" hidden="1" customWidth="1"/>
    <col min="2788" max="3031" width="9.1640625" style="120"/>
    <col min="3032" max="3032" width="4" style="120" customWidth="1"/>
    <col min="3033" max="3033" width="40.33203125" style="120" customWidth="1"/>
    <col min="3034" max="3038" width="15.6640625" style="120" customWidth="1"/>
    <col min="3039" max="3039" width="9.1640625" style="120" customWidth="1"/>
    <col min="3040" max="3040" width="32" style="120" customWidth="1"/>
    <col min="3041" max="3041" width="0" style="120" hidden="1" customWidth="1"/>
    <col min="3042" max="3042" width="9.1640625" style="120"/>
    <col min="3043" max="3043" width="0" style="120" hidden="1" customWidth="1"/>
    <col min="3044" max="3287" width="9.1640625" style="120"/>
    <col min="3288" max="3288" width="4" style="120" customWidth="1"/>
    <col min="3289" max="3289" width="40.33203125" style="120" customWidth="1"/>
    <col min="3290" max="3294" width="15.6640625" style="120" customWidth="1"/>
    <col min="3295" max="3295" width="9.1640625" style="120" customWidth="1"/>
    <col min="3296" max="3296" width="32" style="120" customWidth="1"/>
    <col min="3297" max="3297" width="0" style="120" hidden="1" customWidth="1"/>
    <col min="3298" max="3298" width="9.1640625" style="120"/>
    <col min="3299" max="3299" width="0" style="120" hidden="1" customWidth="1"/>
    <col min="3300" max="3543" width="9.1640625" style="120"/>
    <col min="3544" max="3544" width="4" style="120" customWidth="1"/>
    <col min="3545" max="3545" width="40.33203125" style="120" customWidth="1"/>
    <col min="3546" max="3550" width="15.6640625" style="120" customWidth="1"/>
    <col min="3551" max="3551" width="9.1640625" style="120" customWidth="1"/>
    <col min="3552" max="3552" width="32" style="120" customWidth="1"/>
    <col min="3553" max="3553" width="0" style="120" hidden="1" customWidth="1"/>
    <col min="3554" max="3554" width="9.1640625" style="120"/>
    <col min="3555" max="3555" width="0" style="120" hidden="1" customWidth="1"/>
    <col min="3556" max="3799" width="9.1640625" style="120"/>
    <col min="3800" max="3800" width="4" style="120" customWidth="1"/>
    <col min="3801" max="3801" width="40.33203125" style="120" customWidth="1"/>
    <col min="3802" max="3806" width="15.6640625" style="120" customWidth="1"/>
    <col min="3807" max="3807" width="9.1640625" style="120" customWidth="1"/>
    <col min="3808" max="3808" width="32" style="120" customWidth="1"/>
    <col min="3809" max="3809" width="0" style="120" hidden="1" customWidth="1"/>
    <col min="3810" max="3810" width="9.1640625" style="120"/>
    <col min="3811" max="3811" width="0" style="120" hidden="1" customWidth="1"/>
    <col min="3812" max="4055" width="9.1640625" style="120"/>
    <col min="4056" max="4056" width="4" style="120" customWidth="1"/>
    <col min="4057" max="4057" width="40.33203125" style="120" customWidth="1"/>
    <col min="4058" max="4062" width="15.6640625" style="120" customWidth="1"/>
    <col min="4063" max="4063" width="9.1640625" style="120" customWidth="1"/>
    <col min="4064" max="4064" width="32" style="120" customWidth="1"/>
    <col min="4065" max="4065" width="0" style="120" hidden="1" customWidth="1"/>
    <col min="4066" max="4066" width="9.1640625" style="120"/>
    <col min="4067" max="4067" width="0" style="120" hidden="1" customWidth="1"/>
    <col min="4068" max="4311" width="9.1640625" style="120"/>
    <col min="4312" max="4312" width="4" style="120" customWidth="1"/>
    <col min="4313" max="4313" width="40.33203125" style="120" customWidth="1"/>
    <col min="4314" max="4318" width="15.6640625" style="120" customWidth="1"/>
    <col min="4319" max="4319" width="9.1640625" style="120" customWidth="1"/>
    <col min="4320" max="4320" width="32" style="120" customWidth="1"/>
    <col min="4321" max="4321" width="0" style="120" hidden="1" customWidth="1"/>
    <col min="4322" max="4322" width="9.1640625" style="120"/>
    <col min="4323" max="4323" width="0" style="120" hidden="1" customWidth="1"/>
    <col min="4324" max="4567" width="9.1640625" style="120"/>
    <col min="4568" max="4568" width="4" style="120" customWidth="1"/>
    <col min="4569" max="4569" width="40.33203125" style="120" customWidth="1"/>
    <col min="4570" max="4574" width="15.6640625" style="120" customWidth="1"/>
    <col min="4575" max="4575" width="9.1640625" style="120" customWidth="1"/>
    <col min="4576" max="4576" width="32" style="120" customWidth="1"/>
    <col min="4577" max="4577" width="0" style="120" hidden="1" customWidth="1"/>
    <col min="4578" max="4578" width="9.1640625" style="120"/>
    <col min="4579" max="4579" width="0" style="120" hidden="1" customWidth="1"/>
    <col min="4580" max="4823" width="9.1640625" style="120"/>
    <col min="4824" max="4824" width="4" style="120" customWidth="1"/>
    <col min="4825" max="4825" width="40.33203125" style="120" customWidth="1"/>
    <col min="4826" max="4830" width="15.6640625" style="120" customWidth="1"/>
    <col min="4831" max="4831" width="9.1640625" style="120" customWidth="1"/>
    <col min="4832" max="4832" width="32" style="120" customWidth="1"/>
    <col min="4833" max="4833" width="0" style="120" hidden="1" customWidth="1"/>
    <col min="4834" max="4834" width="9.1640625" style="120"/>
    <col min="4835" max="4835" width="0" style="120" hidden="1" customWidth="1"/>
    <col min="4836" max="5079" width="9.1640625" style="120"/>
    <col min="5080" max="5080" width="4" style="120" customWidth="1"/>
    <col min="5081" max="5081" width="40.33203125" style="120" customWidth="1"/>
    <col min="5082" max="5086" width="15.6640625" style="120" customWidth="1"/>
    <col min="5087" max="5087" width="9.1640625" style="120" customWidth="1"/>
    <col min="5088" max="5088" width="32" style="120" customWidth="1"/>
    <col min="5089" max="5089" width="0" style="120" hidden="1" customWidth="1"/>
    <col min="5090" max="5090" width="9.1640625" style="120"/>
    <col min="5091" max="5091" width="0" style="120" hidden="1" customWidth="1"/>
    <col min="5092" max="5335" width="9.1640625" style="120"/>
    <col min="5336" max="5336" width="4" style="120" customWidth="1"/>
    <col min="5337" max="5337" width="40.33203125" style="120" customWidth="1"/>
    <col min="5338" max="5342" width="15.6640625" style="120" customWidth="1"/>
    <col min="5343" max="5343" width="9.1640625" style="120" customWidth="1"/>
    <col min="5344" max="5344" width="32" style="120" customWidth="1"/>
    <col min="5345" max="5345" width="0" style="120" hidden="1" customWidth="1"/>
    <col min="5346" max="5346" width="9.1640625" style="120"/>
    <col min="5347" max="5347" width="0" style="120" hidden="1" customWidth="1"/>
    <col min="5348" max="5591" width="9.1640625" style="120"/>
    <col min="5592" max="5592" width="4" style="120" customWidth="1"/>
    <col min="5593" max="5593" width="40.33203125" style="120" customWidth="1"/>
    <col min="5594" max="5598" width="15.6640625" style="120" customWidth="1"/>
    <col min="5599" max="5599" width="9.1640625" style="120" customWidth="1"/>
    <col min="5600" max="5600" width="32" style="120" customWidth="1"/>
    <col min="5601" max="5601" width="0" style="120" hidden="1" customWidth="1"/>
    <col min="5602" max="5602" width="9.1640625" style="120"/>
    <col min="5603" max="5603" width="0" style="120" hidden="1" customWidth="1"/>
    <col min="5604" max="5847" width="9.1640625" style="120"/>
    <col min="5848" max="5848" width="4" style="120" customWidth="1"/>
    <col min="5849" max="5849" width="40.33203125" style="120" customWidth="1"/>
    <col min="5850" max="5854" width="15.6640625" style="120" customWidth="1"/>
    <col min="5855" max="5855" width="9.1640625" style="120" customWidth="1"/>
    <col min="5856" max="5856" width="32" style="120" customWidth="1"/>
    <col min="5857" max="5857" width="0" style="120" hidden="1" customWidth="1"/>
    <col min="5858" max="5858" width="9.1640625" style="120"/>
    <col min="5859" max="5859" width="0" style="120" hidden="1" customWidth="1"/>
    <col min="5860" max="6103" width="9.1640625" style="120"/>
    <col min="6104" max="6104" width="4" style="120" customWidth="1"/>
    <col min="6105" max="6105" width="40.33203125" style="120" customWidth="1"/>
    <col min="6106" max="6110" width="15.6640625" style="120" customWidth="1"/>
    <col min="6111" max="6111" width="9.1640625" style="120" customWidth="1"/>
    <col min="6112" max="6112" width="32" style="120" customWidth="1"/>
    <col min="6113" max="6113" width="0" style="120" hidden="1" customWidth="1"/>
    <col min="6114" max="6114" width="9.1640625" style="120"/>
    <col min="6115" max="6115" width="0" style="120" hidden="1" customWidth="1"/>
    <col min="6116" max="6359" width="9.1640625" style="120"/>
    <col min="6360" max="6360" width="4" style="120" customWidth="1"/>
    <col min="6361" max="6361" width="40.33203125" style="120" customWidth="1"/>
    <col min="6362" max="6366" width="15.6640625" style="120" customWidth="1"/>
    <col min="6367" max="6367" width="9.1640625" style="120" customWidth="1"/>
    <col min="6368" max="6368" width="32" style="120" customWidth="1"/>
    <col min="6369" max="6369" width="0" style="120" hidden="1" customWidth="1"/>
    <col min="6370" max="6370" width="9.1640625" style="120"/>
    <col min="6371" max="6371" width="0" style="120" hidden="1" customWidth="1"/>
    <col min="6372" max="6615" width="9.1640625" style="120"/>
    <col min="6616" max="6616" width="4" style="120" customWidth="1"/>
    <col min="6617" max="6617" width="40.33203125" style="120" customWidth="1"/>
    <col min="6618" max="6622" width="15.6640625" style="120" customWidth="1"/>
    <col min="6623" max="6623" width="9.1640625" style="120" customWidth="1"/>
    <col min="6624" max="6624" width="32" style="120" customWidth="1"/>
    <col min="6625" max="6625" width="0" style="120" hidden="1" customWidth="1"/>
    <col min="6626" max="6626" width="9.1640625" style="120"/>
    <col min="6627" max="6627" width="0" style="120" hidden="1" customWidth="1"/>
    <col min="6628" max="6871" width="9.1640625" style="120"/>
    <col min="6872" max="6872" width="4" style="120" customWidth="1"/>
    <col min="6873" max="6873" width="40.33203125" style="120" customWidth="1"/>
    <col min="6874" max="6878" width="15.6640625" style="120" customWidth="1"/>
    <col min="6879" max="6879" width="9.1640625" style="120" customWidth="1"/>
    <col min="6880" max="6880" width="32" style="120" customWidth="1"/>
    <col min="6881" max="6881" width="0" style="120" hidden="1" customWidth="1"/>
    <col min="6882" max="6882" width="9.1640625" style="120"/>
    <col min="6883" max="6883" width="0" style="120" hidden="1" customWidth="1"/>
    <col min="6884" max="7127" width="9.1640625" style="120"/>
    <col min="7128" max="7128" width="4" style="120" customWidth="1"/>
    <col min="7129" max="7129" width="40.33203125" style="120" customWidth="1"/>
    <col min="7130" max="7134" width="15.6640625" style="120" customWidth="1"/>
    <col min="7135" max="7135" width="9.1640625" style="120" customWidth="1"/>
    <col min="7136" max="7136" width="32" style="120" customWidth="1"/>
    <col min="7137" max="7137" width="0" style="120" hidden="1" customWidth="1"/>
    <col min="7138" max="7138" width="9.1640625" style="120"/>
    <col min="7139" max="7139" width="0" style="120" hidden="1" customWidth="1"/>
    <col min="7140" max="7383" width="9.1640625" style="120"/>
    <col min="7384" max="7384" width="4" style="120" customWidth="1"/>
    <col min="7385" max="7385" width="40.33203125" style="120" customWidth="1"/>
    <col min="7386" max="7390" width="15.6640625" style="120" customWidth="1"/>
    <col min="7391" max="7391" width="9.1640625" style="120" customWidth="1"/>
    <col min="7392" max="7392" width="32" style="120" customWidth="1"/>
    <col min="7393" max="7393" width="0" style="120" hidden="1" customWidth="1"/>
    <col min="7394" max="7394" width="9.1640625" style="120"/>
    <col min="7395" max="7395" width="0" style="120" hidden="1" customWidth="1"/>
    <col min="7396" max="7639" width="9.1640625" style="120"/>
    <col min="7640" max="7640" width="4" style="120" customWidth="1"/>
    <col min="7641" max="7641" width="40.33203125" style="120" customWidth="1"/>
    <col min="7642" max="7646" width="15.6640625" style="120" customWidth="1"/>
    <col min="7647" max="7647" width="9.1640625" style="120" customWidth="1"/>
    <col min="7648" max="7648" width="32" style="120" customWidth="1"/>
    <col min="7649" max="7649" width="0" style="120" hidden="1" customWidth="1"/>
    <col min="7650" max="7650" width="9.1640625" style="120"/>
    <col min="7651" max="7651" width="0" style="120" hidden="1" customWidth="1"/>
    <col min="7652" max="7895" width="9.1640625" style="120"/>
    <col min="7896" max="7896" width="4" style="120" customWidth="1"/>
    <col min="7897" max="7897" width="40.33203125" style="120" customWidth="1"/>
    <col min="7898" max="7902" width="15.6640625" style="120" customWidth="1"/>
    <col min="7903" max="7903" width="9.1640625" style="120" customWidth="1"/>
    <col min="7904" max="7904" width="32" style="120" customWidth="1"/>
    <col min="7905" max="7905" width="0" style="120" hidden="1" customWidth="1"/>
    <col min="7906" max="7906" width="9.1640625" style="120"/>
    <col min="7907" max="7907" width="0" style="120" hidden="1" customWidth="1"/>
    <col min="7908" max="8151" width="9.1640625" style="120"/>
    <col min="8152" max="8152" width="4" style="120" customWidth="1"/>
    <col min="8153" max="8153" width="40.33203125" style="120" customWidth="1"/>
    <col min="8154" max="8158" width="15.6640625" style="120" customWidth="1"/>
    <col min="8159" max="8159" width="9.1640625" style="120" customWidth="1"/>
    <col min="8160" max="8160" width="32" style="120" customWidth="1"/>
    <col min="8161" max="8161" width="0" style="120" hidden="1" customWidth="1"/>
    <col min="8162" max="8162" width="9.1640625" style="120"/>
    <col min="8163" max="8163" width="0" style="120" hidden="1" customWidth="1"/>
    <col min="8164" max="8407" width="9.1640625" style="120"/>
    <col min="8408" max="8408" width="4" style="120" customWidth="1"/>
    <col min="8409" max="8409" width="40.33203125" style="120" customWidth="1"/>
    <col min="8410" max="8414" width="15.6640625" style="120" customWidth="1"/>
    <col min="8415" max="8415" width="9.1640625" style="120" customWidth="1"/>
    <col min="8416" max="8416" width="32" style="120" customWidth="1"/>
    <col min="8417" max="8417" width="0" style="120" hidden="1" customWidth="1"/>
    <col min="8418" max="8418" width="9.1640625" style="120"/>
    <col min="8419" max="8419" width="0" style="120" hidden="1" customWidth="1"/>
    <col min="8420" max="8663" width="9.1640625" style="120"/>
    <col min="8664" max="8664" width="4" style="120" customWidth="1"/>
    <col min="8665" max="8665" width="40.33203125" style="120" customWidth="1"/>
    <col min="8666" max="8670" width="15.6640625" style="120" customWidth="1"/>
    <col min="8671" max="8671" width="9.1640625" style="120" customWidth="1"/>
    <col min="8672" max="8672" width="32" style="120" customWidth="1"/>
    <col min="8673" max="8673" width="0" style="120" hidden="1" customWidth="1"/>
    <col min="8674" max="8674" width="9.1640625" style="120"/>
    <col min="8675" max="8675" width="0" style="120" hidden="1" customWidth="1"/>
    <col min="8676" max="8919" width="9.1640625" style="120"/>
    <col min="8920" max="8920" width="4" style="120" customWidth="1"/>
    <col min="8921" max="8921" width="40.33203125" style="120" customWidth="1"/>
    <col min="8922" max="8926" width="15.6640625" style="120" customWidth="1"/>
    <col min="8927" max="8927" width="9.1640625" style="120" customWidth="1"/>
    <col min="8928" max="8928" width="32" style="120" customWidth="1"/>
    <col min="8929" max="8929" width="0" style="120" hidden="1" customWidth="1"/>
    <col min="8930" max="8930" width="9.1640625" style="120"/>
    <col min="8931" max="8931" width="0" style="120" hidden="1" customWidth="1"/>
    <col min="8932" max="9175" width="9.1640625" style="120"/>
    <col min="9176" max="9176" width="4" style="120" customWidth="1"/>
    <col min="9177" max="9177" width="40.33203125" style="120" customWidth="1"/>
    <col min="9178" max="9182" width="15.6640625" style="120" customWidth="1"/>
    <col min="9183" max="9183" width="9.1640625" style="120" customWidth="1"/>
    <col min="9184" max="9184" width="32" style="120" customWidth="1"/>
    <col min="9185" max="9185" width="0" style="120" hidden="1" customWidth="1"/>
    <col min="9186" max="9186" width="9.1640625" style="120"/>
    <col min="9187" max="9187" width="0" style="120" hidden="1" customWidth="1"/>
    <col min="9188" max="9431" width="9.1640625" style="120"/>
    <col min="9432" max="9432" width="4" style="120" customWidth="1"/>
    <col min="9433" max="9433" width="40.33203125" style="120" customWidth="1"/>
    <col min="9434" max="9438" width="15.6640625" style="120" customWidth="1"/>
    <col min="9439" max="9439" width="9.1640625" style="120" customWidth="1"/>
    <col min="9440" max="9440" width="32" style="120" customWidth="1"/>
    <col min="9441" max="9441" width="0" style="120" hidden="1" customWidth="1"/>
    <col min="9442" max="9442" width="9.1640625" style="120"/>
    <col min="9443" max="9443" width="0" style="120" hidden="1" customWidth="1"/>
    <col min="9444" max="9687" width="9.1640625" style="120"/>
    <col min="9688" max="9688" width="4" style="120" customWidth="1"/>
    <col min="9689" max="9689" width="40.33203125" style="120" customWidth="1"/>
    <col min="9690" max="9694" width="15.6640625" style="120" customWidth="1"/>
    <col min="9695" max="9695" width="9.1640625" style="120" customWidth="1"/>
    <col min="9696" max="9696" width="32" style="120" customWidth="1"/>
    <col min="9697" max="9697" width="0" style="120" hidden="1" customWidth="1"/>
    <col min="9698" max="9698" width="9.1640625" style="120"/>
    <col min="9699" max="9699" width="0" style="120" hidden="1" customWidth="1"/>
    <col min="9700" max="9943" width="9.1640625" style="120"/>
    <col min="9944" max="9944" width="4" style="120" customWidth="1"/>
    <col min="9945" max="9945" width="40.33203125" style="120" customWidth="1"/>
    <col min="9946" max="9950" width="15.6640625" style="120" customWidth="1"/>
    <col min="9951" max="9951" width="9.1640625" style="120" customWidth="1"/>
    <col min="9952" max="9952" width="32" style="120" customWidth="1"/>
    <col min="9953" max="9953" width="0" style="120" hidden="1" customWidth="1"/>
    <col min="9954" max="9954" width="9.1640625" style="120"/>
    <col min="9955" max="9955" width="0" style="120" hidden="1" customWidth="1"/>
    <col min="9956" max="10199" width="9.1640625" style="120"/>
    <col min="10200" max="10200" width="4" style="120" customWidth="1"/>
    <col min="10201" max="10201" width="40.33203125" style="120" customWidth="1"/>
    <col min="10202" max="10206" width="15.6640625" style="120" customWidth="1"/>
    <col min="10207" max="10207" width="9.1640625" style="120" customWidth="1"/>
    <col min="10208" max="10208" width="32" style="120" customWidth="1"/>
    <col min="10209" max="10209" width="0" style="120" hidden="1" customWidth="1"/>
    <col min="10210" max="10210" width="9.1640625" style="120"/>
    <col min="10211" max="10211" width="0" style="120" hidden="1" customWidth="1"/>
    <col min="10212" max="10455" width="9.1640625" style="120"/>
    <col min="10456" max="10456" width="4" style="120" customWidth="1"/>
    <col min="10457" max="10457" width="40.33203125" style="120" customWidth="1"/>
    <col min="10458" max="10462" width="15.6640625" style="120" customWidth="1"/>
    <col min="10463" max="10463" width="9.1640625" style="120" customWidth="1"/>
    <col min="10464" max="10464" width="32" style="120" customWidth="1"/>
    <col min="10465" max="10465" width="0" style="120" hidden="1" customWidth="1"/>
    <col min="10466" max="10466" width="9.1640625" style="120"/>
    <col min="10467" max="10467" width="0" style="120" hidden="1" customWidth="1"/>
    <col min="10468" max="10711" width="9.1640625" style="120"/>
    <col min="10712" max="10712" width="4" style="120" customWidth="1"/>
    <col min="10713" max="10713" width="40.33203125" style="120" customWidth="1"/>
    <col min="10714" max="10718" width="15.6640625" style="120" customWidth="1"/>
    <col min="10719" max="10719" width="9.1640625" style="120" customWidth="1"/>
    <col min="10720" max="10720" width="32" style="120" customWidth="1"/>
    <col min="10721" max="10721" width="0" style="120" hidden="1" customWidth="1"/>
    <col min="10722" max="10722" width="9.1640625" style="120"/>
    <col min="10723" max="10723" width="0" style="120" hidden="1" customWidth="1"/>
    <col min="10724" max="10967" width="9.1640625" style="120"/>
    <col min="10968" max="10968" width="4" style="120" customWidth="1"/>
    <col min="10969" max="10969" width="40.33203125" style="120" customWidth="1"/>
    <col min="10970" max="10974" width="15.6640625" style="120" customWidth="1"/>
    <col min="10975" max="10975" width="9.1640625" style="120" customWidth="1"/>
    <col min="10976" max="10976" width="32" style="120" customWidth="1"/>
    <col min="10977" max="10977" width="0" style="120" hidden="1" customWidth="1"/>
    <col min="10978" max="10978" width="9.1640625" style="120"/>
    <col min="10979" max="10979" width="0" style="120" hidden="1" customWidth="1"/>
    <col min="10980" max="11223" width="9.1640625" style="120"/>
    <col min="11224" max="11224" width="4" style="120" customWidth="1"/>
    <col min="11225" max="11225" width="40.33203125" style="120" customWidth="1"/>
    <col min="11226" max="11230" width="15.6640625" style="120" customWidth="1"/>
    <col min="11231" max="11231" width="9.1640625" style="120" customWidth="1"/>
    <col min="11232" max="11232" width="32" style="120" customWidth="1"/>
    <col min="11233" max="11233" width="0" style="120" hidden="1" customWidth="1"/>
    <col min="11234" max="11234" width="9.1640625" style="120"/>
    <col min="11235" max="11235" width="0" style="120" hidden="1" customWidth="1"/>
    <col min="11236" max="11479" width="9.1640625" style="120"/>
    <col min="11480" max="11480" width="4" style="120" customWidth="1"/>
    <col min="11481" max="11481" width="40.33203125" style="120" customWidth="1"/>
    <col min="11482" max="11486" width="15.6640625" style="120" customWidth="1"/>
    <col min="11487" max="11487" width="9.1640625" style="120" customWidth="1"/>
    <col min="11488" max="11488" width="32" style="120" customWidth="1"/>
    <col min="11489" max="11489" width="0" style="120" hidden="1" customWidth="1"/>
    <col min="11490" max="11490" width="9.1640625" style="120"/>
    <col min="11491" max="11491" width="0" style="120" hidden="1" customWidth="1"/>
    <col min="11492" max="11735" width="9.1640625" style="120"/>
    <col min="11736" max="11736" width="4" style="120" customWidth="1"/>
    <col min="11737" max="11737" width="40.33203125" style="120" customWidth="1"/>
    <col min="11738" max="11742" width="15.6640625" style="120" customWidth="1"/>
    <col min="11743" max="11743" width="9.1640625" style="120" customWidth="1"/>
    <col min="11744" max="11744" width="32" style="120" customWidth="1"/>
    <col min="11745" max="11745" width="0" style="120" hidden="1" customWidth="1"/>
    <col min="11746" max="11746" width="9.1640625" style="120"/>
    <col min="11747" max="11747" width="0" style="120" hidden="1" customWidth="1"/>
    <col min="11748" max="11991" width="9.1640625" style="120"/>
    <col min="11992" max="11992" width="4" style="120" customWidth="1"/>
    <col min="11993" max="11993" width="40.33203125" style="120" customWidth="1"/>
    <col min="11994" max="11998" width="15.6640625" style="120" customWidth="1"/>
    <col min="11999" max="11999" width="9.1640625" style="120" customWidth="1"/>
    <col min="12000" max="12000" width="32" style="120" customWidth="1"/>
    <col min="12001" max="12001" width="0" style="120" hidden="1" customWidth="1"/>
    <col min="12002" max="12002" width="9.1640625" style="120"/>
    <col min="12003" max="12003" width="0" style="120" hidden="1" customWidth="1"/>
    <col min="12004" max="12247" width="9.1640625" style="120"/>
    <col min="12248" max="12248" width="4" style="120" customWidth="1"/>
    <col min="12249" max="12249" width="40.33203125" style="120" customWidth="1"/>
    <col min="12250" max="12254" width="15.6640625" style="120" customWidth="1"/>
    <col min="12255" max="12255" width="9.1640625" style="120" customWidth="1"/>
    <col min="12256" max="12256" width="32" style="120" customWidth="1"/>
    <col min="12257" max="12257" width="0" style="120" hidden="1" customWidth="1"/>
    <col min="12258" max="12258" width="9.1640625" style="120"/>
    <col min="12259" max="12259" width="0" style="120" hidden="1" customWidth="1"/>
    <col min="12260" max="12503" width="9.1640625" style="120"/>
    <col min="12504" max="12504" width="4" style="120" customWidth="1"/>
    <col min="12505" max="12505" width="40.33203125" style="120" customWidth="1"/>
    <col min="12506" max="12510" width="15.6640625" style="120" customWidth="1"/>
    <col min="12511" max="12511" width="9.1640625" style="120" customWidth="1"/>
    <col min="12512" max="12512" width="32" style="120" customWidth="1"/>
    <col min="12513" max="12513" width="0" style="120" hidden="1" customWidth="1"/>
    <col min="12514" max="12514" width="9.1640625" style="120"/>
    <col min="12515" max="12515" width="0" style="120" hidden="1" customWidth="1"/>
    <col min="12516" max="12759" width="9.1640625" style="120"/>
    <col min="12760" max="12760" width="4" style="120" customWidth="1"/>
    <col min="12761" max="12761" width="40.33203125" style="120" customWidth="1"/>
    <col min="12762" max="12766" width="15.6640625" style="120" customWidth="1"/>
    <col min="12767" max="12767" width="9.1640625" style="120" customWidth="1"/>
    <col min="12768" max="12768" width="32" style="120" customWidth="1"/>
    <col min="12769" max="12769" width="0" style="120" hidden="1" customWidth="1"/>
    <col min="12770" max="12770" width="9.1640625" style="120"/>
    <col min="12771" max="12771" width="0" style="120" hidden="1" customWidth="1"/>
    <col min="12772" max="13015" width="9.1640625" style="120"/>
    <col min="13016" max="13016" width="4" style="120" customWidth="1"/>
    <col min="13017" max="13017" width="40.33203125" style="120" customWidth="1"/>
    <col min="13018" max="13022" width="15.6640625" style="120" customWidth="1"/>
    <col min="13023" max="13023" width="9.1640625" style="120" customWidth="1"/>
    <col min="13024" max="13024" width="32" style="120" customWidth="1"/>
    <col min="13025" max="13025" width="0" style="120" hidden="1" customWidth="1"/>
    <col min="13026" max="13026" width="9.1640625" style="120"/>
    <col min="13027" max="13027" width="0" style="120" hidden="1" customWidth="1"/>
    <col min="13028" max="13271" width="9.1640625" style="120"/>
    <col min="13272" max="13272" width="4" style="120" customWidth="1"/>
    <col min="13273" max="13273" width="40.33203125" style="120" customWidth="1"/>
    <col min="13274" max="13278" width="15.6640625" style="120" customWidth="1"/>
    <col min="13279" max="13279" width="9.1640625" style="120" customWidth="1"/>
    <col min="13280" max="13280" width="32" style="120" customWidth="1"/>
    <col min="13281" max="13281" width="0" style="120" hidden="1" customWidth="1"/>
    <col min="13282" max="13282" width="9.1640625" style="120"/>
    <col min="13283" max="13283" width="0" style="120" hidden="1" customWidth="1"/>
    <col min="13284" max="13527" width="9.1640625" style="120"/>
    <col min="13528" max="13528" width="4" style="120" customWidth="1"/>
    <col min="13529" max="13529" width="40.33203125" style="120" customWidth="1"/>
    <col min="13530" max="13534" width="15.6640625" style="120" customWidth="1"/>
    <col min="13535" max="13535" width="9.1640625" style="120" customWidth="1"/>
    <col min="13536" max="13536" width="32" style="120" customWidth="1"/>
    <col min="13537" max="13537" width="0" style="120" hidden="1" customWidth="1"/>
    <col min="13538" max="13538" width="9.1640625" style="120"/>
    <col min="13539" max="13539" width="0" style="120" hidden="1" customWidth="1"/>
    <col min="13540" max="13783" width="9.1640625" style="120"/>
    <col min="13784" max="13784" width="4" style="120" customWidth="1"/>
    <col min="13785" max="13785" width="40.33203125" style="120" customWidth="1"/>
    <col min="13786" max="13790" width="15.6640625" style="120" customWidth="1"/>
    <col min="13791" max="13791" width="9.1640625" style="120" customWidth="1"/>
    <col min="13792" max="13792" width="32" style="120" customWidth="1"/>
    <col min="13793" max="13793" width="0" style="120" hidden="1" customWidth="1"/>
    <col min="13794" max="13794" width="9.1640625" style="120"/>
    <col min="13795" max="13795" width="0" style="120" hidden="1" customWidth="1"/>
    <col min="13796" max="14039" width="9.1640625" style="120"/>
    <col min="14040" max="14040" width="4" style="120" customWidth="1"/>
    <col min="14041" max="14041" width="40.33203125" style="120" customWidth="1"/>
    <col min="14042" max="14046" width="15.6640625" style="120" customWidth="1"/>
    <col min="14047" max="14047" width="9.1640625" style="120" customWidth="1"/>
    <col min="14048" max="14048" width="32" style="120" customWidth="1"/>
    <col min="14049" max="14049" width="0" style="120" hidden="1" customWidth="1"/>
    <col min="14050" max="14050" width="9.1640625" style="120"/>
    <col min="14051" max="14051" width="0" style="120" hidden="1" customWidth="1"/>
    <col min="14052" max="14295" width="9.1640625" style="120"/>
    <col min="14296" max="14296" width="4" style="120" customWidth="1"/>
    <col min="14297" max="14297" width="40.33203125" style="120" customWidth="1"/>
    <col min="14298" max="14302" width="15.6640625" style="120" customWidth="1"/>
    <col min="14303" max="14303" width="9.1640625" style="120" customWidth="1"/>
    <col min="14304" max="14304" width="32" style="120" customWidth="1"/>
    <col min="14305" max="14305" width="0" style="120" hidden="1" customWidth="1"/>
    <col min="14306" max="14306" width="9.1640625" style="120"/>
    <col min="14307" max="14307" width="0" style="120" hidden="1" customWidth="1"/>
    <col min="14308" max="14551" width="9.1640625" style="120"/>
    <col min="14552" max="14552" width="4" style="120" customWidth="1"/>
    <col min="14553" max="14553" width="40.33203125" style="120" customWidth="1"/>
    <col min="14554" max="14558" width="15.6640625" style="120" customWidth="1"/>
    <col min="14559" max="14559" width="9.1640625" style="120" customWidth="1"/>
    <col min="14560" max="14560" width="32" style="120" customWidth="1"/>
    <col min="14561" max="14561" width="0" style="120" hidden="1" customWidth="1"/>
    <col min="14562" max="14562" width="9.1640625" style="120"/>
    <col min="14563" max="14563" width="0" style="120" hidden="1" customWidth="1"/>
    <col min="14564" max="14807" width="9.1640625" style="120"/>
    <col min="14808" max="14808" width="4" style="120" customWidth="1"/>
    <col min="14809" max="14809" width="40.33203125" style="120" customWidth="1"/>
    <col min="14810" max="14814" width="15.6640625" style="120" customWidth="1"/>
    <col min="14815" max="14815" width="9.1640625" style="120" customWidth="1"/>
    <col min="14816" max="14816" width="32" style="120" customWidth="1"/>
    <col min="14817" max="14817" width="0" style="120" hidden="1" customWidth="1"/>
    <col min="14818" max="14818" width="9.1640625" style="120"/>
    <col min="14819" max="14819" width="0" style="120" hidden="1" customWidth="1"/>
    <col min="14820" max="15063" width="9.1640625" style="120"/>
    <col min="15064" max="15064" width="4" style="120" customWidth="1"/>
    <col min="15065" max="15065" width="40.33203125" style="120" customWidth="1"/>
    <col min="15066" max="15070" width="15.6640625" style="120" customWidth="1"/>
    <col min="15071" max="15071" width="9.1640625" style="120" customWidth="1"/>
    <col min="15072" max="15072" width="32" style="120" customWidth="1"/>
    <col min="15073" max="15073" width="0" style="120" hidden="1" customWidth="1"/>
    <col min="15074" max="15074" width="9.1640625" style="120"/>
    <col min="15075" max="15075" width="0" style="120" hidden="1" customWidth="1"/>
    <col min="15076" max="15319" width="9.1640625" style="120"/>
    <col min="15320" max="15320" width="4" style="120" customWidth="1"/>
    <col min="15321" max="15321" width="40.33203125" style="120" customWidth="1"/>
    <col min="15322" max="15326" width="15.6640625" style="120" customWidth="1"/>
    <col min="15327" max="15327" width="9.1640625" style="120" customWidth="1"/>
    <col min="15328" max="15328" width="32" style="120" customWidth="1"/>
    <col min="15329" max="15329" width="0" style="120" hidden="1" customWidth="1"/>
    <col min="15330" max="15330" width="9.1640625" style="120"/>
    <col min="15331" max="15331" width="0" style="120" hidden="1" customWidth="1"/>
    <col min="15332" max="15575" width="9.1640625" style="120"/>
    <col min="15576" max="15576" width="4" style="120" customWidth="1"/>
    <col min="15577" max="15577" width="40.33203125" style="120" customWidth="1"/>
    <col min="15578" max="15582" width="15.6640625" style="120" customWidth="1"/>
    <col min="15583" max="15583" width="9.1640625" style="120" customWidth="1"/>
    <col min="15584" max="15584" width="32" style="120" customWidth="1"/>
    <col min="15585" max="15585" width="0" style="120" hidden="1" customWidth="1"/>
    <col min="15586" max="15586" width="9.1640625" style="120"/>
    <col min="15587" max="15587" width="0" style="120" hidden="1" customWidth="1"/>
    <col min="15588" max="15831" width="9.1640625" style="120"/>
    <col min="15832" max="15832" width="4" style="120" customWidth="1"/>
    <col min="15833" max="15833" width="40.33203125" style="120" customWidth="1"/>
    <col min="15834" max="15838" width="15.6640625" style="120" customWidth="1"/>
    <col min="15839" max="15839" width="9.1640625" style="120" customWidth="1"/>
    <col min="15840" max="15840" width="32" style="120" customWidth="1"/>
    <col min="15841" max="15841" width="0" style="120" hidden="1" customWidth="1"/>
    <col min="15842" max="15842" width="9.1640625" style="120"/>
    <col min="15843" max="15843" width="0" style="120" hidden="1" customWidth="1"/>
    <col min="15844" max="16087" width="9.1640625" style="120"/>
    <col min="16088" max="16088" width="4" style="120" customWidth="1"/>
    <col min="16089" max="16089" width="40.33203125" style="120" customWidth="1"/>
    <col min="16090" max="16094" width="15.6640625" style="120" customWidth="1"/>
    <col min="16095" max="16095" width="9.1640625" style="120" customWidth="1"/>
    <col min="16096" max="16096" width="32" style="120" customWidth="1"/>
    <col min="16097" max="16097" width="0" style="120" hidden="1" customWidth="1"/>
    <col min="16098" max="16098" width="9.1640625" style="120"/>
    <col min="16099" max="16099" width="0" style="120" hidden="1" customWidth="1"/>
    <col min="16100" max="16384" width="9.1640625" style="120"/>
  </cols>
  <sheetData>
    <row r="2" spans="2:20" x14ac:dyDescent="0.2">
      <c r="B2" s="304" t="s">
        <v>64</v>
      </c>
      <c r="C2" s="304"/>
      <c r="D2" s="304"/>
      <c r="E2" s="304"/>
      <c r="F2" s="304"/>
      <c r="G2" s="304"/>
      <c r="H2" s="304"/>
      <c r="I2" s="304"/>
      <c r="J2" s="304"/>
      <c r="K2" s="304"/>
      <c r="L2" s="304"/>
      <c r="M2" s="304"/>
      <c r="N2" s="304"/>
      <c r="O2" s="304"/>
      <c r="P2" s="121"/>
      <c r="Q2" s="121"/>
    </row>
    <row r="3" spans="2:20" x14ac:dyDescent="0.2">
      <c r="B3" s="308" t="s">
        <v>0</v>
      </c>
      <c r="C3" s="308"/>
      <c r="D3" s="308"/>
      <c r="E3" s="308"/>
      <c r="F3" s="308"/>
      <c r="G3" s="308"/>
      <c r="H3" s="308"/>
      <c r="I3" s="308"/>
      <c r="J3" s="308"/>
      <c r="K3" s="308"/>
      <c r="L3" s="308"/>
      <c r="M3" s="308"/>
      <c r="N3" s="308"/>
      <c r="O3" s="308"/>
      <c r="P3" s="308"/>
      <c r="Q3" s="308"/>
      <c r="R3" s="308"/>
      <c r="S3" s="308"/>
      <c r="T3" s="308"/>
    </row>
    <row r="4" spans="2:20" x14ac:dyDescent="0.2">
      <c r="B4" s="76"/>
      <c r="C4" s="305" t="s">
        <v>12</v>
      </c>
      <c r="D4" s="306"/>
      <c r="E4" s="307"/>
      <c r="F4" s="305" t="s">
        <v>13</v>
      </c>
      <c r="G4" s="306"/>
      <c r="H4" s="307"/>
      <c r="I4" s="305" t="s">
        <v>26</v>
      </c>
      <c r="J4" s="306"/>
      <c r="K4" s="307"/>
      <c r="L4" s="305" t="s">
        <v>35</v>
      </c>
      <c r="M4" s="306"/>
      <c r="N4" s="307"/>
      <c r="O4" s="301" t="s">
        <v>19</v>
      </c>
      <c r="P4" s="302"/>
      <c r="Q4" s="303"/>
      <c r="R4" s="301" t="s">
        <v>27</v>
      </c>
      <c r="S4" s="302"/>
      <c r="T4" s="303"/>
    </row>
    <row r="5" spans="2:20" x14ac:dyDescent="0.2">
      <c r="B5" s="77"/>
      <c r="C5" s="78">
        <v>1951</v>
      </c>
      <c r="D5" s="78">
        <v>1952</v>
      </c>
      <c r="E5" s="78">
        <v>1953</v>
      </c>
      <c r="F5" s="78">
        <v>1951</v>
      </c>
      <c r="G5" s="78">
        <v>1952</v>
      </c>
      <c r="H5" s="78">
        <v>1953</v>
      </c>
      <c r="I5" s="78">
        <v>1951</v>
      </c>
      <c r="J5" s="78">
        <v>1952</v>
      </c>
      <c r="K5" s="78">
        <v>1953</v>
      </c>
      <c r="L5" s="78">
        <v>1951</v>
      </c>
      <c r="M5" s="78">
        <v>1952</v>
      </c>
      <c r="N5" s="78">
        <v>1953</v>
      </c>
      <c r="O5" s="78">
        <v>1951</v>
      </c>
      <c r="P5" s="15">
        <v>1952</v>
      </c>
      <c r="Q5" s="78">
        <v>1953</v>
      </c>
      <c r="R5" s="78">
        <v>1951</v>
      </c>
      <c r="S5" s="15">
        <v>1952</v>
      </c>
      <c r="T5" s="78">
        <v>1953</v>
      </c>
    </row>
    <row r="6" spans="2:20" x14ac:dyDescent="0.2">
      <c r="B6" s="31" t="s">
        <v>4</v>
      </c>
      <c r="C6" s="122">
        <v>8.738448536838785</v>
      </c>
      <c r="D6" s="123">
        <v>10.360547697470906</v>
      </c>
      <c r="E6" s="123">
        <v>12.218609130113183</v>
      </c>
      <c r="F6" s="124">
        <v>2.6905733073603326E-2</v>
      </c>
      <c r="G6" s="123">
        <v>4.2764339446434247</v>
      </c>
      <c r="H6" s="123">
        <v>5.4004271524301357</v>
      </c>
      <c r="I6" s="122">
        <v>5.483359746434231</v>
      </c>
      <c r="J6" s="123">
        <v>6.1990163147792714</v>
      </c>
      <c r="K6" s="123">
        <v>7.0931894983103723</v>
      </c>
      <c r="L6" s="123">
        <v>8.7223249985080873</v>
      </c>
      <c r="M6" s="123">
        <v>11.089790554605822</v>
      </c>
      <c r="N6" s="123">
        <v>15.092481416024716</v>
      </c>
      <c r="O6" s="125">
        <v>8.78581303332221</v>
      </c>
      <c r="P6" s="126">
        <v>10.67311156478924</v>
      </c>
      <c r="Q6" s="126">
        <v>7.8038194444444446</v>
      </c>
      <c r="R6" s="125">
        <v>17.499179089774742</v>
      </c>
      <c r="S6" s="125">
        <v>17.615687338851949</v>
      </c>
      <c r="T6" s="126">
        <v>18.087457404793476</v>
      </c>
    </row>
    <row r="7" spans="2:20" ht="13" x14ac:dyDescent="0.2">
      <c r="B7" s="31" t="s">
        <v>74</v>
      </c>
      <c r="C7" s="122">
        <v>6.5857449228551825</v>
      </c>
      <c r="D7" s="123">
        <v>6.9633047331576066</v>
      </c>
      <c r="E7" s="123">
        <v>7.7597743445649323</v>
      </c>
      <c r="F7" s="124">
        <v>1.4938063002464566</v>
      </c>
      <c r="G7" s="123">
        <v>1.6327829147894621</v>
      </c>
      <c r="H7" s="123">
        <v>1.8272631733583449</v>
      </c>
      <c r="I7" s="122">
        <v>0</v>
      </c>
      <c r="J7" s="123">
        <v>0.40786948176583487</v>
      </c>
      <c r="K7" s="123">
        <v>0.35092279698466339</v>
      </c>
      <c r="L7" s="123">
        <v>0</v>
      </c>
      <c r="M7" s="123">
        <v>0</v>
      </c>
      <c r="N7" s="123">
        <v>0</v>
      </c>
      <c r="O7" s="126">
        <v>7.7704152166658726</v>
      </c>
      <c r="P7" s="127">
        <v>8.2412633601537166</v>
      </c>
      <c r="Q7" s="126">
        <v>8.2103587962962958</v>
      </c>
      <c r="R7" s="123">
        <v>5.2393774216851643</v>
      </c>
      <c r="S7" s="127">
        <v>5.776903243316597</v>
      </c>
      <c r="T7" s="126">
        <v>5.9897058613855743</v>
      </c>
    </row>
    <row r="8" spans="2:20" ht="13" x14ac:dyDescent="0.2">
      <c r="B8" s="31" t="s">
        <v>75</v>
      </c>
      <c r="C8" s="122">
        <v>8.5342629493602384</v>
      </c>
      <c r="D8" s="122">
        <v>8.2012609967699817</v>
      </c>
      <c r="E8" s="122">
        <v>8.6210238541613364</v>
      </c>
      <c r="F8" s="122">
        <v>13.573404220971405</v>
      </c>
      <c r="G8" s="122">
        <v>14.833591609281513</v>
      </c>
      <c r="H8" s="122">
        <v>16.898511746691831</v>
      </c>
      <c r="I8" s="122">
        <v>6.932718628439706</v>
      </c>
      <c r="J8" s="122">
        <v>7.0387476007677545</v>
      </c>
      <c r="K8" s="122">
        <v>6.7455159864829737</v>
      </c>
      <c r="L8" s="123">
        <v>15.968252073760219</v>
      </c>
      <c r="M8" s="123">
        <v>16.175324750840222</v>
      </c>
      <c r="N8" s="123">
        <v>19.410979048338572</v>
      </c>
      <c r="O8" s="123"/>
      <c r="P8" s="126"/>
      <c r="Q8" s="126"/>
      <c r="R8" s="123"/>
      <c r="S8" s="123"/>
      <c r="T8" s="123"/>
    </row>
    <row r="9" spans="2:20" x14ac:dyDescent="0.2">
      <c r="B9" s="31" t="s">
        <v>28</v>
      </c>
      <c r="C9" s="122">
        <v>13.192617482685467</v>
      </c>
      <c r="D9" s="122">
        <v>20.775436211850934</v>
      </c>
      <c r="E9" s="122">
        <v>24.251601468186955</v>
      </c>
      <c r="F9" s="122">
        <v>23.590946758935395</v>
      </c>
      <c r="G9" s="122">
        <v>24.839646555351443</v>
      </c>
      <c r="H9" s="122">
        <v>25.826901562835481</v>
      </c>
      <c r="I9" s="122">
        <v>16.9917879268117</v>
      </c>
      <c r="J9" s="122">
        <v>19.262835892514396</v>
      </c>
      <c r="K9" s="122">
        <v>17.370678450740836</v>
      </c>
      <c r="L9" s="123">
        <v>14.339082174613594</v>
      </c>
      <c r="M9" s="123">
        <v>20.245612810940937</v>
      </c>
      <c r="N9" s="123">
        <v>24.049215493166763</v>
      </c>
      <c r="O9" s="123">
        <v>3.9424131191304763</v>
      </c>
      <c r="P9" s="125">
        <v>17.974660742164044</v>
      </c>
      <c r="Q9" s="126">
        <v>24.848090277777779</v>
      </c>
      <c r="R9" s="123">
        <v>2.1120378275431797</v>
      </c>
      <c r="S9" s="128">
        <v>6.5694124033111683</v>
      </c>
      <c r="T9" s="123">
        <v>10.013259763035203</v>
      </c>
    </row>
    <row r="10" spans="2:20" ht="13" x14ac:dyDescent="0.2">
      <c r="B10" s="31" t="s">
        <v>76</v>
      </c>
      <c r="C10" s="122"/>
      <c r="D10" s="122"/>
      <c r="E10" s="122"/>
      <c r="F10" s="122"/>
      <c r="G10" s="122"/>
      <c r="H10" s="122"/>
      <c r="I10" s="122"/>
      <c r="J10" s="122"/>
      <c r="K10" s="122"/>
      <c r="L10" s="123"/>
      <c r="M10" s="123"/>
      <c r="N10" s="123"/>
      <c r="O10" s="123">
        <v>46.846991149036242</v>
      </c>
      <c r="P10" s="126">
        <v>28.382070373483835</v>
      </c>
      <c r="Q10" s="126">
        <v>25.464409722222232</v>
      </c>
      <c r="R10" s="126">
        <v>35.456951467787491</v>
      </c>
      <c r="S10" s="126">
        <v>30.758583254172891</v>
      </c>
      <c r="T10" s="126">
        <v>28.015170309537048</v>
      </c>
    </row>
    <row r="11" spans="2:20" x14ac:dyDescent="0.2">
      <c r="B11" s="31" t="s">
        <v>43</v>
      </c>
      <c r="C11" s="122"/>
      <c r="D11" s="122"/>
      <c r="E11" s="122"/>
      <c r="F11" s="122"/>
      <c r="G11" s="122"/>
      <c r="H11" s="122"/>
      <c r="I11" s="122"/>
      <c r="J11" s="122"/>
      <c r="K11" s="122"/>
      <c r="L11" s="123"/>
      <c r="M11" s="123"/>
      <c r="N11" s="123"/>
      <c r="O11" s="123">
        <v>6</v>
      </c>
      <c r="P11" s="126">
        <v>14.546055001801369</v>
      </c>
      <c r="Q11" s="126">
        <v>14.626736111111111</v>
      </c>
      <c r="R11" s="123">
        <v>11</v>
      </c>
      <c r="S11" s="123">
        <v>11.658298276563984</v>
      </c>
      <c r="T11" s="123">
        <v>11.568786802971328</v>
      </c>
    </row>
    <row r="12" spans="2:20" x14ac:dyDescent="0.2">
      <c r="B12" s="31" t="s">
        <v>8</v>
      </c>
      <c r="C12" s="122">
        <v>34.807781916479271</v>
      </c>
      <c r="D12" s="122">
        <v>27.393423167156712</v>
      </c>
      <c r="E12" s="122">
        <v>26.047913012869124</v>
      </c>
      <c r="F12" s="122">
        <v>48.542247382072176</v>
      </c>
      <c r="G12" s="122">
        <v>46.675424102790416</v>
      </c>
      <c r="H12" s="122">
        <v>48.784649633304333</v>
      </c>
      <c r="I12" s="122">
        <v>34.70105172165394</v>
      </c>
      <c r="J12" s="122">
        <v>31.708853166986565</v>
      </c>
      <c r="K12" s="122">
        <v>32.84377436963868</v>
      </c>
      <c r="L12" s="123">
        <v>34.337888643551949</v>
      </c>
      <c r="M12" s="123">
        <v>28.867645861679975</v>
      </c>
      <c r="N12" s="123">
        <v>28.772445799549402</v>
      </c>
      <c r="O12" s="123"/>
      <c r="P12" s="126"/>
      <c r="Q12" s="126"/>
      <c r="R12" s="123"/>
      <c r="S12" s="123"/>
      <c r="T12" s="123"/>
    </row>
    <row r="13" spans="2:20" ht="13" x14ac:dyDescent="0.2">
      <c r="B13" s="31" t="s">
        <v>77</v>
      </c>
      <c r="C13" s="122">
        <v>14.492256576338775</v>
      </c>
      <c r="D13" s="122">
        <v>12.081050415236291</v>
      </c>
      <c r="E13" s="122">
        <v>7.2680526674078827</v>
      </c>
      <c r="F13" s="122">
        <v>12.249642153750102</v>
      </c>
      <c r="G13" s="122">
        <v>6.2232530454326138</v>
      </c>
      <c r="H13" s="122">
        <v>0.51981512662017659</v>
      </c>
      <c r="I13" s="122">
        <v>7.6271430629592345</v>
      </c>
      <c r="J13" s="122">
        <v>6.0760556621881108</v>
      </c>
      <c r="K13" s="122">
        <v>4.1785807122432956</v>
      </c>
      <c r="L13" s="123">
        <v>12.010503073342477</v>
      </c>
      <c r="M13" s="123">
        <v>8.7557710869995162</v>
      </c>
      <c r="N13" s="123"/>
      <c r="O13" s="123"/>
      <c r="P13" s="129"/>
      <c r="Q13" s="126"/>
      <c r="T13" s="123"/>
    </row>
    <row r="14" spans="2:20" x14ac:dyDescent="0.2">
      <c r="B14" s="31" t="s">
        <v>9</v>
      </c>
      <c r="C14" s="122">
        <v>13.648887615442277</v>
      </c>
      <c r="D14" s="122">
        <v>14.224976778357574</v>
      </c>
      <c r="E14" s="122">
        <v>13.833025522696577</v>
      </c>
      <c r="F14" s="122">
        <v>0.52304745095084859</v>
      </c>
      <c r="G14" s="122">
        <v>1.5188678277111278</v>
      </c>
      <c r="H14" s="122">
        <v>0.74243160475969849</v>
      </c>
      <c r="I14" s="122">
        <v>28.263938913701196</v>
      </c>
      <c r="J14" s="122">
        <v>29.30662188099808</v>
      </c>
      <c r="K14" s="122">
        <v>31.417338185599171</v>
      </c>
      <c r="L14" s="123">
        <v>14.621949036223667</v>
      </c>
      <c r="M14" s="123">
        <v>14.865854934933537</v>
      </c>
      <c r="N14" s="123">
        <v>12.674878242920551</v>
      </c>
      <c r="O14" s="123">
        <v>20.654367481845195</v>
      </c>
      <c r="P14" s="126">
        <v>20.182838957607782</v>
      </c>
      <c r="Q14" s="126">
        <v>19.046585648148149</v>
      </c>
      <c r="R14" s="123">
        <v>28.692454193209432</v>
      </c>
      <c r="S14" s="123">
        <v>27.621115483783417</v>
      </c>
      <c r="T14" s="123">
        <v>26.325619858277371</v>
      </c>
    </row>
    <row r="15" spans="2:20" x14ac:dyDescent="0.2">
      <c r="B15" s="31" t="s">
        <v>29</v>
      </c>
      <c r="C15" s="134" t="s">
        <v>30</v>
      </c>
      <c r="D15" s="134" t="s">
        <v>30</v>
      </c>
      <c r="E15" s="134" t="s">
        <v>30</v>
      </c>
      <c r="F15" s="134" t="s">
        <v>30</v>
      </c>
      <c r="G15" s="134" t="s">
        <v>30</v>
      </c>
      <c r="H15" s="134" t="s">
        <v>30</v>
      </c>
      <c r="I15" s="134" t="s">
        <v>30</v>
      </c>
      <c r="J15" s="134" t="s">
        <v>30</v>
      </c>
      <c r="K15" s="134" t="s">
        <v>30</v>
      </c>
      <c r="L15" s="134" t="s">
        <v>30</v>
      </c>
      <c r="M15" s="134" t="s">
        <v>30</v>
      </c>
      <c r="N15" s="134" t="s">
        <v>30</v>
      </c>
      <c r="O15" s="126"/>
      <c r="P15" s="126"/>
      <c r="Q15" s="126"/>
      <c r="T15" s="123"/>
    </row>
    <row r="16" spans="2:20" x14ac:dyDescent="0.2">
      <c r="B16" s="119" t="s">
        <v>3</v>
      </c>
      <c r="C16" s="130">
        <v>100</v>
      </c>
      <c r="D16" s="130">
        <v>100</v>
      </c>
      <c r="E16" s="130">
        <f>E6+E7+E8+E9+E12+E13+E14</f>
        <v>100</v>
      </c>
      <c r="F16" s="131">
        <v>100</v>
      </c>
      <c r="G16" s="130">
        <f>G6+G7+G8+G9+G12+G13+G14</f>
        <v>100.00000000000001</v>
      </c>
      <c r="H16" s="130">
        <f>H6+H7+H8+H9+H12+H13+H14</f>
        <v>100</v>
      </c>
      <c r="I16" s="130">
        <v>100</v>
      </c>
      <c r="J16" s="130">
        <f>J6+J7+J8+J9+J12+J13+J14</f>
        <v>100</v>
      </c>
      <c r="K16" s="130">
        <f>K6+K7+K8+K9+K12+K13+K14</f>
        <v>100</v>
      </c>
      <c r="L16" s="130">
        <f>L6+L7+L8+L9+L12+L13+L14</f>
        <v>100</v>
      </c>
      <c r="M16" s="130">
        <f>M6+M7+M8+M9+M12+M13+M14</f>
        <v>100.00000000000001</v>
      </c>
      <c r="N16" s="130">
        <f>N6+N7+N8+N9+N12+N13+N14</f>
        <v>100</v>
      </c>
      <c r="O16" s="130">
        <v>100</v>
      </c>
      <c r="P16" s="130">
        <v>100</v>
      </c>
      <c r="Q16" s="130">
        <v>100</v>
      </c>
      <c r="R16" s="130">
        <v>100</v>
      </c>
      <c r="S16" s="130">
        <v>100</v>
      </c>
      <c r="T16" s="130">
        <v>100</v>
      </c>
    </row>
    <row r="17" spans="2:20" x14ac:dyDescent="0.2">
      <c r="B17" s="132"/>
      <c r="C17" s="133"/>
      <c r="D17" s="133"/>
      <c r="E17" s="133"/>
      <c r="F17" s="133"/>
      <c r="G17" s="133"/>
      <c r="H17" s="133"/>
      <c r="I17" s="133"/>
      <c r="J17" s="133"/>
      <c r="K17" s="133"/>
      <c r="L17" s="133"/>
      <c r="M17" s="133"/>
      <c r="N17" s="133"/>
      <c r="O17" s="133"/>
      <c r="P17" s="133"/>
      <c r="Q17" s="133"/>
      <c r="R17" s="133"/>
      <c r="S17" s="133"/>
      <c r="T17" s="133"/>
    </row>
    <row r="18" spans="2:20" ht="119" customHeight="1" x14ac:dyDescent="0.2">
      <c r="B18" s="309" t="s">
        <v>95</v>
      </c>
      <c r="C18" s="309"/>
      <c r="D18" s="309"/>
      <c r="E18" s="309"/>
      <c r="F18" s="309"/>
      <c r="G18" s="309"/>
      <c r="H18" s="309"/>
      <c r="I18" s="309"/>
      <c r="J18" s="309"/>
      <c r="K18" s="309"/>
      <c r="L18" s="309"/>
      <c r="M18" s="309"/>
      <c r="N18" s="309"/>
      <c r="O18" s="309"/>
      <c r="P18" s="309"/>
      <c r="Q18" s="309"/>
      <c r="R18" s="309"/>
      <c r="S18" s="309"/>
      <c r="T18" s="309"/>
    </row>
  </sheetData>
  <mergeCells count="9">
    <mergeCell ref="B18:T18"/>
    <mergeCell ref="R4:T4"/>
    <mergeCell ref="B2:O2"/>
    <mergeCell ref="C4:E4"/>
    <mergeCell ref="F4:H4"/>
    <mergeCell ref="I4:K4"/>
    <mergeCell ref="L4:N4"/>
    <mergeCell ref="O4:Q4"/>
    <mergeCell ref="B3:T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1"/>
  <sheetViews>
    <sheetView showGridLines="0" workbookViewId="0">
      <selection activeCell="N1" sqref="N1"/>
    </sheetView>
  </sheetViews>
  <sheetFormatPr baseColWidth="10" defaultColWidth="9.1640625" defaultRowHeight="11" x14ac:dyDescent="0.2"/>
  <cols>
    <col min="1" max="1" width="2.33203125" style="108" customWidth="1"/>
    <col min="2" max="2" width="46.5" style="108" bestFit="1" customWidth="1"/>
    <col min="3" max="13" width="5.5" style="108" customWidth="1"/>
    <col min="14" max="16384" width="9.1640625" style="108"/>
  </cols>
  <sheetData>
    <row r="2" spans="2:14" x14ac:dyDescent="0.2">
      <c r="B2" s="310" t="s">
        <v>85</v>
      </c>
      <c r="C2" s="310"/>
      <c r="D2" s="310"/>
      <c r="E2" s="310"/>
      <c r="F2" s="310"/>
      <c r="G2" s="310"/>
      <c r="H2" s="310"/>
      <c r="I2" s="310"/>
      <c r="N2" s="112"/>
    </row>
    <row r="3" spans="2:14" ht="15" customHeight="1" x14ac:dyDescent="0.2">
      <c r="B3" s="313" t="s">
        <v>0</v>
      </c>
      <c r="C3" s="313"/>
      <c r="D3" s="313"/>
      <c r="E3" s="313"/>
      <c r="F3" s="313"/>
      <c r="G3" s="313"/>
      <c r="H3" s="313"/>
      <c r="I3" s="313"/>
      <c r="J3" s="313"/>
      <c r="K3" s="313"/>
      <c r="L3" s="313"/>
      <c r="M3" s="313"/>
    </row>
    <row r="4" spans="2:14" x14ac:dyDescent="0.2">
      <c r="B4" s="79"/>
      <c r="C4" s="136">
        <v>1928</v>
      </c>
      <c r="D4" s="136">
        <v>1930</v>
      </c>
      <c r="E4" s="136">
        <v>1932</v>
      </c>
      <c r="F4" s="136">
        <v>1934</v>
      </c>
      <c r="G4" s="136">
        <v>1936</v>
      </c>
      <c r="H4" s="136">
        <v>1938</v>
      </c>
      <c r="I4" s="136">
        <v>1940</v>
      </c>
      <c r="J4" s="136">
        <v>1942</v>
      </c>
      <c r="K4" s="136">
        <v>1944</v>
      </c>
      <c r="L4" s="136">
        <v>1946</v>
      </c>
      <c r="M4" s="136">
        <v>1950</v>
      </c>
    </row>
    <row r="5" spans="2:14" x14ac:dyDescent="0.2">
      <c r="B5" s="80" t="s">
        <v>4</v>
      </c>
      <c r="C5" s="188">
        <v>6.0030067498127631</v>
      </c>
      <c r="D5" s="188">
        <v>7.4940354853231179</v>
      </c>
      <c r="E5" s="188">
        <v>7.5417370748250514</v>
      </c>
      <c r="F5" s="188">
        <v>7.1925435858936559</v>
      </c>
      <c r="G5" s="188">
        <v>6.4491821474378401</v>
      </c>
      <c r="H5" s="188">
        <v>6.0499875678910398</v>
      </c>
      <c r="I5" s="188">
        <v>5.9512087639319224</v>
      </c>
      <c r="J5" s="188">
        <v>5.3028125827134325</v>
      </c>
      <c r="K5" s="188">
        <v>5.4081349333288182</v>
      </c>
      <c r="L5" s="188">
        <v>5.3737523708124586</v>
      </c>
      <c r="M5" s="188">
        <v>6.7024106894002875</v>
      </c>
    </row>
    <row r="6" spans="2:14" x14ac:dyDescent="0.2">
      <c r="B6" s="81" t="s">
        <v>5</v>
      </c>
      <c r="C6" s="189">
        <v>10.369367569300085</v>
      </c>
      <c r="D6" s="189">
        <v>11.787017685855854</v>
      </c>
      <c r="E6" s="189">
        <v>12.265009176671528</v>
      </c>
      <c r="F6" s="189">
        <v>12.961884321220426</v>
      </c>
      <c r="G6" s="189">
        <v>14.247100682631483</v>
      </c>
      <c r="H6" s="189">
        <v>14.953916602951974</v>
      </c>
      <c r="I6" s="189">
        <v>15.062904806952194</v>
      </c>
      <c r="J6" s="189">
        <v>15.546170265667971</v>
      </c>
      <c r="K6" s="189">
        <v>10.670215411296885</v>
      </c>
      <c r="L6" s="189">
        <v>8.4976040162291469</v>
      </c>
      <c r="M6" s="189">
        <v>5.0518219153813488</v>
      </c>
    </row>
    <row r="7" spans="2:14" ht="13" x14ac:dyDescent="0.2">
      <c r="B7" s="82" t="s">
        <v>37</v>
      </c>
      <c r="C7" s="189">
        <v>25.613966719123795</v>
      </c>
      <c r="D7" s="189">
        <v>23.534132962422582</v>
      </c>
      <c r="E7" s="189">
        <v>22.931143777578342</v>
      </c>
      <c r="F7" s="189">
        <v>23.791799886073285</v>
      </c>
      <c r="G7" s="189">
        <v>24.724432487889587</v>
      </c>
      <c r="H7" s="189">
        <v>24.505586871223567</v>
      </c>
      <c r="I7" s="189">
        <v>23.54186321909463</v>
      </c>
      <c r="J7" s="189">
        <v>21.83745797653966</v>
      </c>
      <c r="K7" s="189">
        <v>20.74292151624276</v>
      </c>
      <c r="L7" s="189">
        <v>17.633726354415256</v>
      </c>
      <c r="M7" s="189">
        <v>15.223094588519645</v>
      </c>
    </row>
    <row r="8" spans="2:14" ht="13" x14ac:dyDescent="0.2">
      <c r="B8" s="82" t="s">
        <v>72</v>
      </c>
      <c r="C8" s="189">
        <v>5.9844116855417777</v>
      </c>
      <c r="D8" s="189">
        <v>4.8021758028921644</v>
      </c>
      <c r="E8" s="189">
        <v>4.7952399161829584</v>
      </c>
      <c r="F8" s="189">
        <v>4.5921060871454689</v>
      </c>
      <c r="G8" s="189">
        <v>5.3269064171339959</v>
      </c>
      <c r="H8" s="189">
        <v>4.8560145932249297</v>
      </c>
      <c r="I8" s="189">
        <v>5.2682507977645097</v>
      </c>
      <c r="J8" s="189">
        <v>4.8638755407445418</v>
      </c>
      <c r="K8" s="189">
        <v>5.4234055242013612</v>
      </c>
      <c r="L8" s="189">
        <v>5.8373879374218358</v>
      </c>
      <c r="M8" s="189">
        <v>6.8286212347273336</v>
      </c>
    </row>
    <row r="9" spans="2:14" x14ac:dyDescent="0.2">
      <c r="B9" s="82" t="s">
        <v>41</v>
      </c>
      <c r="C9" s="189">
        <v>14.437429509604852</v>
      </c>
      <c r="D9" s="189">
        <v>11.825880183686678</v>
      </c>
      <c r="E9" s="189">
        <v>11.463240730097276</v>
      </c>
      <c r="F9" s="189">
        <v>10.052564616021197</v>
      </c>
      <c r="G9" s="189">
        <v>8.8449491522585326</v>
      </c>
      <c r="H9" s="189">
        <v>8.8803180836759665</v>
      </c>
      <c r="I9" s="189">
        <v>9.3616645677623342</v>
      </c>
      <c r="J9" s="189">
        <v>9.4866765435943758</v>
      </c>
      <c r="K9" s="189">
        <v>9.1573086495250813</v>
      </c>
      <c r="L9" s="189">
        <v>7.7641272377944643</v>
      </c>
      <c r="M9" s="189">
        <v>7.647340814902619</v>
      </c>
    </row>
    <row r="10" spans="2:14" x14ac:dyDescent="0.2">
      <c r="B10" s="82" t="s">
        <v>21</v>
      </c>
      <c r="C10" s="189">
        <v>0.16207058929589543</v>
      </c>
      <c r="D10" s="189">
        <v>0.21375658028455324</v>
      </c>
      <c r="E10" s="189">
        <v>0.25005414357125094</v>
      </c>
      <c r="F10" s="189">
        <v>0.19575451963425153</v>
      </c>
      <c r="G10" s="189">
        <v>0.20577978224158849</v>
      </c>
      <c r="H10" s="189">
        <v>0.15903554538776579</v>
      </c>
      <c r="I10" s="189">
        <v>0.16106268608312896</v>
      </c>
      <c r="J10" s="189">
        <v>3.4835266231069854E-2</v>
      </c>
      <c r="K10" s="189">
        <v>2.2661418650051415</v>
      </c>
      <c r="L10" s="189">
        <v>8.1898301803661298</v>
      </c>
      <c r="M10" s="189">
        <v>12.334517545332552</v>
      </c>
    </row>
    <row r="11" spans="2:14" x14ac:dyDescent="0.2">
      <c r="B11" s="82" t="s">
        <v>71</v>
      </c>
      <c r="C11" s="189">
        <v>37.283298390974394</v>
      </c>
      <c r="D11" s="189">
        <v>40.305768695928101</v>
      </c>
      <c r="E11" s="189">
        <v>40.679208497790931</v>
      </c>
      <c r="F11" s="189">
        <v>40.966289652324569</v>
      </c>
      <c r="G11" s="189">
        <v>39.76498547405118</v>
      </c>
      <c r="H11" s="189">
        <v>39.796216625527975</v>
      </c>
      <c r="I11" s="189">
        <v>37.85610350653841</v>
      </c>
      <c r="J11" s="189">
        <v>37.789575927682975</v>
      </c>
      <c r="K11" s="189">
        <v>36.156471156948847</v>
      </c>
      <c r="L11" s="189">
        <v>34.530589802338113</v>
      </c>
      <c r="M11" s="189">
        <v>34.565162880992084</v>
      </c>
    </row>
    <row r="12" spans="2:14" x14ac:dyDescent="0.2">
      <c r="B12" s="86" t="s">
        <v>9</v>
      </c>
      <c r="C12" s="198">
        <v>0.14644878634643352</v>
      </c>
      <c r="D12" s="198">
        <v>3.723260360695467E-2</v>
      </c>
      <c r="E12" s="198">
        <v>7.4366683282651377E-2</v>
      </c>
      <c r="F12" s="198">
        <v>0.247057331687146</v>
      </c>
      <c r="G12" s="198">
        <v>0.43666385635579513</v>
      </c>
      <c r="H12" s="198">
        <v>0.798924110116778</v>
      </c>
      <c r="I12" s="198">
        <v>2.7969416518728738</v>
      </c>
      <c r="J12" s="198">
        <v>5.138595896825966</v>
      </c>
      <c r="K12" s="198">
        <v>10.175400943451111</v>
      </c>
      <c r="L12" s="198">
        <v>12.172982100622608</v>
      </c>
      <c r="M12" s="198">
        <v>11.647030330744126</v>
      </c>
    </row>
    <row r="13" spans="2:14" x14ac:dyDescent="0.2">
      <c r="B13" s="87" t="s">
        <v>3</v>
      </c>
      <c r="C13" s="88">
        <f>SUM(C5:C12)</f>
        <v>100</v>
      </c>
      <c r="D13" s="88">
        <f t="shared" ref="D13:M13" si="0">SUM(D5:D12)</f>
        <v>100</v>
      </c>
      <c r="E13" s="88">
        <f t="shared" si="0"/>
        <v>99.999999999999972</v>
      </c>
      <c r="F13" s="88">
        <f t="shared" si="0"/>
        <v>99.999999999999986</v>
      </c>
      <c r="G13" s="88">
        <f t="shared" si="0"/>
        <v>100</v>
      </c>
      <c r="H13" s="88">
        <f t="shared" si="0"/>
        <v>99.999999999999986</v>
      </c>
      <c r="I13" s="88">
        <f t="shared" si="0"/>
        <v>99.999999999999986</v>
      </c>
      <c r="J13" s="88">
        <f t="shared" si="0"/>
        <v>100</v>
      </c>
      <c r="K13" s="88">
        <f t="shared" si="0"/>
        <v>100</v>
      </c>
      <c r="L13" s="88">
        <f t="shared" si="0"/>
        <v>100.00000000000001</v>
      </c>
      <c r="M13" s="88">
        <f t="shared" si="0"/>
        <v>100</v>
      </c>
    </row>
    <row r="14" spans="2:14" ht="13" customHeight="1" x14ac:dyDescent="0.2"/>
    <row r="15" spans="2:14" ht="178" customHeight="1" x14ac:dyDescent="0.2">
      <c r="B15" s="311" t="s">
        <v>106</v>
      </c>
      <c r="C15" s="312"/>
      <c r="D15" s="312"/>
      <c r="E15" s="312"/>
      <c r="F15" s="312"/>
      <c r="G15" s="312"/>
      <c r="H15" s="312"/>
      <c r="I15" s="312"/>
      <c r="J15" s="312"/>
      <c r="K15" s="312"/>
      <c r="L15" s="312"/>
      <c r="M15" s="312"/>
      <c r="N15" s="137"/>
    </row>
    <row r="18" spans="2:15" x14ac:dyDescent="0.2">
      <c r="B18" s="138"/>
      <c r="C18" s="139"/>
      <c r="D18" s="139"/>
      <c r="E18" s="139"/>
      <c r="F18" s="139"/>
      <c r="G18" s="139"/>
      <c r="H18" s="139"/>
      <c r="I18" s="139"/>
      <c r="J18" s="139"/>
      <c r="K18" s="139"/>
      <c r="L18" s="139"/>
    </row>
    <row r="19" spans="2:15" ht="168.75" customHeight="1" x14ac:dyDescent="0.2">
      <c r="B19" s="140"/>
      <c r="C19" s="139"/>
      <c r="D19" s="139"/>
      <c r="E19" s="139"/>
      <c r="F19" s="139"/>
      <c r="G19" s="139"/>
      <c r="H19" s="139"/>
      <c r="I19" s="139"/>
      <c r="J19" s="139"/>
      <c r="K19" s="139"/>
      <c r="L19" s="139"/>
    </row>
    <row r="20" spans="2:15" x14ac:dyDescent="0.2">
      <c r="B20" s="141"/>
      <c r="C20" s="139"/>
      <c r="D20" s="139"/>
      <c r="E20" s="139"/>
      <c r="F20" s="139"/>
      <c r="G20" s="139"/>
      <c r="H20" s="139"/>
      <c r="I20" s="139"/>
      <c r="J20" s="139"/>
      <c r="K20" s="139"/>
      <c r="L20" s="139"/>
    </row>
    <row r="21" spans="2:15" x14ac:dyDescent="0.2">
      <c r="B21" s="142"/>
      <c r="C21" s="143"/>
      <c r="D21" s="143"/>
      <c r="E21" s="143"/>
      <c r="F21" s="143"/>
      <c r="G21" s="143"/>
      <c r="H21" s="79"/>
      <c r="I21" s="79"/>
    </row>
    <row r="22" spans="2:15" x14ac:dyDescent="0.2">
      <c r="C22" s="79"/>
      <c r="D22" s="79"/>
      <c r="E22" s="79"/>
      <c r="F22" s="79"/>
      <c r="G22" s="79"/>
      <c r="H22" s="79"/>
      <c r="I22" s="79"/>
    </row>
    <row r="31" spans="2:15" x14ac:dyDescent="0.2">
      <c r="C31" s="79"/>
      <c r="D31" s="144"/>
      <c r="E31" s="144"/>
      <c r="F31" s="144"/>
      <c r="G31" s="144"/>
      <c r="H31" s="144"/>
      <c r="I31" s="144"/>
      <c r="J31" s="144"/>
      <c r="K31" s="144"/>
      <c r="L31" s="144"/>
      <c r="M31" s="144"/>
      <c r="N31" s="144"/>
      <c r="O31" s="144"/>
    </row>
    <row r="32" spans="2:15" x14ac:dyDescent="0.2">
      <c r="C32" s="79"/>
      <c r="D32" s="144"/>
      <c r="E32" s="144"/>
      <c r="F32" s="144"/>
      <c r="G32" s="144"/>
      <c r="H32" s="144"/>
      <c r="I32" s="144"/>
      <c r="J32" s="144"/>
      <c r="K32" s="144"/>
      <c r="L32" s="144"/>
      <c r="M32" s="144"/>
      <c r="N32" s="144"/>
      <c r="O32" s="144"/>
    </row>
    <row r="33" spans="3:15" x14ac:dyDescent="0.2">
      <c r="C33" s="79"/>
      <c r="D33" s="144"/>
      <c r="E33" s="144"/>
      <c r="F33" s="144"/>
      <c r="G33" s="144"/>
      <c r="H33" s="144"/>
      <c r="I33" s="144"/>
      <c r="J33" s="144"/>
      <c r="K33" s="144"/>
      <c r="L33" s="144"/>
      <c r="M33" s="144"/>
      <c r="N33" s="144"/>
      <c r="O33" s="144"/>
    </row>
    <row r="34" spans="3:15" x14ac:dyDescent="0.2">
      <c r="C34" s="79"/>
      <c r="D34" s="144"/>
      <c r="E34" s="144"/>
      <c r="F34" s="144"/>
      <c r="G34" s="144"/>
      <c r="H34" s="144"/>
      <c r="I34" s="144"/>
      <c r="J34" s="144"/>
      <c r="K34" s="144"/>
      <c r="L34" s="144"/>
      <c r="M34" s="144"/>
      <c r="N34" s="144"/>
      <c r="O34" s="144"/>
    </row>
    <row r="35" spans="3:15" x14ac:dyDescent="0.2">
      <c r="C35" s="79"/>
      <c r="D35" s="144"/>
      <c r="E35" s="144"/>
      <c r="F35" s="144"/>
      <c r="G35" s="144"/>
      <c r="H35" s="144"/>
      <c r="I35" s="144"/>
      <c r="J35" s="144"/>
      <c r="K35" s="144"/>
      <c r="L35" s="144"/>
      <c r="M35" s="144"/>
      <c r="N35" s="144"/>
      <c r="O35" s="144"/>
    </row>
    <row r="36" spans="3:15" x14ac:dyDescent="0.2">
      <c r="C36" s="79"/>
      <c r="D36" s="144"/>
      <c r="E36" s="144"/>
      <c r="F36" s="144"/>
      <c r="G36" s="144"/>
      <c r="H36" s="144"/>
      <c r="I36" s="144"/>
      <c r="J36" s="144"/>
      <c r="K36" s="144"/>
      <c r="L36" s="144"/>
      <c r="M36" s="144"/>
      <c r="N36" s="144"/>
      <c r="O36" s="144"/>
    </row>
    <row r="37" spans="3:15" x14ac:dyDescent="0.2">
      <c r="C37" s="79"/>
      <c r="D37" s="144"/>
      <c r="E37" s="144"/>
      <c r="F37" s="144"/>
      <c r="G37" s="144"/>
      <c r="H37" s="144"/>
      <c r="I37" s="144"/>
      <c r="J37" s="144"/>
      <c r="K37" s="144"/>
      <c r="L37" s="144"/>
      <c r="M37" s="144"/>
      <c r="N37" s="144"/>
      <c r="O37" s="144"/>
    </row>
    <row r="38" spans="3:15" x14ac:dyDescent="0.2">
      <c r="C38" s="79"/>
      <c r="D38" s="144"/>
      <c r="E38" s="144"/>
      <c r="F38" s="144"/>
      <c r="G38" s="144"/>
      <c r="H38" s="144"/>
      <c r="I38" s="144"/>
      <c r="J38" s="144"/>
      <c r="K38" s="144"/>
      <c r="L38" s="144"/>
      <c r="M38" s="144"/>
      <c r="N38" s="144"/>
      <c r="O38" s="144"/>
    </row>
    <row r="39" spans="3:15" x14ac:dyDescent="0.2">
      <c r="C39" s="79"/>
      <c r="D39" s="144"/>
      <c r="E39" s="144"/>
      <c r="F39" s="144"/>
      <c r="G39" s="144"/>
      <c r="H39" s="144"/>
      <c r="I39" s="144"/>
      <c r="J39" s="144"/>
      <c r="K39" s="144"/>
      <c r="L39" s="144"/>
      <c r="M39" s="144"/>
      <c r="N39" s="144"/>
      <c r="O39" s="144"/>
    </row>
    <row r="40" spans="3:15" x14ac:dyDescent="0.2">
      <c r="C40" s="79"/>
      <c r="D40" s="144"/>
      <c r="E40" s="144"/>
      <c r="F40" s="144"/>
      <c r="G40" s="144"/>
      <c r="H40" s="144"/>
      <c r="I40" s="144"/>
      <c r="J40" s="144"/>
      <c r="K40" s="144"/>
      <c r="L40" s="144"/>
      <c r="M40" s="144"/>
      <c r="N40" s="144"/>
      <c r="O40" s="144"/>
    </row>
    <row r="41" spans="3:15" x14ac:dyDescent="0.2">
      <c r="C41" s="79"/>
      <c r="D41" s="144"/>
      <c r="E41" s="144"/>
      <c r="F41" s="144"/>
      <c r="G41" s="144"/>
      <c r="H41" s="144"/>
      <c r="I41" s="144"/>
      <c r="J41" s="144"/>
      <c r="K41" s="144"/>
      <c r="L41" s="144"/>
      <c r="M41" s="144"/>
      <c r="N41" s="144"/>
      <c r="O41" s="144"/>
    </row>
  </sheetData>
  <mergeCells count="3">
    <mergeCell ref="B2:I2"/>
    <mergeCell ref="B15:M15"/>
    <mergeCell ref="B3:M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63"/>
  <sheetViews>
    <sheetView showGridLines="0" workbookViewId="0">
      <selection activeCell="N2" sqref="N2"/>
    </sheetView>
  </sheetViews>
  <sheetFormatPr baseColWidth="10" defaultRowHeight="11" x14ac:dyDescent="0.2"/>
  <cols>
    <col min="1" max="1" width="2.1640625" style="108" customWidth="1"/>
    <col min="2" max="2" width="38" style="108" bestFit="1" customWidth="1"/>
    <col min="3" max="13" width="5.1640625" style="108" customWidth="1"/>
    <col min="14" max="14" width="10.83203125" style="108"/>
    <col min="15" max="15" width="10.83203125" style="108" customWidth="1"/>
    <col min="16" max="16384" width="10.83203125" style="108"/>
  </cols>
  <sheetData>
    <row r="2" spans="2:25" x14ac:dyDescent="0.2">
      <c r="B2" s="310" t="s">
        <v>96</v>
      </c>
      <c r="C2" s="310"/>
      <c r="D2" s="310"/>
      <c r="E2" s="310"/>
      <c r="F2" s="310"/>
      <c r="G2" s="310"/>
      <c r="H2" s="310"/>
      <c r="I2" s="310"/>
      <c r="J2" s="310"/>
      <c r="K2" s="310"/>
      <c r="L2" s="310"/>
      <c r="M2" s="310"/>
    </row>
    <row r="4" spans="2:25" x14ac:dyDescent="0.2">
      <c r="B4" s="317" t="s">
        <v>1</v>
      </c>
      <c r="C4" s="317"/>
      <c r="D4" s="317"/>
      <c r="E4" s="317"/>
      <c r="F4" s="317"/>
      <c r="G4" s="317"/>
      <c r="H4" s="317"/>
      <c r="I4" s="317"/>
      <c r="J4" s="317"/>
      <c r="K4" s="317"/>
      <c r="L4" s="317"/>
      <c r="M4" s="317"/>
      <c r="O4" s="310"/>
      <c r="P4" s="310"/>
      <c r="Q4" s="310"/>
      <c r="R4" s="310"/>
      <c r="S4" s="310"/>
      <c r="T4" s="310"/>
      <c r="U4" s="310"/>
      <c r="V4" s="310"/>
      <c r="W4" s="316"/>
      <c r="X4" s="316"/>
      <c r="Y4" s="316"/>
    </row>
    <row r="5" spans="2:25" x14ac:dyDescent="0.2">
      <c r="B5" s="146"/>
      <c r="C5" s="146"/>
      <c r="D5" s="146"/>
      <c r="E5" s="146"/>
      <c r="F5" s="146"/>
      <c r="G5" s="146"/>
      <c r="H5" s="146"/>
      <c r="I5" s="146"/>
      <c r="J5" s="146"/>
      <c r="K5" s="146"/>
      <c r="L5" s="146"/>
      <c r="M5" s="146"/>
      <c r="O5" s="142"/>
      <c r="P5" s="142"/>
      <c r="Q5" s="142"/>
      <c r="R5" s="142"/>
      <c r="S5" s="142"/>
      <c r="T5" s="142"/>
      <c r="U5" s="142"/>
      <c r="V5" s="142"/>
    </row>
    <row r="6" spans="2:25" ht="15" customHeight="1" x14ac:dyDescent="0.2">
      <c r="B6" s="299" t="s">
        <v>0</v>
      </c>
      <c r="C6" s="299"/>
      <c r="D6" s="299"/>
      <c r="E6" s="299"/>
      <c r="F6" s="299"/>
      <c r="G6" s="299"/>
      <c r="H6" s="299"/>
      <c r="I6" s="299"/>
      <c r="J6" s="299"/>
      <c r="K6" s="299"/>
      <c r="L6" s="299"/>
      <c r="M6" s="299"/>
      <c r="O6" s="79"/>
      <c r="P6" s="299"/>
      <c r="Q6" s="299"/>
      <c r="R6" s="299"/>
      <c r="S6" s="299"/>
      <c r="T6" s="299"/>
      <c r="U6" s="299"/>
      <c r="V6" s="299"/>
    </row>
    <row r="7" spans="2:25" x14ac:dyDescent="0.2">
      <c r="B7" s="79"/>
      <c r="C7" s="98">
        <v>1928</v>
      </c>
      <c r="D7" s="98">
        <v>1930</v>
      </c>
      <c r="E7" s="98">
        <v>1932</v>
      </c>
      <c r="F7" s="98">
        <v>1934</v>
      </c>
      <c r="G7" s="98">
        <v>1936</v>
      </c>
      <c r="H7" s="98">
        <v>1938</v>
      </c>
      <c r="I7" s="98">
        <v>1940</v>
      </c>
      <c r="J7" s="98">
        <v>1942</v>
      </c>
      <c r="K7" s="98">
        <v>1944</v>
      </c>
      <c r="L7" s="98">
        <v>1946</v>
      </c>
      <c r="M7" s="98">
        <v>1950</v>
      </c>
    </row>
    <row r="8" spans="2:25" x14ac:dyDescent="0.2">
      <c r="B8" s="80" t="s">
        <v>4</v>
      </c>
      <c r="C8" s="188">
        <v>4.8798275275196437</v>
      </c>
      <c r="D8" s="188">
        <v>6.408844786813729</v>
      </c>
      <c r="E8" s="188">
        <v>6.5277922536810404</v>
      </c>
      <c r="F8" s="188">
        <v>5.8259658592936567</v>
      </c>
      <c r="G8" s="188">
        <v>5.5109231466703736</v>
      </c>
      <c r="H8" s="188">
        <v>5.8237582441995102</v>
      </c>
      <c r="I8" s="188">
        <v>6.5126783143017937</v>
      </c>
      <c r="J8" s="188">
        <v>5.9985442981237442</v>
      </c>
      <c r="K8" s="188">
        <v>5.6405499197432372</v>
      </c>
      <c r="L8" s="188">
        <v>4.6255111457107958</v>
      </c>
      <c r="M8" s="188">
        <v>5.472876046316518</v>
      </c>
    </row>
    <row r="9" spans="2:25" x14ac:dyDescent="0.2">
      <c r="B9" s="81" t="s">
        <v>5</v>
      </c>
      <c r="C9" s="189">
        <v>9.8670680673001439</v>
      </c>
      <c r="D9" s="189">
        <v>12.637872758811666</v>
      </c>
      <c r="E9" s="189">
        <v>13.580938814606517</v>
      </c>
      <c r="F9" s="189">
        <v>13.723218635649873</v>
      </c>
      <c r="G9" s="189">
        <v>14.781415890987837</v>
      </c>
      <c r="H9" s="189">
        <v>14.575738151496392</v>
      </c>
      <c r="I9" s="189">
        <v>14.550246302535832</v>
      </c>
      <c r="J9" s="189">
        <v>14.778794552596544</v>
      </c>
      <c r="K9" s="189">
        <v>10.878878145386171</v>
      </c>
      <c r="L9" s="189">
        <v>9.4848972723157932</v>
      </c>
      <c r="M9" s="189">
        <v>5.3876914539479435</v>
      </c>
    </row>
    <row r="10" spans="2:25" ht="13" x14ac:dyDescent="0.2">
      <c r="B10" s="82" t="s">
        <v>37</v>
      </c>
      <c r="C10" s="189">
        <v>20.561436736321031</v>
      </c>
      <c r="D10" s="189">
        <v>18.165851141367302</v>
      </c>
      <c r="E10" s="189">
        <v>17.193228220280034</v>
      </c>
      <c r="F10" s="189">
        <v>17.802131137021572</v>
      </c>
      <c r="G10" s="189">
        <v>18.645113133097727</v>
      </c>
      <c r="H10" s="189">
        <v>18.268852401160085</v>
      </c>
      <c r="I10" s="189">
        <v>17.105095155868902</v>
      </c>
      <c r="J10" s="189">
        <v>15.74840280961498</v>
      </c>
      <c r="K10" s="189">
        <v>14.047242839721477</v>
      </c>
      <c r="L10" s="189">
        <v>11.817853030075041</v>
      </c>
      <c r="M10" s="189">
        <v>10.864460255605222</v>
      </c>
    </row>
    <row r="11" spans="2:25" ht="13" x14ac:dyDescent="0.2">
      <c r="B11" s="82" t="s">
        <v>38</v>
      </c>
      <c r="C11" s="189">
        <v>6.8754319584534773</v>
      </c>
      <c r="D11" s="189">
        <v>5.1293537734579306</v>
      </c>
      <c r="E11" s="189">
        <v>4.9124000508589099</v>
      </c>
      <c r="F11" s="189">
        <v>4.5143353850604182</v>
      </c>
      <c r="G11" s="189">
        <v>5.4296318231470231</v>
      </c>
      <c r="H11" s="189">
        <v>5.1073935224688993</v>
      </c>
      <c r="I11" s="189">
        <v>5.3817061355275522</v>
      </c>
      <c r="J11" s="189">
        <v>4.7576358449714515</v>
      </c>
      <c r="K11" s="189">
        <v>5.5229824462966999</v>
      </c>
      <c r="L11" s="189">
        <v>5.6290360492752347</v>
      </c>
      <c r="M11" s="189">
        <v>6.5416850208710882</v>
      </c>
    </row>
    <row r="12" spans="2:25" x14ac:dyDescent="0.2">
      <c r="B12" s="82" t="s">
        <v>6</v>
      </c>
      <c r="C12" s="189">
        <v>8.2500197933622239</v>
      </c>
      <c r="D12" s="189">
        <v>7.2151272042671328</v>
      </c>
      <c r="E12" s="189">
        <v>7.1429073883114507</v>
      </c>
      <c r="F12" s="189">
        <v>7.1026985294213087</v>
      </c>
      <c r="G12" s="189">
        <v>5.7273843110472837</v>
      </c>
      <c r="H12" s="189">
        <v>6.0808638156364871</v>
      </c>
      <c r="I12" s="189">
        <v>7.1833311509816156</v>
      </c>
      <c r="J12" s="189">
        <v>7.2159282224527432</v>
      </c>
      <c r="K12" s="189">
        <v>7.2312183888823931</v>
      </c>
      <c r="L12" s="189">
        <v>5.8087960188589607</v>
      </c>
      <c r="M12" s="189">
        <v>6.4237752971031359</v>
      </c>
    </row>
    <row r="13" spans="2:25" x14ac:dyDescent="0.2">
      <c r="B13" s="82" t="s">
        <v>7</v>
      </c>
      <c r="C13" s="189">
        <v>0.1315953352215386</v>
      </c>
      <c r="D13" s="189">
        <v>0.22893930558949951</v>
      </c>
      <c r="E13" s="189">
        <v>0.17384992064457602</v>
      </c>
      <c r="F13" s="189">
        <v>0.25481102781710968</v>
      </c>
      <c r="G13" s="189">
        <v>0.27112117565993327</v>
      </c>
      <c r="H13" s="189">
        <v>0.16845363955973791</v>
      </c>
      <c r="I13" s="189">
        <v>0.12092242862402978</v>
      </c>
      <c r="J13" s="189">
        <v>0</v>
      </c>
      <c r="K13" s="189">
        <v>3.4385406374433214</v>
      </c>
      <c r="L13" s="189">
        <v>12.509123420611326</v>
      </c>
      <c r="M13" s="189">
        <v>18.317331902596319</v>
      </c>
    </row>
    <row r="14" spans="2:25" x14ac:dyDescent="0.2">
      <c r="B14" s="83" t="s">
        <v>8</v>
      </c>
      <c r="C14" s="189">
        <v>49.144911557996465</v>
      </c>
      <c r="D14" s="189">
        <v>50.214011029692742</v>
      </c>
      <c r="E14" s="189">
        <v>50.374815549587069</v>
      </c>
      <c r="F14" s="189">
        <v>50.49862884909053</v>
      </c>
      <c r="G14" s="189">
        <v>49.107764498797202</v>
      </c>
      <c r="H14" s="189">
        <v>48.972450689102807</v>
      </c>
      <c r="I14" s="189">
        <v>45.637934472094521</v>
      </c>
      <c r="J14" s="189">
        <v>45.198248453350374</v>
      </c>
      <c r="K14" s="189">
        <v>41.188112744857122</v>
      </c>
      <c r="L14" s="189">
        <v>36.245244720580217</v>
      </c>
      <c r="M14" s="189">
        <v>34.783279062799757</v>
      </c>
    </row>
    <row r="15" spans="2:25" x14ac:dyDescent="0.2">
      <c r="B15" s="82" t="s">
        <v>9</v>
      </c>
      <c r="C15" s="189">
        <v>0.28970902382547709</v>
      </c>
      <c r="D15" s="189">
        <v>0</v>
      </c>
      <c r="E15" s="189">
        <v>9.4067802030414413E-2</v>
      </c>
      <c r="F15" s="189">
        <v>0.27821057664553123</v>
      </c>
      <c r="G15" s="189">
        <v>0.52664602059260968</v>
      </c>
      <c r="H15" s="189">
        <v>1.0024895363760797</v>
      </c>
      <c r="I15" s="189">
        <v>3.5080860400657583</v>
      </c>
      <c r="J15" s="189">
        <v>6.3024458188901376</v>
      </c>
      <c r="K15" s="189">
        <v>12.052474877669583</v>
      </c>
      <c r="L15" s="189">
        <v>13.879538342572639</v>
      </c>
      <c r="M15" s="189">
        <v>12.20890096076003</v>
      </c>
    </row>
    <row r="16" spans="2:25" x14ac:dyDescent="0.2">
      <c r="B16" s="84"/>
      <c r="C16" s="85">
        <f>SUM(C8:C15)</f>
        <v>100</v>
      </c>
      <c r="D16" s="85">
        <f t="shared" ref="D16:M16" si="0">SUM(D8:D15)</f>
        <v>100</v>
      </c>
      <c r="E16" s="85">
        <f t="shared" si="0"/>
        <v>100</v>
      </c>
      <c r="F16" s="85">
        <f t="shared" si="0"/>
        <v>100.00000000000001</v>
      </c>
      <c r="G16" s="85">
        <f t="shared" si="0"/>
        <v>99.999999999999972</v>
      </c>
      <c r="H16" s="85">
        <f t="shared" si="0"/>
        <v>99.999999999999986</v>
      </c>
      <c r="I16" s="85">
        <f t="shared" si="0"/>
        <v>100</v>
      </c>
      <c r="J16" s="85">
        <f t="shared" si="0"/>
        <v>99.999999999999972</v>
      </c>
      <c r="K16" s="85">
        <f t="shared" si="0"/>
        <v>100</v>
      </c>
      <c r="L16" s="85">
        <f t="shared" si="0"/>
        <v>100.00000000000001</v>
      </c>
      <c r="M16" s="85">
        <f t="shared" si="0"/>
        <v>100.00000000000001</v>
      </c>
    </row>
    <row r="17" spans="2:26" x14ac:dyDescent="0.2">
      <c r="B17" s="93"/>
      <c r="C17" s="145"/>
      <c r="D17" s="145"/>
      <c r="E17" s="145"/>
      <c r="F17" s="145"/>
      <c r="G17" s="145"/>
      <c r="H17" s="145"/>
      <c r="I17" s="145"/>
      <c r="J17" s="145"/>
      <c r="K17" s="145"/>
      <c r="L17" s="145"/>
      <c r="M17" s="145"/>
      <c r="O17" s="93"/>
      <c r="P17" s="148"/>
      <c r="Q17" s="148"/>
      <c r="R17" s="148"/>
      <c r="S17" s="148"/>
      <c r="T17" s="148"/>
      <c r="U17" s="148"/>
      <c r="V17" s="148"/>
      <c r="W17" s="148"/>
      <c r="X17" s="148"/>
      <c r="Y17" s="148"/>
      <c r="Z17" s="148"/>
    </row>
    <row r="18" spans="2:26" x14ac:dyDescent="0.2">
      <c r="B18" s="318" t="s">
        <v>2</v>
      </c>
      <c r="C18" s="318"/>
      <c r="D18" s="318"/>
      <c r="E18" s="318"/>
      <c r="F18" s="318"/>
      <c r="G18" s="318"/>
      <c r="H18" s="318"/>
      <c r="I18" s="318"/>
      <c r="J18" s="318"/>
      <c r="K18" s="318"/>
      <c r="L18" s="318"/>
      <c r="M18" s="318"/>
      <c r="O18" s="93"/>
      <c r="P18" s="148"/>
      <c r="Q18" s="148"/>
      <c r="R18" s="148"/>
      <c r="S18" s="148"/>
      <c r="T18" s="148"/>
      <c r="U18" s="148"/>
      <c r="V18" s="148"/>
      <c r="W18" s="148"/>
      <c r="X18" s="148"/>
      <c r="Y18" s="148"/>
      <c r="Z18" s="148"/>
    </row>
    <row r="19" spans="2:26" x14ac:dyDescent="0.2">
      <c r="B19" s="299" t="s">
        <v>0</v>
      </c>
      <c r="C19" s="299"/>
      <c r="D19" s="299"/>
      <c r="E19" s="299"/>
      <c r="F19" s="299"/>
      <c r="G19" s="299"/>
      <c r="H19" s="299"/>
      <c r="I19" s="299"/>
      <c r="J19" s="299"/>
      <c r="K19" s="299"/>
      <c r="L19" s="299"/>
      <c r="M19" s="299"/>
      <c r="O19" s="93"/>
      <c r="P19" s="148"/>
      <c r="Q19" s="148"/>
      <c r="R19" s="148"/>
      <c r="S19" s="148"/>
      <c r="T19" s="148"/>
      <c r="U19" s="148"/>
      <c r="V19" s="148"/>
      <c r="W19" s="148"/>
      <c r="X19" s="148"/>
      <c r="Y19" s="148"/>
      <c r="Z19" s="148"/>
    </row>
    <row r="20" spans="2:26" x14ac:dyDescent="0.2">
      <c r="B20" s="79"/>
      <c r="C20" s="98">
        <v>1928</v>
      </c>
      <c r="D20" s="98">
        <v>1930</v>
      </c>
      <c r="E20" s="98">
        <v>1932</v>
      </c>
      <c r="F20" s="98">
        <v>1934</v>
      </c>
      <c r="G20" s="98">
        <v>1936</v>
      </c>
      <c r="H20" s="98">
        <v>1938</v>
      </c>
      <c r="I20" s="98">
        <v>1940</v>
      </c>
      <c r="J20" s="98">
        <v>1942</v>
      </c>
      <c r="K20" s="98">
        <v>1944</v>
      </c>
      <c r="L20" s="98">
        <v>1946</v>
      </c>
      <c r="M20" s="98">
        <v>1950</v>
      </c>
      <c r="O20" s="93"/>
      <c r="P20" s="148"/>
      <c r="Q20" s="148"/>
      <c r="R20" s="148"/>
      <c r="S20" s="148"/>
      <c r="T20" s="148"/>
      <c r="U20" s="148"/>
      <c r="V20" s="148"/>
      <c r="W20" s="148"/>
      <c r="X20" s="148"/>
      <c r="Y20" s="148"/>
      <c r="Z20" s="148"/>
    </row>
    <row r="21" spans="2:26" x14ac:dyDescent="0.2">
      <c r="B21" s="80" t="s">
        <v>4</v>
      </c>
      <c r="C21" s="199">
        <v>7.1511846172298821</v>
      </c>
      <c r="D21" s="199">
        <v>8.6617897165812661</v>
      </c>
      <c r="E21" s="199">
        <v>8.6459024330313614</v>
      </c>
      <c r="F21" s="199">
        <v>8.6789371722541997</v>
      </c>
      <c r="G21" s="199">
        <v>7.4913002995552382</v>
      </c>
      <c r="H21" s="199">
        <v>6.2971384166074635</v>
      </c>
      <c r="I21" s="199">
        <v>5.3277823428822657</v>
      </c>
      <c r="J21" s="199">
        <v>4.5408832992288009</v>
      </c>
      <c r="K21" s="199">
        <v>5.1626798701632897</v>
      </c>
      <c r="L21" s="199">
        <v>6.1347503775274816</v>
      </c>
      <c r="M21" s="199">
        <v>7.8796020101526292</v>
      </c>
      <c r="O21" s="93"/>
      <c r="P21" s="148"/>
      <c r="Q21" s="148"/>
      <c r="R21" s="148"/>
      <c r="S21" s="148"/>
      <c r="T21" s="148"/>
      <c r="U21" s="148"/>
      <c r="V21" s="148"/>
      <c r="W21" s="148"/>
      <c r="X21" s="148"/>
      <c r="Y21" s="148"/>
      <c r="Z21" s="148"/>
    </row>
    <row r="22" spans="2:26" x14ac:dyDescent="0.2">
      <c r="B22" s="81" t="s">
        <v>5</v>
      </c>
      <c r="C22" s="199">
        <v>10.882846771518146</v>
      </c>
      <c r="D22" s="199">
        <v>10.871427814880736</v>
      </c>
      <c r="E22" s="199">
        <v>10.831988474020877</v>
      </c>
      <c r="F22" s="199">
        <v>12.13379937587332</v>
      </c>
      <c r="G22" s="199">
        <v>13.653640265918096</v>
      </c>
      <c r="H22" s="199">
        <v>15.367068725401653</v>
      </c>
      <c r="I22" s="199">
        <v>15.63213399563824</v>
      </c>
      <c r="J22" s="199">
        <v>16.386560338843232</v>
      </c>
      <c r="K22" s="199">
        <v>10.449845264920643</v>
      </c>
      <c r="L22" s="199">
        <v>7.4934783750322946</v>
      </c>
      <c r="M22" s="199">
        <v>4.7302508983061093</v>
      </c>
      <c r="O22" s="93"/>
      <c r="P22" s="148"/>
      <c r="Q22" s="148"/>
      <c r="R22" s="148"/>
      <c r="S22" s="148"/>
      <c r="T22" s="148"/>
      <c r="U22" s="148"/>
      <c r="V22" s="148"/>
      <c r="W22" s="148"/>
      <c r="X22" s="148"/>
      <c r="Y22" s="148"/>
      <c r="Z22" s="148"/>
    </row>
    <row r="23" spans="2:26" ht="13" x14ac:dyDescent="0.2">
      <c r="B23" s="82" t="s">
        <v>37</v>
      </c>
      <c r="C23" s="199">
        <v>30.77895106496274</v>
      </c>
      <c r="D23" s="199">
        <v>29.310844668240122</v>
      </c>
      <c r="E23" s="199">
        <v>29.179617515560963</v>
      </c>
      <c r="F23" s="199">
        <v>30.306617916340056</v>
      </c>
      <c r="G23" s="199">
        <v>31.476692841336874</v>
      </c>
      <c r="H23" s="199">
        <v>31.319090056146365</v>
      </c>
      <c r="I23" s="199">
        <v>30.688913801161021</v>
      </c>
      <c r="J23" s="199">
        <v>28.50587532430594</v>
      </c>
      <c r="K23" s="199">
        <v>27.814273746305503</v>
      </c>
      <c r="L23" s="199">
        <v>23.548754634938877</v>
      </c>
      <c r="M23" s="199">
        <v>19.396174652511345</v>
      </c>
      <c r="O23" s="93"/>
      <c r="P23" s="148"/>
      <c r="Q23" s="148"/>
      <c r="R23" s="148"/>
      <c r="S23" s="148"/>
      <c r="T23" s="148"/>
      <c r="U23" s="148"/>
      <c r="V23" s="148"/>
      <c r="W23" s="148"/>
      <c r="X23" s="148"/>
      <c r="Y23" s="148"/>
      <c r="Z23" s="148"/>
    </row>
    <row r="24" spans="2:26" ht="13" x14ac:dyDescent="0.2">
      <c r="B24" s="82" t="s">
        <v>38</v>
      </c>
      <c r="C24" s="199">
        <v>5.0735599385797183</v>
      </c>
      <c r="D24" s="199">
        <v>4.4501054616816944</v>
      </c>
      <c r="E24" s="199">
        <v>4.6676549042825952</v>
      </c>
      <c r="F24" s="199">
        <v>4.6766954014127053</v>
      </c>
      <c r="G24" s="199">
        <v>5.2128099787281386</v>
      </c>
      <c r="H24" s="199">
        <v>4.5813883215361759</v>
      </c>
      <c r="I24" s="199">
        <v>5.1422759249971461</v>
      </c>
      <c r="J24" s="199">
        <v>4.9802237443481063</v>
      </c>
      <c r="K24" s="199">
        <v>5.3182416529733745</v>
      </c>
      <c r="L24" s="199">
        <v>6.0492920216338915</v>
      </c>
      <c r="M24" s="199">
        <v>7.1033420996180805</v>
      </c>
      <c r="O24" s="93"/>
      <c r="P24" s="148"/>
      <c r="Q24" s="148"/>
      <c r="R24" s="148"/>
      <c r="S24" s="148"/>
      <c r="T24" s="148"/>
      <c r="U24" s="148"/>
      <c r="V24" s="148"/>
      <c r="W24" s="148"/>
      <c r="X24" s="148"/>
      <c r="Y24" s="148"/>
      <c r="Z24" s="148"/>
    </row>
    <row r="25" spans="2:26" x14ac:dyDescent="0.2">
      <c r="B25" s="82" t="s">
        <v>6</v>
      </c>
      <c r="C25" s="199">
        <v>20.762552652754852</v>
      </c>
      <c r="D25" s="199">
        <v>16.787428700826592</v>
      </c>
      <c r="E25" s="199">
        <v>16.16799616888073</v>
      </c>
      <c r="F25" s="199">
        <v>13.261062710493619</v>
      </c>
      <c r="G25" s="199">
        <v>12.307608086275437</v>
      </c>
      <c r="H25" s="199">
        <v>11.938663867497439</v>
      </c>
      <c r="I25" s="199">
        <v>11.780372055963362</v>
      </c>
      <c r="J25" s="199">
        <v>11.973482309349944</v>
      </c>
      <c r="K25" s="199">
        <v>11.191465800413637</v>
      </c>
      <c r="L25" s="199">
        <v>9.7527949430193406</v>
      </c>
      <c r="M25" s="199">
        <v>8.8188171259017398</v>
      </c>
      <c r="O25" s="93"/>
      <c r="P25" s="148"/>
      <c r="Q25" s="148"/>
      <c r="R25" s="148"/>
      <c r="S25" s="148"/>
      <c r="T25" s="148"/>
      <c r="U25" s="148"/>
      <c r="V25" s="148"/>
      <c r="W25" s="148"/>
      <c r="X25" s="148"/>
      <c r="Y25" s="148"/>
      <c r="Z25" s="148"/>
    </row>
    <row r="26" spans="2:26" x14ac:dyDescent="0.2">
      <c r="B26" s="82" t="s">
        <v>7</v>
      </c>
      <c r="C26" s="199">
        <v>0.19322413232587707</v>
      </c>
      <c r="D26" s="199">
        <v>0.19741872211710434</v>
      </c>
      <c r="E26" s="199">
        <v>0.33303899772705187</v>
      </c>
      <c r="F26" s="199">
        <v>0.13152018207172872</v>
      </c>
      <c r="G26" s="199">
        <v>0.1332055227778336</v>
      </c>
      <c r="H26" s="199">
        <v>0.14874647264550711</v>
      </c>
      <c r="I26" s="199">
        <v>0.20563232842838697</v>
      </c>
      <c r="J26" s="199">
        <v>7.298504272039108E-2</v>
      </c>
      <c r="K26" s="199">
        <v>1.0279634704722027</v>
      </c>
      <c r="L26" s="199">
        <v>3.7968972117266735</v>
      </c>
      <c r="M26" s="199">
        <v>6.6064014856018556</v>
      </c>
      <c r="O26" s="93"/>
      <c r="P26" s="148"/>
      <c r="Q26" s="148"/>
      <c r="R26" s="148"/>
      <c r="S26" s="148"/>
      <c r="T26" s="148"/>
      <c r="U26" s="148"/>
      <c r="V26" s="148"/>
      <c r="W26" s="148"/>
      <c r="X26" s="148"/>
      <c r="Y26" s="148"/>
      <c r="Z26" s="148"/>
    </row>
    <row r="27" spans="2:26" x14ac:dyDescent="0.2">
      <c r="B27" s="82" t="s">
        <v>8</v>
      </c>
      <c r="C27" s="199">
        <v>25.15768082262877</v>
      </c>
      <c r="D27" s="199">
        <v>29.643686975657374</v>
      </c>
      <c r="E27" s="199">
        <v>30.120888942200867</v>
      </c>
      <c r="F27" s="199">
        <v>30.598194541966166</v>
      </c>
      <c r="G27" s="199">
        <v>29.388021751938666</v>
      </c>
      <c r="H27" s="199">
        <v>29.771371040410759</v>
      </c>
      <c r="I27" s="199">
        <v>29.215565431278321</v>
      </c>
      <c r="J27" s="199">
        <v>29.675982104056668</v>
      </c>
      <c r="K27" s="199">
        <v>30.842519923252937</v>
      </c>
      <c r="L27" s="199">
        <v>32.786701693514573</v>
      </c>
      <c r="M27" s="199">
        <v>34.356332265617432</v>
      </c>
      <c r="O27" s="93"/>
      <c r="P27" s="148"/>
      <c r="Q27" s="148"/>
      <c r="R27" s="148"/>
      <c r="S27" s="148"/>
      <c r="T27" s="148"/>
      <c r="U27" s="148"/>
      <c r="V27" s="148"/>
      <c r="W27" s="148"/>
      <c r="X27" s="148"/>
      <c r="Y27" s="148"/>
      <c r="Z27" s="148"/>
    </row>
    <row r="28" spans="2:26" x14ac:dyDescent="0.2">
      <c r="B28" s="82" t="s">
        <v>9</v>
      </c>
      <c r="C28" s="200">
        <v>0</v>
      </c>
      <c r="D28" s="200">
        <v>7.729794001510909E-2</v>
      </c>
      <c r="E28" s="200">
        <v>5.2912564295540178E-2</v>
      </c>
      <c r="F28" s="200">
        <v>0.21317269958819421</v>
      </c>
      <c r="G28" s="200">
        <v>0.3367212534697146</v>
      </c>
      <c r="H28" s="200">
        <v>0.5765330997546193</v>
      </c>
      <c r="I28" s="200">
        <v>2.0073241196512588</v>
      </c>
      <c r="J28" s="200">
        <v>3.8640078371469269</v>
      </c>
      <c r="K28" s="200">
        <v>8.1930102714983981</v>
      </c>
      <c r="L28" s="200">
        <v>10.437330742606873</v>
      </c>
      <c r="M28" s="200">
        <v>11.109079462290799</v>
      </c>
      <c r="O28" s="93"/>
      <c r="P28" s="148"/>
      <c r="Q28" s="148"/>
      <c r="R28" s="148"/>
      <c r="S28" s="148"/>
      <c r="T28" s="148"/>
      <c r="U28" s="148"/>
      <c r="V28" s="148"/>
      <c r="W28" s="148"/>
      <c r="X28" s="148"/>
      <c r="Y28" s="148"/>
      <c r="Z28" s="148"/>
    </row>
    <row r="29" spans="2:26" x14ac:dyDescent="0.2">
      <c r="B29" s="84"/>
      <c r="C29" s="201">
        <v>100</v>
      </c>
      <c r="D29" s="201">
        <v>100</v>
      </c>
      <c r="E29" s="201">
        <v>100</v>
      </c>
      <c r="F29" s="201">
        <v>100</v>
      </c>
      <c r="G29" s="201">
        <v>100</v>
      </c>
      <c r="H29" s="201">
        <v>100</v>
      </c>
      <c r="I29" s="201">
        <v>100</v>
      </c>
      <c r="J29" s="201">
        <v>100</v>
      </c>
      <c r="K29" s="201">
        <v>100</v>
      </c>
      <c r="L29" s="201">
        <v>100</v>
      </c>
      <c r="M29" s="201">
        <v>100</v>
      </c>
      <c r="O29" s="93"/>
      <c r="P29" s="148"/>
      <c r="Q29" s="148"/>
      <c r="R29" s="148"/>
      <c r="S29" s="148"/>
      <c r="T29" s="148"/>
      <c r="U29" s="148"/>
      <c r="V29" s="148"/>
      <c r="W29" s="148"/>
      <c r="X29" s="148"/>
      <c r="Y29" s="148"/>
      <c r="Z29" s="148"/>
    </row>
    <row r="30" spans="2:26" x14ac:dyDescent="0.2">
      <c r="B30" s="93"/>
      <c r="C30" s="148"/>
      <c r="D30" s="148"/>
      <c r="E30" s="148"/>
      <c r="F30" s="148"/>
      <c r="G30" s="148"/>
      <c r="H30" s="148"/>
      <c r="I30" s="148"/>
      <c r="J30" s="148"/>
      <c r="K30" s="148"/>
      <c r="L30" s="148"/>
      <c r="M30" s="148"/>
      <c r="O30" s="93"/>
      <c r="P30" s="148"/>
      <c r="Q30" s="148"/>
      <c r="R30" s="148"/>
      <c r="S30" s="148"/>
      <c r="T30" s="148"/>
      <c r="U30" s="148"/>
      <c r="V30" s="148"/>
      <c r="W30" s="148"/>
      <c r="X30" s="148"/>
      <c r="Y30" s="148"/>
      <c r="Z30" s="148"/>
    </row>
    <row r="31" spans="2:26" ht="138" customHeight="1" x14ac:dyDescent="0.2">
      <c r="B31" s="319" t="s">
        <v>97</v>
      </c>
      <c r="C31" s="319"/>
      <c r="D31" s="319"/>
      <c r="E31" s="319"/>
      <c r="F31" s="319"/>
      <c r="G31" s="319"/>
      <c r="H31" s="319"/>
      <c r="I31" s="319"/>
      <c r="J31" s="319"/>
      <c r="K31" s="319"/>
      <c r="L31" s="319"/>
      <c r="M31" s="319"/>
      <c r="P31" s="144"/>
    </row>
    <row r="32" spans="2:26" x14ac:dyDescent="0.2">
      <c r="C32" s="149"/>
      <c r="D32" s="149"/>
      <c r="E32" s="149"/>
      <c r="F32" s="149"/>
      <c r="G32" s="149"/>
      <c r="H32" s="149"/>
      <c r="I32" s="149"/>
    </row>
    <row r="33" spans="2:24" x14ac:dyDescent="0.2">
      <c r="C33" s="118"/>
      <c r="D33" s="118"/>
      <c r="E33" s="118"/>
      <c r="F33" s="118"/>
      <c r="G33" s="118"/>
      <c r="H33" s="118"/>
      <c r="I33" s="118"/>
    </row>
    <row r="34" spans="2:24" x14ac:dyDescent="0.2">
      <c r="B34" s="147"/>
      <c r="O34" s="147"/>
    </row>
    <row r="35" spans="2:24" x14ac:dyDescent="0.2">
      <c r="B35" s="150"/>
      <c r="X35" s="150"/>
    </row>
    <row r="36" spans="2:24" x14ac:dyDescent="0.2">
      <c r="C36" s="120"/>
      <c r="D36" s="120"/>
      <c r="E36" s="120"/>
      <c r="F36" s="120"/>
      <c r="G36" s="120"/>
      <c r="H36" s="120"/>
      <c r="I36" s="120"/>
    </row>
    <row r="57" spans="2:25" x14ac:dyDescent="0.2">
      <c r="B57" s="147"/>
      <c r="O57" s="147"/>
    </row>
    <row r="58" spans="2:25" x14ac:dyDescent="0.2">
      <c r="B58" s="314"/>
      <c r="C58" s="315"/>
      <c r="D58" s="315"/>
      <c r="E58" s="315"/>
      <c r="F58" s="315"/>
      <c r="G58" s="315"/>
      <c r="H58" s="315"/>
      <c r="I58" s="315"/>
      <c r="O58" s="314"/>
      <c r="P58" s="315"/>
      <c r="Q58" s="315"/>
      <c r="R58" s="315"/>
      <c r="S58" s="315"/>
      <c r="T58" s="315"/>
      <c r="U58" s="315"/>
      <c r="V58" s="315"/>
    </row>
    <row r="59" spans="2:25" x14ac:dyDescent="0.2">
      <c r="B59" s="142"/>
      <c r="C59" s="143"/>
      <c r="D59" s="143"/>
      <c r="E59" s="143"/>
      <c r="F59" s="143"/>
      <c r="G59" s="143"/>
      <c r="H59" s="79"/>
      <c r="I59" s="79"/>
      <c r="O59" s="142"/>
      <c r="P59" s="143"/>
      <c r="Q59" s="143"/>
      <c r="R59" s="143"/>
      <c r="S59" s="143"/>
      <c r="T59" s="143"/>
      <c r="U59" s="79"/>
      <c r="V59" s="79"/>
    </row>
    <row r="60" spans="2:25" x14ac:dyDescent="0.2">
      <c r="B60" s="142"/>
      <c r="C60" s="143"/>
      <c r="D60" s="143"/>
      <c r="E60" s="143"/>
      <c r="F60" s="143"/>
      <c r="G60" s="143"/>
      <c r="H60" s="79"/>
      <c r="I60" s="79"/>
      <c r="O60" s="142"/>
      <c r="P60" s="143"/>
      <c r="Q60" s="143"/>
      <c r="R60" s="143"/>
      <c r="S60" s="143"/>
      <c r="T60" s="143"/>
      <c r="U60" s="79"/>
      <c r="V60" s="79"/>
    </row>
    <row r="62" spans="2:25" x14ac:dyDescent="0.2">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row>
    <row r="63" spans="2:25" x14ac:dyDescent="0.2">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row>
  </sheetData>
  <mergeCells count="10">
    <mergeCell ref="B2:M2"/>
    <mergeCell ref="B58:I58"/>
    <mergeCell ref="O58:V58"/>
    <mergeCell ref="O4:Y4"/>
    <mergeCell ref="P6:V6"/>
    <mergeCell ref="B4:M4"/>
    <mergeCell ref="B6:M6"/>
    <mergeCell ref="B18:M18"/>
    <mergeCell ref="B19:M19"/>
    <mergeCell ref="B31:M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A20"/>
  <sheetViews>
    <sheetView showGridLines="0" workbookViewId="0">
      <selection activeCell="B18" sqref="B18:I18"/>
    </sheetView>
  </sheetViews>
  <sheetFormatPr baseColWidth="10" defaultColWidth="10.83203125" defaultRowHeight="11" x14ac:dyDescent="0.2"/>
  <cols>
    <col min="1" max="1" width="2.6640625" style="108" customWidth="1"/>
    <col min="2" max="2" width="6.33203125" style="18" customWidth="1"/>
    <col min="3" max="3" width="10.5" style="18" customWidth="1"/>
    <col min="4" max="4" width="9.5" style="18" customWidth="1"/>
    <col min="5" max="5" width="10.6640625" style="18" customWidth="1"/>
    <col min="6" max="6" width="11.1640625" style="18" customWidth="1"/>
    <col min="7" max="7" width="9.5" style="18" customWidth="1"/>
    <col min="8" max="8" width="11" style="18" customWidth="1"/>
    <col min="9" max="9" width="9.83203125" style="18" bestFit="1" customWidth="1"/>
    <col min="10" max="27" width="10.83203125" style="18"/>
    <col min="28" max="16384" width="10.83203125" style="108"/>
  </cols>
  <sheetData>
    <row r="2" spans="2:27" x14ac:dyDescent="0.2">
      <c r="B2" s="151" t="s">
        <v>84</v>
      </c>
      <c r="C2" s="151"/>
      <c r="D2" s="151"/>
      <c r="E2" s="151"/>
      <c r="F2" s="151"/>
      <c r="G2" s="151"/>
      <c r="H2" s="151"/>
    </row>
    <row r="3" spans="2:27" x14ac:dyDescent="0.2">
      <c r="C3" s="155"/>
      <c r="D3" s="155"/>
      <c r="E3" s="155"/>
      <c r="F3" s="156" t="s">
        <v>44</v>
      </c>
      <c r="G3" s="155"/>
      <c r="I3" s="157" t="s">
        <v>10</v>
      </c>
    </row>
    <row r="4" spans="2:27" ht="44" x14ac:dyDescent="0.2">
      <c r="B4" s="75"/>
      <c r="C4" s="56" t="s">
        <v>12</v>
      </c>
      <c r="D4" s="56" t="s">
        <v>13</v>
      </c>
      <c r="E4" s="56" t="s">
        <v>26</v>
      </c>
      <c r="F4" s="56" t="s">
        <v>35</v>
      </c>
      <c r="G4" s="56" t="s">
        <v>107</v>
      </c>
      <c r="H4" s="56" t="s">
        <v>19</v>
      </c>
      <c r="I4" s="56" t="s">
        <v>45</v>
      </c>
      <c r="J4" s="108"/>
      <c r="K4" s="108"/>
      <c r="L4" s="108"/>
      <c r="M4" s="108"/>
      <c r="N4" s="108"/>
      <c r="O4" s="108"/>
      <c r="P4" s="108"/>
      <c r="Q4" s="108"/>
      <c r="R4" s="108"/>
      <c r="S4" s="108"/>
      <c r="T4" s="108"/>
      <c r="U4" s="108"/>
      <c r="V4" s="108"/>
      <c r="W4" s="108"/>
      <c r="X4" s="108"/>
      <c r="Y4" s="108"/>
      <c r="Z4" s="108"/>
      <c r="AA4" s="108"/>
    </row>
    <row r="5" spans="2:27" x14ac:dyDescent="0.2">
      <c r="B5" s="75">
        <v>1938</v>
      </c>
      <c r="C5" s="160">
        <v>8.2867319798176666</v>
      </c>
      <c r="D5" s="161">
        <v>1.9556264763622451</v>
      </c>
      <c r="E5" s="160">
        <v>1.3360420337470038</v>
      </c>
      <c r="F5" s="160">
        <v>2.7099001538642744</v>
      </c>
      <c r="G5" s="161"/>
      <c r="H5" s="161"/>
      <c r="I5" s="162">
        <v>5.8</v>
      </c>
      <c r="J5" s="108"/>
      <c r="K5" s="108"/>
      <c r="L5" s="108"/>
      <c r="M5" s="108"/>
      <c r="N5" s="108"/>
      <c r="O5" s="108"/>
      <c r="P5" s="108"/>
      <c r="Q5" s="108"/>
      <c r="R5" s="108"/>
      <c r="S5" s="108"/>
      <c r="T5" s="108"/>
      <c r="U5" s="158"/>
      <c r="V5" s="108"/>
      <c r="W5" s="108"/>
      <c r="X5" s="108"/>
      <c r="Y5" s="108"/>
      <c r="Z5" s="108"/>
      <c r="AA5" s="108"/>
    </row>
    <row r="6" spans="2:27" x14ac:dyDescent="0.2">
      <c r="B6" s="75">
        <v>1940</v>
      </c>
      <c r="C6" s="160">
        <v>8.110937840196387</v>
      </c>
      <c r="D6" s="161">
        <v>1.3776383902258107</v>
      </c>
      <c r="E6" s="160">
        <v>1.0740702044974091</v>
      </c>
      <c r="F6" s="160">
        <v>4.2115947089311128</v>
      </c>
      <c r="G6" s="161"/>
      <c r="H6" s="161"/>
      <c r="I6" s="162">
        <v>5.9</v>
      </c>
      <c r="J6" s="108"/>
      <c r="K6" s="108"/>
      <c r="L6" s="108"/>
      <c r="M6" s="108"/>
      <c r="N6" s="108"/>
      <c r="O6" s="108"/>
      <c r="P6" s="108"/>
      <c r="Q6" s="108"/>
      <c r="R6" s="108"/>
      <c r="S6" s="108"/>
      <c r="T6" s="108"/>
      <c r="U6" s="108"/>
      <c r="V6" s="108"/>
      <c r="W6" s="108"/>
      <c r="X6" s="108"/>
      <c r="Y6" s="108"/>
      <c r="Z6" s="108"/>
      <c r="AA6" s="108"/>
    </row>
    <row r="7" spans="2:27" x14ac:dyDescent="0.2">
      <c r="B7" s="75">
        <v>1942</v>
      </c>
      <c r="C7" s="160">
        <v>7.2419565805524808</v>
      </c>
      <c r="D7" s="161">
        <v>1.6264252395191696</v>
      </c>
      <c r="E7" s="160">
        <v>1.2671768474348555</v>
      </c>
      <c r="F7" s="160">
        <v>3.1439026455836552</v>
      </c>
      <c r="G7" s="161"/>
      <c r="H7" s="161"/>
      <c r="I7" s="162">
        <v>5.3</v>
      </c>
      <c r="J7" s="108"/>
      <c r="K7" s="108"/>
      <c r="L7" s="108"/>
      <c r="M7" s="108"/>
      <c r="N7" s="108"/>
      <c r="O7" s="108"/>
      <c r="P7" s="108"/>
      <c r="Q7" s="108"/>
      <c r="R7" s="108"/>
      <c r="S7" s="108"/>
      <c r="T7" s="108"/>
      <c r="U7" s="108"/>
      <c r="V7" s="108"/>
      <c r="W7" s="108"/>
      <c r="X7" s="108"/>
      <c r="Y7" s="108"/>
      <c r="Z7" s="108"/>
      <c r="AA7" s="108"/>
    </row>
    <row r="8" spans="2:27" x14ac:dyDescent="0.2">
      <c r="B8" s="75">
        <v>1944</v>
      </c>
      <c r="C8" s="160">
        <v>7.2116443339822895</v>
      </c>
      <c r="D8" s="161">
        <v>1.0911037028767883</v>
      </c>
      <c r="E8" s="160">
        <v>1.6876902020385867</v>
      </c>
      <c r="F8" s="160">
        <v>3.9917433450326159</v>
      </c>
      <c r="G8" s="161"/>
      <c r="H8" s="161"/>
      <c r="I8" s="162">
        <v>5.3</v>
      </c>
      <c r="J8" s="108"/>
      <c r="K8" s="108"/>
      <c r="L8" s="108"/>
      <c r="M8" s="108"/>
      <c r="N8" s="108"/>
      <c r="O8" s="108"/>
      <c r="P8" s="108"/>
      <c r="Q8" s="108"/>
      <c r="R8" s="108"/>
      <c r="S8" s="108"/>
      <c r="T8" s="108"/>
      <c r="U8" s="108"/>
      <c r="V8" s="108"/>
      <c r="W8" s="108"/>
      <c r="X8" s="108"/>
      <c r="Y8" s="108"/>
      <c r="Z8" s="108"/>
      <c r="AA8" s="108"/>
    </row>
    <row r="9" spans="2:27" x14ac:dyDescent="0.2">
      <c r="B9" s="75">
        <v>1946</v>
      </c>
      <c r="C9" s="160">
        <v>6.3637814607098502</v>
      </c>
      <c r="D9" s="161">
        <v>0.97393371108387949</v>
      </c>
      <c r="E9" s="160">
        <v>1.7661493614253665</v>
      </c>
      <c r="F9" s="160">
        <v>4.5843840700402616</v>
      </c>
      <c r="G9" s="161">
        <v>5.3591046797260065</v>
      </c>
      <c r="H9" s="160">
        <v>4.9701499987666162</v>
      </c>
      <c r="I9" s="162">
        <v>5.4</v>
      </c>
      <c r="J9" s="108"/>
      <c r="K9" s="108"/>
      <c r="L9" s="108"/>
      <c r="M9" s="108"/>
      <c r="N9" s="108"/>
      <c r="O9" s="108"/>
      <c r="P9" s="108"/>
      <c r="Q9" s="108"/>
      <c r="R9" s="108"/>
      <c r="S9" s="108"/>
      <c r="T9" s="108"/>
      <c r="U9" s="108"/>
      <c r="V9" s="108"/>
      <c r="W9" s="108"/>
      <c r="X9" s="108"/>
      <c r="Y9" s="108"/>
      <c r="Z9" s="108"/>
      <c r="AA9" s="108"/>
    </row>
    <row r="10" spans="2:27" x14ac:dyDescent="0.2">
      <c r="B10" s="75">
        <v>1947</v>
      </c>
      <c r="C10" s="160">
        <v>6.5309882778920301</v>
      </c>
      <c r="D10" s="161">
        <v>1.326882560629012</v>
      </c>
      <c r="E10" s="160">
        <v>2.0471199708008347</v>
      </c>
      <c r="F10" s="160">
        <v>5.0551901590071875</v>
      </c>
      <c r="G10" s="161">
        <v>7.3694816109971821</v>
      </c>
      <c r="H10" s="160">
        <v>5.2183696076671433</v>
      </c>
      <c r="I10" s="162">
        <v>5.8</v>
      </c>
      <c r="J10" s="108"/>
      <c r="K10" s="108"/>
      <c r="L10" s="108"/>
      <c r="M10" s="108"/>
      <c r="N10" s="108"/>
      <c r="O10" s="108"/>
      <c r="P10" s="108"/>
      <c r="Q10" s="108"/>
      <c r="R10" s="108"/>
      <c r="S10" s="108"/>
      <c r="T10" s="108"/>
      <c r="U10" s="108"/>
      <c r="V10" s="108"/>
      <c r="W10" s="108"/>
      <c r="X10" s="108"/>
      <c r="Y10" s="108"/>
      <c r="Z10" s="108"/>
      <c r="AA10" s="108"/>
    </row>
    <row r="11" spans="2:27" x14ac:dyDescent="0.2">
      <c r="B11" s="75">
        <v>1948</v>
      </c>
      <c r="C11" s="160">
        <v>6.6971003257067201</v>
      </c>
      <c r="D11" s="161">
        <v>1.645331918780548</v>
      </c>
      <c r="E11" s="160">
        <v>2.6118337739752437</v>
      </c>
      <c r="F11" s="160">
        <v>5.7040846130185336</v>
      </c>
      <c r="G11" s="161">
        <v>7.8361848671765086</v>
      </c>
      <c r="H11" s="160">
        <v>5.4070927128970752</v>
      </c>
      <c r="I11" s="162">
        <v>6</v>
      </c>
      <c r="J11" s="108"/>
      <c r="K11" s="108"/>
      <c r="L11" s="108"/>
      <c r="M11" s="108"/>
      <c r="N11" s="108"/>
      <c r="O11" s="108"/>
      <c r="P11" s="108"/>
      <c r="Q11" s="108"/>
      <c r="R11" s="108"/>
      <c r="S11" s="108"/>
      <c r="T11" s="108"/>
      <c r="U11" s="108"/>
      <c r="V11" s="108"/>
      <c r="W11" s="108"/>
      <c r="X11" s="108"/>
      <c r="Y11" s="108"/>
      <c r="Z11" s="108"/>
      <c r="AA11" s="108"/>
    </row>
    <row r="12" spans="2:27" x14ac:dyDescent="0.2">
      <c r="B12" s="75">
        <v>1949</v>
      </c>
      <c r="C12" s="160">
        <v>7.3467144880891055</v>
      </c>
      <c r="D12" s="161">
        <v>1.7452574205623004</v>
      </c>
      <c r="E12" s="160">
        <v>3.4397946910597832</v>
      </c>
      <c r="F12" s="160">
        <v>6.2056050821521289</v>
      </c>
      <c r="G12" s="161">
        <v>7.468369052711374</v>
      </c>
      <c r="H12" s="160">
        <v>5.6377643538541626</v>
      </c>
      <c r="I12" s="162">
        <v>6.5</v>
      </c>
      <c r="J12" s="108"/>
      <c r="K12" s="108"/>
      <c r="L12" s="108"/>
      <c r="M12" s="108"/>
      <c r="N12" s="108"/>
      <c r="O12" s="108"/>
      <c r="P12" s="108"/>
      <c r="Q12" s="108"/>
      <c r="R12" s="108"/>
      <c r="S12" s="108"/>
      <c r="T12" s="108"/>
      <c r="U12" s="108"/>
      <c r="V12" s="108"/>
      <c r="W12" s="108"/>
      <c r="X12" s="108"/>
      <c r="Y12" s="108"/>
      <c r="Z12" s="108"/>
      <c r="AA12" s="108"/>
    </row>
    <row r="13" spans="2:27" x14ac:dyDescent="0.2">
      <c r="B13" s="75">
        <v>1950</v>
      </c>
      <c r="C13" s="160">
        <v>7.8763441654832196</v>
      </c>
      <c r="D13" s="161">
        <v>2.281507942479021</v>
      </c>
      <c r="E13" s="160">
        <v>3.6419591845915615</v>
      </c>
      <c r="F13" s="160">
        <v>7.7082808554830935</v>
      </c>
      <c r="G13" s="161">
        <v>7.8656989110399396</v>
      </c>
      <c r="H13" s="160">
        <v>6.1573934461046376</v>
      </c>
      <c r="I13" s="162">
        <v>7.1</v>
      </c>
      <c r="J13" s="108"/>
      <c r="K13" s="108"/>
      <c r="L13" s="108"/>
      <c r="M13" s="108"/>
      <c r="N13" s="108"/>
      <c r="O13" s="108"/>
      <c r="P13" s="108"/>
      <c r="Q13" s="108"/>
      <c r="R13" s="108"/>
      <c r="S13" s="108"/>
      <c r="T13" s="108"/>
      <c r="U13" s="108"/>
      <c r="V13" s="108"/>
      <c r="W13" s="108"/>
      <c r="X13" s="108"/>
      <c r="Y13" s="108"/>
      <c r="Z13" s="108"/>
      <c r="AA13" s="108"/>
    </row>
    <row r="14" spans="2:27" x14ac:dyDescent="0.2">
      <c r="B14" s="75">
        <v>1951</v>
      </c>
      <c r="C14" s="167">
        <v>8.738448536838785</v>
      </c>
      <c r="D14" s="266">
        <f>(D13+D15)/2</f>
        <v>3.2789709435612231</v>
      </c>
      <c r="E14" s="167">
        <v>5.483359746434231</v>
      </c>
      <c r="F14" s="167">
        <v>8.7223249985080855</v>
      </c>
      <c r="G14" s="161">
        <v>17.499179089774742</v>
      </c>
      <c r="H14" s="167">
        <v>8.78581303332221</v>
      </c>
      <c r="I14" s="163"/>
      <c r="J14" s="108"/>
      <c r="K14" s="108"/>
      <c r="L14" s="108"/>
      <c r="M14" s="108"/>
      <c r="N14" s="108"/>
      <c r="O14" s="108"/>
      <c r="P14" s="108"/>
      <c r="Q14" s="108"/>
      <c r="R14" s="108"/>
      <c r="S14" s="108"/>
      <c r="T14" s="108"/>
      <c r="U14" s="108"/>
      <c r="V14" s="108"/>
      <c r="W14" s="108"/>
      <c r="X14" s="108"/>
      <c r="Y14" s="108"/>
      <c r="Z14" s="108"/>
      <c r="AA14" s="108"/>
    </row>
    <row r="15" spans="2:27" x14ac:dyDescent="0.2">
      <c r="B15" s="75">
        <v>1952</v>
      </c>
      <c r="C15" s="167">
        <v>10.360547697470906</v>
      </c>
      <c r="D15" s="161">
        <v>4.2764339446434256</v>
      </c>
      <c r="E15" s="167">
        <v>6.1990163147792705</v>
      </c>
      <c r="F15" s="167">
        <v>11.089790554605822</v>
      </c>
      <c r="G15" s="161">
        <v>17.615687338851949</v>
      </c>
      <c r="H15" s="167">
        <v>10.67311156478924</v>
      </c>
      <c r="I15" s="163"/>
      <c r="J15" s="108"/>
      <c r="K15" s="108"/>
      <c r="L15" s="108"/>
      <c r="M15" s="108"/>
      <c r="N15" s="108"/>
      <c r="O15" s="108"/>
      <c r="P15" s="108"/>
      <c r="Q15" s="108"/>
      <c r="R15" s="108"/>
      <c r="S15" s="108"/>
      <c r="T15" s="108"/>
      <c r="U15" s="108"/>
      <c r="V15" s="108"/>
      <c r="W15" s="108"/>
      <c r="X15" s="108"/>
      <c r="Y15" s="108"/>
      <c r="Z15" s="108"/>
      <c r="AA15" s="108"/>
    </row>
    <row r="16" spans="2:27" x14ac:dyDescent="0.2">
      <c r="B16" s="75">
        <v>1953</v>
      </c>
      <c r="C16" s="160">
        <v>12.218609130113185</v>
      </c>
      <c r="D16" s="161">
        <v>5.4004271524301357</v>
      </c>
      <c r="E16" s="160">
        <v>7.0931894983103714</v>
      </c>
      <c r="F16" s="160">
        <v>15.092481416024716</v>
      </c>
      <c r="G16" s="161">
        <v>18.087457404793476</v>
      </c>
      <c r="H16" s="167">
        <v>7.8038194444444446</v>
      </c>
      <c r="I16" s="163"/>
      <c r="J16" s="108"/>
      <c r="K16" s="108"/>
      <c r="L16" s="108"/>
      <c r="M16" s="108"/>
      <c r="N16" s="108"/>
      <c r="O16" s="108"/>
      <c r="P16" s="108"/>
      <c r="Q16" s="108"/>
      <c r="R16" s="108"/>
      <c r="S16" s="108"/>
      <c r="T16" s="108"/>
      <c r="U16" s="108"/>
      <c r="V16" s="108"/>
      <c r="W16" s="108"/>
      <c r="X16" s="108"/>
      <c r="Y16" s="108"/>
      <c r="Z16" s="108"/>
      <c r="AA16" s="108"/>
    </row>
    <row r="18" spans="2:11" ht="140" customHeight="1" x14ac:dyDescent="0.2">
      <c r="B18" s="320" t="s">
        <v>87</v>
      </c>
      <c r="C18" s="320"/>
      <c r="D18" s="320"/>
      <c r="E18" s="320"/>
      <c r="F18" s="320"/>
      <c r="G18" s="320"/>
      <c r="H18" s="320"/>
      <c r="I18" s="320"/>
    </row>
    <row r="19" spans="2:11" ht="60" customHeight="1" x14ac:dyDescent="0.2">
      <c r="B19" s="321"/>
      <c r="C19" s="321"/>
      <c r="D19" s="321"/>
      <c r="E19" s="321"/>
      <c r="F19" s="321"/>
      <c r="G19" s="321"/>
      <c r="H19" s="321"/>
      <c r="I19" s="321"/>
    </row>
    <row r="20" spans="2:11" x14ac:dyDescent="0.2">
      <c r="C20" s="159"/>
      <c r="D20" s="159"/>
      <c r="E20" s="159"/>
      <c r="F20" s="159"/>
      <c r="G20" s="159"/>
      <c r="H20" s="159"/>
      <c r="K20" s="158"/>
    </row>
  </sheetData>
  <mergeCells count="2">
    <mergeCell ref="B18:I18"/>
    <mergeCell ref="B19:I1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3"/>
  <sheetViews>
    <sheetView showGridLines="0" workbookViewId="0">
      <selection activeCell="I1" sqref="I1"/>
    </sheetView>
  </sheetViews>
  <sheetFormatPr baseColWidth="10" defaultColWidth="10.83203125" defaultRowHeight="11" x14ac:dyDescent="0.15"/>
  <cols>
    <col min="1" max="1" width="2.1640625" style="38" customWidth="1"/>
    <col min="2" max="2" width="4.83203125" style="54" customWidth="1"/>
    <col min="3" max="3" width="10.83203125" style="54" bestFit="1" customWidth="1"/>
    <col min="4" max="4" width="11.33203125" style="54" customWidth="1"/>
    <col min="5" max="5" width="10.83203125" style="54" bestFit="1" customWidth="1"/>
    <col min="6" max="6" width="15" style="54" customWidth="1"/>
    <col min="7" max="7" width="14.83203125" style="54" customWidth="1"/>
    <col min="8" max="8" width="9.5" style="54" bestFit="1" customWidth="1"/>
    <col min="9" max="21" width="10.83203125" style="54"/>
    <col min="22" max="16384" width="10.83203125" style="38"/>
  </cols>
  <sheetData>
    <row r="2" spans="2:21" x14ac:dyDescent="0.15">
      <c r="B2" s="322" t="s">
        <v>82</v>
      </c>
      <c r="C2" s="322"/>
      <c r="D2" s="322"/>
      <c r="E2" s="322"/>
      <c r="F2" s="322"/>
      <c r="G2" s="322"/>
    </row>
    <row r="3" spans="2:21" x14ac:dyDescent="0.15">
      <c r="C3" s="62"/>
      <c r="D3" s="62"/>
      <c r="E3" s="63" t="s">
        <v>44</v>
      </c>
      <c r="F3" s="62"/>
      <c r="G3" s="38"/>
      <c r="H3" s="64" t="s">
        <v>10</v>
      </c>
      <c r="I3" s="65"/>
    </row>
    <row r="4" spans="2:21" ht="22" x14ac:dyDescent="0.15">
      <c r="B4" s="56"/>
      <c r="C4" s="56" t="s">
        <v>12</v>
      </c>
      <c r="D4" s="56" t="s">
        <v>13</v>
      </c>
      <c r="E4" s="56" t="s">
        <v>51</v>
      </c>
      <c r="F4" s="56" t="s">
        <v>98</v>
      </c>
      <c r="G4" s="56" t="s">
        <v>19</v>
      </c>
      <c r="H4" s="56" t="s">
        <v>45</v>
      </c>
      <c r="I4" s="66"/>
      <c r="J4" s="38"/>
      <c r="K4" s="38"/>
      <c r="L4" s="38"/>
      <c r="M4" s="38"/>
      <c r="N4" s="38"/>
      <c r="O4" s="38"/>
      <c r="P4" s="38"/>
      <c r="Q4" s="38"/>
      <c r="R4" s="38"/>
      <c r="S4" s="38"/>
      <c r="T4" s="38"/>
      <c r="U4" s="38"/>
    </row>
    <row r="5" spans="2:21" x14ac:dyDescent="0.15">
      <c r="B5" s="75">
        <v>1940</v>
      </c>
      <c r="C5" s="164">
        <v>2.8613166353217641</v>
      </c>
      <c r="D5" s="167">
        <v>1.132394146293155</v>
      </c>
      <c r="E5" s="164">
        <v>6.44985869872324</v>
      </c>
      <c r="F5" s="166">
        <v>5.8536134004079647</v>
      </c>
      <c r="G5" s="165">
        <v>1.6960971825060251</v>
      </c>
      <c r="H5" s="162">
        <v>3.2</v>
      </c>
      <c r="I5" s="66"/>
      <c r="J5" s="38"/>
      <c r="K5" s="38"/>
      <c r="L5" s="38"/>
      <c r="M5" s="38"/>
      <c r="N5" s="38"/>
      <c r="O5" s="38"/>
      <c r="P5" s="38"/>
      <c r="Q5" s="38"/>
      <c r="R5" s="38"/>
      <c r="S5" s="38"/>
      <c r="T5" s="38"/>
      <c r="U5" s="38"/>
    </row>
    <row r="6" spans="2:21" x14ac:dyDescent="0.15">
      <c r="B6" s="75">
        <v>1942</v>
      </c>
      <c r="C6" s="164">
        <v>5.2012393641838619</v>
      </c>
      <c r="D6" s="167">
        <v>1.39622010787284</v>
      </c>
      <c r="E6" s="164">
        <v>9.2851355139135539</v>
      </c>
      <c r="F6" s="166">
        <v>9.9077329001142864</v>
      </c>
      <c r="G6" s="165">
        <v>6.047568954546346</v>
      </c>
      <c r="H6" s="162">
        <v>5.6</v>
      </c>
      <c r="I6" s="66"/>
      <c r="J6" s="38"/>
      <c r="K6" s="38"/>
      <c r="L6" s="38"/>
      <c r="M6" s="38"/>
      <c r="N6" s="38"/>
      <c r="O6" s="38"/>
      <c r="P6" s="38"/>
      <c r="Q6" s="38"/>
      <c r="R6" s="38"/>
      <c r="S6" s="38"/>
      <c r="T6" s="38"/>
      <c r="U6" s="38"/>
    </row>
    <row r="7" spans="2:21" x14ac:dyDescent="0.15">
      <c r="B7" s="75">
        <v>1944</v>
      </c>
      <c r="C7" s="164">
        <v>9.6542776389297806</v>
      </c>
      <c r="D7" s="167">
        <v>2.1478892456041172</v>
      </c>
      <c r="E7" s="164">
        <v>16.137608114668659</v>
      </c>
      <c r="F7" s="166">
        <v>24.67425395781234</v>
      </c>
      <c r="G7" s="165">
        <v>16.353658397392191</v>
      </c>
      <c r="H7" s="162">
        <v>11</v>
      </c>
      <c r="I7" s="66"/>
      <c r="J7" s="38"/>
      <c r="K7" s="38"/>
      <c r="L7" s="38"/>
      <c r="M7" s="38"/>
      <c r="N7" s="38"/>
      <c r="O7" s="38"/>
      <c r="P7" s="38"/>
      <c r="Q7" s="38"/>
      <c r="R7" s="38"/>
      <c r="S7" s="38"/>
      <c r="T7" s="38"/>
      <c r="U7" s="38"/>
    </row>
    <row r="8" spans="2:21" x14ac:dyDescent="0.15">
      <c r="B8" s="75">
        <v>1946</v>
      </c>
      <c r="C8" s="164">
        <v>10.847712102511395</v>
      </c>
      <c r="D8" s="167">
        <v>1.1269595835964996</v>
      </c>
      <c r="E8" s="164">
        <v>14.722157605591168</v>
      </c>
      <c r="F8" s="166">
        <v>30.90533759999327</v>
      </c>
      <c r="G8" s="165">
        <v>19.002125977710083</v>
      </c>
      <c r="H8" s="162">
        <v>12.1</v>
      </c>
      <c r="I8" s="66"/>
      <c r="J8" s="38"/>
      <c r="K8" s="38"/>
      <c r="L8" s="38"/>
      <c r="M8" s="38"/>
      <c r="N8" s="38"/>
      <c r="O8" s="38"/>
      <c r="P8" s="38"/>
      <c r="Q8" s="38"/>
      <c r="R8" s="38"/>
      <c r="S8" s="38"/>
      <c r="T8" s="38"/>
      <c r="U8" s="38"/>
    </row>
    <row r="9" spans="2:21" x14ac:dyDescent="0.15">
      <c r="B9" s="75">
        <v>1947</v>
      </c>
      <c r="C9" s="164">
        <v>11.523195311845557</v>
      </c>
      <c r="D9" s="167">
        <v>7.7672642905062608E-2</v>
      </c>
      <c r="E9" s="164">
        <v>14.146331757821379</v>
      </c>
      <c r="F9" s="166">
        <v>36.833604657722212</v>
      </c>
      <c r="G9" s="165">
        <v>24.435100229003183</v>
      </c>
      <c r="H9" s="162">
        <v>13</v>
      </c>
      <c r="I9" s="66"/>
      <c r="J9" s="38"/>
      <c r="K9" s="38"/>
      <c r="L9" s="38"/>
      <c r="M9" s="38"/>
      <c r="N9" s="38"/>
      <c r="O9" s="38"/>
      <c r="P9" s="38"/>
      <c r="Q9" s="38"/>
      <c r="R9" s="38"/>
      <c r="S9" s="38"/>
      <c r="T9" s="38"/>
      <c r="U9" s="38"/>
    </row>
    <row r="10" spans="2:21" x14ac:dyDescent="0.15">
      <c r="B10" s="75">
        <v>1948</v>
      </c>
      <c r="C10" s="164">
        <v>12.313342138422065</v>
      </c>
      <c r="D10" s="167">
        <v>1.8444265890383577E-2</v>
      </c>
      <c r="E10" s="164">
        <v>15.159566178965289</v>
      </c>
      <c r="F10" s="166">
        <v>35.038299814959984</v>
      </c>
      <c r="G10" s="165">
        <v>24.383450902035946</v>
      </c>
      <c r="H10" s="162">
        <v>13.4</v>
      </c>
      <c r="I10" s="66"/>
      <c r="J10" s="38"/>
      <c r="K10" s="38"/>
      <c r="L10" s="38"/>
      <c r="M10" s="38"/>
      <c r="N10" s="38"/>
      <c r="O10" s="38"/>
      <c r="P10" s="38"/>
      <c r="Q10" s="38"/>
      <c r="R10" s="38"/>
      <c r="S10" s="38"/>
      <c r="T10" s="38"/>
      <c r="U10" s="38"/>
    </row>
    <row r="11" spans="2:21" x14ac:dyDescent="0.15">
      <c r="B11" s="75">
        <v>1949</v>
      </c>
      <c r="C11" s="164">
        <v>12.572986381550525</v>
      </c>
      <c r="D11" s="167">
        <v>0</v>
      </c>
      <c r="E11" s="164">
        <v>14.133263786054787</v>
      </c>
      <c r="F11" s="166">
        <v>27.229294164360144</v>
      </c>
      <c r="G11" s="165">
        <v>19.965666791344951</v>
      </c>
      <c r="H11" s="162">
        <v>12.7</v>
      </c>
      <c r="I11" s="38"/>
      <c r="J11" s="38"/>
      <c r="K11" s="38"/>
      <c r="L11" s="38"/>
      <c r="M11" s="38"/>
      <c r="N11" s="38"/>
      <c r="O11" s="38"/>
      <c r="P11" s="38"/>
      <c r="Q11" s="38"/>
      <c r="R11" s="38"/>
      <c r="S11" s="38"/>
      <c r="T11" s="38"/>
      <c r="U11" s="38"/>
    </row>
    <row r="12" spans="2:21" x14ac:dyDescent="0.15">
      <c r="B12" s="75">
        <v>1950</v>
      </c>
      <c r="C12" s="164">
        <v>11.861628907378915</v>
      </c>
      <c r="D12" s="167">
        <v>0</v>
      </c>
      <c r="E12" s="164">
        <v>13.147676525103044</v>
      </c>
      <c r="F12" s="166">
        <v>27.081030042521803</v>
      </c>
      <c r="G12" s="165">
        <v>18.681120253993321</v>
      </c>
      <c r="H12" s="162">
        <v>12</v>
      </c>
      <c r="I12" s="38"/>
      <c r="J12" s="38"/>
      <c r="K12" s="38"/>
      <c r="L12" s="38"/>
      <c r="M12" s="38"/>
      <c r="N12" s="38"/>
      <c r="O12" s="38"/>
      <c r="P12" s="38"/>
      <c r="Q12" s="38"/>
      <c r="R12" s="38"/>
      <c r="S12" s="38"/>
      <c r="T12" s="38"/>
      <c r="U12" s="38"/>
    </row>
    <row r="13" spans="2:21" x14ac:dyDescent="0.15">
      <c r="B13" s="75">
        <v>1951</v>
      </c>
      <c r="C13" s="167">
        <v>13.648887615442277</v>
      </c>
      <c r="D13" s="167">
        <v>0.7070826651742953</v>
      </c>
      <c r="E13" s="167">
        <v>14.621949036223668</v>
      </c>
      <c r="F13" s="267">
        <v>28.692454193209432</v>
      </c>
      <c r="G13" s="168">
        <v>20.654367481845195</v>
      </c>
      <c r="H13" s="163"/>
      <c r="I13" s="38"/>
      <c r="J13" s="38"/>
      <c r="K13" s="38"/>
      <c r="L13" s="38"/>
      <c r="M13" s="38"/>
      <c r="N13" s="38"/>
      <c r="O13" s="38"/>
      <c r="P13" s="38"/>
      <c r="Q13" s="38"/>
      <c r="R13" s="38"/>
      <c r="S13" s="38"/>
      <c r="T13" s="38"/>
      <c r="U13" s="38"/>
    </row>
    <row r="14" spans="2:21" x14ac:dyDescent="0.15">
      <c r="B14" s="75">
        <v>1952</v>
      </c>
      <c r="C14" s="167">
        <v>14.224976778357574</v>
      </c>
      <c r="D14" s="167">
        <v>1.5188678277111278</v>
      </c>
      <c r="E14" s="167">
        <v>14.865854934933537</v>
      </c>
      <c r="F14" s="267">
        <v>27.621115483783417</v>
      </c>
      <c r="G14" s="168">
        <v>20.182838957607782</v>
      </c>
      <c r="H14" s="163"/>
      <c r="I14" s="38"/>
      <c r="J14" s="38"/>
      <c r="K14" s="38"/>
      <c r="L14" s="38"/>
      <c r="M14" s="38"/>
      <c r="N14" s="38"/>
      <c r="O14" s="38"/>
      <c r="P14" s="38"/>
      <c r="Q14" s="38"/>
      <c r="R14" s="38"/>
      <c r="S14" s="38"/>
      <c r="T14" s="38"/>
      <c r="U14" s="38"/>
    </row>
    <row r="15" spans="2:21" x14ac:dyDescent="0.15">
      <c r="B15" s="75">
        <v>1953</v>
      </c>
      <c r="C15" s="167">
        <v>13.833025522696577</v>
      </c>
      <c r="D15" s="167">
        <v>0.74243160475969849</v>
      </c>
      <c r="E15" s="167">
        <v>12.674878242920551</v>
      </c>
      <c r="F15" s="267">
        <v>26.325619858277371</v>
      </c>
      <c r="G15" s="168">
        <v>19.046585648148149</v>
      </c>
      <c r="H15" s="163"/>
      <c r="I15" s="38"/>
      <c r="J15" s="38"/>
      <c r="K15" s="38"/>
      <c r="L15" s="38"/>
      <c r="M15" s="38"/>
      <c r="N15" s="38"/>
      <c r="O15" s="38"/>
      <c r="P15" s="38"/>
      <c r="Q15" s="38"/>
      <c r="R15" s="38"/>
      <c r="S15" s="38"/>
      <c r="T15" s="38"/>
      <c r="U15" s="38"/>
    </row>
    <row r="16" spans="2:21" x14ac:dyDescent="0.15">
      <c r="B16" s="169"/>
      <c r="C16" s="170"/>
      <c r="D16" s="171"/>
      <c r="E16" s="170"/>
      <c r="F16" s="172"/>
      <c r="G16" s="171"/>
      <c r="H16" s="173"/>
      <c r="I16" s="38"/>
      <c r="J16" s="38"/>
      <c r="K16" s="38"/>
      <c r="L16" s="38"/>
      <c r="M16" s="38"/>
      <c r="N16" s="38"/>
      <c r="O16" s="38"/>
      <c r="P16" s="38"/>
      <c r="Q16" s="38"/>
      <c r="R16" s="38"/>
      <c r="S16" s="38"/>
      <c r="T16" s="38"/>
      <c r="U16" s="38"/>
    </row>
    <row r="17" spans="2:11" ht="112" customHeight="1" x14ac:dyDescent="0.15">
      <c r="B17" s="323" t="s">
        <v>88</v>
      </c>
      <c r="C17" s="323"/>
      <c r="D17" s="323"/>
      <c r="E17" s="323"/>
      <c r="F17" s="323"/>
      <c r="G17" s="323"/>
      <c r="H17" s="323"/>
    </row>
    <row r="21" spans="2:11" x14ac:dyDescent="0.15">
      <c r="F21" s="38"/>
      <c r="G21" s="38"/>
      <c r="H21" s="38"/>
      <c r="I21" s="38"/>
      <c r="J21" s="38"/>
      <c r="K21" s="38"/>
    </row>
    <row r="33" spans="6:11" x14ac:dyDescent="0.15">
      <c r="F33" s="38"/>
      <c r="G33" s="38"/>
      <c r="H33" s="38"/>
      <c r="I33" s="38"/>
      <c r="J33" s="38"/>
      <c r="K33" s="38"/>
    </row>
  </sheetData>
  <mergeCells count="2">
    <mergeCell ref="B2:G2"/>
    <mergeCell ref="B17:H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7"/>
  <sheetViews>
    <sheetView showGridLines="0" workbookViewId="0">
      <selection activeCell="H2" sqref="H2"/>
    </sheetView>
  </sheetViews>
  <sheetFormatPr baseColWidth="10" defaultColWidth="10.83203125" defaultRowHeight="11" x14ac:dyDescent="0.15"/>
  <cols>
    <col min="1" max="1" width="2.6640625" style="2" customWidth="1"/>
    <col min="2" max="2" width="42.83203125" style="2" customWidth="1"/>
    <col min="3" max="6" width="10.83203125" style="2"/>
    <col min="7" max="7" width="33.33203125" style="2" customWidth="1"/>
    <col min="8" max="16384" width="10.83203125" style="2"/>
  </cols>
  <sheetData>
    <row r="2" spans="2:12" x14ac:dyDescent="0.15">
      <c r="B2" s="325" t="s">
        <v>81</v>
      </c>
      <c r="C2" s="325"/>
      <c r="D2" s="325"/>
      <c r="E2" s="325"/>
      <c r="F2" s="325"/>
      <c r="G2" s="325"/>
      <c r="H2" s="60"/>
      <c r="I2" s="40"/>
      <c r="J2" s="40"/>
      <c r="K2" s="40"/>
    </row>
    <row r="3" spans="2:12" x14ac:dyDescent="0.15">
      <c r="B3" s="57"/>
      <c r="C3" s="57"/>
      <c r="D3" s="57"/>
      <c r="E3" s="57"/>
      <c r="F3" s="57"/>
      <c r="G3" s="95"/>
      <c r="H3" s="40"/>
      <c r="I3" s="40"/>
      <c r="J3" s="181" t="s">
        <v>10</v>
      </c>
      <c r="K3" s="40"/>
    </row>
    <row r="4" spans="2:12" x14ac:dyDescent="0.15">
      <c r="B4" s="175"/>
      <c r="C4" s="174" t="s">
        <v>3</v>
      </c>
      <c r="D4" s="174" t="s">
        <v>1</v>
      </c>
      <c r="E4" s="174" t="s">
        <v>2</v>
      </c>
      <c r="F4" s="36"/>
      <c r="G4" s="175"/>
      <c r="H4" s="174" t="s">
        <v>3</v>
      </c>
      <c r="I4" s="174" t="s">
        <v>1</v>
      </c>
      <c r="J4" s="174" t="s">
        <v>2</v>
      </c>
      <c r="K4" s="185"/>
      <c r="L4" s="61"/>
    </row>
    <row r="5" spans="2:12" ht="13" x14ac:dyDescent="0.15">
      <c r="B5" s="176" t="s">
        <v>108</v>
      </c>
      <c r="C5" s="182">
        <v>183266</v>
      </c>
      <c r="D5" s="182">
        <v>97726</v>
      </c>
      <c r="E5" s="182">
        <v>85540</v>
      </c>
      <c r="G5" s="176" t="s">
        <v>108</v>
      </c>
      <c r="H5" s="268">
        <f t="shared" ref="H5:H10" si="0">C5/$C$10*100</f>
        <v>49.309326115383165</v>
      </c>
      <c r="I5" s="268">
        <f t="shared" ref="I5:I10" si="1">D5/$D$10*100</f>
        <v>51.01320666075064</v>
      </c>
      <c r="J5" s="268">
        <f t="shared" ref="J5:J10" si="2">E5/$E$10*100</f>
        <v>47.496890547263682</v>
      </c>
      <c r="K5" s="36"/>
    </row>
    <row r="6" spans="2:12" ht="13" x14ac:dyDescent="0.15">
      <c r="B6" s="177" t="s">
        <v>109</v>
      </c>
      <c r="C6" s="183">
        <v>1033</v>
      </c>
      <c r="D6" s="183">
        <v>622</v>
      </c>
      <c r="E6" s="183">
        <v>411</v>
      </c>
      <c r="G6" s="177" t="s">
        <v>109</v>
      </c>
      <c r="H6" s="268">
        <f t="shared" si="0"/>
        <v>0.27793771827393415</v>
      </c>
      <c r="I6" s="268">
        <f t="shared" si="1"/>
        <v>0.32468549355327031</v>
      </c>
      <c r="J6" s="268">
        <f t="shared" si="2"/>
        <v>0.22821162046908314</v>
      </c>
      <c r="K6" s="36"/>
    </row>
    <row r="7" spans="2:12" ht="13" x14ac:dyDescent="0.15">
      <c r="B7" s="178" t="s">
        <v>110</v>
      </c>
      <c r="C7" s="182">
        <v>108696</v>
      </c>
      <c r="D7" s="182">
        <v>50195</v>
      </c>
      <c r="E7" s="182">
        <v>58501</v>
      </c>
      <c r="G7" s="178" t="s">
        <v>110</v>
      </c>
      <c r="H7" s="268">
        <f t="shared" si="0"/>
        <v>29.24561299661524</v>
      </c>
      <c r="I7" s="268">
        <f t="shared" si="1"/>
        <v>26.201910528788432</v>
      </c>
      <c r="J7" s="268">
        <f t="shared" si="2"/>
        <v>32.483231165600571</v>
      </c>
      <c r="K7" s="36"/>
    </row>
    <row r="8" spans="2:12" ht="13" x14ac:dyDescent="0.15">
      <c r="B8" s="178" t="s">
        <v>111</v>
      </c>
      <c r="C8" s="182">
        <v>47226</v>
      </c>
      <c r="D8" s="182">
        <v>30307</v>
      </c>
      <c r="E8" s="182">
        <v>16919</v>
      </c>
      <c r="G8" s="178" t="s">
        <v>111</v>
      </c>
      <c r="H8" s="268">
        <f t="shared" si="0"/>
        <v>12.706569877255387</v>
      </c>
      <c r="I8" s="268">
        <f t="shared" si="1"/>
        <v>15.820326773503158</v>
      </c>
      <c r="J8" s="268">
        <f t="shared" si="2"/>
        <v>9.3944340796019912</v>
      </c>
      <c r="K8" s="36"/>
    </row>
    <row r="9" spans="2:12" ht="13" x14ac:dyDescent="0.15">
      <c r="B9" s="179" t="s">
        <v>112</v>
      </c>
      <c r="C9" s="182">
        <v>31445</v>
      </c>
      <c r="D9" s="182">
        <v>12720</v>
      </c>
      <c r="E9" s="182">
        <v>18725</v>
      </c>
      <c r="G9" s="179" t="s">
        <v>112</v>
      </c>
      <c r="H9" s="268">
        <f t="shared" si="0"/>
        <v>8.4605532924722748</v>
      </c>
      <c r="I9" s="268">
        <f t="shared" si="1"/>
        <v>6.6398705434044993</v>
      </c>
      <c r="J9" s="268">
        <f t="shared" si="2"/>
        <v>10.397232587064677</v>
      </c>
    </row>
    <row r="10" spans="2:12" s="38" customFormat="1" x14ac:dyDescent="0.15">
      <c r="B10" s="180" t="s">
        <v>46</v>
      </c>
      <c r="C10" s="184">
        <f>SUM(C5:C9)</f>
        <v>371666</v>
      </c>
      <c r="D10" s="184">
        <f>SUM(D5:D9)</f>
        <v>191570</v>
      </c>
      <c r="E10" s="184">
        <f>SUM(E5:E9)</f>
        <v>180096</v>
      </c>
      <c r="G10" s="180" t="s">
        <v>46</v>
      </c>
      <c r="H10" s="269">
        <f t="shared" si="0"/>
        <v>100</v>
      </c>
      <c r="I10" s="269">
        <f t="shared" si="1"/>
        <v>100</v>
      </c>
      <c r="J10" s="269">
        <f t="shared" si="2"/>
        <v>100</v>
      </c>
    </row>
    <row r="11" spans="2:12" s="38" customFormat="1" x14ac:dyDescent="0.15">
      <c r="B11" s="58"/>
      <c r="C11" s="59"/>
      <c r="D11" s="59"/>
      <c r="E11" s="59"/>
      <c r="G11" s="58"/>
      <c r="H11" s="59"/>
      <c r="I11" s="59"/>
      <c r="J11" s="59"/>
    </row>
    <row r="12" spans="2:12" ht="185" customHeight="1" x14ac:dyDescent="0.15">
      <c r="B12" s="297" t="s">
        <v>113</v>
      </c>
      <c r="C12" s="297"/>
      <c r="D12" s="297"/>
      <c r="E12" s="297"/>
    </row>
    <row r="13" spans="2:12" ht="45.75" customHeight="1" x14ac:dyDescent="0.15">
      <c r="B13" s="324"/>
      <c r="C13" s="324"/>
      <c r="D13" s="324"/>
      <c r="E13" s="324"/>
      <c r="F13" s="324"/>
    </row>
    <row r="14" spans="2:12" ht="111" customHeight="1" x14ac:dyDescent="0.15">
      <c r="B14" s="326"/>
      <c r="C14" s="326"/>
      <c r="D14" s="326"/>
      <c r="E14" s="326"/>
      <c r="F14" s="326"/>
    </row>
    <row r="15" spans="2:12" ht="51.75" customHeight="1" x14ac:dyDescent="0.15">
      <c r="B15" s="324"/>
      <c r="C15" s="324"/>
      <c r="D15" s="324"/>
      <c r="E15" s="324"/>
      <c r="F15" s="324"/>
    </row>
    <row r="16" spans="2:12" ht="49.5" customHeight="1" x14ac:dyDescent="0.15">
      <c r="B16" s="324"/>
      <c r="C16" s="324"/>
      <c r="D16" s="324"/>
      <c r="E16" s="324"/>
      <c r="F16" s="324"/>
    </row>
    <row r="17" spans="2:6" ht="51" customHeight="1" x14ac:dyDescent="0.15">
      <c r="B17" s="324"/>
      <c r="C17" s="324"/>
      <c r="D17" s="324"/>
      <c r="E17" s="324"/>
      <c r="F17" s="324"/>
    </row>
  </sheetData>
  <mergeCells count="7">
    <mergeCell ref="B17:F17"/>
    <mergeCell ref="B12:E12"/>
    <mergeCell ref="B2:G2"/>
    <mergeCell ref="B13:F13"/>
    <mergeCell ref="B14:F14"/>
    <mergeCell ref="B15:F15"/>
    <mergeCell ref="B16:F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6"/>
  <sheetViews>
    <sheetView showGridLines="0" workbookViewId="0">
      <selection activeCell="B15" sqref="B15:D15"/>
    </sheetView>
  </sheetViews>
  <sheetFormatPr baseColWidth="10" defaultRowHeight="11" x14ac:dyDescent="0.2"/>
  <cols>
    <col min="1" max="1" width="2.33203125" style="108" customWidth="1"/>
    <col min="2" max="2" width="39.6640625" style="108" customWidth="1"/>
    <col min="3" max="3" width="16" style="108" customWidth="1"/>
    <col min="4" max="4" width="20" style="108" customWidth="1"/>
    <col min="5" max="253" width="10.83203125" style="108"/>
    <col min="254" max="254" width="2.5" style="108" customWidth="1"/>
    <col min="255" max="255" width="39.6640625" style="108" customWidth="1"/>
    <col min="256" max="256" width="16" style="108" customWidth="1"/>
    <col min="257" max="257" width="14" style="108" customWidth="1"/>
    <col min="258" max="258" width="16.5" style="108" customWidth="1"/>
    <col min="259" max="259" width="13.5" style="108" customWidth="1"/>
    <col min="260" max="509" width="10.83203125" style="108"/>
    <col min="510" max="510" width="2.5" style="108" customWidth="1"/>
    <col min="511" max="511" width="39.6640625" style="108" customWidth="1"/>
    <col min="512" max="512" width="16" style="108" customWidth="1"/>
    <col min="513" max="513" width="14" style="108" customWidth="1"/>
    <col min="514" max="514" width="16.5" style="108" customWidth="1"/>
    <col min="515" max="515" width="13.5" style="108" customWidth="1"/>
    <col min="516" max="765" width="10.83203125" style="108"/>
    <col min="766" max="766" width="2.5" style="108" customWidth="1"/>
    <col min="767" max="767" width="39.6640625" style="108" customWidth="1"/>
    <col min="768" max="768" width="16" style="108" customWidth="1"/>
    <col min="769" max="769" width="14" style="108" customWidth="1"/>
    <col min="770" max="770" width="16.5" style="108" customWidth="1"/>
    <col min="771" max="771" width="13.5" style="108" customWidth="1"/>
    <col min="772" max="1021" width="10.83203125" style="108"/>
    <col min="1022" max="1022" width="2.5" style="108" customWidth="1"/>
    <col min="1023" max="1023" width="39.6640625" style="108" customWidth="1"/>
    <col min="1024" max="1024" width="16" style="108" customWidth="1"/>
    <col min="1025" max="1025" width="14" style="108" customWidth="1"/>
    <col min="1026" max="1026" width="16.5" style="108" customWidth="1"/>
    <col min="1027" max="1027" width="13.5" style="108" customWidth="1"/>
    <col min="1028" max="1277" width="10.83203125" style="108"/>
    <col min="1278" max="1278" width="2.5" style="108" customWidth="1"/>
    <col min="1279" max="1279" width="39.6640625" style="108" customWidth="1"/>
    <col min="1280" max="1280" width="16" style="108" customWidth="1"/>
    <col min="1281" max="1281" width="14" style="108" customWidth="1"/>
    <col min="1282" max="1282" width="16.5" style="108" customWidth="1"/>
    <col min="1283" max="1283" width="13.5" style="108" customWidth="1"/>
    <col min="1284" max="1533" width="10.83203125" style="108"/>
    <col min="1534" max="1534" width="2.5" style="108" customWidth="1"/>
    <col min="1535" max="1535" width="39.6640625" style="108" customWidth="1"/>
    <col min="1536" max="1536" width="16" style="108" customWidth="1"/>
    <col min="1537" max="1537" width="14" style="108" customWidth="1"/>
    <col min="1538" max="1538" width="16.5" style="108" customWidth="1"/>
    <col min="1539" max="1539" width="13.5" style="108" customWidth="1"/>
    <col min="1540" max="1789" width="10.83203125" style="108"/>
    <col min="1790" max="1790" width="2.5" style="108" customWidth="1"/>
    <col min="1791" max="1791" width="39.6640625" style="108" customWidth="1"/>
    <col min="1792" max="1792" width="16" style="108" customWidth="1"/>
    <col min="1793" max="1793" width="14" style="108" customWidth="1"/>
    <col min="1794" max="1794" width="16.5" style="108" customWidth="1"/>
    <col min="1795" max="1795" width="13.5" style="108" customWidth="1"/>
    <col min="1796" max="2045" width="10.83203125" style="108"/>
    <col min="2046" max="2046" width="2.5" style="108" customWidth="1"/>
    <col min="2047" max="2047" width="39.6640625" style="108" customWidth="1"/>
    <col min="2048" max="2048" width="16" style="108" customWidth="1"/>
    <col min="2049" max="2049" width="14" style="108" customWidth="1"/>
    <col min="2050" max="2050" width="16.5" style="108" customWidth="1"/>
    <col min="2051" max="2051" width="13.5" style="108" customWidth="1"/>
    <col min="2052" max="2301" width="10.83203125" style="108"/>
    <col min="2302" max="2302" width="2.5" style="108" customWidth="1"/>
    <col min="2303" max="2303" width="39.6640625" style="108" customWidth="1"/>
    <col min="2304" max="2304" width="16" style="108" customWidth="1"/>
    <col min="2305" max="2305" width="14" style="108" customWidth="1"/>
    <col min="2306" max="2306" width="16.5" style="108" customWidth="1"/>
    <col min="2307" max="2307" width="13.5" style="108" customWidth="1"/>
    <col min="2308" max="2557" width="10.83203125" style="108"/>
    <col min="2558" max="2558" width="2.5" style="108" customWidth="1"/>
    <col min="2559" max="2559" width="39.6640625" style="108" customWidth="1"/>
    <col min="2560" max="2560" width="16" style="108" customWidth="1"/>
    <col min="2561" max="2561" width="14" style="108" customWidth="1"/>
    <col min="2562" max="2562" width="16.5" style="108" customWidth="1"/>
    <col min="2563" max="2563" width="13.5" style="108" customWidth="1"/>
    <col min="2564" max="2813" width="10.83203125" style="108"/>
    <col min="2814" max="2814" width="2.5" style="108" customWidth="1"/>
    <col min="2815" max="2815" width="39.6640625" style="108" customWidth="1"/>
    <col min="2816" max="2816" width="16" style="108" customWidth="1"/>
    <col min="2817" max="2817" width="14" style="108" customWidth="1"/>
    <col min="2818" max="2818" width="16.5" style="108" customWidth="1"/>
    <col min="2819" max="2819" width="13.5" style="108" customWidth="1"/>
    <col min="2820" max="3069" width="10.83203125" style="108"/>
    <col min="3070" max="3070" width="2.5" style="108" customWidth="1"/>
    <col min="3071" max="3071" width="39.6640625" style="108" customWidth="1"/>
    <col min="3072" max="3072" width="16" style="108" customWidth="1"/>
    <col min="3073" max="3073" width="14" style="108" customWidth="1"/>
    <col min="3074" max="3074" width="16.5" style="108" customWidth="1"/>
    <col min="3075" max="3075" width="13.5" style="108" customWidth="1"/>
    <col min="3076" max="3325" width="10.83203125" style="108"/>
    <col min="3326" max="3326" width="2.5" style="108" customWidth="1"/>
    <col min="3327" max="3327" width="39.6640625" style="108" customWidth="1"/>
    <col min="3328" max="3328" width="16" style="108" customWidth="1"/>
    <col min="3329" max="3329" width="14" style="108" customWidth="1"/>
    <col min="3330" max="3330" width="16.5" style="108" customWidth="1"/>
    <col min="3331" max="3331" width="13.5" style="108" customWidth="1"/>
    <col min="3332" max="3581" width="10.83203125" style="108"/>
    <col min="3582" max="3582" width="2.5" style="108" customWidth="1"/>
    <col min="3583" max="3583" width="39.6640625" style="108" customWidth="1"/>
    <col min="3584" max="3584" width="16" style="108" customWidth="1"/>
    <col min="3585" max="3585" width="14" style="108" customWidth="1"/>
    <col min="3586" max="3586" width="16.5" style="108" customWidth="1"/>
    <col min="3587" max="3587" width="13.5" style="108" customWidth="1"/>
    <col min="3588" max="3837" width="10.83203125" style="108"/>
    <col min="3838" max="3838" width="2.5" style="108" customWidth="1"/>
    <col min="3839" max="3839" width="39.6640625" style="108" customWidth="1"/>
    <col min="3840" max="3840" width="16" style="108" customWidth="1"/>
    <col min="3841" max="3841" width="14" style="108" customWidth="1"/>
    <col min="3842" max="3842" width="16.5" style="108" customWidth="1"/>
    <col min="3843" max="3843" width="13.5" style="108" customWidth="1"/>
    <col min="3844" max="4093" width="10.83203125" style="108"/>
    <col min="4094" max="4094" width="2.5" style="108" customWidth="1"/>
    <col min="4095" max="4095" width="39.6640625" style="108" customWidth="1"/>
    <col min="4096" max="4096" width="16" style="108" customWidth="1"/>
    <col min="4097" max="4097" width="14" style="108" customWidth="1"/>
    <col min="4098" max="4098" width="16.5" style="108" customWidth="1"/>
    <col min="4099" max="4099" width="13.5" style="108" customWidth="1"/>
    <col min="4100" max="4349" width="10.83203125" style="108"/>
    <col min="4350" max="4350" width="2.5" style="108" customWidth="1"/>
    <col min="4351" max="4351" width="39.6640625" style="108" customWidth="1"/>
    <col min="4352" max="4352" width="16" style="108" customWidth="1"/>
    <col min="4353" max="4353" width="14" style="108" customWidth="1"/>
    <col min="4354" max="4354" width="16.5" style="108" customWidth="1"/>
    <col min="4355" max="4355" width="13.5" style="108" customWidth="1"/>
    <col min="4356" max="4605" width="10.83203125" style="108"/>
    <col min="4606" max="4606" width="2.5" style="108" customWidth="1"/>
    <col min="4607" max="4607" width="39.6640625" style="108" customWidth="1"/>
    <col min="4608" max="4608" width="16" style="108" customWidth="1"/>
    <col min="4609" max="4609" width="14" style="108" customWidth="1"/>
    <col min="4610" max="4610" width="16.5" style="108" customWidth="1"/>
    <col min="4611" max="4611" width="13.5" style="108" customWidth="1"/>
    <col min="4612" max="4861" width="10.83203125" style="108"/>
    <col min="4862" max="4862" width="2.5" style="108" customWidth="1"/>
    <col min="4863" max="4863" width="39.6640625" style="108" customWidth="1"/>
    <col min="4864" max="4864" width="16" style="108" customWidth="1"/>
    <col min="4865" max="4865" width="14" style="108" customWidth="1"/>
    <col min="4866" max="4866" width="16.5" style="108" customWidth="1"/>
    <col min="4867" max="4867" width="13.5" style="108" customWidth="1"/>
    <col min="4868" max="5117" width="10.83203125" style="108"/>
    <col min="5118" max="5118" width="2.5" style="108" customWidth="1"/>
    <col min="5119" max="5119" width="39.6640625" style="108" customWidth="1"/>
    <col min="5120" max="5120" width="16" style="108" customWidth="1"/>
    <col min="5121" max="5121" width="14" style="108" customWidth="1"/>
    <col min="5122" max="5122" width="16.5" style="108" customWidth="1"/>
    <col min="5123" max="5123" width="13.5" style="108" customWidth="1"/>
    <col min="5124" max="5373" width="10.83203125" style="108"/>
    <col min="5374" max="5374" width="2.5" style="108" customWidth="1"/>
    <col min="5375" max="5375" width="39.6640625" style="108" customWidth="1"/>
    <col min="5376" max="5376" width="16" style="108" customWidth="1"/>
    <col min="5377" max="5377" width="14" style="108" customWidth="1"/>
    <col min="5378" max="5378" width="16.5" style="108" customWidth="1"/>
    <col min="5379" max="5379" width="13.5" style="108" customWidth="1"/>
    <col min="5380" max="5629" width="10.83203125" style="108"/>
    <col min="5630" max="5630" width="2.5" style="108" customWidth="1"/>
    <col min="5631" max="5631" width="39.6640625" style="108" customWidth="1"/>
    <col min="5632" max="5632" width="16" style="108" customWidth="1"/>
    <col min="5633" max="5633" width="14" style="108" customWidth="1"/>
    <col min="5634" max="5634" width="16.5" style="108" customWidth="1"/>
    <col min="5635" max="5635" width="13.5" style="108" customWidth="1"/>
    <col min="5636" max="5885" width="10.83203125" style="108"/>
    <col min="5886" max="5886" width="2.5" style="108" customWidth="1"/>
    <col min="5887" max="5887" width="39.6640625" style="108" customWidth="1"/>
    <col min="5888" max="5888" width="16" style="108" customWidth="1"/>
    <col min="5889" max="5889" width="14" style="108" customWidth="1"/>
    <col min="5890" max="5890" width="16.5" style="108" customWidth="1"/>
    <col min="5891" max="5891" width="13.5" style="108" customWidth="1"/>
    <col min="5892" max="6141" width="10.83203125" style="108"/>
    <col min="6142" max="6142" width="2.5" style="108" customWidth="1"/>
    <col min="6143" max="6143" width="39.6640625" style="108" customWidth="1"/>
    <col min="6144" max="6144" width="16" style="108" customWidth="1"/>
    <col min="6145" max="6145" width="14" style="108" customWidth="1"/>
    <col min="6146" max="6146" width="16.5" style="108" customWidth="1"/>
    <col min="6147" max="6147" width="13.5" style="108" customWidth="1"/>
    <col min="6148" max="6397" width="10.83203125" style="108"/>
    <col min="6398" max="6398" width="2.5" style="108" customWidth="1"/>
    <col min="6399" max="6399" width="39.6640625" style="108" customWidth="1"/>
    <col min="6400" max="6400" width="16" style="108" customWidth="1"/>
    <col min="6401" max="6401" width="14" style="108" customWidth="1"/>
    <col min="6402" max="6402" width="16.5" style="108" customWidth="1"/>
    <col min="6403" max="6403" width="13.5" style="108" customWidth="1"/>
    <col min="6404" max="6653" width="10.83203125" style="108"/>
    <col min="6654" max="6654" width="2.5" style="108" customWidth="1"/>
    <col min="6655" max="6655" width="39.6640625" style="108" customWidth="1"/>
    <col min="6656" max="6656" width="16" style="108" customWidth="1"/>
    <col min="6657" max="6657" width="14" style="108" customWidth="1"/>
    <col min="6658" max="6658" width="16.5" style="108" customWidth="1"/>
    <col min="6659" max="6659" width="13.5" style="108" customWidth="1"/>
    <col min="6660" max="6909" width="10.83203125" style="108"/>
    <col min="6910" max="6910" width="2.5" style="108" customWidth="1"/>
    <col min="6911" max="6911" width="39.6640625" style="108" customWidth="1"/>
    <col min="6912" max="6912" width="16" style="108" customWidth="1"/>
    <col min="6913" max="6913" width="14" style="108" customWidth="1"/>
    <col min="6914" max="6914" width="16.5" style="108" customWidth="1"/>
    <col min="6915" max="6915" width="13.5" style="108" customWidth="1"/>
    <col min="6916" max="7165" width="10.83203125" style="108"/>
    <col min="7166" max="7166" width="2.5" style="108" customWidth="1"/>
    <col min="7167" max="7167" width="39.6640625" style="108" customWidth="1"/>
    <col min="7168" max="7168" width="16" style="108" customWidth="1"/>
    <col min="7169" max="7169" width="14" style="108" customWidth="1"/>
    <col min="7170" max="7170" width="16.5" style="108" customWidth="1"/>
    <col min="7171" max="7171" width="13.5" style="108" customWidth="1"/>
    <col min="7172" max="7421" width="10.83203125" style="108"/>
    <col min="7422" max="7422" width="2.5" style="108" customWidth="1"/>
    <col min="7423" max="7423" width="39.6640625" style="108" customWidth="1"/>
    <col min="7424" max="7424" width="16" style="108" customWidth="1"/>
    <col min="7425" max="7425" width="14" style="108" customWidth="1"/>
    <col min="7426" max="7426" width="16.5" style="108" customWidth="1"/>
    <col min="7427" max="7427" width="13.5" style="108" customWidth="1"/>
    <col min="7428" max="7677" width="10.83203125" style="108"/>
    <col min="7678" max="7678" width="2.5" style="108" customWidth="1"/>
    <col min="7679" max="7679" width="39.6640625" style="108" customWidth="1"/>
    <col min="7680" max="7680" width="16" style="108" customWidth="1"/>
    <col min="7681" max="7681" width="14" style="108" customWidth="1"/>
    <col min="7682" max="7682" width="16.5" style="108" customWidth="1"/>
    <col min="7683" max="7683" width="13.5" style="108" customWidth="1"/>
    <col min="7684" max="7933" width="10.83203125" style="108"/>
    <col min="7934" max="7934" width="2.5" style="108" customWidth="1"/>
    <col min="7935" max="7935" width="39.6640625" style="108" customWidth="1"/>
    <col min="7936" max="7936" width="16" style="108" customWidth="1"/>
    <col min="7937" max="7937" width="14" style="108" customWidth="1"/>
    <col min="7938" max="7938" width="16.5" style="108" customWidth="1"/>
    <col min="7939" max="7939" width="13.5" style="108" customWidth="1"/>
    <col min="7940" max="8189" width="10.83203125" style="108"/>
    <col min="8190" max="8190" width="2.5" style="108" customWidth="1"/>
    <col min="8191" max="8191" width="39.6640625" style="108" customWidth="1"/>
    <col min="8192" max="8192" width="16" style="108" customWidth="1"/>
    <col min="8193" max="8193" width="14" style="108" customWidth="1"/>
    <col min="8194" max="8194" width="16.5" style="108" customWidth="1"/>
    <col min="8195" max="8195" width="13.5" style="108" customWidth="1"/>
    <col min="8196" max="8445" width="10.83203125" style="108"/>
    <col min="8446" max="8446" width="2.5" style="108" customWidth="1"/>
    <col min="8447" max="8447" width="39.6640625" style="108" customWidth="1"/>
    <col min="8448" max="8448" width="16" style="108" customWidth="1"/>
    <col min="8449" max="8449" width="14" style="108" customWidth="1"/>
    <col min="8450" max="8450" width="16.5" style="108" customWidth="1"/>
    <col min="8451" max="8451" width="13.5" style="108" customWidth="1"/>
    <col min="8452" max="8701" width="10.83203125" style="108"/>
    <col min="8702" max="8702" width="2.5" style="108" customWidth="1"/>
    <col min="8703" max="8703" width="39.6640625" style="108" customWidth="1"/>
    <col min="8704" max="8704" width="16" style="108" customWidth="1"/>
    <col min="8705" max="8705" width="14" style="108" customWidth="1"/>
    <col min="8706" max="8706" width="16.5" style="108" customWidth="1"/>
    <col min="8707" max="8707" width="13.5" style="108" customWidth="1"/>
    <col min="8708" max="8957" width="10.83203125" style="108"/>
    <col min="8958" max="8958" width="2.5" style="108" customWidth="1"/>
    <col min="8959" max="8959" width="39.6640625" style="108" customWidth="1"/>
    <col min="8960" max="8960" width="16" style="108" customWidth="1"/>
    <col min="8961" max="8961" width="14" style="108" customWidth="1"/>
    <col min="8962" max="8962" width="16.5" style="108" customWidth="1"/>
    <col min="8963" max="8963" width="13.5" style="108" customWidth="1"/>
    <col min="8964" max="9213" width="10.83203125" style="108"/>
    <col min="9214" max="9214" width="2.5" style="108" customWidth="1"/>
    <col min="9215" max="9215" width="39.6640625" style="108" customWidth="1"/>
    <col min="9216" max="9216" width="16" style="108" customWidth="1"/>
    <col min="9217" max="9217" width="14" style="108" customWidth="1"/>
    <col min="9218" max="9218" width="16.5" style="108" customWidth="1"/>
    <col min="9219" max="9219" width="13.5" style="108" customWidth="1"/>
    <col min="9220" max="9469" width="10.83203125" style="108"/>
    <col min="9470" max="9470" width="2.5" style="108" customWidth="1"/>
    <col min="9471" max="9471" width="39.6640625" style="108" customWidth="1"/>
    <col min="9472" max="9472" width="16" style="108" customWidth="1"/>
    <col min="9473" max="9473" width="14" style="108" customWidth="1"/>
    <col min="9474" max="9474" width="16.5" style="108" customWidth="1"/>
    <col min="9475" max="9475" width="13.5" style="108" customWidth="1"/>
    <col min="9476" max="9725" width="10.83203125" style="108"/>
    <col min="9726" max="9726" width="2.5" style="108" customWidth="1"/>
    <col min="9727" max="9727" width="39.6640625" style="108" customWidth="1"/>
    <col min="9728" max="9728" width="16" style="108" customWidth="1"/>
    <col min="9729" max="9729" width="14" style="108" customWidth="1"/>
    <col min="9730" max="9730" width="16.5" style="108" customWidth="1"/>
    <col min="9731" max="9731" width="13.5" style="108" customWidth="1"/>
    <col min="9732" max="9981" width="10.83203125" style="108"/>
    <col min="9982" max="9982" width="2.5" style="108" customWidth="1"/>
    <col min="9983" max="9983" width="39.6640625" style="108" customWidth="1"/>
    <col min="9984" max="9984" width="16" style="108" customWidth="1"/>
    <col min="9985" max="9985" width="14" style="108" customWidth="1"/>
    <col min="9986" max="9986" width="16.5" style="108" customWidth="1"/>
    <col min="9987" max="9987" width="13.5" style="108" customWidth="1"/>
    <col min="9988" max="10237" width="10.83203125" style="108"/>
    <col min="10238" max="10238" width="2.5" style="108" customWidth="1"/>
    <col min="10239" max="10239" width="39.6640625" style="108" customWidth="1"/>
    <col min="10240" max="10240" width="16" style="108" customWidth="1"/>
    <col min="10241" max="10241" width="14" style="108" customWidth="1"/>
    <col min="10242" max="10242" width="16.5" style="108" customWidth="1"/>
    <col min="10243" max="10243" width="13.5" style="108" customWidth="1"/>
    <col min="10244" max="10493" width="10.83203125" style="108"/>
    <col min="10494" max="10494" width="2.5" style="108" customWidth="1"/>
    <col min="10495" max="10495" width="39.6640625" style="108" customWidth="1"/>
    <col min="10496" max="10496" width="16" style="108" customWidth="1"/>
    <col min="10497" max="10497" width="14" style="108" customWidth="1"/>
    <col min="10498" max="10498" width="16.5" style="108" customWidth="1"/>
    <col min="10499" max="10499" width="13.5" style="108" customWidth="1"/>
    <col min="10500" max="10749" width="10.83203125" style="108"/>
    <col min="10750" max="10750" width="2.5" style="108" customWidth="1"/>
    <col min="10751" max="10751" width="39.6640625" style="108" customWidth="1"/>
    <col min="10752" max="10752" width="16" style="108" customWidth="1"/>
    <col min="10753" max="10753" width="14" style="108" customWidth="1"/>
    <col min="10754" max="10754" width="16.5" style="108" customWidth="1"/>
    <col min="10755" max="10755" width="13.5" style="108" customWidth="1"/>
    <col min="10756" max="11005" width="10.83203125" style="108"/>
    <col min="11006" max="11006" width="2.5" style="108" customWidth="1"/>
    <col min="11007" max="11007" width="39.6640625" style="108" customWidth="1"/>
    <col min="11008" max="11008" width="16" style="108" customWidth="1"/>
    <col min="11009" max="11009" width="14" style="108" customWidth="1"/>
    <col min="11010" max="11010" width="16.5" style="108" customWidth="1"/>
    <col min="11011" max="11011" width="13.5" style="108" customWidth="1"/>
    <col min="11012" max="11261" width="10.83203125" style="108"/>
    <col min="11262" max="11262" width="2.5" style="108" customWidth="1"/>
    <col min="11263" max="11263" width="39.6640625" style="108" customWidth="1"/>
    <col min="11264" max="11264" width="16" style="108" customWidth="1"/>
    <col min="11265" max="11265" width="14" style="108" customWidth="1"/>
    <col min="11266" max="11266" width="16.5" style="108" customWidth="1"/>
    <col min="11267" max="11267" width="13.5" style="108" customWidth="1"/>
    <col min="11268" max="11517" width="10.83203125" style="108"/>
    <col min="11518" max="11518" width="2.5" style="108" customWidth="1"/>
    <col min="11519" max="11519" width="39.6640625" style="108" customWidth="1"/>
    <col min="11520" max="11520" width="16" style="108" customWidth="1"/>
    <col min="11521" max="11521" width="14" style="108" customWidth="1"/>
    <col min="11522" max="11522" width="16.5" style="108" customWidth="1"/>
    <col min="11523" max="11523" width="13.5" style="108" customWidth="1"/>
    <col min="11524" max="11773" width="10.83203125" style="108"/>
    <col min="11774" max="11774" width="2.5" style="108" customWidth="1"/>
    <col min="11775" max="11775" width="39.6640625" style="108" customWidth="1"/>
    <col min="11776" max="11776" width="16" style="108" customWidth="1"/>
    <col min="11777" max="11777" width="14" style="108" customWidth="1"/>
    <col min="11778" max="11778" width="16.5" style="108" customWidth="1"/>
    <col min="11779" max="11779" width="13.5" style="108" customWidth="1"/>
    <col min="11780" max="12029" width="10.83203125" style="108"/>
    <col min="12030" max="12030" width="2.5" style="108" customWidth="1"/>
    <col min="12031" max="12031" width="39.6640625" style="108" customWidth="1"/>
    <col min="12032" max="12032" width="16" style="108" customWidth="1"/>
    <col min="12033" max="12033" width="14" style="108" customWidth="1"/>
    <col min="12034" max="12034" width="16.5" style="108" customWidth="1"/>
    <col min="12035" max="12035" width="13.5" style="108" customWidth="1"/>
    <col min="12036" max="12285" width="10.83203125" style="108"/>
    <col min="12286" max="12286" width="2.5" style="108" customWidth="1"/>
    <col min="12287" max="12287" width="39.6640625" style="108" customWidth="1"/>
    <col min="12288" max="12288" width="16" style="108" customWidth="1"/>
    <col min="12289" max="12289" width="14" style="108" customWidth="1"/>
    <col min="12290" max="12290" width="16.5" style="108" customWidth="1"/>
    <col min="12291" max="12291" width="13.5" style="108" customWidth="1"/>
    <col min="12292" max="12541" width="10.83203125" style="108"/>
    <col min="12542" max="12542" width="2.5" style="108" customWidth="1"/>
    <col min="12543" max="12543" width="39.6640625" style="108" customWidth="1"/>
    <col min="12544" max="12544" width="16" style="108" customWidth="1"/>
    <col min="12545" max="12545" width="14" style="108" customWidth="1"/>
    <col min="12546" max="12546" width="16.5" style="108" customWidth="1"/>
    <col min="12547" max="12547" width="13.5" style="108" customWidth="1"/>
    <col min="12548" max="12797" width="10.83203125" style="108"/>
    <col min="12798" max="12798" width="2.5" style="108" customWidth="1"/>
    <col min="12799" max="12799" width="39.6640625" style="108" customWidth="1"/>
    <col min="12800" max="12800" width="16" style="108" customWidth="1"/>
    <col min="12801" max="12801" width="14" style="108" customWidth="1"/>
    <col min="12802" max="12802" width="16.5" style="108" customWidth="1"/>
    <col min="12803" max="12803" width="13.5" style="108" customWidth="1"/>
    <col min="12804" max="13053" width="10.83203125" style="108"/>
    <col min="13054" max="13054" width="2.5" style="108" customWidth="1"/>
    <col min="13055" max="13055" width="39.6640625" style="108" customWidth="1"/>
    <col min="13056" max="13056" width="16" style="108" customWidth="1"/>
    <col min="13057" max="13057" width="14" style="108" customWidth="1"/>
    <col min="13058" max="13058" width="16.5" style="108" customWidth="1"/>
    <col min="13059" max="13059" width="13.5" style="108" customWidth="1"/>
    <col min="13060" max="13309" width="10.83203125" style="108"/>
    <col min="13310" max="13310" width="2.5" style="108" customWidth="1"/>
    <col min="13311" max="13311" width="39.6640625" style="108" customWidth="1"/>
    <col min="13312" max="13312" width="16" style="108" customWidth="1"/>
    <col min="13313" max="13313" width="14" style="108" customWidth="1"/>
    <col min="13314" max="13314" width="16.5" style="108" customWidth="1"/>
    <col min="13315" max="13315" width="13.5" style="108" customWidth="1"/>
    <col min="13316" max="13565" width="10.83203125" style="108"/>
    <col min="13566" max="13566" width="2.5" style="108" customWidth="1"/>
    <col min="13567" max="13567" width="39.6640625" style="108" customWidth="1"/>
    <col min="13568" max="13568" width="16" style="108" customWidth="1"/>
    <col min="13569" max="13569" width="14" style="108" customWidth="1"/>
    <col min="13570" max="13570" width="16.5" style="108" customWidth="1"/>
    <col min="13571" max="13571" width="13.5" style="108" customWidth="1"/>
    <col min="13572" max="13821" width="10.83203125" style="108"/>
    <col min="13822" max="13822" width="2.5" style="108" customWidth="1"/>
    <col min="13823" max="13823" width="39.6640625" style="108" customWidth="1"/>
    <col min="13824" max="13824" width="16" style="108" customWidth="1"/>
    <col min="13825" max="13825" width="14" style="108" customWidth="1"/>
    <col min="13826" max="13826" width="16.5" style="108" customWidth="1"/>
    <col min="13827" max="13827" width="13.5" style="108" customWidth="1"/>
    <col min="13828" max="14077" width="10.83203125" style="108"/>
    <col min="14078" max="14078" width="2.5" style="108" customWidth="1"/>
    <col min="14079" max="14079" width="39.6640625" style="108" customWidth="1"/>
    <col min="14080" max="14080" width="16" style="108" customWidth="1"/>
    <col min="14081" max="14081" width="14" style="108" customWidth="1"/>
    <col min="14082" max="14082" width="16.5" style="108" customWidth="1"/>
    <col min="14083" max="14083" width="13.5" style="108" customWidth="1"/>
    <col min="14084" max="14333" width="10.83203125" style="108"/>
    <col min="14334" max="14334" width="2.5" style="108" customWidth="1"/>
    <col min="14335" max="14335" width="39.6640625" style="108" customWidth="1"/>
    <col min="14336" max="14336" width="16" style="108" customWidth="1"/>
    <col min="14337" max="14337" width="14" style="108" customWidth="1"/>
    <col min="14338" max="14338" width="16.5" style="108" customWidth="1"/>
    <col min="14339" max="14339" width="13.5" style="108" customWidth="1"/>
    <col min="14340" max="14589" width="10.83203125" style="108"/>
    <col min="14590" max="14590" width="2.5" style="108" customWidth="1"/>
    <col min="14591" max="14591" width="39.6640625" style="108" customWidth="1"/>
    <col min="14592" max="14592" width="16" style="108" customWidth="1"/>
    <col min="14593" max="14593" width="14" style="108" customWidth="1"/>
    <col min="14594" max="14594" width="16.5" style="108" customWidth="1"/>
    <col min="14595" max="14595" width="13.5" style="108" customWidth="1"/>
    <col min="14596" max="14845" width="10.83203125" style="108"/>
    <col min="14846" max="14846" width="2.5" style="108" customWidth="1"/>
    <col min="14847" max="14847" width="39.6640625" style="108" customWidth="1"/>
    <col min="14848" max="14848" width="16" style="108" customWidth="1"/>
    <col min="14849" max="14849" width="14" style="108" customWidth="1"/>
    <col min="14850" max="14850" width="16.5" style="108" customWidth="1"/>
    <col min="14851" max="14851" width="13.5" style="108" customWidth="1"/>
    <col min="14852" max="15101" width="10.83203125" style="108"/>
    <col min="15102" max="15102" width="2.5" style="108" customWidth="1"/>
    <col min="15103" max="15103" width="39.6640625" style="108" customWidth="1"/>
    <col min="15104" max="15104" width="16" style="108" customWidth="1"/>
    <col min="15105" max="15105" width="14" style="108" customWidth="1"/>
    <col min="15106" max="15106" width="16.5" style="108" customWidth="1"/>
    <col min="15107" max="15107" width="13.5" style="108" customWidth="1"/>
    <col min="15108" max="15357" width="10.83203125" style="108"/>
    <col min="15358" max="15358" width="2.5" style="108" customWidth="1"/>
    <col min="15359" max="15359" width="39.6640625" style="108" customWidth="1"/>
    <col min="15360" max="15360" width="16" style="108" customWidth="1"/>
    <col min="15361" max="15361" width="14" style="108" customWidth="1"/>
    <col min="15362" max="15362" width="16.5" style="108" customWidth="1"/>
    <col min="15363" max="15363" width="13.5" style="108" customWidth="1"/>
    <col min="15364" max="15613" width="10.83203125" style="108"/>
    <col min="15614" max="15614" width="2.5" style="108" customWidth="1"/>
    <col min="15615" max="15615" width="39.6640625" style="108" customWidth="1"/>
    <col min="15616" max="15616" width="16" style="108" customWidth="1"/>
    <col min="15617" max="15617" width="14" style="108" customWidth="1"/>
    <col min="15618" max="15618" width="16.5" style="108" customWidth="1"/>
    <col min="15619" max="15619" width="13.5" style="108" customWidth="1"/>
    <col min="15620" max="15869" width="10.83203125" style="108"/>
    <col min="15870" max="15870" width="2.5" style="108" customWidth="1"/>
    <col min="15871" max="15871" width="39.6640625" style="108" customWidth="1"/>
    <col min="15872" max="15872" width="16" style="108" customWidth="1"/>
    <col min="15873" max="15873" width="14" style="108" customWidth="1"/>
    <col min="15874" max="15874" width="16.5" style="108" customWidth="1"/>
    <col min="15875" max="15875" width="13.5" style="108" customWidth="1"/>
    <col min="15876" max="16125" width="10.83203125" style="108"/>
    <col min="16126" max="16126" width="2.5" style="108" customWidth="1"/>
    <col min="16127" max="16127" width="39.6640625" style="108" customWidth="1"/>
    <col min="16128" max="16128" width="16" style="108" customWidth="1"/>
    <col min="16129" max="16129" width="14" style="108" customWidth="1"/>
    <col min="16130" max="16130" width="16.5" style="108" customWidth="1"/>
    <col min="16131" max="16131" width="13.5" style="108" customWidth="1"/>
    <col min="16132" max="16384" width="10.83203125" style="108"/>
  </cols>
  <sheetData>
    <row r="2" spans="2:4" ht="19" customHeight="1" x14ac:dyDescent="0.2">
      <c r="B2" s="298" t="s">
        <v>91</v>
      </c>
      <c r="C2" s="298"/>
      <c r="D2" s="298"/>
    </row>
    <row r="3" spans="2:4" ht="11" customHeight="1" x14ac:dyDescent="0.2">
      <c r="B3" s="109"/>
      <c r="C3" s="109"/>
      <c r="D3" s="109"/>
    </row>
    <row r="4" spans="2:4" x14ac:dyDescent="0.2">
      <c r="B4" s="327" t="s">
        <v>40</v>
      </c>
      <c r="C4" s="327"/>
      <c r="D4" s="327"/>
    </row>
    <row r="5" spans="2:4" x14ac:dyDescent="0.2">
      <c r="B5" s="94"/>
      <c r="C5" s="97" t="s">
        <v>27</v>
      </c>
      <c r="D5" s="98" t="s">
        <v>19</v>
      </c>
    </row>
    <row r="6" spans="2:4" x14ac:dyDescent="0.2">
      <c r="B6" s="270" t="s">
        <v>31</v>
      </c>
      <c r="C6" s="271">
        <v>5.9897058613855743</v>
      </c>
      <c r="D6" s="272">
        <v>8.2103587962962958</v>
      </c>
    </row>
    <row r="7" spans="2:4" x14ac:dyDescent="0.2">
      <c r="B7" s="99" t="s">
        <v>42</v>
      </c>
      <c r="C7" s="190">
        <v>94.010294138614427</v>
      </c>
      <c r="D7" s="194">
        <v>91.789641203703709</v>
      </c>
    </row>
    <row r="8" spans="2:4" x14ac:dyDescent="0.2">
      <c r="B8" s="186" t="s">
        <v>89</v>
      </c>
      <c r="C8" s="191">
        <v>72.170181216761478</v>
      </c>
      <c r="D8" s="195">
        <v>51.838831018518519</v>
      </c>
    </row>
    <row r="9" spans="2:4" x14ac:dyDescent="0.2">
      <c r="B9" s="101" t="s">
        <v>70</v>
      </c>
      <c r="C9" s="192">
        <v>27.125482983304106</v>
      </c>
      <c r="D9" s="196">
        <v>21.69994212962963</v>
      </c>
    </row>
    <row r="10" spans="2:4" x14ac:dyDescent="0.2">
      <c r="B10" s="101" t="s">
        <v>39</v>
      </c>
      <c r="C10" s="192">
        <v>45.044698233457375</v>
      </c>
      <c r="D10" s="196">
        <v>30.138888888888886</v>
      </c>
    </row>
    <row r="11" spans="2:4" ht="22" x14ac:dyDescent="0.2">
      <c r="B11" s="102" t="s">
        <v>32</v>
      </c>
      <c r="C11" s="192">
        <v>10.013259763035203</v>
      </c>
      <c r="D11" s="196">
        <v>24.848090277777779</v>
      </c>
    </row>
    <row r="12" spans="2:4" x14ac:dyDescent="0.2">
      <c r="B12" s="103" t="s">
        <v>33</v>
      </c>
      <c r="C12" s="192">
        <v>11.568786802971328</v>
      </c>
      <c r="D12" s="196">
        <v>14.626736111111111</v>
      </c>
    </row>
    <row r="13" spans="2:4" x14ac:dyDescent="0.2">
      <c r="B13" s="104" t="s">
        <v>34</v>
      </c>
      <c r="C13" s="193" t="s">
        <v>36</v>
      </c>
      <c r="D13" s="197" t="s">
        <v>36</v>
      </c>
    </row>
    <row r="14" spans="2:4" x14ac:dyDescent="0.2">
      <c r="B14" s="94"/>
      <c r="C14" s="187"/>
      <c r="D14" s="187"/>
    </row>
    <row r="15" spans="2:4" ht="50" customHeight="1" x14ac:dyDescent="0.2">
      <c r="B15" s="319" t="s">
        <v>90</v>
      </c>
      <c r="C15" s="319"/>
      <c r="D15" s="319"/>
    </row>
    <row r="16" spans="2:4" x14ac:dyDescent="0.2">
      <c r="B16" s="94"/>
      <c r="C16" s="96"/>
      <c r="D16" s="96"/>
    </row>
  </sheetData>
  <mergeCells count="3">
    <mergeCell ref="B2:D2"/>
    <mergeCell ref="B15:D15"/>
    <mergeCell ref="B4:D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14</vt:i4>
      </vt:variant>
    </vt:vector>
  </HeadingPairs>
  <TitlesOfParts>
    <vt:vector size="14" baseType="lpstr">
      <vt:lpstr>F17_Graphique 1</vt:lpstr>
      <vt:lpstr>F17_Graphique 2 </vt:lpstr>
      <vt:lpstr>F17_Graphique 2 compl</vt:lpstr>
      <vt:lpstr>F17_Graphique 3</vt:lpstr>
      <vt:lpstr>F17_ Graphique 3 compl</vt:lpstr>
      <vt:lpstr>F17_Graphique 4</vt:lpstr>
      <vt:lpstr>F17_Graphique 5</vt:lpstr>
      <vt:lpstr>F17_Tableau 1</vt:lpstr>
      <vt:lpstr>F17_Tableau 2</vt:lpstr>
      <vt:lpstr>F17_Graphique 6</vt:lpstr>
      <vt:lpstr>F17_Tableau compl 1 Privé</vt:lpstr>
      <vt:lpstr>F17_Tableau compl FP</vt:lpstr>
      <vt:lpstr>F17_Tableau compl  decote</vt:lpstr>
      <vt:lpstr>F17_Tableau compl surcote</vt:lpstr>
    </vt:vector>
  </TitlesOfParts>
  <Company>PPT/DSI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 Christel (DREES/OS/RETR)</dc:creator>
  <cp:lastModifiedBy>Utilisateur de Microsoft Office</cp:lastModifiedBy>
  <dcterms:created xsi:type="dcterms:W3CDTF">2018-12-07T10:47:06Z</dcterms:created>
  <dcterms:modified xsi:type="dcterms:W3CDTF">2021-05-11T09:08:39Z</dcterms:modified>
</cp:coreProperties>
</file>