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3940" yWindow="460" windowWidth="24400" windowHeight="16520"/>
  </bookViews>
  <sheets>
    <sheet name="F20_Graphique 1" sheetId="2" r:id="rId1"/>
    <sheet name="F20_Graphique 2" sheetId="12" r:id="rId2"/>
    <sheet name="F20_Graphique 2 compl" sheetId="13" r:id="rId3"/>
    <sheet name="F20_Tableau 1" sheetId="3" r:id="rId4"/>
    <sheet name="F20_Graphique 3" sheetId="1" r:id="rId5"/>
    <sheet name="F20_Tableau 2" sheetId="4" r:id="rId6"/>
    <sheet name="F20_Graphique a encadré" sheetId="5" r:id="rId7"/>
    <sheet name="F20_Graphique b encadré" sheetId="6" r:id="rId8"/>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25" i="5" l="1"/>
  <c r="P21" i="5"/>
  <c r="P25" i="5"/>
  <c r="O21" i="5"/>
  <c r="O25" i="5"/>
  <c r="N21" i="5"/>
  <c r="N25" i="5"/>
  <c r="C21" i="5"/>
  <c r="C25" i="5"/>
  <c r="D21" i="5"/>
  <c r="D25" i="5"/>
  <c r="E21" i="5"/>
  <c r="E25" i="5"/>
  <c r="F21" i="5"/>
  <c r="F25" i="5"/>
  <c r="G21" i="5"/>
  <c r="G25" i="5"/>
  <c r="H21" i="5"/>
  <c r="H25" i="5"/>
  <c r="I21" i="5"/>
  <c r="I25" i="5"/>
  <c r="J21" i="5"/>
  <c r="J25" i="5"/>
  <c r="K21" i="5"/>
  <c r="K25" i="5"/>
  <c r="L21" i="5"/>
  <c r="L25" i="5"/>
  <c r="M21" i="5"/>
  <c r="M25" i="5"/>
  <c r="J24" i="1"/>
  <c r="J23" i="1"/>
  <c r="J22" i="1"/>
  <c r="J21" i="1"/>
  <c r="J20" i="1"/>
  <c r="J19" i="1"/>
  <c r="J18" i="1"/>
  <c r="J17" i="1"/>
  <c r="J16" i="1"/>
  <c r="J15" i="1"/>
  <c r="J14" i="1"/>
  <c r="J13" i="1"/>
  <c r="J12" i="1"/>
  <c r="J11" i="1"/>
  <c r="J10" i="1"/>
  <c r="J9" i="1"/>
  <c r="J8" i="1"/>
  <c r="J7" i="1"/>
  <c r="J30" i="1"/>
  <c r="J31" i="1"/>
  <c r="J32" i="1"/>
  <c r="J33" i="1"/>
  <c r="J34" i="1"/>
  <c r="J35" i="1"/>
  <c r="J36" i="1"/>
  <c r="J37" i="1"/>
  <c r="J38" i="1"/>
  <c r="J39" i="1"/>
  <c r="J40" i="1"/>
  <c r="J41" i="1"/>
  <c r="J42" i="1"/>
  <c r="J43" i="1"/>
  <c r="J44" i="1"/>
  <c r="J45" i="1"/>
  <c r="J46" i="1"/>
  <c r="J29" i="1"/>
</calcChain>
</file>

<file path=xl/sharedStrings.xml><?xml version="1.0" encoding="utf-8"?>
<sst xmlns="http://schemas.openxmlformats.org/spreadsheetml/2006/main" count="163" uniqueCount="107">
  <si>
    <t>Hommes</t>
  </si>
  <si>
    <t>Absence</t>
  </si>
  <si>
    <t>AVPF</t>
  </si>
  <si>
    <t>Chômage</t>
  </si>
  <si>
    <t>En emploi</t>
  </si>
  <si>
    <t>Préretraite</t>
  </si>
  <si>
    <t>Retraite</t>
  </si>
  <si>
    <t>Cumul, retraite progressive</t>
  </si>
  <si>
    <t>G1946</t>
  </si>
  <si>
    <t>Femmes</t>
  </si>
  <si>
    <t>En %</t>
  </si>
  <si>
    <t>Ensemble</t>
  </si>
  <si>
    <t>Passage direct de l'emploi à la retraite</t>
  </si>
  <si>
    <t>Emploi, puis préretraite, puis retraite</t>
  </si>
  <si>
    <t>Emploi, puis chômage, puis retraite</t>
  </si>
  <si>
    <t>Emploi, puis absence du marché du travail, puis retraite</t>
  </si>
  <si>
    <t>6 ou plus</t>
  </si>
  <si>
    <t>Nombre moyen de transitions</t>
  </si>
  <si>
    <t>Maladie ou invalidité</t>
  </si>
  <si>
    <t>2005</t>
  </si>
  <si>
    <t>2006</t>
  </si>
  <si>
    <t>2007</t>
  </si>
  <si>
    <t>2008</t>
  </si>
  <si>
    <t>2009</t>
  </si>
  <si>
    <t>2010</t>
  </si>
  <si>
    <t>2011</t>
  </si>
  <si>
    <t>2012</t>
  </si>
  <si>
    <t>2013</t>
  </si>
  <si>
    <t>2014</t>
  </si>
  <si>
    <t>2015</t>
  </si>
  <si>
    <t>53 ans</t>
  </si>
  <si>
    <t>54 ans</t>
  </si>
  <si>
    <t>55 ans</t>
  </si>
  <si>
    <t>56 ans</t>
  </si>
  <si>
    <t>57 ans</t>
  </si>
  <si>
    <t>58 ans</t>
  </si>
  <si>
    <t>59 ans</t>
  </si>
  <si>
    <t>60 ans</t>
  </si>
  <si>
    <t>61 ans</t>
  </si>
  <si>
    <t>62 ans</t>
  </si>
  <si>
    <t>63 ans</t>
  </si>
  <si>
    <t>64 ans</t>
  </si>
  <si>
    <t>65 ans</t>
  </si>
  <si>
    <t>66 ans</t>
  </si>
  <si>
    <t>67 ans</t>
  </si>
  <si>
    <t>68 ans</t>
  </si>
  <si>
    <t>69 ans</t>
  </si>
  <si>
    <t>Somme</t>
  </si>
  <si>
    <t>Aucun revenu personnel ou minimum social, mais en couple avec un conjoint ayant des revenus</t>
  </si>
  <si>
    <t>Autres situations</t>
  </si>
  <si>
    <t>Cumul emploi-retraite, retraite progressive</t>
  </si>
  <si>
    <t>Y compris transitions entre retraite et cumul emploi-retraite</t>
  </si>
  <si>
    <t>Hors transitions entre retraite et cumul emploi-retraite</t>
  </si>
  <si>
    <t>Proportion</t>
  </si>
  <si>
    <t>Situations</t>
  </si>
  <si>
    <t>2016</t>
  </si>
  <si>
    <t>Autres pensions individuelles</t>
  </si>
  <si>
    <t>Part des personnes non retraitées, ni préretraitées ni en emploi (en %), (axe de gauche)</t>
  </si>
  <si>
    <t>Espérance de durée hors emploi, retraite et préretraite (en années), (axe de droite)</t>
  </si>
  <si>
    <t>2017</t>
  </si>
  <si>
    <t>G1942</t>
  </si>
  <si>
    <t>Génération 1942</t>
  </si>
  <si>
    <t>Génération 1946</t>
  </si>
  <si>
    <t>Génération 1950</t>
  </si>
  <si>
    <t>Génération 1954</t>
  </si>
  <si>
    <t>Maladie/Invalidité</t>
  </si>
  <si>
    <t>Emploi, puis maladie ou invalidité, puis retraite</t>
  </si>
  <si>
    <r>
      <t>Personnes continûment en emploi, pas encore retraitées à 67 ans</t>
    </r>
    <r>
      <rPr>
        <vertAlign val="superscript"/>
        <sz val="8"/>
        <color theme="1"/>
        <rFont val="Arial"/>
        <family val="2"/>
      </rPr>
      <t>2</t>
    </r>
  </si>
  <si>
    <r>
      <t>Autres trajectoires</t>
    </r>
    <r>
      <rPr>
        <vertAlign val="superscript"/>
        <sz val="8"/>
        <color theme="1"/>
        <rFont val="Arial"/>
        <family val="2"/>
      </rPr>
      <t>3</t>
    </r>
    <r>
      <rPr>
        <sz val="11"/>
        <color theme="1"/>
        <rFont val="Calibri"/>
        <family val="2"/>
        <scheme val="minor"/>
      </rPr>
      <t/>
    </r>
  </si>
  <si>
    <r>
      <t>Trajectoires sans années de non-emploi</t>
    </r>
    <r>
      <rPr>
        <b/>
        <vertAlign val="superscript"/>
        <sz val="8"/>
        <color theme="1"/>
        <rFont val="Arial"/>
        <family val="2"/>
      </rPr>
      <t>1</t>
    </r>
  </si>
  <si>
    <r>
      <t>Trajectoires avec années de non-emploi</t>
    </r>
    <r>
      <rPr>
        <b/>
        <vertAlign val="superscript"/>
        <sz val="8"/>
        <color theme="1"/>
        <rFont val="Arial"/>
        <family val="2"/>
      </rPr>
      <t>1</t>
    </r>
  </si>
  <si>
    <t>2018</t>
  </si>
  <si>
    <t>Chômage ou préretraite (individuel)</t>
  </si>
  <si>
    <t>Pension d'invalidité (individuel)</t>
  </si>
  <si>
    <t>AAH (ménage)</t>
  </si>
  <si>
    <t>RSA ou prime d'activité (ménage)</t>
  </si>
  <si>
    <t>Absence*</t>
  </si>
  <si>
    <t>Age de départ à la retraite</t>
  </si>
  <si>
    <t>Avant 60 ans (exclus)</t>
  </si>
  <si>
    <t>A 60 ans</t>
  </si>
  <si>
    <t>De 61 à 64 ans</t>
  </si>
  <si>
    <t>A 65 ans</t>
  </si>
  <si>
    <t>Après 65 ans (exclus)</t>
  </si>
  <si>
    <t>Emploi</t>
  </si>
  <si>
    <t>Absence et résidence en France à la retraite</t>
  </si>
  <si>
    <t>Absence et résidence à l'étranger à la retraite</t>
  </si>
  <si>
    <t>2019</t>
  </si>
  <si>
    <t>Au moins une année de cumul entre 50 et 67 ans - avec année(s) de non-emploi</t>
  </si>
  <si>
    <t>Graphique 2. Situation principale d’activité au cours de l’année précédant la liquidation des droits à retraite, par sexe</t>
  </si>
  <si>
    <t>Graphique 1. Situation principale d’activité à 59 ans, par sexe</t>
  </si>
  <si>
    <t>Tableau 1. Les trajectoires les plus fréquentes entre 50 et 67 ans</t>
  </si>
  <si>
    <t>Tableau 2. Nombre de transitions entre les situations principales des assurés de 50 à 67 ans</t>
  </si>
  <si>
    <r>
      <t xml:space="preserve">AVPF : assurance vieillesse des parents au foyer.
</t>
    </r>
    <r>
      <rPr>
        <b/>
        <sz val="8"/>
        <color theme="1"/>
        <rFont val="Arial"/>
        <family val="2"/>
      </rPr>
      <t>Note &gt;</t>
    </r>
    <r>
      <rPr>
        <sz val="8"/>
        <color theme="1"/>
        <rFont val="Arial"/>
        <family val="2"/>
      </rPr>
      <t xml:space="preserve"> L’âge est calculé en différence de millésime (âge atteint au 31 décembre de l’année).
</t>
    </r>
    <r>
      <rPr>
        <b/>
        <sz val="8"/>
        <color theme="1"/>
        <rFont val="Arial"/>
        <family val="2"/>
      </rPr>
      <t>Lecture &gt;</t>
    </r>
    <r>
      <rPr>
        <sz val="8"/>
        <color theme="1"/>
        <rFont val="Arial"/>
        <family val="2"/>
      </rPr>
      <t xml:space="preserve"> À 50 ans, 82 % des femmes nées en 1946 occupent un emploi, 8 % sont absentes du marché du travail,6 % sont au chômage, 2 % en maladie ou invalidité et 1 % perçoivent l’AVPF. À ce même âge et pour la même génération, 89 % des hommes occupent un emploi.
</t>
    </r>
    <r>
      <rPr>
        <b/>
        <sz val="8"/>
        <color theme="1"/>
        <rFont val="Arial"/>
        <family val="2"/>
      </rPr>
      <t>Champ &gt;</t>
    </r>
    <r>
      <rPr>
        <sz val="8"/>
        <color theme="1"/>
        <rFont val="Arial"/>
        <family val="2"/>
      </rPr>
      <t xml:space="preserve"> Personnes nées en 1946,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</si>
  <si>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t>Nombre de transitions 
entre 50 et 67 ans</t>
  </si>
  <si>
    <r>
      <rPr>
        <b/>
        <sz val="8"/>
        <color theme="1"/>
        <rFont val="Arial"/>
        <family val="2"/>
      </rPr>
      <t>Champ &gt;</t>
    </r>
    <r>
      <rPr>
        <sz val="8"/>
        <color theme="1"/>
        <rFont val="Arial"/>
        <family val="2"/>
      </rPr>
      <t xml:space="preserve"> Personnes nées en 1946, retraitées à 67 ans, ayant été affiliées au moins une fois au cours de leur carrière à une caisse de retraite participant à l’EIC, hors absents et retraités dès 50 ans.
</t>
    </r>
    <r>
      <rPr>
        <b/>
        <sz val="8"/>
        <color theme="1"/>
        <rFont val="Arial"/>
        <family val="2"/>
      </rPr>
      <t xml:space="preserve">Source &gt; </t>
    </r>
    <r>
      <rPr>
        <sz val="8"/>
        <color theme="1"/>
        <rFont val="Arial"/>
        <family val="2"/>
      </rPr>
      <t>DREES, EIC 2013.</t>
    </r>
  </si>
  <si>
    <r>
      <t xml:space="preserve">Note &gt; </t>
    </r>
    <r>
      <rPr>
        <sz val="8"/>
        <color theme="1"/>
        <rFont val="Arial"/>
        <family val="2"/>
      </rPr>
      <t xml:space="preserve">La notion de retraite et de préretraite a changé dans le questionnaire de l’enquête à partir de 2013. Une rupture de série a donc eu lieu entre 2012 et 2013. L’âge de 53 ans est retenu comme seuil, car la question sur la situation de retraite n’est posée qu’à partir de cet âge dans l’enquête Emploi. L’espérance de durée hors emploi, retraite et préretraite entre 53 et 69 ans est calculée en additionnant les parts par âge fin de personnes dans cette situation. Elle équivaut à la durée passée en moyenne hors de l’emploi, de la retraite ou de la préretraite par une génération fictive qui aurait, à chaque âge, les mêmes caractéristiques vis-à-vis du marché du travail que celles observées à cet âge au cours de l’année considérée. Contrairement aux illustrations tirées de l’EIC, les personnes totalement absentes de l’emploi et des dispositifs publics après 50 ans 
sont ici incluses dans le champ d’analyse (dès lors qu’elles résident en France). 
</t>
    </r>
    <r>
      <rPr>
        <b/>
        <sz val="8"/>
        <color theme="1"/>
        <rFont val="Arial"/>
        <family val="2"/>
      </rPr>
      <t>Lecture &gt;</t>
    </r>
    <r>
      <rPr>
        <sz val="8"/>
        <color theme="1"/>
        <rFont val="Arial"/>
        <family val="2"/>
      </rPr>
      <t xml:space="preserve"> En 2019, les personnes âgées de 53 à 69 ans hors emploi, retraite et préretraite représentent 15,9 % de leur tranche d’âge. Leur espérance de durée hors de l’emploi et hors de la retraite et la préretraite entre 53 et 69 ans est de 2,6 ans.
</t>
    </r>
    <r>
      <rPr>
        <b/>
        <sz val="8"/>
        <color theme="1"/>
        <rFont val="Arial"/>
        <family val="2"/>
      </rPr>
      <t xml:space="preserve">Champ &gt; </t>
    </r>
    <r>
      <rPr>
        <sz val="8"/>
        <color theme="1"/>
        <rFont val="Arial"/>
        <family val="2"/>
      </rPr>
      <t xml:space="preserve">Ensemble des individus résidant en France métropolitaine et âgés de 53 à 69 ans lors de la semaine de référence.
</t>
    </r>
    <r>
      <rPr>
        <b/>
        <sz val="8"/>
        <color theme="1"/>
        <rFont val="Arial"/>
        <family val="2"/>
      </rPr>
      <t xml:space="preserve">Sources &gt; </t>
    </r>
    <r>
      <rPr>
        <sz val="8"/>
        <color theme="1"/>
        <rFont val="Arial"/>
        <family val="2"/>
      </rPr>
      <t xml:space="preserve">Insee, enquêtes Emploi 2005 à 2019 ; calculs DREES.
</t>
    </r>
  </si>
  <si>
    <t>Graphique b. Revenus des personnes ni en emploi, ni à la retraite, ni en préretraite 
entre 53 et 69 ans, fin 2018</t>
  </si>
  <si>
    <t>Graphique 2 complémentaire. Situation principale d’activité au cours de l’année précédant la liquidation des droits par âge de départ à la retraite</t>
  </si>
  <si>
    <t>Graphique 3. Situations principales successives, de 50 à 67 ans, pour les femmes et les hommes 
de la génération 1946</t>
  </si>
  <si>
    <t>Graphique a.  Évolution de la part des personnes « hors emploi, retraite et préretraite » parmi les 53-69 ans, et de l’espérance de durée hors emploi, 
retraite et préretraite entre 53 et 69 ans</t>
  </si>
  <si>
    <r>
      <t xml:space="preserve">AVPF : assurance vieillesse des parents au foyer.
</t>
    </r>
    <r>
      <rPr>
        <b/>
        <sz val="8"/>
        <color theme="1"/>
        <rFont val="Arial"/>
        <family val="2"/>
      </rPr>
      <t xml:space="preserve">Note &gt; </t>
    </r>
    <r>
      <rPr>
        <sz val="8"/>
        <color theme="1"/>
        <rFont val="Arial"/>
        <family val="2"/>
      </rPr>
      <t xml:space="preserve">L’âge est calculé en différence de millésime (âge atteint au 31 décembre de l’année).
</t>
    </r>
    <r>
      <rPr>
        <b/>
        <sz val="8"/>
        <color theme="1"/>
        <rFont val="Arial"/>
        <family val="2"/>
      </rPr>
      <t>Lecture &gt;</t>
    </r>
    <r>
      <rPr>
        <sz val="8"/>
        <color theme="1"/>
        <rFont val="Arial"/>
        <family val="2"/>
      </rPr>
      <t xml:space="preserve"> À 59 ans, 46 % des femmes nées en 1942 sont en emploi, contre 67 % des femmes de la génération 1954.
</t>
    </r>
    <r>
      <rPr>
        <b/>
        <sz val="8"/>
        <color theme="1"/>
        <rFont val="Arial"/>
        <family val="2"/>
      </rPr>
      <t>Champ &gt;</t>
    </r>
    <r>
      <rPr>
        <sz val="8"/>
        <color theme="1"/>
        <rFont val="Arial"/>
        <family val="2"/>
      </rPr>
      <t xml:space="preserve"> Personnes nées en 1942, 1946, 1950 ou 1954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</si>
  <si>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t>Maladie ou Invalidité</t>
  </si>
  <si>
    <r>
      <t xml:space="preserve">1. Du fait de leur effectif très faible, les situations d’AVPF sont comptabilisées avec les situations « Absence ».
</t>
    </r>
    <r>
      <rPr>
        <b/>
        <sz val="8"/>
        <color theme="1"/>
        <rFont val="Arial"/>
        <family val="2"/>
      </rPr>
      <t>Note &gt;</t>
    </r>
    <r>
      <rPr>
        <sz val="8"/>
        <color theme="1"/>
        <rFont val="Arial"/>
        <family val="2"/>
      </rPr>
      <t xml:space="preserve"> Des données complémentaires ventilées selon l’âge de départ à la retraite pour la génération 1946 sont  disponibles dans l’espace Open Data : https://data.drees.solidarites-sante.gouv.fr.
</t>
    </r>
    <r>
      <rPr>
        <b/>
        <sz val="8"/>
        <color theme="1"/>
        <rFont val="Arial"/>
        <family val="2"/>
      </rPr>
      <t>Lecture &gt;</t>
    </r>
    <r>
      <rPr>
        <sz val="8"/>
        <color theme="1"/>
        <rFont val="Arial"/>
        <family val="2"/>
      </rPr>
      <t xml:space="preserve"> 54 % des femmes nées en 1946 étaient principalement en emploi au cours de l’année précédant leur 
départ à la retraite, contre 61 % des hommes de la même génération.
</t>
    </r>
    <r>
      <rPr>
        <b/>
        <sz val="8"/>
        <color theme="1"/>
        <rFont val="Arial"/>
        <family val="2"/>
      </rPr>
      <t>Champ &gt;</t>
    </r>
    <r>
      <rPr>
        <sz val="8"/>
        <color theme="1"/>
        <rFont val="Arial"/>
        <family val="2"/>
      </rPr>
      <t xml:space="preserve"> Personnes nées en 1942 ou 1946, retraitées à 67 ans,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</si>
  <si>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r>
      <rPr>
        <b/>
        <sz val="8"/>
        <color theme="1"/>
        <rFont val="Arial"/>
        <family val="2"/>
      </rPr>
      <t>Note</t>
    </r>
    <r>
      <rPr>
        <sz val="8"/>
        <color theme="1"/>
        <rFont val="Arial"/>
        <family val="2"/>
      </rPr>
      <t xml:space="preserve"> </t>
    </r>
    <r>
      <rPr>
        <b/>
        <sz val="8"/>
        <color theme="1"/>
        <rFont val="Arial"/>
        <family val="2"/>
      </rPr>
      <t>&gt;</t>
    </r>
    <r>
      <rPr>
        <sz val="8"/>
        <color theme="1"/>
        <rFont val="Arial"/>
        <family val="2"/>
      </rPr>
      <t xml:space="preserve"> Du fait de leur effectif très faible, les situations d'AVPF sont comptabilisées avec les situations « Absence ».
</t>
    </r>
    <r>
      <rPr>
        <b/>
        <sz val="8"/>
        <color theme="1"/>
        <rFont val="Arial"/>
        <family val="2"/>
      </rPr>
      <t>Lecture &gt;</t>
    </r>
    <r>
      <rPr>
        <sz val="8"/>
        <color theme="1"/>
        <rFont val="Arial"/>
        <family val="2"/>
      </rPr>
      <t xml:space="preserve"> 89,4 % des personnes nées en 1946 et ayant pris leur retraite avant 60 ans (exclus) étaient en activité un an avant leur départ
</t>
    </r>
    <r>
      <rPr>
        <b/>
        <sz val="8"/>
        <color theme="1"/>
        <rFont val="Arial"/>
        <family val="2"/>
      </rPr>
      <t>Champ &gt;</t>
    </r>
    <r>
      <rPr>
        <sz val="8"/>
        <color theme="1"/>
        <rFont val="Arial"/>
        <family val="2"/>
      </rPr>
      <t xml:space="preserve"> Personnes nées en 1946, retraitées à 67 ans, ayant été affiliées au moins une fois au cours de leur carrière à une caisse de retraite participant à l’EIC, hors absents et retraités dès 50 ans.
</t>
    </r>
    <r>
      <rPr>
        <b/>
        <sz val="8"/>
        <color theme="1"/>
        <rFont val="Arial"/>
        <family val="2"/>
      </rPr>
      <t>Source &gt;</t>
    </r>
    <r>
      <rPr>
        <sz val="8"/>
        <color theme="1"/>
        <rFont val="Arial"/>
        <family val="2"/>
      </rPr>
      <t xml:space="preserve"> DREES, EIC 2013.</t>
    </r>
  </si>
  <si>
    <t>Dont au moins une année de cumul emploi-retraite ou retraite progressive entre 50 et 67 ans - Sans années de non-emploi</t>
  </si>
  <si>
    <r>
      <t xml:space="preserve">1. Sont considérées comme années de non-emploi, les années où l’état principal sur le marché du travail est : absence, maladie ou invalidité, chômage ou AVPF. Toutefois, les trajectoires sans années de non-emploi peuvent contenir des périodes infra-annuelles de non-emploi.
2. D’autres trajectoires sans années de non-emploi sont possibles à la marge.
3. Chaque autre type de trajectoire concerne moins de 2 % des personnes nées en 1946.
</t>
    </r>
    <r>
      <rPr>
        <b/>
        <sz val="8"/>
        <rFont val="Arial"/>
        <family val="2"/>
      </rPr>
      <t xml:space="preserve">Champ &gt; </t>
    </r>
    <r>
      <rPr>
        <sz val="8"/>
        <rFont val="Arial"/>
        <family val="2"/>
      </rPr>
      <t xml:space="preserve">Personnes nées en 1946, ayant été affiliées au moins une fois au cours de leur carrière à une caisse de retraite participant à l’EIC, hors absents et retraités dès 50 ans.
</t>
    </r>
    <r>
      <rPr>
        <b/>
        <sz val="8"/>
        <rFont val="Arial"/>
        <family val="2"/>
      </rPr>
      <t>Source &gt;</t>
    </r>
    <r>
      <rPr>
        <sz val="8"/>
        <rFont val="Arial"/>
        <family val="2"/>
      </rPr>
      <t xml:space="preserve"> DREES, EIC 2013.</t>
    </r>
  </si>
  <si>
    <r>
      <rPr>
        <b/>
        <sz val="8"/>
        <color theme="1"/>
        <rFont val="Arial"/>
        <family val="2"/>
      </rPr>
      <t xml:space="preserve">Note &gt; </t>
    </r>
    <r>
      <rPr>
        <sz val="8"/>
        <color theme="1"/>
        <rFont val="Arial"/>
        <family val="2"/>
      </rPr>
      <t xml:space="preserve">Certaines personnes peuvent percevoir plusieurs types de revenus parmi ceux listés dans ce graphique, et certaines peuvent avoir également perçu des revenus du travail (au cours des trois premiers trimestres de l’année). Les catégories sont donc définies en considérant les revenus dans l’ordre séquentiel suivant : allocations de chômage, pensions d’invalidité, autres pensions personnelles, allocation aux adultes handicapés (AAH), revenu de solidarité active (RSA) ou prime d’activité, puis existence d’un conjoint disposant de revenus personnels. Certaines personnes parmi celles qui bénéficient de revenus personnels (allocations ou pensions) peuvent également percevoir un minimum social.
</t>
    </r>
    <r>
      <rPr>
        <b/>
        <sz val="8"/>
        <color theme="1"/>
        <rFont val="Arial"/>
        <family val="2"/>
      </rPr>
      <t xml:space="preserve">Lecture &gt; </t>
    </r>
    <r>
      <rPr>
        <sz val="8"/>
        <color theme="1"/>
        <rFont val="Arial"/>
        <family val="2"/>
      </rPr>
      <t xml:space="preserve">28 % des personnes de 53 à 69 ans qui ne sont ni en emploi, ni à la retraite, ni en préretraite, perçoivent une allocation de chômage.
</t>
    </r>
    <r>
      <rPr>
        <b/>
        <sz val="8"/>
        <color theme="1"/>
        <rFont val="Arial"/>
        <family val="2"/>
      </rPr>
      <t xml:space="preserve">Champ &gt; </t>
    </r>
    <r>
      <rPr>
        <sz val="8"/>
        <color theme="1"/>
        <rFont val="Arial"/>
        <family val="2"/>
      </rPr>
      <t xml:space="preserve"> France métropolitaine, population des ménages ordinaires ; revenus en 2018 des personnes de 53 à 69 ans (inclus) qui ne sont ni en emploi, ni à la retraite, ni en préretraite au quatrième trimestre 2018.
</t>
    </r>
    <r>
      <rPr>
        <b/>
        <sz val="8"/>
        <color theme="1"/>
        <rFont val="Arial"/>
        <family val="2"/>
      </rPr>
      <t>Sources &gt;</t>
    </r>
    <r>
      <rPr>
        <sz val="8"/>
        <color theme="1"/>
        <rFont val="Arial"/>
        <family val="2"/>
      </rPr>
      <t xml:space="preserve"> Insee-DGFiP-CNAV-CNAF-MSA, ERFS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</si>
</sst>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8"/>
      <color theme="1"/>
      <name val="Arial"/>
      <family val="2"/>
    </font>
    <font>
      <sz val="8"/>
      <color rgb="FF000000"/>
      <name val="Arial"/>
      <family val="2"/>
    </font>
    <font>
      <sz val="8"/>
      <color theme="1"/>
      <name val="Arial"/>
      <family val="2"/>
    </font>
    <font>
      <sz val="8"/>
      <name val="Arial"/>
      <family val="2"/>
    </font>
    <font>
      <sz val="11"/>
      <color theme="1"/>
      <name val="Calibri"/>
      <family val="2"/>
      <scheme val="minor"/>
    </font>
    <font>
      <vertAlign val="superscript"/>
      <sz val="8"/>
      <color theme="1"/>
      <name val="Arial"/>
      <family val="2"/>
    </font>
    <font>
      <b/>
      <vertAlign val="superscript"/>
      <sz val="8"/>
      <color theme="1"/>
      <name val="Arial"/>
      <family val="2"/>
    </font>
    <font>
      <b/>
      <sz val="8"/>
      <name val="Arial"/>
      <family val="2"/>
    </font>
    <font>
      <sz val="8"/>
      <color rgb="FFC0000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medium">
        <color rgb="FFC1C1C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hair">
        <color auto="1"/>
      </top>
      <bottom style="hair">
        <color auto="1"/>
      </bottom>
      <diagonal/>
    </border>
  </borders>
  <cellStyleXfs count="3">
    <xf numFmtId="0" fontId="0" fillId="0" borderId="0"/>
    <xf numFmtId="9" fontId="5" fillId="0" borderId="0" applyFont="0" applyFill="0" applyBorder="0" applyAlignment="0" applyProtection="0"/>
    <xf numFmtId="0" fontId="5" fillId="0" borderId="0"/>
  </cellStyleXfs>
  <cellXfs count="136">
    <xf numFmtId="0" fontId="0" fillId="0" borderId="0" xfId="0"/>
    <xf numFmtId="0" fontId="3" fillId="0" borderId="0" xfId="0" applyFont="1" applyAlignment="1">
      <alignment vertical="center"/>
    </xf>
    <xf numFmtId="0" fontId="3" fillId="2" borderId="0" xfId="0" applyFont="1" applyFill="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 fontId="3" fillId="2" borderId="4" xfId="0" applyNumberFormat="1" applyFont="1" applyFill="1" applyBorder="1" applyAlignment="1">
      <alignment vertical="center" wrapText="1"/>
    </xf>
    <xf numFmtId="1" fontId="3" fillId="2" borderId="6"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1" fontId="3" fillId="2" borderId="4" xfId="0" applyNumberFormat="1" applyFont="1" applyFill="1" applyBorder="1" applyAlignment="1">
      <alignment horizontal="left" vertical="center" wrapText="1" indent="2"/>
    </xf>
    <xf numFmtId="1" fontId="3" fillId="2" borderId="9" xfId="0" applyNumberFormat="1" applyFont="1" applyFill="1" applyBorder="1" applyAlignment="1">
      <alignment vertical="center" wrapText="1"/>
    </xf>
    <xf numFmtId="1" fontId="3" fillId="2" borderId="10" xfId="0" applyNumberFormat="1" applyFont="1" applyFill="1" applyBorder="1" applyAlignment="1">
      <alignment horizontal="center" vertical="center"/>
    </xf>
    <xf numFmtId="1" fontId="3" fillId="2" borderId="11" xfId="0" applyNumberFormat="1" applyFont="1" applyFill="1" applyBorder="1" applyAlignment="1">
      <alignment horizontal="center" vertical="center"/>
    </xf>
    <xf numFmtId="1" fontId="3" fillId="2" borderId="6" xfId="0" quotePrefix="1" applyNumberFormat="1" applyFont="1" applyFill="1" applyBorder="1" applyAlignment="1">
      <alignment horizontal="center" vertical="center"/>
    </xf>
    <xf numFmtId="0" fontId="3" fillId="2" borderId="0" xfId="0" applyFont="1" applyFill="1" applyAlignment="1">
      <alignment horizontal="right" vertical="center"/>
    </xf>
    <xf numFmtId="1" fontId="1" fillId="2" borderId="11" xfId="0" applyNumberFormat="1" applyFont="1" applyFill="1" applyBorder="1" applyAlignment="1">
      <alignment vertical="center" wrapText="1"/>
    </xf>
    <xf numFmtId="1" fontId="1" fillId="2" borderId="5" xfId="0" applyNumberFormat="1" applyFont="1" applyFill="1" applyBorder="1" applyAlignment="1">
      <alignment horizontal="center" vertical="center"/>
    </xf>
    <xf numFmtId="1" fontId="1" fillId="2" borderId="7" xfId="0" applyNumberFormat="1" applyFont="1" applyFill="1" applyBorder="1" applyAlignment="1">
      <alignment horizontal="center" vertical="center"/>
    </xf>
    <xf numFmtId="1" fontId="3" fillId="2" borderId="0" xfId="0" applyNumberFormat="1" applyFont="1" applyFill="1" applyAlignment="1">
      <alignment vertical="center"/>
    </xf>
    <xf numFmtId="1" fontId="1" fillId="2" borderId="3" xfId="0" applyNumberFormat="1" applyFont="1" applyFill="1" applyBorder="1" applyAlignment="1">
      <alignment vertical="center" wrapText="1"/>
    </xf>
    <xf numFmtId="1" fontId="1" fillId="2" borderId="4" xfId="0" applyNumberFormat="1" applyFont="1" applyFill="1" applyBorder="1" applyAlignment="1">
      <alignment vertical="center" wrapText="1"/>
    </xf>
    <xf numFmtId="1" fontId="1" fillId="2" borderId="6" xfId="0" applyNumberFormat="1" applyFont="1" applyFill="1" applyBorder="1" applyAlignment="1">
      <alignment horizontal="center" vertical="center"/>
    </xf>
    <xf numFmtId="1" fontId="1" fillId="2" borderId="8" xfId="0" applyNumberFormat="1" applyFont="1" applyFill="1" applyBorder="1" applyAlignment="1">
      <alignment horizontal="center" vertical="center"/>
    </xf>
    <xf numFmtId="1" fontId="1" fillId="2" borderId="12" xfId="0" applyNumberFormat="1" applyFont="1" applyFill="1" applyBorder="1" applyAlignment="1">
      <alignment vertical="center" wrapText="1"/>
    </xf>
    <xf numFmtId="1" fontId="1" fillId="2" borderId="2" xfId="0" applyNumberFormat="1" applyFont="1" applyFill="1" applyBorder="1" applyAlignment="1">
      <alignment horizontal="center" vertical="center"/>
    </xf>
    <xf numFmtId="1" fontId="1" fillId="2" borderId="13" xfId="0" applyNumberFormat="1" applyFont="1" applyFill="1" applyBorder="1" applyAlignment="1">
      <alignment horizontal="center" vertical="center"/>
    </xf>
    <xf numFmtId="164" fontId="3" fillId="2" borderId="0" xfId="0" applyNumberFormat="1" applyFont="1" applyFill="1" applyAlignment="1">
      <alignment vertical="center"/>
    </xf>
    <xf numFmtId="0" fontId="3" fillId="0" borderId="0" xfId="0" applyFont="1"/>
    <xf numFmtId="0" fontId="1" fillId="0" borderId="0" xfId="0" applyFont="1" applyAlignment="1">
      <alignment horizontal="left" vertical="center"/>
    </xf>
    <xf numFmtId="0" fontId="8" fillId="2" borderId="0" xfId="0" applyFont="1" applyFill="1" applyBorder="1" applyAlignment="1">
      <alignment vertical="center"/>
    </xf>
    <xf numFmtId="0" fontId="3" fillId="0" borderId="0" xfId="0" applyFont="1" applyFill="1"/>
    <xf numFmtId="0" fontId="1" fillId="0" borderId="2" xfId="0" applyFont="1" applyFill="1" applyBorder="1" applyAlignment="1">
      <alignment horizontal="center" vertical="center" wrapText="1"/>
    </xf>
    <xf numFmtId="0" fontId="3" fillId="0" borderId="2" xfId="0" applyFont="1" applyFill="1" applyBorder="1"/>
    <xf numFmtId="1" fontId="3" fillId="0" borderId="0" xfId="0" applyNumberFormat="1" applyFont="1" applyFill="1"/>
    <xf numFmtId="0" fontId="3" fillId="0" borderId="0" xfId="0" applyFont="1" applyFill="1" applyBorder="1"/>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wrapText="1"/>
    </xf>
    <xf numFmtId="0" fontId="3" fillId="0" borderId="0" xfId="0" applyFont="1" applyFill="1" applyAlignment="1">
      <alignment vertical="center"/>
    </xf>
    <xf numFmtId="0" fontId="1" fillId="0" borderId="0" xfId="0" applyFont="1" applyFill="1" applyAlignment="1">
      <alignment vertical="center"/>
    </xf>
    <xf numFmtId="0" fontId="1" fillId="2" borderId="0" xfId="0" applyFont="1" applyFill="1" applyAlignment="1">
      <alignmen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3" fillId="0" borderId="2" xfId="0" applyFont="1" applyFill="1" applyBorder="1" applyAlignment="1">
      <alignment vertical="center"/>
    </xf>
    <xf numFmtId="0" fontId="3" fillId="0" borderId="2" xfId="0" quotePrefix="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1" fillId="0" borderId="0" xfId="0" applyFont="1" applyFill="1"/>
    <xf numFmtId="0" fontId="1" fillId="2" borderId="2" xfId="0" applyFont="1" applyFill="1" applyBorder="1" applyAlignment="1">
      <alignment horizontal="left"/>
    </xf>
    <xf numFmtId="0" fontId="1" fillId="2" borderId="2" xfId="0" applyFont="1" applyFill="1" applyBorder="1" applyAlignment="1">
      <alignment horizontal="center"/>
    </xf>
    <xf numFmtId="0" fontId="3" fillId="0" borderId="2" xfId="0" applyFont="1" applyBorder="1" applyAlignment="1">
      <alignment horizontal="left"/>
    </xf>
    <xf numFmtId="9" fontId="3" fillId="0" borderId="2" xfId="1" applyFont="1" applyBorder="1" applyAlignment="1">
      <alignment horizontal="center"/>
    </xf>
    <xf numFmtId="0" fontId="3" fillId="2" borderId="0" xfId="0" applyFont="1" applyFill="1"/>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8" fillId="0" borderId="0" xfId="0" applyFont="1" applyAlignment="1">
      <alignment wrapText="1"/>
    </xf>
    <xf numFmtId="164" fontId="3" fillId="0" borderId="0" xfId="0" applyNumberFormat="1" applyFont="1" applyAlignment="1">
      <alignment vertical="center" wrapText="1"/>
    </xf>
    <xf numFmtId="1" fontId="3" fillId="0" borderId="0" xfId="0" applyNumberFormat="1" applyFont="1" applyAlignment="1">
      <alignment vertical="center"/>
    </xf>
    <xf numFmtId="0" fontId="3" fillId="0" borderId="0" xfId="0" applyFont="1" applyBorder="1" applyAlignment="1">
      <alignment horizontal="center" vertical="center" wrapText="1"/>
    </xf>
    <xf numFmtId="1" fontId="3" fillId="0" borderId="2" xfId="0" applyNumberFormat="1" applyFont="1" applyBorder="1" applyAlignment="1">
      <alignment horizontal="right" vertical="center" wrapText="1" indent="4"/>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wrapText="1"/>
    </xf>
    <xf numFmtId="1" fontId="3" fillId="0" borderId="2" xfId="0" applyNumberFormat="1" applyFont="1" applyFill="1" applyBorder="1" applyAlignment="1">
      <alignment horizontal="right" indent="5"/>
    </xf>
    <xf numFmtId="1" fontId="3" fillId="0" borderId="2" xfId="0" applyNumberFormat="1" applyFont="1" applyFill="1" applyBorder="1" applyAlignment="1">
      <alignment horizontal="right" indent="7"/>
    </xf>
    <xf numFmtId="0" fontId="1" fillId="0" borderId="2" xfId="0" applyFont="1" applyBorder="1" applyAlignment="1">
      <alignment horizontal="center" vertical="center" wrapText="1"/>
    </xf>
    <xf numFmtId="0" fontId="1" fillId="0" borderId="2" xfId="0" applyFont="1" applyFill="1" applyBorder="1" applyAlignment="1">
      <alignment horizontal="left" vertical="center" wrapText="1"/>
    </xf>
    <xf numFmtId="164" fontId="3" fillId="0" borderId="2" xfId="0" applyNumberFormat="1" applyFont="1" applyBorder="1" applyAlignment="1">
      <alignment horizontal="right" vertical="center" indent="6"/>
    </xf>
    <xf numFmtId="164" fontId="1" fillId="0" borderId="2" xfId="0" applyNumberFormat="1" applyFont="1" applyBorder="1" applyAlignment="1">
      <alignment horizontal="right" indent="6"/>
    </xf>
    <xf numFmtId="1" fontId="1" fillId="2" borderId="0" xfId="0" applyNumberFormat="1" applyFont="1" applyFill="1" applyBorder="1" applyAlignment="1">
      <alignment vertical="center" wrapText="1"/>
    </xf>
    <xf numFmtId="1" fontId="1" fillId="2" borderId="0" xfId="0" applyNumberFormat="1" applyFont="1" applyFill="1" applyBorder="1" applyAlignment="1">
      <alignment horizontal="center" vertical="center"/>
    </xf>
    <xf numFmtId="0" fontId="3" fillId="0" borderId="0" xfId="0" applyFont="1" applyAlignment="1">
      <alignment vertical="center" wrapText="1"/>
    </xf>
    <xf numFmtId="0" fontId="3" fillId="2" borderId="0" xfId="0" applyFont="1" applyFill="1" applyAlignment="1">
      <alignment vertical="center" wrapText="1"/>
    </xf>
    <xf numFmtId="0" fontId="3" fillId="2" borderId="0" xfId="0" applyFont="1" applyFill="1" applyBorder="1" applyAlignment="1">
      <alignment wrapText="1"/>
    </xf>
    <xf numFmtId="0" fontId="9"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wrapText="1"/>
    </xf>
    <xf numFmtId="0" fontId="2" fillId="0" borderId="0" xfId="0" applyFont="1" applyAlignment="1">
      <alignment horizontal="left" wrapText="1"/>
    </xf>
    <xf numFmtId="0" fontId="3" fillId="0" borderId="2" xfId="0" applyFont="1" applyBorder="1" applyAlignment="1">
      <alignment horizontal="right" vertical="top" wrapText="1" indent="1"/>
    </xf>
    <xf numFmtId="0" fontId="3" fillId="0" borderId="2" xfId="0" applyFont="1" applyBorder="1" applyAlignment="1">
      <alignment horizontal="right" vertical="top" wrapText="1" indent="2"/>
    </xf>
    <xf numFmtId="0" fontId="3" fillId="0" borderId="2" xfId="0" applyFont="1" applyBorder="1" applyAlignment="1">
      <alignment horizontal="right" vertical="center" wrapText="1" indent="2"/>
    </xf>
    <xf numFmtId="0" fontId="3" fillId="0" borderId="2" xfId="0" applyFont="1" applyBorder="1" applyAlignment="1">
      <alignment horizontal="right" vertical="top" wrapText="1" indent="3"/>
    </xf>
    <xf numFmtId="0" fontId="3" fillId="0" borderId="2" xfId="0" applyFont="1" applyBorder="1" applyAlignment="1">
      <alignment horizontal="right" vertical="center" wrapText="1" indent="3"/>
    </xf>
    <xf numFmtId="0" fontId="8" fillId="0" borderId="0" xfId="0" applyFont="1" applyFill="1" applyAlignment="1">
      <alignment vertical="center" wrapText="1"/>
    </xf>
    <xf numFmtId="0" fontId="4" fillId="0" borderId="0" xfId="0" applyFont="1" applyFill="1" applyAlignment="1">
      <alignment horizontal="right"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3" fillId="0" borderId="5" xfId="0" applyFont="1" applyBorder="1" applyAlignment="1">
      <alignment horizontal="right" vertical="center" wrapText="1" indent="5"/>
    </xf>
    <xf numFmtId="0" fontId="3" fillId="0" borderId="6" xfId="0" applyFont="1" applyBorder="1" applyAlignment="1">
      <alignment horizontal="right" vertical="center" wrapText="1" indent="5"/>
    </xf>
    <xf numFmtId="0" fontId="1" fillId="0" borderId="2" xfId="0" applyFont="1" applyBorder="1" applyAlignment="1">
      <alignment horizontal="right" vertical="center" wrapText="1" indent="5"/>
    </xf>
    <xf numFmtId="0" fontId="8" fillId="0" borderId="10" xfId="0" applyFont="1" applyFill="1" applyBorder="1" applyAlignment="1">
      <alignment horizontal="left" vertical="center" wrapText="1"/>
    </xf>
    <xf numFmtId="0" fontId="1" fillId="0" borderId="10" xfId="0" applyFont="1" applyBorder="1" applyAlignment="1">
      <alignment horizontal="right" vertical="center" wrapText="1" indent="5"/>
    </xf>
    <xf numFmtId="0" fontId="8" fillId="0" borderId="0" xfId="0" applyFont="1" applyFill="1" applyBorder="1" applyAlignment="1">
      <alignment horizontal="left" vertical="center" wrapText="1"/>
    </xf>
    <xf numFmtId="0" fontId="1" fillId="0" borderId="0" xfId="0" applyFont="1" applyBorder="1" applyAlignment="1">
      <alignment horizontal="right" vertical="center" wrapText="1" indent="5"/>
    </xf>
    <xf numFmtId="0" fontId="3" fillId="0" borderId="2" xfId="0" applyFont="1" applyFill="1" applyBorder="1" applyAlignment="1">
      <alignment horizontal="center" vertical="center"/>
    </xf>
    <xf numFmtId="0" fontId="1" fillId="0" borderId="2" xfId="0" quotePrefix="1" applyFont="1" applyFill="1" applyBorder="1" applyAlignment="1">
      <alignment horizontal="center" vertical="center"/>
    </xf>
    <xf numFmtId="164" fontId="3" fillId="0" borderId="2" xfId="0" applyNumberFormat="1" applyFont="1" applyFill="1" applyBorder="1" applyAlignment="1">
      <alignment horizontal="right" vertical="center" indent="1"/>
    </xf>
    <xf numFmtId="164" fontId="4" fillId="0" borderId="2" xfId="0" applyNumberFormat="1" applyFont="1" applyFill="1" applyBorder="1" applyAlignment="1">
      <alignment horizontal="right" vertical="center" indent="1"/>
    </xf>
    <xf numFmtId="0" fontId="3" fillId="0" borderId="0" xfId="0" applyFont="1" applyFill="1" applyAlignment="1">
      <alignment horizontal="right" vertical="center"/>
    </xf>
    <xf numFmtId="0" fontId="3" fillId="0" borderId="0" xfId="0" applyFont="1" applyAlignment="1">
      <alignment horizontal="left" vertical="top" wrapText="1"/>
    </xf>
    <xf numFmtId="0" fontId="3" fillId="0" borderId="0" xfId="0" applyFont="1" applyAlignment="1">
      <alignment horizontal="left" vertical="top"/>
    </xf>
    <xf numFmtId="0" fontId="8" fillId="2" borderId="0"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left" vertical="top"/>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1" fontId="4" fillId="2" borderId="0"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2" borderId="0"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0" xfId="0" applyFont="1" applyFill="1" applyBorder="1" applyAlignment="1">
      <alignment horizontal="left" vertical="top" wrapText="1"/>
    </xf>
    <xf numFmtId="0" fontId="8" fillId="0" borderId="0" xfId="0" applyFont="1" applyFill="1" applyAlignment="1">
      <alignment horizontal="left" vertical="center" wrapText="1"/>
    </xf>
    <xf numFmtId="0" fontId="8" fillId="0" borderId="0" xfId="0" applyFont="1" applyFill="1" applyAlignment="1">
      <alignment horizontal="justify" vertical="center" wrapText="1"/>
    </xf>
    <xf numFmtId="0" fontId="4" fillId="0" borderId="0" xfId="0" applyFont="1" applyFill="1" applyAlignment="1">
      <alignment vertical="center" wrapText="1"/>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0" fontId="3" fillId="0" borderId="0" xfId="2" applyFont="1" applyBorder="1" applyAlignment="1">
      <alignment horizontal="center" wrapText="1"/>
    </xf>
    <xf numFmtId="164" fontId="3" fillId="0" borderId="0" xfId="0" applyNumberFormat="1" applyFont="1" applyAlignment="1">
      <alignment horizontal="right" vertical="center"/>
    </xf>
    <xf numFmtId="0" fontId="1" fillId="0" borderId="12"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3">
    <cellStyle name="Normal" xfId="0" builtinId="0"/>
    <cellStyle name="Normal 2" xfId="2"/>
    <cellStyle name="Pourcentage" xfId="1" builtinId="5"/>
  </cellStyles>
  <dxfs count="0"/>
  <tableStyles count="0" defaultTableStyle="TableStyleMedium9" defaultPivotStyle="PivotStyleLight16"/>
  <colors>
    <mruColors>
      <color rgb="FFED7F10"/>
      <color rgb="FFFAF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8"/>
  <sheetViews>
    <sheetView showGridLines="0" tabSelected="1" workbookViewId="0">
      <selection activeCell="K1" sqref="K1"/>
    </sheetView>
  </sheetViews>
  <sheetFormatPr baseColWidth="10" defaultRowHeight="11" x14ac:dyDescent="0.2"/>
  <cols>
    <col min="1" max="1" width="2.1640625" style="1" customWidth="1"/>
    <col min="2" max="6" width="10.83203125" style="1"/>
    <col min="7" max="7" width="14.33203125" style="1" customWidth="1"/>
    <col min="8" max="16384" width="10.83203125" style="1"/>
  </cols>
  <sheetData>
    <row r="2" spans="2:16" x14ac:dyDescent="0.2">
      <c r="B2" s="28" t="s">
        <v>89</v>
      </c>
      <c r="D2" s="2"/>
      <c r="E2" s="2"/>
      <c r="F2" s="2"/>
      <c r="G2" s="2"/>
      <c r="H2" s="2"/>
      <c r="I2" s="2"/>
      <c r="J2" s="2"/>
      <c r="K2" s="2"/>
      <c r="L2" s="2"/>
      <c r="M2" s="2"/>
      <c r="N2" s="2"/>
      <c r="O2" s="2"/>
      <c r="P2" s="2"/>
    </row>
    <row r="3" spans="2:16" x14ac:dyDescent="0.2">
      <c r="B3" s="28"/>
      <c r="D3" s="2"/>
      <c r="E3" s="2"/>
      <c r="F3" s="2"/>
      <c r="G3" s="2"/>
      <c r="H3" s="2"/>
      <c r="I3" s="2"/>
      <c r="J3" s="2"/>
      <c r="K3" s="2"/>
      <c r="L3" s="2"/>
      <c r="M3" s="2"/>
      <c r="N3" s="2"/>
      <c r="O3" s="2"/>
      <c r="P3" s="2"/>
    </row>
    <row r="4" spans="2:16" x14ac:dyDescent="0.2">
      <c r="B4" s="107" t="s">
        <v>9</v>
      </c>
      <c r="C4" s="107"/>
      <c r="D4" s="107"/>
      <c r="E4" s="107"/>
      <c r="F4" s="107"/>
      <c r="G4" s="107"/>
      <c r="H4" s="107"/>
      <c r="I4" s="107"/>
      <c r="J4" s="107"/>
      <c r="K4" s="2"/>
      <c r="L4" s="2"/>
      <c r="M4" s="2"/>
      <c r="N4" s="2"/>
      <c r="O4" s="2"/>
      <c r="P4" s="2"/>
    </row>
    <row r="5" spans="2:16" x14ac:dyDescent="0.2">
      <c r="C5" s="59"/>
      <c r="D5" s="59"/>
      <c r="E5" s="59"/>
      <c r="F5" s="59"/>
      <c r="G5" s="59"/>
      <c r="H5" s="59"/>
      <c r="I5" s="59"/>
      <c r="J5" s="130" t="s">
        <v>10</v>
      </c>
    </row>
    <row r="6" spans="2:16" ht="33" x14ac:dyDescent="0.2">
      <c r="B6" s="61"/>
      <c r="C6" s="63" t="s">
        <v>1</v>
      </c>
      <c r="D6" s="63" t="s">
        <v>2</v>
      </c>
      <c r="E6" s="63" t="s">
        <v>3</v>
      </c>
      <c r="F6" s="63" t="s">
        <v>4</v>
      </c>
      <c r="G6" s="63" t="s">
        <v>18</v>
      </c>
      <c r="H6" s="63" t="s">
        <v>5</v>
      </c>
      <c r="I6" s="63" t="s">
        <v>6</v>
      </c>
      <c r="J6" s="64" t="s">
        <v>50</v>
      </c>
    </row>
    <row r="7" spans="2:16" x14ac:dyDescent="0.2">
      <c r="B7" s="3" t="s">
        <v>61</v>
      </c>
      <c r="C7" s="62">
        <v>18.02</v>
      </c>
      <c r="D7" s="62">
        <v>0.34</v>
      </c>
      <c r="E7" s="62">
        <v>15.87</v>
      </c>
      <c r="F7" s="62">
        <v>45.62</v>
      </c>
      <c r="G7" s="62">
        <v>5.46</v>
      </c>
      <c r="H7" s="62">
        <v>7.83</v>
      </c>
      <c r="I7" s="62">
        <v>6.88</v>
      </c>
      <c r="J7" s="62">
        <v>0</v>
      </c>
    </row>
    <row r="8" spans="2:16" x14ac:dyDescent="0.2">
      <c r="B8" s="3" t="s">
        <v>62</v>
      </c>
      <c r="C8" s="62">
        <v>15.87</v>
      </c>
      <c r="D8" s="62">
        <v>0.18</v>
      </c>
      <c r="E8" s="62">
        <v>16.489999999999998</v>
      </c>
      <c r="F8" s="62">
        <v>49.48</v>
      </c>
      <c r="G8" s="62">
        <v>5.88</v>
      </c>
      <c r="H8" s="62">
        <v>1.59</v>
      </c>
      <c r="I8" s="62">
        <v>10.33</v>
      </c>
      <c r="J8" s="62">
        <v>0.18</v>
      </c>
    </row>
    <row r="9" spans="2:16" x14ac:dyDescent="0.2">
      <c r="B9" s="3" t="s">
        <v>63</v>
      </c>
      <c r="C9" s="62">
        <v>12.66</v>
      </c>
      <c r="D9" s="62">
        <v>0.2</v>
      </c>
      <c r="E9" s="62">
        <v>11.97</v>
      </c>
      <c r="F9" s="62">
        <v>55.77</v>
      </c>
      <c r="G9" s="62">
        <v>6.45</v>
      </c>
      <c r="H9" s="62">
        <v>0.34</v>
      </c>
      <c r="I9" s="62">
        <v>11.97</v>
      </c>
      <c r="J9" s="62">
        <v>0.63</v>
      </c>
    </row>
    <row r="10" spans="2:16" x14ac:dyDescent="0.2">
      <c r="B10" s="3" t="s">
        <v>64</v>
      </c>
      <c r="C10" s="62">
        <v>11.44</v>
      </c>
      <c r="D10" s="62">
        <v>0.14000000000000001</v>
      </c>
      <c r="E10" s="62">
        <v>7.97</v>
      </c>
      <c r="F10" s="62">
        <v>67.209999999999994</v>
      </c>
      <c r="G10" s="62">
        <v>6.91</v>
      </c>
      <c r="H10" s="62">
        <v>0.03</v>
      </c>
      <c r="I10" s="62">
        <v>6.19</v>
      </c>
      <c r="J10" s="62">
        <v>0.11</v>
      </c>
    </row>
    <row r="11" spans="2:16" x14ac:dyDescent="0.2">
      <c r="C11" s="60"/>
      <c r="D11" s="60"/>
      <c r="E11" s="60"/>
      <c r="F11" s="60"/>
      <c r="G11" s="60"/>
      <c r="H11" s="60"/>
      <c r="I11" s="60"/>
      <c r="J11" s="60"/>
    </row>
    <row r="12" spans="2:16" x14ac:dyDescent="0.2">
      <c r="B12" s="108" t="s">
        <v>0</v>
      </c>
      <c r="C12" s="108"/>
      <c r="D12" s="108"/>
      <c r="E12" s="108"/>
      <c r="F12" s="108"/>
      <c r="G12" s="108"/>
      <c r="H12" s="108"/>
      <c r="I12" s="108"/>
      <c r="J12" s="108"/>
    </row>
    <row r="13" spans="2:16" x14ac:dyDescent="0.2">
      <c r="C13" s="60"/>
      <c r="D13" s="60"/>
      <c r="E13" s="60"/>
      <c r="F13" s="60"/>
      <c r="G13" s="60"/>
      <c r="H13" s="60"/>
      <c r="I13" s="60"/>
      <c r="J13" s="130" t="s">
        <v>10</v>
      </c>
    </row>
    <row r="14" spans="2:16" ht="22" x14ac:dyDescent="0.2">
      <c r="B14" s="61"/>
      <c r="C14" s="65" t="s">
        <v>1</v>
      </c>
      <c r="D14" s="65" t="s">
        <v>2</v>
      </c>
      <c r="E14" s="65" t="s">
        <v>3</v>
      </c>
      <c r="F14" s="65" t="s">
        <v>4</v>
      </c>
      <c r="G14" s="65" t="s">
        <v>18</v>
      </c>
      <c r="H14" s="65" t="s">
        <v>5</v>
      </c>
      <c r="I14" s="65" t="s">
        <v>6</v>
      </c>
      <c r="J14" s="66" t="s">
        <v>7</v>
      </c>
    </row>
    <row r="15" spans="2:16" x14ac:dyDescent="0.2">
      <c r="B15" s="3" t="s">
        <v>61</v>
      </c>
      <c r="C15" s="62">
        <v>8.99</v>
      </c>
      <c r="D15" s="62">
        <v>0.16</v>
      </c>
      <c r="E15" s="62">
        <v>17.09</v>
      </c>
      <c r="F15" s="62">
        <v>47.24</v>
      </c>
      <c r="G15" s="62">
        <v>6.01</v>
      </c>
      <c r="H15" s="62">
        <v>13.24</v>
      </c>
      <c r="I15" s="62">
        <v>7.15</v>
      </c>
      <c r="J15" s="62">
        <v>0.12000000000000001</v>
      </c>
    </row>
    <row r="16" spans="2:16" x14ac:dyDescent="0.2">
      <c r="B16" s="3" t="s">
        <v>62</v>
      </c>
      <c r="C16" s="62">
        <v>7.96</v>
      </c>
      <c r="D16" s="62">
        <v>0.14000000000000001</v>
      </c>
      <c r="E16" s="62">
        <v>15.79</v>
      </c>
      <c r="F16" s="62">
        <v>47.26</v>
      </c>
      <c r="G16" s="62">
        <v>6.09</v>
      </c>
      <c r="H16" s="62">
        <v>2.5</v>
      </c>
      <c r="I16" s="62">
        <v>18.989999999999998</v>
      </c>
      <c r="J16" s="62">
        <v>1.28</v>
      </c>
    </row>
    <row r="17" spans="2:10" x14ac:dyDescent="0.2">
      <c r="B17" s="3" t="s">
        <v>63</v>
      </c>
      <c r="C17" s="62">
        <v>7.28</v>
      </c>
      <c r="D17" s="62">
        <v>0.13</v>
      </c>
      <c r="E17" s="62">
        <v>9.42</v>
      </c>
      <c r="F17" s="62">
        <v>52.15</v>
      </c>
      <c r="G17" s="62">
        <v>6.44</v>
      </c>
      <c r="H17" s="62">
        <v>0.41</v>
      </c>
      <c r="I17" s="62">
        <v>21.2</v>
      </c>
      <c r="J17" s="62">
        <v>2.97</v>
      </c>
    </row>
    <row r="18" spans="2:10" x14ac:dyDescent="0.2">
      <c r="B18" s="3" t="s">
        <v>64</v>
      </c>
      <c r="C18" s="62">
        <v>8.2100000000000009</v>
      </c>
      <c r="D18" s="62">
        <v>0.17</v>
      </c>
      <c r="E18" s="62">
        <v>7.67</v>
      </c>
      <c r="F18" s="62">
        <v>66.62</v>
      </c>
      <c r="G18" s="62">
        <v>6.69</v>
      </c>
      <c r="H18" s="62">
        <v>0.08</v>
      </c>
      <c r="I18" s="62">
        <v>10.07</v>
      </c>
      <c r="J18" s="62">
        <v>0.48</v>
      </c>
    </row>
    <row r="20" spans="2:10" x14ac:dyDescent="0.2">
      <c r="B20" s="105" t="s">
        <v>100</v>
      </c>
      <c r="C20" s="106"/>
      <c r="D20" s="106"/>
      <c r="E20" s="106"/>
      <c r="F20" s="106"/>
      <c r="G20" s="106"/>
      <c r="H20" s="106"/>
      <c r="I20" s="106"/>
      <c r="J20" s="106"/>
    </row>
    <row r="21" spans="2:10" x14ac:dyDescent="0.2">
      <c r="B21" s="106"/>
      <c r="C21" s="106"/>
      <c r="D21" s="106"/>
      <c r="E21" s="106"/>
      <c r="F21" s="106"/>
      <c r="G21" s="106"/>
      <c r="H21" s="106"/>
      <c r="I21" s="106"/>
      <c r="J21" s="106"/>
    </row>
    <row r="22" spans="2:10" x14ac:dyDescent="0.2">
      <c r="B22" s="106"/>
      <c r="C22" s="106"/>
      <c r="D22" s="106"/>
      <c r="E22" s="106"/>
      <c r="F22" s="106"/>
      <c r="G22" s="106"/>
      <c r="H22" s="106"/>
      <c r="I22" s="106"/>
      <c r="J22" s="106"/>
    </row>
    <row r="23" spans="2:10" x14ac:dyDescent="0.2">
      <c r="B23" s="106"/>
      <c r="C23" s="106"/>
      <c r="D23" s="106"/>
      <c r="E23" s="106"/>
      <c r="F23" s="106"/>
      <c r="G23" s="106"/>
      <c r="H23" s="106"/>
      <c r="I23" s="106"/>
      <c r="J23" s="106"/>
    </row>
    <row r="24" spans="2:10" x14ac:dyDescent="0.2">
      <c r="B24" s="106"/>
      <c r="C24" s="106"/>
      <c r="D24" s="106"/>
      <c r="E24" s="106"/>
      <c r="F24" s="106"/>
      <c r="G24" s="106"/>
      <c r="H24" s="106"/>
      <c r="I24" s="106"/>
      <c r="J24" s="106"/>
    </row>
    <row r="25" spans="2:10" x14ac:dyDescent="0.2">
      <c r="B25" s="106"/>
      <c r="C25" s="106"/>
      <c r="D25" s="106"/>
      <c r="E25" s="106"/>
      <c r="F25" s="106"/>
      <c r="G25" s="106"/>
      <c r="H25" s="106"/>
      <c r="I25" s="106"/>
      <c r="J25" s="106"/>
    </row>
    <row r="26" spans="2:10" x14ac:dyDescent="0.2">
      <c r="B26" s="106"/>
      <c r="C26" s="106"/>
      <c r="D26" s="106"/>
      <c r="E26" s="106"/>
      <c r="F26" s="106"/>
      <c r="G26" s="106"/>
      <c r="H26" s="106"/>
      <c r="I26" s="106"/>
      <c r="J26" s="106"/>
    </row>
    <row r="27" spans="2:10" x14ac:dyDescent="0.2">
      <c r="B27" s="106"/>
      <c r="C27" s="106"/>
      <c r="D27" s="106"/>
      <c r="E27" s="106"/>
      <c r="F27" s="106"/>
      <c r="G27" s="106"/>
      <c r="H27" s="106"/>
      <c r="I27" s="106"/>
      <c r="J27" s="106"/>
    </row>
    <row r="28" spans="2:10" x14ac:dyDescent="0.2">
      <c r="B28" s="106"/>
      <c r="C28" s="106"/>
      <c r="D28" s="106"/>
      <c r="E28" s="106"/>
      <c r="F28" s="106"/>
      <c r="G28" s="106"/>
      <c r="H28" s="106"/>
      <c r="I28" s="106"/>
      <c r="J28" s="106"/>
    </row>
  </sheetData>
  <mergeCells count="3">
    <mergeCell ref="B20:J28"/>
    <mergeCell ref="B4:J4"/>
    <mergeCell ref="B12:J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showGridLines="0" workbookViewId="0">
      <selection activeCell="I2" sqref="I2"/>
    </sheetView>
  </sheetViews>
  <sheetFormatPr baseColWidth="10" defaultColWidth="11.5" defaultRowHeight="11" x14ac:dyDescent="0.15"/>
  <cols>
    <col min="1" max="1" width="1.5" style="29" customWidth="1"/>
    <col min="2" max="3" width="11.5" style="29"/>
    <col min="4" max="4" width="16" style="29" customWidth="1"/>
    <col min="5" max="8" width="11.5" style="29"/>
    <col min="9" max="9" width="16" style="29" customWidth="1"/>
    <col min="10" max="13" width="11.5" style="29"/>
    <col min="14" max="14" width="16" style="29" customWidth="1"/>
    <col min="15" max="16384" width="11.5" style="29"/>
  </cols>
  <sheetData>
    <row r="2" spans="2:9" s="37" customFormat="1" x14ac:dyDescent="0.2">
      <c r="B2" s="38" t="s">
        <v>88</v>
      </c>
    </row>
    <row r="3" spans="2:9" s="37" customFormat="1" x14ac:dyDescent="0.2">
      <c r="B3" s="38"/>
    </row>
    <row r="4" spans="2:9" ht="22" x14ac:dyDescent="0.15">
      <c r="D4" s="30" t="s">
        <v>5</v>
      </c>
      <c r="E4" s="30" t="s">
        <v>4</v>
      </c>
      <c r="F4" s="30" t="s">
        <v>101</v>
      </c>
      <c r="G4" s="30" t="s">
        <v>3</v>
      </c>
      <c r="H4" s="30" t="s">
        <v>76</v>
      </c>
    </row>
    <row r="5" spans="2:9" x14ac:dyDescent="0.15">
      <c r="B5" s="111" t="s">
        <v>60</v>
      </c>
      <c r="C5" s="31" t="s">
        <v>9</v>
      </c>
      <c r="D5" s="68">
        <v>8.3070083070083065</v>
      </c>
      <c r="E5" s="67">
        <v>46.694746694746698</v>
      </c>
      <c r="F5" s="67">
        <v>6.2478062478062482</v>
      </c>
      <c r="G5" s="67">
        <v>18.696618696618696</v>
      </c>
      <c r="H5" s="67">
        <v>20.053820053820054</v>
      </c>
      <c r="I5" s="32"/>
    </row>
    <row r="6" spans="2:9" x14ac:dyDescent="0.15">
      <c r="B6" s="112"/>
      <c r="C6" s="31" t="s">
        <v>0</v>
      </c>
      <c r="D6" s="68">
        <v>14.260155756682803</v>
      </c>
      <c r="E6" s="67">
        <v>49.473794990528305</v>
      </c>
      <c r="F6" s="67">
        <v>6.2934119132814148</v>
      </c>
      <c r="G6" s="67">
        <v>19.95369395916649</v>
      </c>
      <c r="H6" s="67">
        <v>10.018943380340982</v>
      </c>
      <c r="I6" s="32"/>
    </row>
    <row r="7" spans="2:9" x14ac:dyDescent="0.15">
      <c r="B7" s="113"/>
      <c r="C7" s="31" t="s">
        <v>11</v>
      </c>
      <c r="D7" s="68">
        <v>11.441077067981604</v>
      </c>
      <c r="E7" s="67">
        <v>48.157792675494484</v>
      </c>
      <c r="F7" s="67">
        <v>6.2718156130533558</v>
      </c>
      <c r="G7" s="67">
        <v>19.358413208488003</v>
      </c>
      <c r="H7" s="67">
        <v>14.770901434982546</v>
      </c>
      <c r="I7" s="32"/>
    </row>
    <row r="8" spans="2:9" x14ac:dyDescent="0.15">
      <c r="B8" s="111" t="s">
        <v>8</v>
      </c>
      <c r="C8" s="31" t="s">
        <v>9</v>
      </c>
      <c r="D8" s="68">
        <v>1.8719370129348436</v>
      </c>
      <c r="E8" s="67">
        <v>54.149594279746125</v>
      </c>
      <c r="F8" s="67">
        <v>6.7164778661524869</v>
      </c>
      <c r="G8" s="67">
        <v>18.984494255643931</v>
      </c>
      <c r="H8" s="67">
        <v>18.277496585522613</v>
      </c>
      <c r="I8" s="32"/>
    </row>
    <row r="9" spans="2:9" x14ac:dyDescent="0.15">
      <c r="B9" s="112"/>
      <c r="C9" s="31" t="s">
        <v>0</v>
      </c>
      <c r="D9" s="68">
        <v>3.45580210985813</v>
      </c>
      <c r="E9" s="67">
        <v>61.207711895234631</v>
      </c>
      <c r="F9" s="67">
        <v>6.9770825754819938</v>
      </c>
      <c r="G9" s="67">
        <v>19.316114950891233</v>
      </c>
      <c r="H9" s="67">
        <v>9.0432884685340138</v>
      </c>
      <c r="I9" s="32"/>
    </row>
    <row r="10" spans="2:9" x14ac:dyDescent="0.15">
      <c r="B10" s="113"/>
      <c r="C10" s="31" t="s">
        <v>11</v>
      </c>
      <c r="D10" s="68">
        <v>2.7029090631442316</v>
      </c>
      <c r="E10" s="67">
        <v>57.849125753989462</v>
      </c>
      <c r="F10" s="67">
        <v>6.8527143620676494</v>
      </c>
      <c r="G10" s="67">
        <v>19.160876536611436</v>
      </c>
      <c r="H10" s="67">
        <v>13.43437428418722</v>
      </c>
      <c r="I10" s="32"/>
    </row>
    <row r="11" spans="2:9" x14ac:dyDescent="0.15">
      <c r="B11" s="33"/>
      <c r="C11" s="33"/>
      <c r="D11" s="33"/>
      <c r="E11" s="33"/>
      <c r="F11" s="33"/>
      <c r="G11" s="33"/>
      <c r="H11" s="33"/>
      <c r="I11" s="33"/>
    </row>
    <row r="12" spans="2:9" x14ac:dyDescent="0.15">
      <c r="B12" s="109" t="s">
        <v>102</v>
      </c>
      <c r="C12" s="110"/>
      <c r="D12" s="110"/>
      <c r="E12" s="110"/>
      <c r="F12" s="110"/>
      <c r="G12" s="110"/>
      <c r="H12" s="110"/>
    </row>
    <row r="13" spans="2:9" x14ac:dyDescent="0.15">
      <c r="B13" s="110"/>
      <c r="C13" s="110"/>
      <c r="D13" s="110"/>
      <c r="E13" s="110"/>
      <c r="F13" s="110"/>
      <c r="G13" s="110"/>
      <c r="H13" s="110"/>
    </row>
    <row r="14" spans="2:9" x14ac:dyDescent="0.15">
      <c r="B14" s="110"/>
      <c r="C14" s="110"/>
      <c r="D14" s="110"/>
      <c r="E14" s="110"/>
      <c r="F14" s="110"/>
      <c r="G14" s="110"/>
      <c r="H14" s="110"/>
    </row>
    <row r="15" spans="2:9" x14ac:dyDescent="0.15">
      <c r="B15" s="110"/>
      <c r="C15" s="110"/>
      <c r="D15" s="110"/>
      <c r="E15" s="110"/>
      <c r="F15" s="110"/>
      <c r="G15" s="110"/>
      <c r="H15" s="110"/>
    </row>
    <row r="16" spans="2:9" x14ac:dyDescent="0.15">
      <c r="B16" s="110"/>
      <c r="C16" s="110"/>
      <c r="D16" s="110"/>
      <c r="E16" s="110"/>
      <c r="F16" s="110"/>
      <c r="G16" s="110"/>
      <c r="H16" s="110"/>
    </row>
    <row r="17" spans="2:8" x14ac:dyDescent="0.15">
      <c r="B17" s="110"/>
      <c r="C17" s="110"/>
      <c r="D17" s="110"/>
      <c r="E17" s="110"/>
      <c r="F17" s="110"/>
      <c r="G17" s="110"/>
      <c r="H17" s="110"/>
    </row>
    <row r="18" spans="2:8" x14ac:dyDescent="0.15">
      <c r="B18" s="110"/>
      <c r="C18" s="110"/>
      <c r="D18" s="110"/>
      <c r="E18" s="110"/>
      <c r="F18" s="110"/>
      <c r="G18" s="110"/>
      <c r="H18" s="110"/>
    </row>
    <row r="19" spans="2:8" x14ac:dyDescent="0.15">
      <c r="B19" s="110"/>
      <c r="C19" s="110"/>
      <c r="D19" s="110"/>
      <c r="E19" s="110"/>
      <c r="F19" s="110"/>
      <c r="G19" s="110"/>
      <c r="H19" s="110"/>
    </row>
    <row r="20" spans="2:8" x14ac:dyDescent="0.15">
      <c r="B20" s="110"/>
      <c r="C20" s="110"/>
      <c r="D20" s="110"/>
      <c r="E20" s="110"/>
      <c r="F20" s="110"/>
      <c r="G20" s="110"/>
      <c r="H20" s="110"/>
    </row>
    <row r="21" spans="2:8" x14ac:dyDescent="0.15">
      <c r="B21" s="110"/>
      <c r="C21" s="110"/>
      <c r="D21" s="110"/>
      <c r="E21" s="110"/>
      <c r="F21" s="110"/>
      <c r="G21" s="110"/>
      <c r="H21" s="110"/>
    </row>
    <row r="34" spans="3:14" x14ac:dyDescent="0.15">
      <c r="C34" s="35"/>
    </row>
    <row r="35" spans="3:14" x14ac:dyDescent="0.15">
      <c r="C35" s="35"/>
    </row>
    <row r="36" spans="3:14" x14ac:dyDescent="0.15">
      <c r="C36" s="34"/>
      <c r="N36" s="36"/>
    </row>
    <row r="37" spans="3:14" x14ac:dyDescent="0.15">
      <c r="C37" s="34"/>
    </row>
    <row r="38" spans="3:14" x14ac:dyDescent="0.15">
      <c r="C38" s="34"/>
    </row>
  </sheetData>
  <mergeCells count="3">
    <mergeCell ref="B12:H21"/>
    <mergeCell ref="B5:B7"/>
    <mergeCell ref="B8: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showGridLines="0" workbookViewId="0">
      <selection activeCell="I1" sqref="I1"/>
    </sheetView>
  </sheetViews>
  <sheetFormatPr baseColWidth="10" defaultColWidth="11.5" defaultRowHeight="11" x14ac:dyDescent="0.15"/>
  <cols>
    <col min="1" max="1" width="1.83203125" style="26" customWidth="1"/>
    <col min="2" max="2" width="19.5" style="26" customWidth="1"/>
    <col min="3" max="8" width="15.6640625" style="26" customWidth="1"/>
    <col min="9" max="12" width="11.5" style="26"/>
    <col min="13" max="13" width="16" style="26" customWidth="1"/>
    <col min="14" max="16384" width="11.5" style="26"/>
  </cols>
  <sheetData>
    <row r="2" spans="2:8" x14ac:dyDescent="0.15">
      <c r="B2" s="27" t="s">
        <v>97</v>
      </c>
    </row>
    <row r="3" spans="2:8" x14ac:dyDescent="0.15">
      <c r="B3" s="27"/>
    </row>
    <row r="4" spans="2:8" x14ac:dyDescent="0.15">
      <c r="B4" s="69" t="s">
        <v>77</v>
      </c>
      <c r="C4" s="69" t="s">
        <v>78</v>
      </c>
      <c r="D4" s="69" t="s">
        <v>79</v>
      </c>
      <c r="E4" s="69" t="s">
        <v>80</v>
      </c>
      <c r="F4" s="69" t="s">
        <v>81</v>
      </c>
      <c r="G4" s="69" t="s">
        <v>82</v>
      </c>
      <c r="H4" s="69" t="s">
        <v>11</v>
      </c>
    </row>
    <row r="5" spans="2:8" x14ac:dyDescent="0.15">
      <c r="B5" s="4" t="s">
        <v>5</v>
      </c>
      <c r="C5" s="71">
        <v>2.9498525073746311</v>
      </c>
      <c r="D5" s="71">
        <v>3.6428086582698542</v>
      </c>
      <c r="E5" s="71">
        <v>1.1757295821960949</v>
      </c>
      <c r="F5" s="71">
        <v>1.2151067323481117</v>
      </c>
      <c r="G5" s="71">
        <v>0.27777777777777779</v>
      </c>
      <c r="H5" s="71">
        <v>2.7029090631442316</v>
      </c>
    </row>
    <row r="6" spans="2:8" x14ac:dyDescent="0.15">
      <c r="B6" s="4" t="s">
        <v>83</v>
      </c>
      <c r="C6" s="71">
        <v>89.357839800317677</v>
      </c>
      <c r="D6" s="71">
        <v>45.07881439022551</v>
      </c>
      <c r="E6" s="71">
        <v>75.876548393869413</v>
      </c>
      <c r="F6" s="71">
        <v>35.402298850574709</v>
      </c>
      <c r="G6" s="71">
        <v>75.833333333333329</v>
      </c>
      <c r="H6" s="71">
        <v>57.849125753989462</v>
      </c>
    </row>
    <row r="7" spans="2:8" x14ac:dyDescent="0.15">
      <c r="B7" s="4" t="s">
        <v>65</v>
      </c>
      <c r="C7" s="71">
        <v>1.3387792148854096</v>
      </c>
      <c r="D7" s="71">
        <v>12.203031902858436</v>
      </c>
      <c r="E7" s="71">
        <v>1.9315557421792988</v>
      </c>
      <c r="F7" s="71">
        <v>0.65681444991789817</v>
      </c>
      <c r="G7" s="71">
        <v>0.83333333333333337</v>
      </c>
      <c r="H7" s="71">
        <v>6.8527143620676494</v>
      </c>
    </row>
    <row r="8" spans="2:8" x14ac:dyDescent="0.15">
      <c r="B8" s="4" t="s">
        <v>3</v>
      </c>
      <c r="C8" s="71">
        <v>4.0390288177898794</v>
      </c>
      <c r="D8" s="71">
        <v>25.74854815596953</v>
      </c>
      <c r="E8" s="71">
        <v>13.646861221918959</v>
      </c>
      <c r="F8" s="71">
        <v>24.663382594417076</v>
      </c>
      <c r="G8" s="71">
        <v>3.6111111111111112</v>
      </c>
      <c r="H8" s="71">
        <v>19.160876536611436</v>
      </c>
    </row>
    <row r="9" spans="2:8" ht="22" x14ac:dyDescent="0.15">
      <c r="B9" s="4" t="s">
        <v>84</v>
      </c>
      <c r="C9" s="71">
        <v>2.24642614023145</v>
      </c>
      <c r="D9" s="71">
        <v>11.396032883324533</v>
      </c>
      <c r="E9" s="71">
        <v>4.8078941843376022</v>
      </c>
      <c r="F9" s="71">
        <v>29.261083743842363</v>
      </c>
      <c r="G9" s="71">
        <v>11.111111111111111</v>
      </c>
      <c r="H9" s="71">
        <v>10.727647552874704</v>
      </c>
    </row>
    <row r="10" spans="2:8" ht="22" x14ac:dyDescent="0.15">
      <c r="B10" s="4" t="s">
        <v>85</v>
      </c>
      <c r="C10" s="71">
        <v>6.8073519400953034E-2</v>
      </c>
      <c r="D10" s="71">
        <v>1.9307640093521381</v>
      </c>
      <c r="E10" s="71">
        <v>2.5614108754986353</v>
      </c>
      <c r="F10" s="71">
        <v>8.8013136288998357</v>
      </c>
      <c r="G10" s="71">
        <v>8.3333333333333339</v>
      </c>
      <c r="H10" s="71">
        <v>2.7067267313125143</v>
      </c>
    </row>
    <row r="11" spans="2:8" x14ac:dyDescent="0.15">
      <c r="B11" s="70" t="s">
        <v>11</v>
      </c>
      <c r="C11" s="72">
        <v>100</v>
      </c>
      <c r="D11" s="72">
        <v>100</v>
      </c>
      <c r="E11" s="72">
        <v>100</v>
      </c>
      <c r="F11" s="72">
        <v>100</v>
      </c>
      <c r="G11" s="72">
        <v>100</v>
      </c>
      <c r="H11" s="72">
        <v>100</v>
      </c>
    </row>
    <row r="13" spans="2:8" ht="81" customHeight="1" x14ac:dyDescent="0.15">
      <c r="B13" s="105" t="s">
        <v>103</v>
      </c>
      <c r="C13" s="106"/>
      <c r="D13" s="106"/>
      <c r="E13" s="106"/>
      <c r="F13" s="106"/>
      <c r="G13" s="106"/>
      <c r="H13" s="106"/>
    </row>
    <row r="14" spans="2:8" x14ac:dyDescent="0.15">
      <c r="B14" s="27"/>
    </row>
    <row r="15" spans="2:8" x14ac:dyDescent="0.15">
      <c r="B15" s="27"/>
    </row>
    <row r="16" spans="2:8" x14ac:dyDescent="0.15">
      <c r="B16" s="27"/>
    </row>
  </sheetData>
  <mergeCells count="1">
    <mergeCell ref="B13:H1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showGridLines="0" workbookViewId="0">
      <selection activeCell="F1" sqref="F1"/>
    </sheetView>
  </sheetViews>
  <sheetFormatPr baseColWidth="10" defaultColWidth="11.5" defaultRowHeight="11" x14ac:dyDescent="0.2"/>
  <cols>
    <col min="1" max="1" width="1.83203125" style="2" customWidth="1"/>
    <col min="2" max="2" width="49.5" style="2" customWidth="1"/>
    <col min="3" max="5" width="11.5" style="2"/>
    <col min="6" max="6" width="5.5" style="2" customWidth="1"/>
    <col min="7" max="16384" width="11.5" style="2"/>
  </cols>
  <sheetData>
    <row r="2" spans="2:6" x14ac:dyDescent="0.2">
      <c r="B2" s="39" t="s">
        <v>90</v>
      </c>
    </row>
    <row r="3" spans="2:6" x14ac:dyDescent="0.2">
      <c r="B3" s="39"/>
    </row>
    <row r="4" spans="2:6" x14ac:dyDescent="0.2">
      <c r="E4" s="13" t="s">
        <v>10</v>
      </c>
    </row>
    <row r="5" spans="2:6" x14ac:dyDescent="0.2">
      <c r="B5" s="14"/>
      <c r="C5" s="15" t="s">
        <v>11</v>
      </c>
      <c r="D5" s="15" t="s">
        <v>9</v>
      </c>
      <c r="E5" s="16" t="s">
        <v>0</v>
      </c>
      <c r="F5" s="17"/>
    </row>
    <row r="6" spans="2:6" ht="13" x14ac:dyDescent="0.2">
      <c r="B6" s="18" t="s">
        <v>69</v>
      </c>
      <c r="C6" s="15">
        <v>54.211521926053315</v>
      </c>
      <c r="D6" s="15">
        <v>49.322294673602457</v>
      </c>
      <c r="E6" s="16">
        <v>58.537534033450029</v>
      </c>
      <c r="F6" s="17"/>
    </row>
    <row r="7" spans="2:6" x14ac:dyDescent="0.2">
      <c r="B7" s="5" t="s">
        <v>12</v>
      </c>
      <c r="C7" s="6">
        <v>51.064488392089423</v>
      </c>
      <c r="D7" s="6">
        <v>46.933841307055459</v>
      </c>
      <c r="E7" s="7">
        <v>54.719305069363415</v>
      </c>
      <c r="F7" s="17"/>
    </row>
    <row r="8" spans="2:6" ht="22" x14ac:dyDescent="0.2">
      <c r="B8" s="8" t="s">
        <v>104</v>
      </c>
      <c r="C8" s="6">
        <v>10.854686156491832</v>
      </c>
      <c r="D8" s="6">
        <v>8.7625467067184406</v>
      </c>
      <c r="E8" s="7">
        <v>12.705821340593804</v>
      </c>
      <c r="F8" s="17"/>
    </row>
    <row r="9" spans="2:6" x14ac:dyDescent="0.2">
      <c r="B9" s="5" t="s">
        <v>13</v>
      </c>
      <c r="C9" s="6">
        <v>2.1324161650902838</v>
      </c>
      <c r="D9" s="6">
        <v>1.501941534178328</v>
      </c>
      <c r="E9" s="7">
        <v>2.6902631920134841</v>
      </c>
      <c r="F9" s="17"/>
    </row>
    <row r="10" spans="2:6" ht="13" x14ac:dyDescent="0.2">
      <c r="B10" s="9" t="s">
        <v>67</v>
      </c>
      <c r="C10" s="10">
        <v>1.0146173688736027</v>
      </c>
      <c r="D10" s="10">
        <v>0.8865118323686717</v>
      </c>
      <c r="E10" s="11">
        <v>1.1279657720731233</v>
      </c>
      <c r="F10" s="17"/>
    </row>
    <row r="11" spans="2:6" ht="13" x14ac:dyDescent="0.2">
      <c r="B11" s="19" t="s">
        <v>70</v>
      </c>
      <c r="C11" s="20">
        <v>45.788478073947275</v>
      </c>
      <c r="D11" s="20">
        <v>50.677705326397444</v>
      </c>
      <c r="E11" s="21">
        <v>41.46246596655007</v>
      </c>
      <c r="F11" s="17"/>
    </row>
    <row r="12" spans="2:6" x14ac:dyDescent="0.2">
      <c r="B12" s="5" t="s">
        <v>14</v>
      </c>
      <c r="C12" s="6">
        <v>10.70335339638865</v>
      </c>
      <c r="D12" s="6">
        <v>10.161916623928493</v>
      </c>
      <c r="E12" s="7">
        <v>11.182419292104241</v>
      </c>
      <c r="F12" s="17"/>
    </row>
    <row r="13" spans="2:6" x14ac:dyDescent="0.2">
      <c r="B13" s="5" t="s">
        <v>15</v>
      </c>
      <c r="C13" s="6">
        <v>5.9226139294926918</v>
      </c>
      <c r="D13" s="6">
        <v>7.8833614184189313</v>
      </c>
      <c r="E13" s="7">
        <v>4.1877349928691823</v>
      </c>
      <c r="F13" s="17"/>
    </row>
    <row r="14" spans="2:6" ht="22" x14ac:dyDescent="0.2">
      <c r="B14" s="5" t="s">
        <v>87</v>
      </c>
      <c r="C14" s="6">
        <v>5.9398108340498714</v>
      </c>
      <c r="D14" s="6">
        <v>5.7440105502234591</v>
      </c>
      <c r="E14" s="7">
        <v>6.1130558796836514</v>
      </c>
      <c r="F14" s="17"/>
    </row>
    <row r="15" spans="2:6" x14ac:dyDescent="0.2">
      <c r="B15" s="5" t="s">
        <v>66</v>
      </c>
      <c r="C15" s="6">
        <v>2.7618228718830613</v>
      </c>
      <c r="D15" s="12">
        <v>2.4177595428236498</v>
      </c>
      <c r="E15" s="7">
        <v>3.066251782704525</v>
      </c>
      <c r="F15" s="17"/>
    </row>
    <row r="16" spans="2:6" ht="13" x14ac:dyDescent="0.2">
      <c r="B16" s="9" t="s">
        <v>68</v>
      </c>
      <c r="C16" s="6">
        <v>20.460877042132996</v>
      </c>
      <c r="D16" s="6">
        <v>24.470657191002907</v>
      </c>
      <c r="E16" s="7">
        <v>16.913004019188474</v>
      </c>
      <c r="F16" s="17"/>
    </row>
    <row r="17" spans="2:6" x14ac:dyDescent="0.2">
      <c r="B17" s="22" t="s">
        <v>11</v>
      </c>
      <c r="C17" s="23">
        <v>100.0000000000006</v>
      </c>
      <c r="D17" s="23">
        <v>99.999999999999901</v>
      </c>
      <c r="E17" s="24">
        <v>100.0000000000001</v>
      </c>
      <c r="F17" s="17"/>
    </row>
    <row r="18" spans="2:6" x14ac:dyDescent="0.2">
      <c r="B18" s="73"/>
      <c r="C18" s="74"/>
      <c r="D18" s="74"/>
      <c r="E18" s="74"/>
      <c r="F18" s="17"/>
    </row>
    <row r="19" spans="2:6" ht="84" customHeight="1" x14ac:dyDescent="0.2">
      <c r="B19" s="114" t="s">
        <v>105</v>
      </c>
      <c r="C19" s="114"/>
      <c r="D19" s="114"/>
      <c r="E19" s="114"/>
      <c r="F19" s="114"/>
    </row>
    <row r="20" spans="2:6" x14ac:dyDescent="0.2">
      <c r="B20" s="114"/>
      <c r="C20" s="114"/>
      <c r="D20" s="114"/>
      <c r="E20" s="114"/>
      <c r="F20" s="114"/>
    </row>
    <row r="21" spans="2:6" x14ac:dyDescent="0.2">
      <c r="B21" s="114"/>
      <c r="C21" s="114"/>
      <c r="D21" s="114"/>
      <c r="E21" s="114"/>
      <c r="F21" s="114"/>
    </row>
    <row r="22" spans="2:6" x14ac:dyDescent="0.2">
      <c r="B22" s="114"/>
      <c r="C22" s="114"/>
      <c r="D22" s="114"/>
      <c r="E22" s="114"/>
      <c r="F22" s="114"/>
    </row>
    <row r="23" spans="2:6" x14ac:dyDescent="0.2">
      <c r="B23" s="114"/>
      <c r="C23" s="114"/>
      <c r="D23" s="114"/>
      <c r="E23" s="114"/>
      <c r="F23" s="114"/>
    </row>
    <row r="24" spans="2:6" x14ac:dyDescent="0.2">
      <c r="C24" s="25"/>
      <c r="D24" s="25"/>
      <c r="E24" s="25"/>
    </row>
  </sheetData>
  <mergeCells count="1">
    <mergeCell ref="B19:F23"/>
  </mergeCells>
  <pageMargins left="0.7" right="0.7" top="0.75" bottom="0.75" header="0.3" footer="0.3"/>
  <pageSetup paperSize="9"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5"/>
  <sheetViews>
    <sheetView showGridLines="0" workbookViewId="0">
      <selection activeCell="K1" sqref="K1"/>
    </sheetView>
  </sheetViews>
  <sheetFormatPr baseColWidth="10" defaultColWidth="11.5" defaultRowHeight="11" x14ac:dyDescent="0.2"/>
  <cols>
    <col min="1" max="1" width="2.33203125" style="75" customWidth="1"/>
    <col min="2" max="2" width="2.1640625" style="75" bestFit="1" customWidth="1"/>
    <col min="3" max="3" width="8.33203125" style="75" bestFit="1" customWidth="1"/>
    <col min="4" max="4" width="6.33203125" style="75" bestFit="1" customWidth="1"/>
    <col min="5" max="5" width="8.33203125" style="75" bestFit="1" customWidth="1"/>
    <col min="6" max="6" width="7.83203125" style="75" bestFit="1" customWidth="1"/>
    <col min="7" max="7" width="8.33203125" style="75" bestFit="1" customWidth="1"/>
    <col min="8" max="8" width="7.6640625" style="75" bestFit="1" customWidth="1"/>
    <col min="9" max="9" width="7.33203125" style="75" bestFit="1" customWidth="1"/>
    <col min="10" max="10" width="8.1640625" style="75" customWidth="1"/>
    <col min="11" max="16384" width="11.5" style="75"/>
  </cols>
  <sheetData>
    <row r="2" spans="1:19" ht="26" customHeight="1" x14ac:dyDescent="0.2">
      <c r="B2" s="117" t="s">
        <v>98</v>
      </c>
      <c r="C2" s="117"/>
      <c r="D2" s="117"/>
      <c r="E2" s="117"/>
      <c r="F2" s="117"/>
      <c r="G2" s="117"/>
      <c r="H2" s="117"/>
      <c r="I2" s="117"/>
      <c r="J2" s="117"/>
      <c r="K2" s="76"/>
      <c r="L2" s="76"/>
      <c r="M2" s="76"/>
      <c r="N2" s="76"/>
      <c r="O2" s="76"/>
      <c r="P2" s="76"/>
      <c r="Q2" s="76"/>
      <c r="R2" s="76"/>
      <c r="S2" s="76"/>
    </row>
    <row r="3" spans="1:19" x14ac:dyDescent="0.15">
      <c r="B3" s="76"/>
      <c r="C3" s="77"/>
      <c r="D3" s="76"/>
      <c r="E3" s="76"/>
      <c r="F3" s="76"/>
      <c r="G3" s="76"/>
      <c r="H3" s="76"/>
      <c r="I3" s="76"/>
      <c r="J3" s="76"/>
      <c r="K3" s="76"/>
      <c r="L3" s="76"/>
      <c r="M3" s="76"/>
      <c r="N3" s="76"/>
      <c r="O3" s="76"/>
      <c r="P3" s="76"/>
      <c r="Q3" s="76"/>
      <c r="R3" s="76"/>
      <c r="S3" s="76"/>
    </row>
    <row r="4" spans="1:19" x14ac:dyDescent="0.2">
      <c r="B4" s="115" t="s">
        <v>9</v>
      </c>
      <c r="C4" s="115"/>
      <c r="D4" s="115"/>
      <c r="E4" s="115"/>
      <c r="F4" s="115"/>
      <c r="G4" s="115"/>
      <c r="H4" s="115"/>
      <c r="I4" s="115"/>
      <c r="J4" s="115"/>
      <c r="K4" s="76"/>
      <c r="L4" s="76"/>
      <c r="M4" s="76"/>
      <c r="N4" s="76"/>
      <c r="O4" s="76"/>
      <c r="P4" s="76"/>
      <c r="Q4" s="76"/>
      <c r="R4" s="76"/>
      <c r="S4" s="76"/>
    </row>
    <row r="5" spans="1:19" x14ac:dyDescent="0.2">
      <c r="B5" s="78"/>
      <c r="M5" s="44"/>
    </row>
    <row r="6" spans="1:19" ht="66" x14ac:dyDescent="0.2">
      <c r="A6" s="79"/>
      <c r="B6" s="80"/>
      <c r="C6" s="69" t="s">
        <v>1</v>
      </c>
      <c r="D6" s="69" t="s">
        <v>2</v>
      </c>
      <c r="E6" s="69" t="s">
        <v>3</v>
      </c>
      <c r="F6" s="69" t="s">
        <v>18</v>
      </c>
      <c r="G6" s="69" t="s">
        <v>4</v>
      </c>
      <c r="H6" s="69" t="s">
        <v>5</v>
      </c>
      <c r="I6" s="69" t="s">
        <v>6</v>
      </c>
      <c r="J6" s="69" t="s">
        <v>50</v>
      </c>
      <c r="M6" s="44"/>
    </row>
    <row r="7" spans="1:19" x14ac:dyDescent="0.2">
      <c r="B7" s="3">
        <v>50</v>
      </c>
      <c r="C7" s="84">
        <v>8.18</v>
      </c>
      <c r="D7" s="83">
        <v>1.34</v>
      </c>
      <c r="E7" s="84">
        <v>5.77</v>
      </c>
      <c r="F7" s="84">
        <v>2.4300000000000002</v>
      </c>
      <c r="G7" s="84">
        <v>82.26</v>
      </c>
      <c r="H7" s="84">
        <v>0.01</v>
      </c>
      <c r="I7" s="84">
        <v>0.01</v>
      </c>
      <c r="J7" s="85">
        <f>100-SUM(C7:I7)</f>
        <v>0</v>
      </c>
    </row>
    <row r="8" spans="1:19" x14ac:dyDescent="0.2">
      <c r="B8" s="3">
        <v>51</v>
      </c>
      <c r="C8" s="84">
        <v>8.19</v>
      </c>
      <c r="D8" s="83">
        <v>1.03</v>
      </c>
      <c r="E8" s="84">
        <v>5.89</v>
      </c>
      <c r="F8" s="84">
        <v>2.7</v>
      </c>
      <c r="G8" s="84">
        <v>81.94</v>
      </c>
      <c r="H8" s="84">
        <v>0.03</v>
      </c>
      <c r="I8" s="84">
        <v>0.21</v>
      </c>
      <c r="J8" s="85">
        <f t="shared" ref="J8:J24" si="0">100-SUM(C8:I8)</f>
        <v>1.0000000000005116E-2</v>
      </c>
    </row>
    <row r="9" spans="1:19" x14ac:dyDescent="0.2">
      <c r="B9" s="3">
        <v>52</v>
      </c>
      <c r="C9" s="84">
        <v>8.6199999999999992</v>
      </c>
      <c r="D9" s="83">
        <v>0.85</v>
      </c>
      <c r="E9" s="84">
        <v>6.15</v>
      </c>
      <c r="F9" s="84">
        <v>2.99</v>
      </c>
      <c r="G9" s="84">
        <v>80.88</v>
      </c>
      <c r="H9" s="84">
        <v>0.09</v>
      </c>
      <c r="I9" s="84">
        <v>0.42</v>
      </c>
      <c r="J9" s="85">
        <f t="shared" si="0"/>
        <v>0</v>
      </c>
    </row>
    <row r="10" spans="1:19" x14ac:dyDescent="0.2">
      <c r="B10" s="3">
        <v>53</v>
      </c>
      <c r="C10" s="84">
        <v>9.36</v>
      </c>
      <c r="D10" s="83">
        <v>0.76</v>
      </c>
      <c r="E10" s="84">
        <v>6.86</v>
      </c>
      <c r="F10" s="84">
        <v>3.3</v>
      </c>
      <c r="G10" s="84">
        <v>78.86</v>
      </c>
      <c r="H10" s="84">
        <v>0.12</v>
      </c>
      <c r="I10" s="84">
        <v>0.73</v>
      </c>
      <c r="J10" s="85">
        <f t="shared" si="0"/>
        <v>9.9999999999909051E-3</v>
      </c>
    </row>
    <row r="11" spans="1:19" x14ac:dyDescent="0.2">
      <c r="B11" s="3">
        <v>54</v>
      </c>
      <c r="C11" s="84">
        <v>9.58</v>
      </c>
      <c r="D11" s="83">
        <v>0.66</v>
      </c>
      <c r="E11" s="84">
        <v>7.44</v>
      </c>
      <c r="F11" s="84">
        <v>3.73</v>
      </c>
      <c r="G11" s="84">
        <v>77.38</v>
      </c>
      <c r="H11" s="84">
        <v>0.12</v>
      </c>
      <c r="I11" s="84">
        <v>1.08</v>
      </c>
      <c r="J11" s="85">
        <f t="shared" si="0"/>
        <v>1.0000000000005116E-2</v>
      </c>
    </row>
    <row r="12" spans="1:19" x14ac:dyDescent="0.2">
      <c r="B12" s="3">
        <v>55</v>
      </c>
      <c r="C12" s="84">
        <v>9.77</v>
      </c>
      <c r="D12" s="83">
        <v>0.56000000000000005</v>
      </c>
      <c r="E12" s="84">
        <v>8.48</v>
      </c>
      <c r="F12" s="84">
        <v>4.1500000000000004</v>
      </c>
      <c r="G12" s="84">
        <v>72.92</v>
      </c>
      <c r="H12" s="84">
        <v>0.48</v>
      </c>
      <c r="I12" s="84">
        <v>3.63</v>
      </c>
      <c r="J12" s="85">
        <f t="shared" si="0"/>
        <v>1.0000000000005116E-2</v>
      </c>
    </row>
    <row r="13" spans="1:19" x14ac:dyDescent="0.2">
      <c r="B13" s="3">
        <v>56</v>
      </c>
      <c r="C13" s="84">
        <v>10.68</v>
      </c>
      <c r="D13" s="83">
        <v>0.42</v>
      </c>
      <c r="E13" s="84">
        <v>10.46</v>
      </c>
      <c r="F13" s="84">
        <v>4.5599999999999996</v>
      </c>
      <c r="G13" s="84">
        <v>67.86</v>
      </c>
      <c r="H13" s="84">
        <v>1.06</v>
      </c>
      <c r="I13" s="84">
        <v>4.95</v>
      </c>
      <c r="J13" s="85">
        <f t="shared" si="0"/>
        <v>9.9999999999909051E-3</v>
      </c>
    </row>
    <row r="14" spans="1:19" x14ac:dyDescent="0.2">
      <c r="B14" s="3">
        <v>57</v>
      </c>
      <c r="C14" s="84">
        <v>12.57</v>
      </c>
      <c r="D14" s="83">
        <v>0.34</v>
      </c>
      <c r="E14" s="84">
        <v>12.67</v>
      </c>
      <c r="F14" s="84">
        <v>5.09</v>
      </c>
      <c r="G14" s="84">
        <v>61.78</v>
      </c>
      <c r="H14" s="84">
        <v>1.59</v>
      </c>
      <c r="I14" s="84">
        <v>5.95</v>
      </c>
      <c r="J14" s="85">
        <f t="shared" si="0"/>
        <v>9.9999999999909051E-3</v>
      </c>
    </row>
    <row r="15" spans="1:19" x14ac:dyDescent="0.2">
      <c r="B15" s="3">
        <v>58</v>
      </c>
      <c r="C15" s="84">
        <v>14.17</v>
      </c>
      <c r="D15" s="83">
        <v>0.18</v>
      </c>
      <c r="E15" s="84">
        <v>14.97</v>
      </c>
      <c r="F15" s="84">
        <v>5.5</v>
      </c>
      <c r="G15" s="84">
        <v>55.37</v>
      </c>
      <c r="H15" s="84">
        <v>1.6</v>
      </c>
      <c r="I15" s="84">
        <v>8.19</v>
      </c>
      <c r="J15" s="85">
        <f t="shared" si="0"/>
        <v>2.0000000000010232E-2</v>
      </c>
    </row>
    <row r="16" spans="1:19" x14ac:dyDescent="0.2">
      <c r="B16" s="3">
        <v>59</v>
      </c>
      <c r="C16" s="84">
        <v>15.87</v>
      </c>
      <c r="D16" s="83">
        <v>0.18</v>
      </c>
      <c r="E16" s="84">
        <v>16.489999999999998</v>
      </c>
      <c r="F16" s="84">
        <v>5.88</v>
      </c>
      <c r="G16" s="84">
        <v>49.48</v>
      </c>
      <c r="H16" s="84">
        <v>1.59</v>
      </c>
      <c r="I16" s="84">
        <v>10.33</v>
      </c>
      <c r="J16" s="85">
        <f t="shared" si="0"/>
        <v>0.17999999999999261</v>
      </c>
    </row>
    <row r="17" spans="1:10" x14ac:dyDescent="0.2">
      <c r="B17" s="3">
        <v>60</v>
      </c>
      <c r="C17" s="84">
        <v>7.52</v>
      </c>
      <c r="D17" s="83">
        <v>0.1</v>
      </c>
      <c r="E17" s="84">
        <v>4.57</v>
      </c>
      <c r="F17" s="84">
        <v>0.25</v>
      </c>
      <c r="G17" s="84">
        <v>25.5</v>
      </c>
      <c r="H17" s="84">
        <v>0.23</v>
      </c>
      <c r="I17" s="84">
        <v>61.35</v>
      </c>
      <c r="J17" s="85">
        <f t="shared" si="0"/>
        <v>0.48000000000000398</v>
      </c>
    </row>
    <row r="18" spans="1:10" x14ac:dyDescent="0.2">
      <c r="B18" s="3">
        <v>61</v>
      </c>
      <c r="C18" s="84">
        <v>7.39</v>
      </c>
      <c r="D18" s="83">
        <v>0.06</v>
      </c>
      <c r="E18" s="84">
        <v>4.21</v>
      </c>
      <c r="F18" s="84">
        <v>0.18</v>
      </c>
      <c r="G18" s="84">
        <v>18.399999999999999</v>
      </c>
      <c r="H18" s="84">
        <v>0.21</v>
      </c>
      <c r="I18" s="84">
        <v>64.89</v>
      </c>
      <c r="J18" s="85">
        <f t="shared" si="0"/>
        <v>4.6599999999999966</v>
      </c>
    </row>
    <row r="19" spans="1:10" x14ac:dyDescent="0.2">
      <c r="B19" s="3">
        <v>62</v>
      </c>
      <c r="C19" s="84">
        <v>7.55</v>
      </c>
      <c r="D19" s="83">
        <v>0.02</v>
      </c>
      <c r="E19" s="84">
        <v>3.93</v>
      </c>
      <c r="F19" s="84">
        <v>0.15</v>
      </c>
      <c r="G19" s="84">
        <v>14.45</v>
      </c>
      <c r="H19" s="84">
        <v>0.15</v>
      </c>
      <c r="I19" s="84">
        <v>69.09</v>
      </c>
      <c r="J19" s="85">
        <f t="shared" si="0"/>
        <v>4.6599999999999966</v>
      </c>
    </row>
    <row r="20" spans="1:10" x14ac:dyDescent="0.2">
      <c r="B20" s="3">
        <v>63</v>
      </c>
      <c r="C20" s="84">
        <v>7.43</v>
      </c>
      <c r="D20" s="83">
        <v>0.02</v>
      </c>
      <c r="E20" s="84">
        <v>3.57</v>
      </c>
      <c r="F20" s="84">
        <v>0.16</v>
      </c>
      <c r="G20" s="84">
        <v>11.67</v>
      </c>
      <c r="H20" s="84">
        <v>0.13</v>
      </c>
      <c r="I20" s="84">
        <v>71.8</v>
      </c>
      <c r="J20" s="85">
        <f t="shared" si="0"/>
        <v>5.2199999999999989</v>
      </c>
    </row>
    <row r="21" spans="1:10" x14ac:dyDescent="0.2">
      <c r="B21" s="3">
        <v>64</v>
      </c>
      <c r="C21" s="84">
        <v>7.51</v>
      </c>
      <c r="D21" s="83">
        <v>0.02</v>
      </c>
      <c r="E21" s="84">
        <v>3.33</v>
      </c>
      <c r="F21" s="84">
        <v>0.11</v>
      </c>
      <c r="G21" s="84">
        <v>9.66</v>
      </c>
      <c r="H21" s="84">
        <v>0.12</v>
      </c>
      <c r="I21" s="84">
        <v>73.92</v>
      </c>
      <c r="J21" s="85">
        <f t="shared" si="0"/>
        <v>5.3299999999999983</v>
      </c>
    </row>
    <row r="22" spans="1:10" x14ac:dyDescent="0.2">
      <c r="B22" s="3">
        <v>65</v>
      </c>
      <c r="C22" s="84">
        <v>1.3</v>
      </c>
      <c r="D22" s="83">
        <v>0</v>
      </c>
      <c r="E22" s="84">
        <v>0.05</v>
      </c>
      <c r="F22" s="84">
        <v>0.02</v>
      </c>
      <c r="G22" s="84">
        <v>3.81</v>
      </c>
      <c r="H22" s="84">
        <v>0</v>
      </c>
      <c r="I22" s="84">
        <v>89.64</v>
      </c>
      <c r="J22" s="85">
        <f t="shared" si="0"/>
        <v>5.1800000000000068</v>
      </c>
    </row>
    <row r="23" spans="1:10" x14ac:dyDescent="0.2">
      <c r="B23" s="3">
        <v>66</v>
      </c>
      <c r="C23" s="84">
        <v>0.85</v>
      </c>
      <c r="D23" s="83">
        <v>0</v>
      </c>
      <c r="E23" s="84">
        <v>0</v>
      </c>
      <c r="F23" s="84">
        <v>0.03</v>
      </c>
      <c r="G23" s="84">
        <v>2.0499999999999998</v>
      </c>
      <c r="H23" s="84">
        <v>0</v>
      </c>
      <c r="I23" s="84">
        <v>90.25</v>
      </c>
      <c r="J23" s="85">
        <f t="shared" si="0"/>
        <v>6.8199999999999932</v>
      </c>
    </row>
    <row r="24" spans="1:10" x14ac:dyDescent="0.2">
      <c r="B24" s="3">
        <v>67</v>
      </c>
      <c r="C24" s="84">
        <v>0.74</v>
      </c>
      <c r="D24" s="83">
        <v>0</v>
      </c>
      <c r="E24" s="84">
        <v>0</v>
      </c>
      <c r="F24" s="84">
        <v>0.01</v>
      </c>
      <c r="G24" s="84">
        <v>1.36</v>
      </c>
      <c r="H24" s="84">
        <v>0</v>
      </c>
      <c r="I24" s="84">
        <v>91.22</v>
      </c>
      <c r="J24" s="85">
        <f t="shared" si="0"/>
        <v>6.6700000000000017</v>
      </c>
    </row>
    <row r="26" spans="1:10" x14ac:dyDescent="0.2">
      <c r="B26" s="116" t="s">
        <v>0</v>
      </c>
      <c r="C26" s="116"/>
      <c r="D26" s="116"/>
      <c r="E26" s="116"/>
      <c r="F26" s="116"/>
      <c r="G26" s="116"/>
      <c r="H26" s="116"/>
      <c r="I26" s="116"/>
      <c r="J26" s="116"/>
    </row>
    <row r="27" spans="1:10" x14ac:dyDescent="0.2">
      <c r="B27" s="79"/>
    </row>
    <row r="28" spans="1:10" ht="44" x14ac:dyDescent="0.2">
      <c r="A28" s="79"/>
      <c r="B28" s="80"/>
      <c r="C28" s="69" t="s">
        <v>1</v>
      </c>
      <c r="D28" s="69" t="s">
        <v>2</v>
      </c>
      <c r="E28" s="69" t="s">
        <v>3</v>
      </c>
      <c r="F28" s="69" t="s">
        <v>18</v>
      </c>
      <c r="G28" s="69" t="s">
        <v>4</v>
      </c>
      <c r="H28" s="69" t="s">
        <v>5</v>
      </c>
      <c r="I28" s="69" t="s">
        <v>6</v>
      </c>
      <c r="J28" s="69" t="s">
        <v>7</v>
      </c>
    </row>
    <row r="29" spans="1:10" x14ac:dyDescent="0.2">
      <c r="B29" s="3">
        <v>50</v>
      </c>
      <c r="C29" s="86">
        <v>4.2</v>
      </c>
      <c r="D29" s="83">
        <v>0.28999999999999998</v>
      </c>
      <c r="E29" s="86">
        <v>4.33</v>
      </c>
      <c r="F29" s="86">
        <v>2.0699999999999998</v>
      </c>
      <c r="G29" s="86">
        <v>89.08</v>
      </c>
      <c r="H29" s="86">
        <v>0</v>
      </c>
      <c r="I29" s="84">
        <v>0.03</v>
      </c>
      <c r="J29" s="87">
        <f>100-SUM(C29:I29)</f>
        <v>0</v>
      </c>
    </row>
    <row r="30" spans="1:10" x14ac:dyDescent="0.2">
      <c r="B30" s="3">
        <v>51</v>
      </c>
      <c r="C30" s="86">
        <v>4.4000000000000004</v>
      </c>
      <c r="D30" s="83">
        <v>0.27</v>
      </c>
      <c r="E30" s="86">
        <v>4.6100000000000003</v>
      </c>
      <c r="F30" s="86">
        <v>2.25</v>
      </c>
      <c r="G30" s="86">
        <v>88.18</v>
      </c>
      <c r="H30" s="86">
        <v>0</v>
      </c>
      <c r="I30" s="84">
        <v>0.28999999999999998</v>
      </c>
      <c r="J30" s="87">
        <f t="shared" ref="J30:J46" si="1">100-SUM(C30:I30)</f>
        <v>0</v>
      </c>
    </row>
    <row r="31" spans="1:10" x14ac:dyDescent="0.2">
      <c r="B31" s="3">
        <v>52</v>
      </c>
      <c r="C31" s="86">
        <v>4.8899999999999997</v>
      </c>
      <c r="D31" s="83">
        <v>0.18</v>
      </c>
      <c r="E31" s="86">
        <v>4.87</v>
      </c>
      <c r="F31" s="86">
        <v>2.69</v>
      </c>
      <c r="G31" s="86">
        <v>86.72</v>
      </c>
      <c r="H31" s="86">
        <v>0</v>
      </c>
      <c r="I31" s="84">
        <v>0.63</v>
      </c>
      <c r="J31" s="87">
        <f t="shared" si="1"/>
        <v>2.0000000000010232E-2</v>
      </c>
    </row>
    <row r="32" spans="1:10" x14ac:dyDescent="0.2">
      <c r="B32" s="3">
        <v>53</v>
      </c>
      <c r="C32" s="86">
        <v>4.8899999999999997</v>
      </c>
      <c r="D32" s="83">
        <v>0.2</v>
      </c>
      <c r="E32" s="86">
        <v>5.13</v>
      </c>
      <c r="F32" s="86">
        <v>3.08</v>
      </c>
      <c r="G32" s="86">
        <v>85.5</v>
      </c>
      <c r="H32" s="86">
        <v>0</v>
      </c>
      <c r="I32" s="84">
        <v>1.1599999999999999</v>
      </c>
      <c r="J32" s="87">
        <f t="shared" si="1"/>
        <v>4.0000000000006253E-2</v>
      </c>
    </row>
    <row r="33" spans="2:10" x14ac:dyDescent="0.2">
      <c r="B33" s="3">
        <v>54</v>
      </c>
      <c r="C33" s="86">
        <v>5.04</v>
      </c>
      <c r="D33" s="83">
        <v>0.15</v>
      </c>
      <c r="E33" s="86">
        <v>5.37</v>
      </c>
      <c r="F33" s="86">
        <v>3.46</v>
      </c>
      <c r="G33" s="86">
        <v>84.42</v>
      </c>
      <c r="H33" s="86">
        <v>0</v>
      </c>
      <c r="I33" s="84">
        <v>1.54</v>
      </c>
      <c r="J33" s="87">
        <f t="shared" si="1"/>
        <v>1.9999999999996021E-2</v>
      </c>
    </row>
    <row r="34" spans="2:10" x14ac:dyDescent="0.2">
      <c r="B34" s="3">
        <v>55</v>
      </c>
      <c r="C34" s="86">
        <v>5</v>
      </c>
      <c r="D34" s="83">
        <v>0.18</v>
      </c>
      <c r="E34" s="86">
        <v>5.84</v>
      </c>
      <c r="F34" s="86">
        <v>4.0599999999999996</v>
      </c>
      <c r="G34" s="86">
        <v>79.23</v>
      </c>
      <c r="H34" s="86">
        <v>1.01</v>
      </c>
      <c r="I34" s="84">
        <v>4.6399999999999997</v>
      </c>
      <c r="J34" s="87">
        <f t="shared" si="1"/>
        <v>3.9999999999992042E-2</v>
      </c>
    </row>
    <row r="35" spans="2:10" x14ac:dyDescent="0.2">
      <c r="B35" s="3">
        <v>56</v>
      </c>
      <c r="C35" s="86">
        <v>5.96</v>
      </c>
      <c r="D35" s="83">
        <v>0.18</v>
      </c>
      <c r="E35" s="86">
        <v>8.1</v>
      </c>
      <c r="F35" s="86">
        <v>4.72</v>
      </c>
      <c r="G35" s="86">
        <v>73.28</v>
      </c>
      <c r="H35" s="86">
        <v>2.0099999999999998</v>
      </c>
      <c r="I35" s="84">
        <v>5.65</v>
      </c>
      <c r="J35" s="87">
        <f t="shared" si="1"/>
        <v>9.9999999999994316E-2</v>
      </c>
    </row>
    <row r="36" spans="2:10" x14ac:dyDescent="0.2">
      <c r="B36" s="3">
        <v>57</v>
      </c>
      <c r="C36" s="86">
        <v>7.03</v>
      </c>
      <c r="D36" s="83">
        <v>0.17</v>
      </c>
      <c r="E36" s="86">
        <v>10.96</v>
      </c>
      <c r="F36" s="86">
        <v>5.22</v>
      </c>
      <c r="G36" s="86">
        <v>67.59</v>
      </c>
      <c r="H36" s="86">
        <v>2.77</v>
      </c>
      <c r="I36" s="84">
        <v>6.17</v>
      </c>
      <c r="J36" s="87">
        <f t="shared" si="1"/>
        <v>9.0000000000003411E-2</v>
      </c>
    </row>
    <row r="37" spans="2:10" x14ac:dyDescent="0.2">
      <c r="B37" s="3">
        <v>58</v>
      </c>
      <c r="C37" s="86">
        <v>7.39</v>
      </c>
      <c r="D37" s="83">
        <v>0.17</v>
      </c>
      <c r="E37" s="86">
        <v>14.25</v>
      </c>
      <c r="F37" s="86">
        <v>5.73</v>
      </c>
      <c r="G37" s="86">
        <v>55.98</v>
      </c>
      <c r="H37" s="86">
        <v>2.66</v>
      </c>
      <c r="I37" s="84">
        <v>13.74</v>
      </c>
      <c r="J37" s="87">
        <f t="shared" si="1"/>
        <v>8.0000000000012506E-2</v>
      </c>
    </row>
    <row r="38" spans="2:10" x14ac:dyDescent="0.2">
      <c r="B38" s="3">
        <v>59</v>
      </c>
      <c r="C38" s="86">
        <v>7.96</v>
      </c>
      <c r="D38" s="83">
        <v>0.14000000000000001</v>
      </c>
      <c r="E38" s="86">
        <v>15.79</v>
      </c>
      <c r="F38" s="86">
        <v>6.09</v>
      </c>
      <c r="G38" s="86">
        <v>47.26</v>
      </c>
      <c r="H38" s="86">
        <v>2.5</v>
      </c>
      <c r="I38" s="84">
        <v>18.989999999999998</v>
      </c>
      <c r="J38" s="87">
        <f t="shared" si="1"/>
        <v>1.2700000000000102</v>
      </c>
    </row>
    <row r="39" spans="2:10" x14ac:dyDescent="0.2">
      <c r="B39" s="3">
        <v>60</v>
      </c>
      <c r="C39" s="86">
        <v>4.05</v>
      </c>
      <c r="D39" s="83">
        <v>0.09</v>
      </c>
      <c r="E39" s="86">
        <v>4.45</v>
      </c>
      <c r="F39" s="86">
        <v>0.49</v>
      </c>
      <c r="G39" s="86">
        <v>25.27</v>
      </c>
      <c r="H39" s="86">
        <v>0.42</v>
      </c>
      <c r="I39" s="84">
        <v>63.13</v>
      </c>
      <c r="J39" s="87">
        <f t="shared" si="1"/>
        <v>2.0999999999999943</v>
      </c>
    </row>
    <row r="40" spans="2:10" x14ac:dyDescent="0.2">
      <c r="B40" s="3">
        <v>61</v>
      </c>
      <c r="C40" s="86">
        <v>4.01</v>
      </c>
      <c r="D40" s="83">
        <v>0.06</v>
      </c>
      <c r="E40" s="86">
        <v>3.73</v>
      </c>
      <c r="F40" s="86">
        <v>0.22</v>
      </c>
      <c r="G40" s="86">
        <v>18.239999999999998</v>
      </c>
      <c r="H40" s="86">
        <v>0.26</v>
      </c>
      <c r="I40" s="84">
        <v>67.31</v>
      </c>
      <c r="J40" s="87">
        <f t="shared" si="1"/>
        <v>6.1700000000000017</v>
      </c>
    </row>
    <row r="41" spans="2:10" x14ac:dyDescent="0.2">
      <c r="B41" s="3">
        <v>62</v>
      </c>
      <c r="C41" s="86">
        <v>3.97</v>
      </c>
      <c r="D41" s="83">
        <v>0.03</v>
      </c>
      <c r="E41" s="86">
        <v>3.25</v>
      </c>
      <c r="F41" s="86">
        <v>0.14000000000000001</v>
      </c>
      <c r="G41" s="86">
        <v>14.38</v>
      </c>
      <c r="H41" s="86">
        <v>0.21</v>
      </c>
      <c r="I41" s="84">
        <v>71.290000000000006</v>
      </c>
      <c r="J41" s="87">
        <f t="shared" si="1"/>
        <v>6.7299999999999898</v>
      </c>
    </row>
    <row r="42" spans="2:10" x14ac:dyDescent="0.2">
      <c r="B42" s="3">
        <v>63</v>
      </c>
      <c r="C42" s="86">
        <v>3.87</v>
      </c>
      <c r="D42" s="83">
        <v>0.03</v>
      </c>
      <c r="E42" s="86">
        <v>2.93</v>
      </c>
      <c r="F42" s="86">
        <v>0.15</v>
      </c>
      <c r="G42" s="86">
        <v>11.32</v>
      </c>
      <c r="H42" s="86">
        <v>0.17</v>
      </c>
      <c r="I42" s="84">
        <v>74.55</v>
      </c>
      <c r="J42" s="87">
        <f t="shared" si="1"/>
        <v>6.980000000000004</v>
      </c>
    </row>
    <row r="43" spans="2:10" x14ac:dyDescent="0.2">
      <c r="B43" s="3">
        <v>64</v>
      </c>
      <c r="C43" s="86">
        <v>3.85</v>
      </c>
      <c r="D43" s="83">
        <v>0.02</v>
      </c>
      <c r="E43" s="86">
        <v>2.42</v>
      </c>
      <c r="F43" s="86">
        <v>0.1</v>
      </c>
      <c r="G43" s="86">
        <v>8.93</v>
      </c>
      <c r="H43" s="86">
        <v>0.16</v>
      </c>
      <c r="I43" s="84">
        <v>77.34</v>
      </c>
      <c r="J43" s="87">
        <f t="shared" si="1"/>
        <v>7.1799999999999926</v>
      </c>
    </row>
    <row r="44" spans="2:10" x14ac:dyDescent="0.2">
      <c r="B44" s="3">
        <v>65</v>
      </c>
      <c r="C44" s="86">
        <v>1.59</v>
      </c>
      <c r="D44" s="83">
        <v>0.01</v>
      </c>
      <c r="E44" s="86">
        <v>0.18</v>
      </c>
      <c r="F44" s="86">
        <v>0.03</v>
      </c>
      <c r="G44" s="86">
        <v>4.1100000000000003</v>
      </c>
      <c r="H44" s="86">
        <v>0.02</v>
      </c>
      <c r="I44" s="84">
        <v>86.91</v>
      </c>
      <c r="J44" s="87">
        <f t="shared" si="1"/>
        <v>7.1500000000000057</v>
      </c>
    </row>
    <row r="45" spans="2:10" x14ac:dyDescent="0.2">
      <c r="B45" s="3">
        <v>66</v>
      </c>
      <c r="C45" s="86">
        <v>1.37</v>
      </c>
      <c r="D45" s="83">
        <v>0</v>
      </c>
      <c r="E45" s="86">
        <v>0</v>
      </c>
      <c r="F45" s="86">
        <v>0.02</v>
      </c>
      <c r="G45" s="86">
        <v>2.2799999999999998</v>
      </c>
      <c r="H45" s="86">
        <v>0</v>
      </c>
      <c r="I45" s="84">
        <v>88.11</v>
      </c>
      <c r="J45" s="87">
        <f t="shared" si="1"/>
        <v>8.2199999999999989</v>
      </c>
    </row>
    <row r="46" spans="2:10" x14ac:dyDescent="0.2">
      <c r="B46" s="3">
        <v>67</v>
      </c>
      <c r="C46" s="86">
        <v>1.19</v>
      </c>
      <c r="D46" s="83">
        <v>0</v>
      </c>
      <c r="E46" s="86">
        <v>0</v>
      </c>
      <c r="F46" s="86">
        <v>0.02</v>
      </c>
      <c r="G46" s="86">
        <v>1.52</v>
      </c>
      <c r="H46" s="86">
        <v>0</v>
      </c>
      <c r="I46" s="84">
        <v>89.11</v>
      </c>
      <c r="J46" s="87">
        <f t="shared" si="1"/>
        <v>8.1599999999999966</v>
      </c>
    </row>
    <row r="47" spans="2:10" x14ac:dyDescent="0.15">
      <c r="C47" s="81"/>
    </row>
    <row r="48" spans="2:10" ht="134" customHeight="1" x14ac:dyDescent="0.2">
      <c r="B48" s="105" t="s">
        <v>92</v>
      </c>
      <c r="C48" s="105"/>
      <c r="D48" s="105"/>
      <c r="E48" s="105"/>
      <c r="F48" s="105"/>
      <c r="G48" s="105"/>
      <c r="H48" s="105"/>
      <c r="I48" s="105"/>
      <c r="J48" s="105"/>
    </row>
    <row r="49" spans="2:10" x14ac:dyDescent="0.2">
      <c r="B49" s="105"/>
      <c r="C49" s="105"/>
      <c r="D49" s="105"/>
      <c r="E49" s="105"/>
      <c r="F49" s="105"/>
      <c r="G49" s="105"/>
      <c r="H49" s="105"/>
      <c r="I49" s="105"/>
      <c r="J49" s="105"/>
    </row>
    <row r="50" spans="2:10" x14ac:dyDescent="0.2">
      <c r="B50" s="105"/>
      <c r="C50" s="105"/>
      <c r="D50" s="105"/>
      <c r="E50" s="105"/>
      <c r="F50" s="105"/>
      <c r="G50" s="105"/>
      <c r="H50" s="105"/>
      <c r="I50" s="105"/>
      <c r="J50" s="105"/>
    </row>
    <row r="51" spans="2:10" x14ac:dyDescent="0.2">
      <c r="B51" s="105"/>
      <c r="C51" s="105"/>
      <c r="D51" s="105"/>
      <c r="E51" s="105"/>
      <c r="F51" s="105"/>
      <c r="G51" s="105"/>
      <c r="H51" s="105"/>
      <c r="I51" s="105"/>
      <c r="J51" s="105"/>
    </row>
    <row r="52" spans="2:10" x14ac:dyDescent="0.2">
      <c r="B52" s="105"/>
      <c r="C52" s="105"/>
      <c r="D52" s="105"/>
      <c r="E52" s="105"/>
      <c r="F52" s="105"/>
      <c r="G52" s="105"/>
      <c r="H52" s="105"/>
      <c r="I52" s="105"/>
      <c r="J52" s="105"/>
    </row>
    <row r="53" spans="2:10" x14ac:dyDescent="0.2">
      <c r="B53" s="105"/>
      <c r="C53" s="105"/>
      <c r="D53" s="105"/>
      <c r="E53" s="105"/>
      <c r="F53" s="105"/>
      <c r="G53" s="105"/>
      <c r="H53" s="105"/>
      <c r="I53" s="105"/>
      <c r="J53" s="105"/>
    </row>
    <row r="54" spans="2:10" x14ac:dyDescent="0.2">
      <c r="B54" s="105"/>
      <c r="C54" s="105"/>
      <c r="D54" s="105"/>
      <c r="E54" s="105"/>
      <c r="F54" s="105"/>
      <c r="G54" s="105"/>
      <c r="H54" s="105"/>
      <c r="I54" s="105"/>
      <c r="J54" s="105"/>
    </row>
    <row r="55" spans="2:10" x14ac:dyDescent="0.15">
      <c r="C55" s="82"/>
    </row>
  </sheetData>
  <mergeCells count="4">
    <mergeCell ref="B48:J54"/>
    <mergeCell ref="B4:J4"/>
    <mergeCell ref="B26:J26"/>
    <mergeCell ref="B2:J2"/>
  </mergeCells>
  <pageMargins left="0.7" right="0.7" top="0.75" bottom="0.75" header="0.3" footer="0.3"/>
  <pageSetup paperSize="9" orientation="portrait" verticalDpi="0" r:id="rId1"/>
  <ignoredErrors>
    <ignoredError sqref="J7:J24 J29:J4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showGridLines="0" workbookViewId="0">
      <selection activeCell="I1" sqref="I1"/>
    </sheetView>
  </sheetViews>
  <sheetFormatPr baseColWidth="10" defaultColWidth="11.5" defaultRowHeight="11" x14ac:dyDescent="0.2"/>
  <cols>
    <col min="1" max="1" width="1.83203125" style="44" customWidth="1"/>
    <col min="2" max="2" width="19.5" style="44" bestFit="1" customWidth="1"/>
    <col min="3" max="8" width="14.33203125" style="44" customWidth="1"/>
    <col min="9" max="16384" width="11.5" style="44"/>
  </cols>
  <sheetData>
    <row r="2" spans="2:16" x14ac:dyDescent="0.2">
      <c r="B2" s="121" t="s">
        <v>91</v>
      </c>
      <c r="C2" s="121"/>
      <c r="D2" s="121"/>
      <c r="E2" s="121"/>
      <c r="F2" s="121"/>
      <c r="G2" s="121"/>
      <c r="H2" s="121"/>
      <c r="N2" s="40"/>
      <c r="O2" s="40"/>
      <c r="P2" s="40"/>
    </row>
    <row r="3" spans="2:16" x14ac:dyDescent="0.2">
      <c r="B3" s="88"/>
      <c r="N3" s="41"/>
      <c r="O3" s="41"/>
      <c r="P3" s="41"/>
    </row>
    <row r="4" spans="2:16" x14ac:dyDescent="0.2">
      <c r="B4" s="88"/>
      <c r="H4" s="89" t="s">
        <v>10</v>
      </c>
      <c r="N4" s="41"/>
      <c r="O4" s="41"/>
      <c r="P4" s="41"/>
    </row>
    <row r="5" spans="2:16" x14ac:dyDescent="0.2">
      <c r="B5" s="118" t="s">
        <v>93</v>
      </c>
      <c r="C5" s="131" t="s">
        <v>51</v>
      </c>
      <c r="D5" s="132"/>
      <c r="E5" s="133"/>
      <c r="F5" s="134" t="s">
        <v>52</v>
      </c>
      <c r="G5" s="134"/>
      <c r="H5" s="135"/>
      <c r="N5" s="42"/>
      <c r="O5" s="42"/>
      <c r="P5" s="42"/>
    </row>
    <row r="6" spans="2:16" x14ac:dyDescent="0.2">
      <c r="B6" s="119"/>
      <c r="C6" s="90" t="s">
        <v>11</v>
      </c>
      <c r="D6" s="90" t="s">
        <v>9</v>
      </c>
      <c r="E6" s="90" t="s">
        <v>0</v>
      </c>
      <c r="F6" s="91" t="s">
        <v>11</v>
      </c>
      <c r="G6" s="90" t="s">
        <v>9</v>
      </c>
      <c r="H6" s="92" t="s">
        <v>0</v>
      </c>
      <c r="N6" s="43"/>
      <c r="O6" s="43"/>
      <c r="P6" s="43"/>
    </row>
    <row r="7" spans="2:16" x14ac:dyDescent="0.2">
      <c r="B7" s="55">
        <v>1</v>
      </c>
      <c r="C7" s="93">
        <v>48</v>
      </c>
      <c r="D7" s="93">
        <v>45</v>
      </c>
      <c r="E7" s="93">
        <v>50</v>
      </c>
      <c r="F7" s="93">
        <v>54</v>
      </c>
      <c r="G7" s="93">
        <v>51</v>
      </c>
      <c r="H7" s="93">
        <v>58</v>
      </c>
    </row>
    <row r="8" spans="2:16" x14ac:dyDescent="0.2">
      <c r="B8" s="56">
        <v>2</v>
      </c>
      <c r="C8" s="94">
        <v>27</v>
      </c>
      <c r="D8" s="94">
        <v>29</v>
      </c>
      <c r="E8" s="94">
        <v>26</v>
      </c>
      <c r="F8" s="94">
        <v>29</v>
      </c>
      <c r="G8" s="94">
        <v>30</v>
      </c>
      <c r="H8" s="94">
        <v>28</v>
      </c>
    </row>
    <row r="9" spans="2:16" x14ac:dyDescent="0.2">
      <c r="B9" s="56">
        <v>3</v>
      </c>
      <c r="C9" s="94">
        <v>14</v>
      </c>
      <c r="D9" s="94">
        <v>15</v>
      </c>
      <c r="E9" s="94">
        <v>14</v>
      </c>
      <c r="F9" s="94">
        <v>9</v>
      </c>
      <c r="G9" s="94">
        <v>10</v>
      </c>
      <c r="H9" s="94">
        <v>7</v>
      </c>
    </row>
    <row r="10" spans="2:16" x14ac:dyDescent="0.2">
      <c r="B10" s="56">
        <v>4</v>
      </c>
      <c r="C10" s="94">
        <v>6</v>
      </c>
      <c r="D10" s="94">
        <v>6</v>
      </c>
      <c r="E10" s="94">
        <v>5</v>
      </c>
      <c r="F10" s="94">
        <v>5</v>
      </c>
      <c r="G10" s="94">
        <v>5</v>
      </c>
      <c r="H10" s="94">
        <v>4</v>
      </c>
    </row>
    <row r="11" spans="2:16" x14ac:dyDescent="0.2">
      <c r="B11" s="56">
        <v>5</v>
      </c>
      <c r="C11" s="94">
        <v>3</v>
      </c>
      <c r="D11" s="94">
        <v>3</v>
      </c>
      <c r="E11" s="94">
        <v>3</v>
      </c>
      <c r="F11" s="94">
        <v>2</v>
      </c>
      <c r="G11" s="94">
        <v>2</v>
      </c>
      <c r="H11" s="94">
        <v>2</v>
      </c>
    </row>
    <row r="12" spans="2:16" x14ac:dyDescent="0.2">
      <c r="B12" s="57" t="s">
        <v>16</v>
      </c>
      <c r="C12" s="94">
        <v>2</v>
      </c>
      <c r="D12" s="94">
        <v>2</v>
      </c>
      <c r="E12" s="94">
        <v>2</v>
      </c>
      <c r="F12" s="94">
        <v>1</v>
      </c>
      <c r="G12" s="94">
        <v>1</v>
      </c>
      <c r="H12" s="94">
        <v>1</v>
      </c>
    </row>
    <row r="13" spans="2:16" x14ac:dyDescent="0.2">
      <c r="B13" s="70" t="s">
        <v>11</v>
      </c>
      <c r="C13" s="95">
        <v>100</v>
      </c>
      <c r="D13" s="95">
        <v>100</v>
      </c>
      <c r="E13" s="95">
        <v>100</v>
      </c>
      <c r="F13" s="95">
        <v>100</v>
      </c>
      <c r="G13" s="95">
        <v>100</v>
      </c>
      <c r="H13" s="95">
        <v>100</v>
      </c>
    </row>
    <row r="14" spans="2:16" x14ac:dyDescent="0.2">
      <c r="B14" s="96" t="s">
        <v>17</v>
      </c>
      <c r="C14" s="97">
        <v>2</v>
      </c>
      <c r="D14" s="97">
        <v>2</v>
      </c>
      <c r="E14" s="97">
        <v>1.9</v>
      </c>
      <c r="F14" s="97">
        <v>1.8</v>
      </c>
      <c r="G14" s="97">
        <v>1.8</v>
      </c>
      <c r="H14" s="97">
        <v>1.7</v>
      </c>
    </row>
    <row r="15" spans="2:16" x14ac:dyDescent="0.2">
      <c r="B15" s="98"/>
      <c r="C15" s="99"/>
      <c r="D15" s="99"/>
      <c r="E15" s="99"/>
      <c r="F15" s="99"/>
      <c r="G15" s="99"/>
      <c r="H15" s="99"/>
    </row>
    <row r="16" spans="2:16" x14ac:dyDescent="0.2">
      <c r="B16" s="120" t="s">
        <v>94</v>
      </c>
      <c r="C16" s="120"/>
      <c r="D16" s="120"/>
      <c r="E16" s="120"/>
      <c r="F16" s="120"/>
      <c r="G16" s="120"/>
      <c r="H16" s="120"/>
    </row>
    <row r="17" spans="2:8" x14ac:dyDescent="0.2">
      <c r="B17" s="120"/>
      <c r="C17" s="120"/>
      <c r="D17" s="120"/>
      <c r="E17" s="120"/>
      <c r="F17" s="120"/>
      <c r="G17" s="120"/>
      <c r="H17" s="120"/>
    </row>
    <row r="18" spans="2:8" x14ac:dyDescent="0.2">
      <c r="B18" s="120"/>
      <c r="C18" s="120"/>
      <c r="D18" s="120"/>
      <c r="E18" s="120"/>
      <c r="F18" s="120"/>
      <c r="G18" s="120"/>
      <c r="H18" s="120"/>
    </row>
  </sheetData>
  <mergeCells count="5">
    <mergeCell ref="B5:B6"/>
    <mergeCell ref="C5:E5"/>
    <mergeCell ref="F5:H5"/>
    <mergeCell ref="B16:H18"/>
    <mergeCell ref="B2:H2"/>
  </mergeCells>
  <pageMargins left="0.7" right="0.7" top="0.75" bottom="0.75" header="0.3" footer="0.3"/>
  <pageSetup paperSize="9" orientation="portrait"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Q43"/>
  <sheetViews>
    <sheetView showGridLines="0" workbookViewId="0">
      <selection activeCell="R1" sqref="R1"/>
    </sheetView>
  </sheetViews>
  <sheetFormatPr baseColWidth="10" defaultColWidth="11.5" defaultRowHeight="11" x14ac:dyDescent="0.2"/>
  <cols>
    <col min="1" max="1" width="2" style="37" customWidth="1"/>
    <col min="2" max="2" width="21.6640625" style="37" customWidth="1"/>
    <col min="3" max="14" width="5.6640625" style="37" bestFit="1" customWidth="1"/>
    <col min="15" max="16" width="5.1640625" style="37" bestFit="1" customWidth="1"/>
    <col min="17" max="17" width="5.33203125" style="37" customWidth="1"/>
    <col min="18" max="18" width="11.5" style="37"/>
    <col min="19" max="24" width="5.5" style="37" customWidth="1"/>
    <col min="25" max="25" width="7.6640625" style="37" customWidth="1"/>
    <col min="26" max="16384" width="11.5" style="37"/>
  </cols>
  <sheetData>
    <row r="2" spans="2:17" ht="27" customHeight="1" x14ac:dyDescent="0.2">
      <c r="B2" s="126" t="s">
        <v>99</v>
      </c>
      <c r="C2" s="126"/>
      <c r="D2" s="126"/>
      <c r="E2" s="126"/>
      <c r="F2" s="126"/>
      <c r="G2" s="126"/>
      <c r="H2" s="126"/>
      <c r="I2" s="126"/>
      <c r="J2" s="126"/>
      <c r="K2" s="126"/>
      <c r="L2" s="126"/>
      <c r="M2" s="126"/>
      <c r="N2" s="126"/>
      <c r="O2" s="126"/>
      <c r="P2" s="126"/>
      <c r="Q2" s="126"/>
    </row>
    <row r="3" spans="2:17" x14ac:dyDescent="0.15">
      <c r="B3" s="49"/>
      <c r="Q3" s="104" t="s">
        <v>10</v>
      </c>
    </row>
    <row r="4" spans="2:17" x14ac:dyDescent="0.2">
      <c r="B4" s="46" t="s">
        <v>30</v>
      </c>
      <c r="C4" s="102">
        <v>21.253694386096221</v>
      </c>
      <c r="D4" s="102">
        <v>20.230816429363216</v>
      </c>
      <c r="E4" s="102">
        <v>16.777180098530565</v>
      </c>
      <c r="F4" s="102">
        <v>16.960010550322728</v>
      </c>
      <c r="G4" s="102">
        <v>18.0391655078346</v>
      </c>
      <c r="H4" s="102">
        <v>16.956984250163298</v>
      </c>
      <c r="I4" s="102">
        <v>18.294673896271515</v>
      </c>
      <c r="J4" s="102">
        <v>18.088059751863366</v>
      </c>
      <c r="K4" s="102">
        <v>19.425084275229704</v>
      </c>
      <c r="L4" s="102">
        <v>19.841390091442136</v>
      </c>
      <c r="M4" s="103">
        <v>17.933643786631315</v>
      </c>
      <c r="N4" s="103">
        <v>19.697950963010051</v>
      </c>
      <c r="O4" s="103">
        <v>18.709017463682997</v>
      </c>
      <c r="P4" s="103">
        <v>18.293517949864658</v>
      </c>
      <c r="Q4" s="102">
        <v>18.465215297876895</v>
      </c>
    </row>
    <row r="5" spans="2:17" x14ac:dyDescent="0.2">
      <c r="B5" s="46" t="s">
        <v>31</v>
      </c>
      <c r="C5" s="102">
        <v>23.244414212362404</v>
      </c>
      <c r="D5" s="102">
        <v>20.919609715104038</v>
      </c>
      <c r="E5" s="102">
        <v>21.035455569834351</v>
      </c>
      <c r="F5" s="102">
        <v>18.454783705400079</v>
      </c>
      <c r="G5" s="102">
        <v>19.959715560585487</v>
      </c>
      <c r="H5" s="102">
        <v>19.261636585197863</v>
      </c>
      <c r="I5" s="102">
        <v>19.862332817522482</v>
      </c>
      <c r="J5" s="102">
        <v>18.676603397862035</v>
      </c>
      <c r="K5" s="102">
        <v>21.300624990339713</v>
      </c>
      <c r="L5" s="102">
        <v>17.929784061005279</v>
      </c>
      <c r="M5" s="103">
        <v>20.784447412415783</v>
      </c>
      <c r="N5" s="103">
        <v>18.990751195343783</v>
      </c>
      <c r="O5" s="103">
        <v>20.909445233498186</v>
      </c>
      <c r="P5" s="103">
        <v>21.249518818745344</v>
      </c>
      <c r="Q5" s="102">
        <v>19.64433925921514</v>
      </c>
    </row>
    <row r="6" spans="2:17" x14ac:dyDescent="0.2">
      <c r="B6" s="46" t="s">
        <v>32</v>
      </c>
      <c r="C6" s="102">
        <v>23.998953625487751</v>
      </c>
      <c r="D6" s="102">
        <v>24.147102261357819</v>
      </c>
      <c r="E6" s="102">
        <v>21.651222646033183</v>
      </c>
      <c r="F6" s="102">
        <v>21.453049561117016</v>
      </c>
      <c r="G6" s="102">
        <v>19.737023285611855</v>
      </c>
      <c r="H6" s="102">
        <v>21.222967840476564</v>
      </c>
      <c r="I6" s="102">
        <v>20.651028187495573</v>
      </c>
      <c r="J6" s="102">
        <v>20.236101705370324</v>
      </c>
      <c r="K6" s="102">
        <v>21.956540402112974</v>
      </c>
      <c r="L6" s="102">
        <v>21.703102950475117</v>
      </c>
      <c r="M6" s="103">
        <v>21.106438764675165</v>
      </c>
      <c r="N6" s="103">
        <v>19.200877236771831</v>
      </c>
      <c r="O6" s="103">
        <v>21.919072012950664</v>
      </c>
      <c r="P6" s="103">
        <v>21.018086716299216</v>
      </c>
      <c r="Q6" s="102">
        <v>19.457083960317757</v>
      </c>
    </row>
    <row r="7" spans="2:17" x14ac:dyDescent="0.2">
      <c r="B7" s="46" t="s">
        <v>33</v>
      </c>
      <c r="C7" s="102">
        <v>24.729774993851645</v>
      </c>
      <c r="D7" s="102">
        <v>25.492508904558424</v>
      </c>
      <c r="E7" s="102">
        <v>25.221190048091444</v>
      </c>
      <c r="F7" s="102">
        <v>23.765740184876844</v>
      </c>
      <c r="G7" s="102">
        <v>23.319590532614892</v>
      </c>
      <c r="H7" s="102">
        <v>23.657116829430468</v>
      </c>
      <c r="I7" s="102">
        <v>20.911789335945134</v>
      </c>
      <c r="J7" s="102">
        <v>20.465725748363496</v>
      </c>
      <c r="K7" s="102">
        <v>22.264749682713017</v>
      </c>
      <c r="L7" s="102">
        <v>24.461723270614758</v>
      </c>
      <c r="M7" s="103">
        <v>22.705584694185845</v>
      </c>
      <c r="N7" s="103">
        <v>21.579554358234908</v>
      </c>
      <c r="O7" s="103">
        <v>20.038527491022645</v>
      </c>
      <c r="P7" s="103">
        <v>22.823933654385222</v>
      </c>
      <c r="Q7" s="102">
        <v>22.178245145726653</v>
      </c>
    </row>
    <row r="8" spans="2:17" x14ac:dyDescent="0.2">
      <c r="B8" s="46" t="s">
        <v>34</v>
      </c>
      <c r="C8" s="102">
        <v>27.806327394726175</v>
      </c>
      <c r="D8" s="102">
        <v>26.6354245461632</v>
      </c>
      <c r="E8" s="102">
        <v>26.497924672222627</v>
      </c>
      <c r="F8" s="102">
        <v>24.449188853056214</v>
      </c>
      <c r="G8" s="102">
        <v>25.203878877104824</v>
      </c>
      <c r="H8" s="102">
        <v>25.493694802929792</v>
      </c>
      <c r="I8" s="102">
        <v>24.543470351714447</v>
      </c>
      <c r="J8" s="102">
        <v>22.083572570962826</v>
      </c>
      <c r="K8" s="102">
        <v>22.184423655137444</v>
      </c>
      <c r="L8" s="102">
        <v>23.682600289851447</v>
      </c>
      <c r="M8" s="103">
        <v>25.311305554675112</v>
      </c>
      <c r="N8" s="103">
        <v>24.917579432411571</v>
      </c>
      <c r="O8" s="103">
        <v>22.143846163352933</v>
      </c>
      <c r="P8" s="103">
        <v>24.51976367736539</v>
      </c>
      <c r="Q8" s="102">
        <v>22.194220247140432</v>
      </c>
    </row>
    <row r="9" spans="2:17" x14ac:dyDescent="0.2">
      <c r="B9" s="46" t="s">
        <v>35</v>
      </c>
      <c r="C9" s="102">
        <v>30.43808071635279</v>
      </c>
      <c r="D9" s="102">
        <v>28.192666945844852</v>
      </c>
      <c r="E9" s="102">
        <v>26.742355214503441</v>
      </c>
      <c r="F9" s="102">
        <v>27.982369527627686</v>
      </c>
      <c r="G9" s="102">
        <v>26.950588690028713</v>
      </c>
      <c r="H9" s="102">
        <v>28.212272795669648</v>
      </c>
      <c r="I9" s="102">
        <v>26.684056410181597</v>
      </c>
      <c r="J9" s="102">
        <v>25.730548026649828</v>
      </c>
      <c r="K9" s="102">
        <v>27.340474700434754</v>
      </c>
      <c r="L9" s="102">
        <v>26.34703206599886</v>
      </c>
      <c r="M9" s="103">
        <v>28.113216653215083</v>
      </c>
      <c r="N9" s="103">
        <v>27.764196186260961</v>
      </c>
      <c r="O9" s="103">
        <v>24.860938717288604</v>
      </c>
      <c r="P9" s="103">
        <v>22.823205096085168</v>
      </c>
      <c r="Q9" s="102">
        <v>25.592333175744326</v>
      </c>
    </row>
    <row r="10" spans="2:17" x14ac:dyDescent="0.2">
      <c r="B10" s="46" t="s">
        <v>36</v>
      </c>
      <c r="C10" s="102">
        <v>31.833078915889971</v>
      </c>
      <c r="D10" s="102">
        <v>29.150484818889574</v>
      </c>
      <c r="E10" s="102">
        <v>27.540478988638228</v>
      </c>
      <c r="F10" s="102">
        <v>28.873413467536992</v>
      </c>
      <c r="G10" s="102">
        <v>28.487285538103741</v>
      </c>
      <c r="H10" s="102">
        <v>27.862605655244657</v>
      </c>
      <c r="I10" s="102">
        <v>28.645957360937427</v>
      </c>
      <c r="J10" s="102">
        <v>27.811283474450988</v>
      </c>
      <c r="K10" s="102">
        <v>29.942823363352634</v>
      </c>
      <c r="L10" s="102">
        <v>29.108776022977334</v>
      </c>
      <c r="M10" s="103">
        <v>28.542088587972199</v>
      </c>
      <c r="N10" s="103">
        <v>28.731306471953648</v>
      </c>
      <c r="O10" s="103">
        <v>26.073768548278668</v>
      </c>
      <c r="P10" s="103">
        <v>27.493163184438075</v>
      </c>
      <c r="Q10" s="102">
        <v>27.352114510430336</v>
      </c>
    </row>
    <row r="11" spans="2:17" x14ac:dyDescent="0.2">
      <c r="B11" s="46" t="s">
        <v>37</v>
      </c>
      <c r="C11" s="102">
        <v>20.469846424854733</v>
      </c>
      <c r="D11" s="102">
        <v>13.472657860248376</v>
      </c>
      <c r="E11" s="102">
        <v>11.425626228284196</v>
      </c>
      <c r="F11" s="102">
        <v>11.973690246445219</v>
      </c>
      <c r="G11" s="102">
        <v>11.356800692930074</v>
      </c>
      <c r="H11" s="102">
        <v>11.937844753497167</v>
      </c>
      <c r="I11" s="102">
        <v>13.93439548302786</v>
      </c>
      <c r="J11" s="102">
        <v>20.116405836777318</v>
      </c>
      <c r="K11" s="102">
        <v>27.43194920572078</v>
      </c>
      <c r="L11" s="102">
        <v>27.404953416936866</v>
      </c>
      <c r="M11" s="103">
        <v>29.062176105079264</v>
      </c>
      <c r="N11" s="103">
        <v>28.305666127346324</v>
      </c>
      <c r="O11" s="103">
        <v>28.39355630414677</v>
      </c>
      <c r="P11" s="103">
        <v>26.132667699747874</v>
      </c>
      <c r="Q11" s="102">
        <v>27.417620125381791</v>
      </c>
    </row>
    <row r="12" spans="2:17" x14ac:dyDescent="0.2">
      <c r="B12" s="46" t="s">
        <v>38</v>
      </c>
      <c r="C12" s="102">
        <v>12.6738452352275</v>
      </c>
      <c r="D12" s="102">
        <v>14.250513499282988</v>
      </c>
      <c r="E12" s="102">
        <v>11.006450357424036</v>
      </c>
      <c r="F12" s="102">
        <v>9.8824305034089974</v>
      </c>
      <c r="G12" s="102">
        <v>10.172207083778368</v>
      </c>
      <c r="H12" s="102">
        <v>9.451546446018483</v>
      </c>
      <c r="I12" s="102">
        <v>10.444874494018695</v>
      </c>
      <c r="J12" s="102">
        <v>9.4956675030825419</v>
      </c>
      <c r="K12" s="102">
        <v>9.9757077984477309</v>
      </c>
      <c r="L12" s="102">
        <v>15.981018886517747</v>
      </c>
      <c r="M12" s="103">
        <v>20.075299484432726</v>
      </c>
      <c r="N12" s="103">
        <v>21.744461162382812</v>
      </c>
      <c r="O12" s="103">
        <v>28.509823630072699</v>
      </c>
      <c r="P12" s="103">
        <v>27.480674078030759</v>
      </c>
      <c r="Q12" s="102">
        <v>29.354417945463396</v>
      </c>
    </row>
    <row r="13" spans="2:17" x14ac:dyDescent="0.2">
      <c r="B13" s="46" t="s">
        <v>39</v>
      </c>
      <c r="C13" s="102">
        <v>12.285366487607739</v>
      </c>
      <c r="D13" s="102">
        <v>12.691599573314516</v>
      </c>
      <c r="E13" s="102">
        <v>11.004882343598497</v>
      </c>
      <c r="F13" s="102">
        <v>11.618540960737858</v>
      </c>
      <c r="G13" s="102">
        <v>10.33641946390836</v>
      </c>
      <c r="H13" s="102">
        <v>8.7316819483826773</v>
      </c>
      <c r="I13" s="102">
        <v>9.6355681866709748</v>
      </c>
      <c r="J13" s="102">
        <v>9.9278935211038934</v>
      </c>
      <c r="K13" s="102">
        <v>10.681216150159651</v>
      </c>
      <c r="L13" s="102">
        <v>9.8846722810901877</v>
      </c>
      <c r="M13" s="103">
        <v>11.382083740895339</v>
      </c>
      <c r="N13" s="103">
        <v>9.7802115508943857</v>
      </c>
      <c r="O13" s="103">
        <v>13.692510834076815</v>
      </c>
      <c r="P13" s="103">
        <v>14.462198722606006</v>
      </c>
      <c r="Q13" s="102">
        <v>13.0404009398829</v>
      </c>
    </row>
    <row r="14" spans="2:17" x14ac:dyDescent="0.2">
      <c r="B14" s="46" t="s">
        <v>40</v>
      </c>
      <c r="C14" s="102">
        <v>13.06956144528065</v>
      </c>
      <c r="D14" s="102">
        <v>13.526952880530695</v>
      </c>
      <c r="E14" s="102">
        <v>11.841208024662009</v>
      </c>
      <c r="F14" s="102">
        <v>11.153853122867851</v>
      </c>
      <c r="G14" s="102">
        <v>10.937971783072564</v>
      </c>
      <c r="H14" s="102">
        <v>9.4429169376957027</v>
      </c>
      <c r="I14" s="102">
        <v>8.9527496933509649</v>
      </c>
      <c r="J14" s="102">
        <v>9.978164331290257</v>
      </c>
      <c r="K14" s="102">
        <v>9.7393799020340115</v>
      </c>
      <c r="L14" s="102">
        <v>8.0498168419587728</v>
      </c>
      <c r="M14" s="103">
        <v>10.676023424349275</v>
      </c>
      <c r="N14" s="103">
        <v>10.17533616691318</v>
      </c>
      <c r="O14" s="103">
        <v>9.1095328182204121</v>
      </c>
      <c r="P14" s="103">
        <v>9.67886186639962</v>
      </c>
      <c r="Q14" s="102">
        <v>10.477731490456877</v>
      </c>
    </row>
    <row r="15" spans="2:17" x14ac:dyDescent="0.2">
      <c r="B15" s="46" t="s">
        <v>41</v>
      </c>
      <c r="C15" s="102">
        <v>14.907650941085697</v>
      </c>
      <c r="D15" s="102">
        <v>12.340814986935641</v>
      </c>
      <c r="E15" s="102">
        <v>11.256110439655625</v>
      </c>
      <c r="F15" s="102">
        <v>10.128490658754117</v>
      </c>
      <c r="G15" s="102">
        <v>11.235147825024372</v>
      </c>
      <c r="H15" s="102">
        <v>9.2599099809761913</v>
      </c>
      <c r="I15" s="102">
        <v>9.0198341061000189</v>
      </c>
      <c r="J15" s="102">
        <v>8.0430769496653927</v>
      </c>
      <c r="K15" s="102">
        <v>10.16666155206744</v>
      </c>
      <c r="L15" s="102">
        <v>10.367254544445172</v>
      </c>
      <c r="M15" s="103">
        <v>8.382984734777958</v>
      </c>
      <c r="N15" s="103">
        <v>9.4709593808446257</v>
      </c>
      <c r="O15" s="103">
        <v>10.294468185285083</v>
      </c>
      <c r="P15" s="103">
        <v>8.9941253717624683</v>
      </c>
      <c r="Q15" s="102">
        <v>9.9019186355547646</v>
      </c>
    </row>
    <row r="16" spans="2:17" x14ac:dyDescent="0.2">
      <c r="B16" s="46" t="s">
        <v>42</v>
      </c>
      <c r="C16" s="102">
        <v>9.2178848886399329</v>
      </c>
      <c r="D16" s="102">
        <v>9.9287715533368353</v>
      </c>
      <c r="E16" s="102">
        <v>7.3771636520516291</v>
      </c>
      <c r="F16" s="102">
        <v>5.8764432345795665</v>
      </c>
      <c r="G16" s="102">
        <v>4.9179727539444711</v>
      </c>
      <c r="H16" s="102">
        <v>5.1174964020448543</v>
      </c>
      <c r="I16" s="102">
        <v>4.7352199730307465</v>
      </c>
      <c r="J16" s="102">
        <v>4.7467637768926769</v>
      </c>
      <c r="K16" s="102">
        <v>3.5247408576823553</v>
      </c>
      <c r="L16" s="102">
        <v>3.3458470837241876</v>
      </c>
      <c r="M16" s="103">
        <v>3.5919908036048951</v>
      </c>
      <c r="N16" s="103">
        <v>3.7338382161378894</v>
      </c>
      <c r="O16" s="103">
        <v>7.9541263583383088</v>
      </c>
      <c r="P16" s="103">
        <v>7.64818427931651</v>
      </c>
      <c r="Q16" s="102">
        <v>7.5635899639338851</v>
      </c>
    </row>
    <row r="17" spans="2:17" x14ac:dyDescent="0.2">
      <c r="B17" s="46" t="s">
        <v>43</v>
      </c>
      <c r="C17" s="102">
        <v>7.7339786621631186</v>
      </c>
      <c r="D17" s="102">
        <v>8.5015588801130022</v>
      </c>
      <c r="E17" s="102">
        <v>7.2515169671570705</v>
      </c>
      <c r="F17" s="102">
        <v>6.1925726224372468</v>
      </c>
      <c r="G17" s="102">
        <v>4.867535308271723</v>
      </c>
      <c r="H17" s="102">
        <v>4.8148927802404797</v>
      </c>
      <c r="I17" s="102">
        <v>4.6133084916067926</v>
      </c>
      <c r="J17" s="102">
        <v>4.8690141549466848</v>
      </c>
      <c r="K17" s="102">
        <v>2.8052756580469915</v>
      </c>
      <c r="L17" s="102">
        <v>2.6070591824742766</v>
      </c>
      <c r="M17" s="103">
        <v>2.9652217498842419</v>
      </c>
      <c r="N17" s="103">
        <v>1.9655902699137209</v>
      </c>
      <c r="O17" s="103">
        <v>3.4262733403235894</v>
      </c>
      <c r="P17" s="103">
        <v>2.7727456210530175</v>
      </c>
      <c r="Q17" s="102">
        <v>3.6487761140205857</v>
      </c>
    </row>
    <row r="18" spans="2:17" x14ac:dyDescent="0.2">
      <c r="B18" s="46" t="s">
        <v>44</v>
      </c>
      <c r="C18" s="102">
        <v>8.7277301523360258</v>
      </c>
      <c r="D18" s="102">
        <v>7.953977419931034</v>
      </c>
      <c r="E18" s="102">
        <v>7.6959368343155807</v>
      </c>
      <c r="F18" s="102">
        <v>5.9445077290560171</v>
      </c>
      <c r="G18" s="102">
        <v>5.2701072207005781</v>
      </c>
      <c r="H18" s="102">
        <v>4.881440345764875</v>
      </c>
      <c r="I18" s="102">
        <v>5.3672478256579854</v>
      </c>
      <c r="J18" s="102">
        <v>5.3120530813009879</v>
      </c>
      <c r="K18" s="102">
        <v>4.00140924373129</v>
      </c>
      <c r="L18" s="102">
        <v>2.64482390994693</v>
      </c>
      <c r="M18" s="103">
        <v>3.3873500518906341</v>
      </c>
      <c r="N18" s="103">
        <v>2.8674671785853882</v>
      </c>
      <c r="O18" s="103">
        <v>1.9564697314909829</v>
      </c>
      <c r="P18" s="103">
        <v>2.9489921227528049</v>
      </c>
      <c r="Q18" s="102">
        <v>2.6977089678489037</v>
      </c>
    </row>
    <row r="19" spans="2:17" x14ac:dyDescent="0.2">
      <c r="B19" s="46" t="s">
        <v>45</v>
      </c>
      <c r="C19" s="102">
        <v>7.0667677134637836</v>
      </c>
      <c r="D19" s="102">
        <v>7.1453449066353389</v>
      </c>
      <c r="E19" s="102">
        <v>8.3592686903843365</v>
      </c>
      <c r="F19" s="102">
        <v>6.4173761877393627</v>
      </c>
      <c r="G19" s="102">
        <v>5.7610650776515593</v>
      </c>
      <c r="H19" s="102">
        <v>6.5703651385373023</v>
      </c>
      <c r="I19" s="102">
        <v>5.5378423775911108</v>
      </c>
      <c r="J19" s="102">
        <v>5.8638678662933872</v>
      </c>
      <c r="K19" s="102">
        <v>2.4776995395416375</v>
      </c>
      <c r="L19" s="102">
        <v>2.835407567466528</v>
      </c>
      <c r="M19" s="103">
        <v>2.6750077258062266</v>
      </c>
      <c r="N19" s="103">
        <v>2.5569696572671643</v>
      </c>
      <c r="O19" s="103">
        <v>1.4981421478962935</v>
      </c>
      <c r="P19" s="103">
        <v>2.1240840045634672</v>
      </c>
      <c r="Q19" s="102">
        <v>1.7762424411640216</v>
      </c>
    </row>
    <row r="20" spans="2:17" x14ac:dyDescent="0.2">
      <c r="B20" s="46" t="s">
        <v>46</v>
      </c>
      <c r="C20" s="102">
        <v>7.3867651959329521</v>
      </c>
      <c r="D20" s="102">
        <v>7.2721536932877768</v>
      </c>
      <c r="E20" s="102">
        <v>6.4475398685725365</v>
      </c>
      <c r="F20" s="102">
        <v>7.5956315243366133</v>
      </c>
      <c r="G20" s="102">
        <v>6.2939998531210612</v>
      </c>
      <c r="H20" s="102">
        <v>5.8357060884904479</v>
      </c>
      <c r="I20" s="102">
        <v>6.018938160543585</v>
      </c>
      <c r="J20" s="102">
        <v>4.7935230538184133</v>
      </c>
      <c r="K20" s="102">
        <v>3.2686962250421692</v>
      </c>
      <c r="L20" s="102">
        <v>3.4065683172629759</v>
      </c>
      <c r="M20" s="103">
        <v>2.7233052350916704</v>
      </c>
      <c r="N20" s="103">
        <v>2.3529787669680333</v>
      </c>
      <c r="O20" s="103">
        <v>2.9795436819040662</v>
      </c>
      <c r="P20" s="103">
        <v>2.228814743496105</v>
      </c>
      <c r="Q20" s="102">
        <v>2.9210532068460067</v>
      </c>
    </row>
    <row r="21" spans="2:17" x14ac:dyDescent="0.2">
      <c r="B21" s="100" t="s">
        <v>47</v>
      </c>
      <c r="C21" s="102">
        <f t="shared" ref="C21:P21" si="0">SUM(C4:C20)</f>
        <v>296.84372139135917</v>
      </c>
      <c r="D21" s="102">
        <f t="shared" si="0"/>
        <v>281.85295887489735</v>
      </c>
      <c r="E21" s="102">
        <f t="shared" si="0"/>
        <v>259.1315106439593</v>
      </c>
      <c r="F21" s="102">
        <f t="shared" si="0"/>
        <v>248.72209264030042</v>
      </c>
      <c r="G21" s="102">
        <f t="shared" si="0"/>
        <v>242.84647505428723</v>
      </c>
      <c r="H21" s="102">
        <f t="shared" si="0"/>
        <v>238.7110795807605</v>
      </c>
      <c r="I21" s="102">
        <f t="shared" si="0"/>
        <v>237.85328715166693</v>
      </c>
      <c r="J21" s="102">
        <f t="shared" si="0"/>
        <v>236.23832475069437</v>
      </c>
      <c r="K21" s="102">
        <f t="shared" si="0"/>
        <v>248.48745720179431</v>
      </c>
      <c r="L21" s="102">
        <f t="shared" si="0"/>
        <v>249.60183078418856</v>
      </c>
      <c r="M21" s="103">
        <f t="shared" si="0"/>
        <v>259.4181685095827</v>
      </c>
      <c r="N21" s="103">
        <f t="shared" si="0"/>
        <v>253.83569432124025</v>
      </c>
      <c r="O21" s="103">
        <f t="shared" si="0"/>
        <v>262.46906266182981</v>
      </c>
      <c r="P21" s="103">
        <f t="shared" si="0"/>
        <v>262.69253760691174</v>
      </c>
      <c r="Q21" s="102">
        <v>263.68301142700466</v>
      </c>
    </row>
    <row r="22" spans="2:17" x14ac:dyDescent="0.2">
      <c r="B22" s="45"/>
      <c r="C22" s="45"/>
      <c r="D22" s="45"/>
      <c r="E22" s="45"/>
      <c r="F22" s="45"/>
      <c r="G22" s="45"/>
      <c r="H22" s="45"/>
      <c r="I22" s="45"/>
      <c r="J22" s="45"/>
      <c r="K22" s="45"/>
      <c r="L22" s="45"/>
      <c r="M22" s="45"/>
      <c r="N22" s="45"/>
      <c r="O22" s="45"/>
      <c r="P22" s="45"/>
    </row>
    <row r="23" spans="2:17" x14ac:dyDescent="0.2">
      <c r="B23" s="45"/>
      <c r="C23" s="101" t="s">
        <v>19</v>
      </c>
      <c r="D23" s="101" t="s">
        <v>20</v>
      </c>
      <c r="E23" s="101" t="s">
        <v>21</v>
      </c>
      <c r="F23" s="101" t="s">
        <v>22</v>
      </c>
      <c r="G23" s="101" t="s">
        <v>23</v>
      </c>
      <c r="H23" s="101" t="s">
        <v>24</v>
      </c>
      <c r="I23" s="101" t="s">
        <v>25</v>
      </c>
      <c r="J23" s="101" t="s">
        <v>26</v>
      </c>
      <c r="K23" s="101" t="s">
        <v>27</v>
      </c>
      <c r="L23" s="101" t="s">
        <v>28</v>
      </c>
      <c r="M23" s="101" t="s">
        <v>29</v>
      </c>
      <c r="N23" s="101" t="s">
        <v>55</v>
      </c>
      <c r="O23" s="101" t="s">
        <v>59</v>
      </c>
      <c r="P23" s="101" t="s">
        <v>71</v>
      </c>
      <c r="Q23" s="101" t="s">
        <v>86</v>
      </c>
    </row>
    <row r="24" spans="2:17" ht="33" x14ac:dyDescent="0.2">
      <c r="B24" s="47" t="s">
        <v>57</v>
      </c>
      <c r="C24" s="102">
        <v>19.045092675041637</v>
      </c>
      <c r="D24" s="102">
        <v>18.188952235738487</v>
      </c>
      <c r="E24" s="102">
        <v>16.751394957911327</v>
      </c>
      <c r="F24" s="102">
        <v>16.032012383824938</v>
      </c>
      <c r="G24" s="102">
        <v>15.575073192936856</v>
      </c>
      <c r="H24" s="102">
        <v>15.166256001531737</v>
      </c>
      <c r="I24" s="102">
        <v>14.93316740656581</v>
      </c>
      <c r="J24" s="102">
        <v>14.636799709507367</v>
      </c>
      <c r="K24" s="102">
        <v>15.362164851512656</v>
      </c>
      <c r="L24" s="102">
        <v>15.177280417957281</v>
      </c>
      <c r="M24" s="103">
        <v>15.660768748270378</v>
      </c>
      <c r="N24" s="103">
        <v>15.185400977721706</v>
      </c>
      <c r="O24" s="103">
        <v>15.686677822249401</v>
      </c>
      <c r="P24" s="103">
        <v>15.767750568885115</v>
      </c>
      <c r="Q24" s="102">
        <v>15.860563164648415</v>
      </c>
    </row>
    <row r="25" spans="2:17" ht="33" x14ac:dyDescent="0.2">
      <c r="B25" s="48" t="s">
        <v>58</v>
      </c>
      <c r="C25" s="103">
        <f t="shared" ref="C25:P25" si="1">C21/100</f>
        <v>2.9684372139135915</v>
      </c>
      <c r="D25" s="103">
        <f t="shared" si="1"/>
        <v>2.8185295887489734</v>
      </c>
      <c r="E25" s="103">
        <f t="shared" si="1"/>
        <v>2.591315106439593</v>
      </c>
      <c r="F25" s="103">
        <f t="shared" si="1"/>
        <v>2.4872209264030043</v>
      </c>
      <c r="G25" s="103">
        <f t="shared" si="1"/>
        <v>2.4284647505428723</v>
      </c>
      <c r="H25" s="103">
        <f t="shared" si="1"/>
        <v>2.387110795807605</v>
      </c>
      <c r="I25" s="103">
        <f t="shared" si="1"/>
        <v>2.3785328715166694</v>
      </c>
      <c r="J25" s="103">
        <f t="shared" si="1"/>
        <v>2.3623832475069437</v>
      </c>
      <c r="K25" s="103">
        <f t="shared" si="1"/>
        <v>2.4848745720179433</v>
      </c>
      <c r="L25" s="103">
        <f t="shared" si="1"/>
        <v>2.4960183078418856</v>
      </c>
      <c r="M25" s="103">
        <f t="shared" si="1"/>
        <v>2.594181685095827</v>
      </c>
      <c r="N25" s="103">
        <f t="shared" si="1"/>
        <v>2.5383569432124027</v>
      </c>
      <c r="O25" s="103">
        <f t="shared" si="1"/>
        <v>2.6246906266182979</v>
      </c>
      <c r="P25" s="103">
        <f t="shared" si="1"/>
        <v>2.6269253760691176</v>
      </c>
      <c r="Q25" s="103">
        <f t="shared" ref="Q25" si="2">Q21/100</f>
        <v>2.6368301142700465</v>
      </c>
    </row>
    <row r="27" spans="2:17" x14ac:dyDescent="0.2">
      <c r="B27" s="124" t="s">
        <v>95</v>
      </c>
      <c r="C27" s="125"/>
      <c r="D27" s="125"/>
      <c r="E27" s="125"/>
      <c r="F27" s="125"/>
      <c r="G27" s="125"/>
      <c r="H27" s="125"/>
      <c r="I27" s="125"/>
      <c r="J27" s="125"/>
      <c r="K27" s="125"/>
      <c r="L27" s="125"/>
      <c r="M27" s="125"/>
      <c r="N27" s="125"/>
      <c r="O27" s="125"/>
      <c r="P27" s="125"/>
      <c r="Q27" s="125"/>
    </row>
    <row r="28" spans="2:17" x14ac:dyDescent="0.2">
      <c r="B28" s="125"/>
      <c r="C28" s="125"/>
      <c r="D28" s="125"/>
      <c r="E28" s="125"/>
      <c r="F28" s="125"/>
      <c r="G28" s="125"/>
      <c r="H28" s="125"/>
      <c r="I28" s="125"/>
      <c r="J28" s="125"/>
      <c r="K28" s="125"/>
      <c r="L28" s="125"/>
      <c r="M28" s="125"/>
      <c r="N28" s="125"/>
      <c r="O28" s="125"/>
      <c r="P28" s="125"/>
      <c r="Q28" s="125"/>
    </row>
    <row r="29" spans="2:17" x14ac:dyDescent="0.2">
      <c r="B29" s="125"/>
      <c r="C29" s="125"/>
      <c r="D29" s="125"/>
      <c r="E29" s="125"/>
      <c r="F29" s="125"/>
      <c r="G29" s="125"/>
      <c r="H29" s="125"/>
      <c r="I29" s="125"/>
      <c r="J29" s="125"/>
      <c r="K29" s="125"/>
      <c r="L29" s="125"/>
      <c r="M29" s="125"/>
      <c r="N29" s="125"/>
      <c r="O29" s="125"/>
      <c r="P29" s="125"/>
      <c r="Q29" s="125"/>
    </row>
    <row r="30" spans="2:17" x14ac:dyDescent="0.2">
      <c r="B30" s="125"/>
      <c r="C30" s="125"/>
      <c r="D30" s="125"/>
      <c r="E30" s="125"/>
      <c r="F30" s="125"/>
      <c r="G30" s="125"/>
      <c r="H30" s="125"/>
      <c r="I30" s="125"/>
      <c r="J30" s="125"/>
      <c r="K30" s="125"/>
      <c r="L30" s="125"/>
      <c r="M30" s="125"/>
      <c r="N30" s="125"/>
      <c r="O30" s="125"/>
      <c r="P30" s="125"/>
      <c r="Q30" s="125"/>
    </row>
    <row r="31" spans="2:17" x14ac:dyDescent="0.2">
      <c r="B31" s="125"/>
      <c r="C31" s="125"/>
      <c r="D31" s="125"/>
      <c r="E31" s="125"/>
      <c r="F31" s="125"/>
      <c r="G31" s="125"/>
      <c r="H31" s="125"/>
      <c r="I31" s="125"/>
      <c r="J31" s="125"/>
      <c r="K31" s="125"/>
      <c r="L31" s="125"/>
      <c r="M31" s="125"/>
      <c r="N31" s="125"/>
      <c r="O31" s="125"/>
      <c r="P31" s="125"/>
      <c r="Q31" s="125"/>
    </row>
    <row r="32" spans="2:17" x14ac:dyDescent="0.2">
      <c r="B32" s="125"/>
      <c r="C32" s="125"/>
      <c r="D32" s="125"/>
      <c r="E32" s="125"/>
      <c r="F32" s="125"/>
      <c r="G32" s="125"/>
      <c r="H32" s="125"/>
      <c r="I32" s="125"/>
      <c r="J32" s="125"/>
      <c r="K32" s="125"/>
      <c r="L32" s="125"/>
      <c r="M32" s="125"/>
      <c r="N32" s="125"/>
      <c r="O32" s="125"/>
      <c r="P32" s="125"/>
      <c r="Q32" s="125"/>
    </row>
    <row r="33" spans="2:17" x14ac:dyDescent="0.2">
      <c r="B33" s="125"/>
      <c r="C33" s="125"/>
      <c r="D33" s="125"/>
      <c r="E33" s="125"/>
      <c r="F33" s="125"/>
      <c r="G33" s="125"/>
      <c r="H33" s="125"/>
      <c r="I33" s="125"/>
      <c r="J33" s="125"/>
      <c r="K33" s="125"/>
      <c r="L33" s="125"/>
      <c r="M33" s="125"/>
      <c r="N33" s="125"/>
      <c r="O33" s="125"/>
      <c r="P33" s="125"/>
      <c r="Q33" s="125"/>
    </row>
    <row r="34" spans="2:17" x14ac:dyDescent="0.2">
      <c r="B34" s="125"/>
      <c r="C34" s="125"/>
      <c r="D34" s="125"/>
      <c r="E34" s="125"/>
      <c r="F34" s="125"/>
      <c r="G34" s="125"/>
      <c r="H34" s="125"/>
      <c r="I34" s="125"/>
      <c r="J34" s="125"/>
      <c r="K34" s="125"/>
      <c r="L34" s="125"/>
      <c r="M34" s="125"/>
      <c r="N34" s="125"/>
      <c r="O34" s="125"/>
      <c r="P34" s="125"/>
      <c r="Q34" s="125"/>
    </row>
    <row r="35" spans="2:17" x14ac:dyDescent="0.2">
      <c r="B35" s="125"/>
      <c r="C35" s="125"/>
      <c r="D35" s="125"/>
      <c r="E35" s="125"/>
      <c r="F35" s="125"/>
      <c r="G35" s="125"/>
      <c r="H35" s="125"/>
      <c r="I35" s="125"/>
      <c r="J35" s="125"/>
      <c r="K35" s="125"/>
      <c r="L35" s="125"/>
      <c r="M35" s="125"/>
      <c r="N35" s="125"/>
      <c r="O35" s="125"/>
      <c r="P35" s="125"/>
      <c r="Q35" s="125"/>
    </row>
    <row r="36" spans="2:17" x14ac:dyDescent="0.2">
      <c r="B36" s="125"/>
      <c r="C36" s="125"/>
      <c r="D36" s="125"/>
      <c r="E36" s="125"/>
      <c r="F36" s="125"/>
      <c r="G36" s="125"/>
      <c r="H36" s="125"/>
      <c r="I36" s="125"/>
      <c r="J36" s="125"/>
      <c r="K36" s="125"/>
      <c r="L36" s="125"/>
      <c r="M36" s="125"/>
      <c r="N36" s="125"/>
      <c r="O36" s="125"/>
      <c r="P36" s="125"/>
      <c r="Q36" s="125"/>
    </row>
    <row r="37" spans="2:17" x14ac:dyDescent="0.2">
      <c r="B37" s="125"/>
      <c r="C37" s="125"/>
      <c r="D37" s="125"/>
      <c r="E37" s="125"/>
      <c r="F37" s="125"/>
      <c r="G37" s="125"/>
      <c r="H37" s="125"/>
      <c r="I37" s="125"/>
      <c r="J37" s="125"/>
      <c r="K37" s="125"/>
      <c r="L37" s="125"/>
      <c r="M37" s="125"/>
      <c r="N37" s="125"/>
      <c r="O37" s="125"/>
      <c r="P37" s="125"/>
      <c r="Q37" s="125"/>
    </row>
    <row r="38" spans="2:17" x14ac:dyDescent="0.2">
      <c r="B38" s="125"/>
      <c r="C38" s="125"/>
      <c r="D38" s="125"/>
      <c r="E38" s="125"/>
      <c r="F38" s="125"/>
      <c r="G38" s="125"/>
      <c r="H38" s="125"/>
      <c r="I38" s="125"/>
      <c r="J38" s="125"/>
      <c r="K38" s="125"/>
      <c r="L38" s="125"/>
      <c r="M38" s="125"/>
      <c r="N38" s="125"/>
      <c r="O38" s="125"/>
      <c r="P38" s="125"/>
      <c r="Q38" s="125"/>
    </row>
    <row r="39" spans="2:17" x14ac:dyDescent="0.2">
      <c r="B39" s="125"/>
      <c r="C39" s="125"/>
      <c r="D39" s="125"/>
      <c r="E39" s="125"/>
      <c r="F39" s="125"/>
      <c r="G39" s="125"/>
      <c r="H39" s="125"/>
      <c r="I39" s="125"/>
      <c r="J39" s="125"/>
      <c r="K39" s="125"/>
      <c r="L39" s="125"/>
      <c r="M39" s="125"/>
      <c r="N39" s="125"/>
      <c r="O39" s="125"/>
      <c r="P39" s="125"/>
      <c r="Q39" s="125"/>
    </row>
    <row r="40" spans="2:17" x14ac:dyDescent="0.2">
      <c r="B40" s="125"/>
      <c r="C40" s="125"/>
      <c r="D40" s="125"/>
      <c r="E40" s="125"/>
      <c r="F40" s="125"/>
      <c r="G40" s="125"/>
      <c r="H40" s="125"/>
      <c r="I40" s="125"/>
      <c r="J40" s="125"/>
      <c r="K40" s="125"/>
      <c r="L40" s="125"/>
      <c r="M40" s="125"/>
      <c r="N40" s="125"/>
      <c r="O40" s="125"/>
      <c r="P40" s="125"/>
      <c r="Q40" s="125"/>
    </row>
    <row r="43" spans="2:17" ht="234.75" customHeight="1" x14ac:dyDescent="0.2">
      <c r="B43" s="122"/>
      <c r="C43" s="123"/>
      <c r="D43" s="123"/>
      <c r="E43" s="123"/>
      <c r="F43" s="123"/>
      <c r="G43" s="123"/>
      <c r="H43" s="123"/>
      <c r="I43" s="123"/>
      <c r="J43" s="123"/>
      <c r="K43" s="123"/>
      <c r="L43" s="123"/>
      <c r="M43" s="123"/>
    </row>
  </sheetData>
  <mergeCells count="3">
    <mergeCell ref="B43:M43"/>
    <mergeCell ref="B27:Q40"/>
    <mergeCell ref="B2:Q2"/>
  </mergeCells>
  <pageMargins left="0.7" right="0.7" top="0.75" bottom="0.75" header="0.3" footer="0.3"/>
  <pageSetup paperSize="9" orientation="portrait" r:id="rId1"/>
  <ignoredErrors>
    <ignoredError sqref="C23:N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J51"/>
  <sheetViews>
    <sheetView showGridLines="0" workbookViewId="0">
      <selection activeCell="D1" sqref="D1"/>
    </sheetView>
  </sheetViews>
  <sheetFormatPr baseColWidth="10" defaultRowHeight="11" x14ac:dyDescent="0.15"/>
  <cols>
    <col min="1" max="1" width="2.33203125" style="26" customWidth="1"/>
    <col min="2" max="2" width="58.83203125" style="26" customWidth="1"/>
    <col min="3" max="16384" width="10.83203125" style="26"/>
  </cols>
  <sheetData>
    <row r="2" spans="2:3" ht="22" x14ac:dyDescent="0.15">
      <c r="B2" s="58" t="s">
        <v>96</v>
      </c>
    </row>
    <row r="4" spans="2:3" x14ac:dyDescent="0.15">
      <c r="B4" s="50" t="s">
        <v>54</v>
      </c>
      <c r="C4" s="51" t="s">
        <v>53</v>
      </c>
    </row>
    <row r="5" spans="2:3" x14ac:dyDescent="0.15">
      <c r="B5" s="52" t="s">
        <v>72</v>
      </c>
      <c r="C5" s="53">
        <v>0.27860000000000001</v>
      </c>
    </row>
    <row r="6" spans="2:3" x14ac:dyDescent="0.15">
      <c r="B6" s="52" t="s">
        <v>73</v>
      </c>
      <c r="C6" s="53">
        <v>0.1381</v>
      </c>
    </row>
    <row r="7" spans="2:3" x14ac:dyDescent="0.15">
      <c r="B7" s="52" t="s">
        <v>56</v>
      </c>
      <c r="C7" s="53">
        <v>0.1065</v>
      </c>
    </row>
    <row r="8" spans="2:3" x14ac:dyDescent="0.15">
      <c r="B8" s="52" t="s">
        <v>74</v>
      </c>
      <c r="C8" s="53">
        <v>9.2799999999999994E-2</v>
      </c>
    </row>
    <row r="9" spans="2:3" x14ac:dyDescent="0.15">
      <c r="B9" s="52" t="s">
        <v>75</v>
      </c>
      <c r="C9" s="53">
        <v>0.10769999999999999</v>
      </c>
    </row>
    <row r="10" spans="2:3" x14ac:dyDescent="0.15">
      <c r="B10" s="52" t="s">
        <v>48</v>
      </c>
      <c r="C10" s="53">
        <v>0.23120000000000002</v>
      </c>
    </row>
    <row r="11" spans="2:3" x14ac:dyDescent="0.15">
      <c r="B11" s="52" t="s">
        <v>49</v>
      </c>
      <c r="C11" s="53">
        <v>4.5100000000000001E-2</v>
      </c>
    </row>
    <row r="13" spans="2:3" ht="169" customHeight="1" x14ac:dyDescent="0.15">
      <c r="B13" s="105" t="s">
        <v>106</v>
      </c>
      <c r="C13" s="106"/>
    </row>
    <row r="14" spans="2:3" x14ac:dyDescent="0.15">
      <c r="B14" s="106"/>
      <c r="C14" s="106"/>
    </row>
    <row r="15" spans="2:3" x14ac:dyDescent="0.15">
      <c r="B15" s="106"/>
      <c r="C15" s="106"/>
    </row>
    <row r="16" spans="2:3" x14ac:dyDescent="0.15">
      <c r="B16" s="106"/>
      <c r="C16" s="106"/>
    </row>
    <row r="17" spans="2:3" x14ac:dyDescent="0.15">
      <c r="B17" s="106"/>
      <c r="C17" s="106"/>
    </row>
    <row r="18" spans="2:3" x14ac:dyDescent="0.15">
      <c r="B18" s="106"/>
      <c r="C18" s="106"/>
    </row>
    <row r="19" spans="2:3" x14ac:dyDescent="0.15">
      <c r="B19" s="106"/>
      <c r="C19" s="106"/>
    </row>
    <row r="20" spans="2:3" x14ac:dyDescent="0.15">
      <c r="B20" s="106"/>
      <c r="C20" s="106"/>
    </row>
    <row r="21" spans="2:3" x14ac:dyDescent="0.15">
      <c r="B21" s="106"/>
      <c r="C21" s="106"/>
    </row>
    <row r="22" spans="2:3" x14ac:dyDescent="0.15">
      <c r="B22" s="106"/>
      <c r="C22" s="106"/>
    </row>
    <row r="23" spans="2:3" x14ac:dyDescent="0.15">
      <c r="B23" s="106"/>
      <c r="C23" s="106"/>
    </row>
    <row r="24" spans="2:3" x14ac:dyDescent="0.15">
      <c r="B24" s="106"/>
      <c r="C24" s="106"/>
    </row>
    <row r="25" spans="2:3" x14ac:dyDescent="0.15">
      <c r="B25" s="106"/>
      <c r="C25" s="106"/>
    </row>
    <row r="26" spans="2:3" x14ac:dyDescent="0.15">
      <c r="B26" s="106"/>
      <c r="C26" s="106"/>
    </row>
    <row r="27" spans="2:3" x14ac:dyDescent="0.15">
      <c r="B27" s="106"/>
      <c r="C27" s="106"/>
    </row>
    <row r="28" spans="2:3" x14ac:dyDescent="0.15">
      <c r="B28" s="106"/>
      <c r="C28" s="106"/>
    </row>
    <row r="29" spans="2:3" x14ac:dyDescent="0.15">
      <c r="B29" s="106"/>
      <c r="C29" s="106"/>
    </row>
    <row r="30" spans="2:3" x14ac:dyDescent="0.15">
      <c r="B30" s="106"/>
      <c r="C30" s="106"/>
    </row>
    <row r="35" spans="2:10" ht="15" customHeight="1" x14ac:dyDescent="0.15">
      <c r="E35" s="129"/>
      <c r="F35" s="129"/>
      <c r="G35" s="129"/>
      <c r="H35" s="129"/>
      <c r="I35" s="129"/>
      <c r="J35" s="129"/>
    </row>
    <row r="36" spans="2:10" x14ac:dyDescent="0.15">
      <c r="E36" s="129"/>
      <c r="F36" s="129"/>
      <c r="G36" s="129"/>
      <c r="H36" s="129"/>
      <c r="I36" s="129"/>
      <c r="J36" s="129"/>
    </row>
    <row r="37" spans="2:10" x14ac:dyDescent="0.15">
      <c r="E37" s="129"/>
      <c r="F37" s="129"/>
      <c r="G37" s="129"/>
      <c r="H37" s="129"/>
      <c r="I37" s="129"/>
      <c r="J37" s="129"/>
    </row>
    <row r="38" spans="2:10" x14ac:dyDescent="0.15">
      <c r="B38" s="127"/>
      <c r="E38" s="129"/>
      <c r="F38" s="129"/>
      <c r="G38" s="129"/>
      <c r="H38" s="129"/>
      <c r="I38" s="129"/>
      <c r="J38" s="129"/>
    </row>
    <row r="39" spans="2:10" x14ac:dyDescent="0.15">
      <c r="B39" s="128"/>
      <c r="E39" s="129"/>
      <c r="F39" s="129"/>
      <c r="G39" s="129"/>
      <c r="H39" s="129"/>
      <c r="I39" s="129"/>
      <c r="J39" s="129"/>
    </row>
    <row r="40" spans="2:10" x14ac:dyDescent="0.15">
      <c r="B40" s="128"/>
      <c r="E40" s="129"/>
      <c r="F40" s="129"/>
      <c r="G40" s="129"/>
      <c r="H40" s="129"/>
      <c r="I40" s="129"/>
      <c r="J40" s="129"/>
    </row>
    <row r="41" spans="2:10" x14ac:dyDescent="0.15">
      <c r="B41" s="128"/>
      <c r="D41" s="54"/>
      <c r="E41" s="129"/>
      <c r="F41" s="129"/>
      <c r="G41" s="129"/>
      <c r="H41" s="129"/>
      <c r="I41" s="129"/>
      <c r="J41" s="129"/>
    </row>
    <row r="42" spans="2:10" x14ac:dyDescent="0.15">
      <c r="B42" s="128"/>
      <c r="E42" s="129"/>
      <c r="F42" s="129"/>
      <c r="G42" s="129"/>
      <c r="H42" s="129"/>
      <c r="I42" s="129"/>
      <c r="J42" s="129"/>
    </row>
    <row r="43" spans="2:10" x14ac:dyDescent="0.15">
      <c r="B43" s="128"/>
      <c r="E43" s="129"/>
      <c r="F43" s="129"/>
      <c r="G43" s="129"/>
      <c r="H43" s="129"/>
      <c r="I43" s="129"/>
      <c r="J43" s="129"/>
    </row>
    <row r="44" spans="2:10" x14ac:dyDescent="0.15">
      <c r="B44" s="128"/>
      <c r="E44" s="129"/>
      <c r="F44" s="129"/>
      <c r="G44" s="129"/>
      <c r="H44" s="129"/>
      <c r="I44" s="129"/>
      <c r="J44" s="129"/>
    </row>
    <row r="45" spans="2:10" x14ac:dyDescent="0.15">
      <c r="B45" s="128"/>
      <c r="E45" s="129"/>
      <c r="F45" s="129"/>
      <c r="G45" s="129"/>
      <c r="H45" s="129"/>
      <c r="I45" s="129"/>
      <c r="J45" s="129"/>
    </row>
    <row r="46" spans="2:10" x14ac:dyDescent="0.15">
      <c r="B46" s="128"/>
      <c r="E46" s="129"/>
      <c r="F46" s="129"/>
      <c r="G46" s="129"/>
      <c r="H46" s="129"/>
      <c r="I46" s="129"/>
      <c r="J46" s="129"/>
    </row>
    <row r="47" spans="2:10" x14ac:dyDescent="0.15">
      <c r="B47" s="128"/>
      <c r="E47" s="129"/>
      <c r="F47" s="129"/>
      <c r="G47" s="129"/>
      <c r="H47" s="129"/>
      <c r="I47" s="129"/>
      <c r="J47" s="129"/>
    </row>
    <row r="48" spans="2:10" x14ac:dyDescent="0.15">
      <c r="B48" s="128"/>
      <c r="E48" s="129"/>
      <c r="F48" s="129"/>
      <c r="G48" s="129"/>
      <c r="H48" s="129"/>
      <c r="I48" s="129"/>
      <c r="J48" s="129"/>
    </row>
    <row r="49" spans="2:2" x14ac:dyDescent="0.15">
      <c r="B49" s="128"/>
    </row>
    <row r="50" spans="2:2" x14ac:dyDescent="0.15">
      <c r="B50" s="128"/>
    </row>
    <row r="51" spans="2:2" ht="69.75" customHeight="1" x14ac:dyDescent="0.15">
      <c r="B51" s="128"/>
    </row>
  </sheetData>
  <mergeCells count="3">
    <mergeCell ref="B38:B51"/>
    <mergeCell ref="E35:J48"/>
    <mergeCell ref="B13:C3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F20_Graphique 1</vt:lpstr>
      <vt:lpstr>F20_Graphique 2</vt:lpstr>
      <vt:lpstr>F20_Graphique 2 compl</vt:lpstr>
      <vt:lpstr>F20_Tableau 1</vt:lpstr>
      <vt:lpstr>F20_Graphique 3</vt:lpstr>
      <vt:lpstr>F20_Tableau 2</vt:lpstr>
      <vt:lpstr>F20_Graphique a encadré</vt:lpstr>
      <vt:lpstr>F20_Graphique b encadré</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Musiedlak Yoann</dc:creator>
  <cp:lastModifiedBy>Utilisateur de Microsoft Office</cp:lastModifiedBy>
  <dcterms:created xsi:type="dcterms:W3CDTF">2016-11-17T10:57:41Z</dcterms:created>
  <dcterms:modified xsi:type="dcterms:W3CDTF">2021-05-11T13:04:14Z</dcterms:modified>
</cp:coreProperties>
</file>