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emili\OneDrive\Documents\DREES\DREES\Panoramas\Minima 2021\Excel MS - 2021\"/>
    </mc:Choice>
  </mc:AlternateContent>
  <xr:revisionPtr revIDLastSave="0" documentId="13_ncr:1_{D74C40E3-82DF-4B35-A685-09195A91CE5B}" xr6:coauthVersionLast="47" xr6:coauthVersionMax="47" xr10:uidLastSave="{00000000-0000-0000-0000-000000000000}"/>
  <bookViews>
    <workbookView xWindow="-110" yWindow="-110" windowWidth="19420" windowHeight="10420" tabRatio="760" activeTab="8" xr2:uid="{00000000-000D-0000-FFFF-FFFF00000000}"/>
  </bookViews>
  <sheets>
    <sheet name="Graphique 1" sheetId="7" r:id="rId1"/>
    <sheet name="Graphique 2" sheetId="9" r:id="rId2"/>
    <sheet name="Tableau 1" sheetId="1" r:id="rId3"/>
    <sheet name="Tableau 2" sheetId="2" r:id="rId4"/>
    <sheet name="Tableau 3" sheetId="3" r:id="rId5"/>
    <sheet name="Tableau 4" sheetId="4" r:id="rId6"/>
    <sheet name="Tableau 5" sheetId="5" r:id="rId7"/>
    <sheet name="Graphique 3" sheetId="6" r:id="rId8"/>
    <sheet name="Tableau encadré 1" sheetId="12" r:id="rId9"/>
  </sheets>
  <externalReferences>
    <externalReference r:id="rId10"/>
    <externalReference r:id="rId11"/>
    <externalReference r:id="rId12"/>
  </externalReferences>
  <definedNames>
    <definedName name="al_taux_compl">[1]Barème!$B$50</definedName>
    <definedName name="Mfo_AL">[2]Barème!$B$69</definedName>
    <definedName name="Nb_adultes" localSheetId="7">'Graphique 3'!$B$5</definedName>
    <definedName name="rbg">'Graphique 2'!$Q1</definedName>
    <definedName name="seuil_versement_AL">[1]Barème!$B$68</definedName>
    <definedName name="smic_n">[3]Barème!$B$298</definedName>
    <definedName name="tx_crds">[1]Barème!$B$230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2" l="1"/>
  <c r="F12" i="12"/>
  <c r="B12" i="12"/>
  <c r="I12" i="12"/>
  <c r="H12" i="12"/>
  <c r="E12" i="12"/>
  <c r="D12" i="12"/>
  <c r="C12" i="12"/>
  <c r="H10" i="5" l="1"/>
  <c r="I10" i="5" l="1"/>
  <c r="J10" i="5" l="1"/>
  <c r="K10" i="5" l="1"/>
  <c r="G10" i="5"/>
  <c r="F10" i="5"/>
  <c r="E10" i="5"/>
  <c r="D10" i="5"/>
  <c r="K8" i="5"/>
  <c r="J8" i="5"/>
  <c r="I8" i="5"/>
  <c r="H8" i="5"/>
  <c r="G8" i="5"/>
  <c r="F8" i="5"/>
  <c r="E8" i="5"/>
  <c r="D8" i="5"/>
  <c r="D11" i="1" l="1"/>
  <c r="J11" i="1" l="1"/>
  <c r="I11" i="1"/>
  <c r="H11" i="1"/>
  <c r="G11" i="1"/>
  <c r="F11" i="1"/>
  <c r="E11" i="1"/>
  <c r="J9" i="1"/>
  <c r="I9" i="1"/>
  <c r="H9" i="1"/>
  <c r="G9" i="1"/>
  <c r="F9" i="1"/>
  <c r="E9" i="1"/>
  <c r="D9" i="1"/>
</calcChain>
</file>

<file path=xl/sharedStrings.xml><?xml version="1.0" encoding="utf-8"?>
<sst xmlns="http://schemas.openxmlformats.org/spreadsheetml/2006/main" count="128" uniqueCount="75">
  <si>
    <t>Personne seule</t>
  </si>
  <si>
    <t>Couple</t>
  </si>
  <si>
    <t>Revenu de solidarité active</t>
  </si>
  <si>
    <t>Allocations logement</t>
  </si>
  <si>
    <t>Allocations familiales</t>
  </si>
  <si>
    <t>Complément familial</t>
  </si>
  <si>
    <t>Allocation de rentrée scolaire</t>
  </si>
  <si>
    <t>Allocation de soutien familial</t>
  </si>
  <si>
    <t>Impôt sur le revenu</t>
  </si>
  <si>
    <t>Revenu disponible</t>
  </si>
  <si>
    <t>Niveau de vie</t>
  </si>
  <si>
    <t>Nombre d’enfant(s)</t>
  </si>
  <si>
    <t>0,5 smic</t>
  </si>
  <si>
    <t>1 smic</t>
  </si>
  <si>
    <t xml:space="preserve">Complément familial </t>
  </si>
  <si>
    <t xml:space="preserve">Allocations logement </t>
  </si>
  <si>
    <t xml:space="preserve">Revenu disponible </t>
  </si>
  <si>
    <t xml:space="preserve">Allocation de soutien familial </t>
  </si>
  <si>
    <t xml:space="preserve">Revenu disponible         </t>
  </si>
  <si>
    <t>Montant forfaitaire du RSA (en euros)</t>
  </si>
  <si>
    <t>Situation par rapport à une personne seule sans enfant (en %)</t>
  </si>
  <si>
    <t xml:space="preserve">Revenu de solidarité active + prime de Noël </t>
  </si>
  <si>
    <t>RSA (y compris prime de Noël) réellement perçu (en euros)</t>
  </si>
  <si>
    <t>Écart à la situation d’emploi au smic (en %)</t>
  </si>
  <si>
    <t>Personne seule avec</t>
  </si>
  <si>
    <t xml:space="preserve">Couple avec </t>
  </si>
  <si>
    <t xml:space="preserve"> 0 enfant</t>
  </si>
  <si>
    <t xml:space="preserve"> 1 enfant</t>
  </si>
  <si>
    <t xml:space="preserve"> 2 enfants</t>
  </si>
  <si>
    <t xml:space="preserve"> 3 enfants</t>
  </si>
  <si>
    <t xml:space="preserve">Aides au logement </t>
  </si>
  <si>
    <t xml:space="preserve">Niveau de vie </t>
  </si>
  <si>
    <t>Personne seule sans enfant</t>
  </si>
  <si>
    <t>Couple sans enfant avec un seul allocataire</t>
  </si>
  <si>
    <t xml:space="preserve">RSA </t>
  </si>
  <si>
    <t>ASS</t>
  </si>
  <si>
    <t>Revenu de solidarité active + prime de Noël</t>
  </si>
  <si>
    <t>En euros</t>
  </si>
  <si>
    <t xml:space="preserve">En euros </t>
  </si>
  <si>
    <t>Aspa</t>
  </si>
  <si>
    <t xml:space="preserve">Seuils de sortie des prestations sociales </t>
  </si>
  <si>
    <t xml:space="preserve">en % du smic net à temps plein </t>
  </si>
  <si>
    <t xml:space="preserve">en euros </t>
  </si>
  <si>
    <t xml:space="preserve">Revenu d’activité net   </t>
  </si>
  <si>
    <t>Prime d’activité</t>
  </si>
  <si>
    <t xml:space="preserve">Revenu d’activité net  </t>
  </si>
  <si>
    <t>Revenu d’activité net</t>
  </si>
  <si>
    <t>Revenus d’activité</t>
  </si>
  <si>
    <t xml:space="preserve">Revenus d’activité             (en % du smic) </t>
  </si>
  <si>
    <t>RSA + prime de Noël</t>
  </si>
  <si>
    <t>ASS + prime de Noël</t>
  </si>
  <si>
    <t xml:space="preserve">AAH + majoration pour la vie autonome </t>
  </si>
  <si>
    <t>Niveau de vie mensuel (en euros)</t>
  </si>
  <si>
    <r>
      <t>Seuil de pauvreté</t>
    </r>
    <r>
      <rPr>
        <vertAlign val="superscript"/>
        <sz val="8"/>
        <color theme="1"/>
        <rFont val="Arial"/>
        <family val="2"/>
      </rPr>
      <t>1</t>
    </r>
  </si>
  <si>
    <t>AAH + majoration pour la vie autonome</t>
  </si>
  <si>
    <r>
      <t>Niveau de vie/seuil de pauvreté</t>
    </r>
    <r>
      <rPr>
        <vertAlign val="superscript"/>
        <sz val="8"/>
        <color theme="1"/>
        <rFont val="Arial"/>
        <family val="2"/>
      </rPr>
      <t>1</t>
    </r>
    <r>
      <rPr>
        <sz val="8"/>
        <color theme="1"/>
        <rFont val="Arial"/>
        <family val="2"/>
      </rPr>
      <t xml:space="preserve"> (en %)</t>
    </r>
  </si>
  <si>
    <t xml:space="preserve">Revenu d’activité mensuel net (en % du smic net à temps plein) </t>
  </si>
  <si>
    <t xml:space="preserve">Tableau encadré 1. Montant mensuel des prestations sociales, du revenu disponible et du niveau de vie d’un ménage sans ressources, selon sa configuration familiale et le minimum social principal qu’il perçoit </t>
  </si>
  <si>
    <r>
      <t xml:space="preserve">1. Le seuil de pauvreté considéré ici est celui à 60 % du niveau de vie médian. Le seuil de pauvreté de 2020 n’est pas encore connu. Il s’agit ici d’une estimation à partir du seuil de pauvreté de 2018 (1 063 euros mensuels) qui est revalorisé selon l’inflation observée entre 2018 et 2020. En 2020, l’estimation du seuil de pauvreté est ainsi de 1 094 euros mensuels.
</t>
    </r>
    <r>
      <rPr>
        <b/>
        <sz val="8"/>
        <color theme="1"/>
        <rFont val="Arial"/>
        <family val="2"/>
      </rPr>
      <t xml:space="preserve">Note &gt; </t>
    </r>
    <r>
      <rPr>
        <sz val="8"/>
        <color theme="1"/>
        <rFont val="Arial"/>
        <family val="2"/>
      </rPr>
      <t xml:space="preserve">Pour les couples, on fait l’hypothèse qu’une seule personne peut être éligible à l’ASS, à l’Aspa ou à l’AAH. 
</t>
    </r>
    <r>
      <rPr>
        <b/>
        <sz val="8"/>
        <color theme="1"/>
        <rFont val="Arial"/>
        <family val="2"/>
      </rPr>
      <t>Lecture &gt;</t>
    </r>
    <r>
      <rPr>
        <sz val="8"/>
        <color theme="1"/>
        <rFont val="Arial"/>
        <family val="2"/>
      </rPr>
      <t xml:space="preserve"> Une personne seule sans enfant et sans ressources qui perçoit l’ASS a un niveau de vie de 798 euros mensuels, soit 73 % du seuil de pauvreté.
</t>
    </r>
    <r>
      <rPr>
        <b/>
        <sz val="8"/>
        <color theme="1"/>
        <rFont val="Arial"/>
        <family val="2"/>
      </rPr>
      <t xml:space="preserve">Champ &gt; </t>
    </r>
    <r>
      <rPr>
        <sz val="8"/>
        <color theme="1"/>
        <rFont val="Arial"/>
        <family val="2"/>
      </rPr>
      <t>France métropolitaine au 1</t>
    </r>
    <r>
      <rPr>
        <vertAlign val="superscript"/>
        <sz val="8"/>
        <color theme="1"/>
        <rFont val="Arial"/>
        <family val="2"/>
      </rPr>
      <t>er</t>
    </r>
    <r>
      <rPr>
        <sz val="8"/>
        <color theme="1"/>
        <rFont val="Arial"/>
        <family val="2"/>
      </rPr>
      <t xml:space="preserve"> janvier 2021.
</t>
    </r>
    <r>
      <rPr>
        <b/>
        <sz val="8"/>
        <color theme="1"/>
        <rFont val="Arial"/>
        <family val="2"/>
      </rPr>
      <t>Sources &gt;</t>
    </r>
    <r>
      <rPr>
        <sz val="8"/>
        <color theme="1"/>
        <rFont val="Arial"/>
        <family val="2"/>
      </rPr>
      <t xml:space="preserve"> Cas types DREES ; Insee-DGFiP-CNAF-CNAV-CMSA, enquête Revenus fiscaux et sociaux (ERFS) 2018, pour le seuil de pauvreté.</t>
    </r>
  </si>
  <si>
    <t xml:space="preserve">Graphique 1. Revenu disponible mensuel d’un ménage constitué d’une personne seule sans enfant, selon son revenu d’activité mensuel net </t>
  </si>
  <si>
    <r>
      <rPr>
        <b/>
        <sz val="8"/>
        <color theme="1"/>
        <rFont val="Arial"/>
        <family val="2"/>
      </rPr>
      <t>Note &gt;</t>
    </r>
    <r>
      <rPr>
        <sz val="8"/>
        <color theme="1"/>
        <rFont val="Arial"/>
        <family val="2"/>
      </rPr>
      <t xml:space="preserve"> À partir d’environ 1,13 smic, la courbe associée au revenu disponible décroche pour se situer en dessous de la somme des revenus considérés : la partie située entre cette somme et le revenu disponible représente le versement de l’impôt sur le revenu.
</t>
    </r>
    <r>
      <rPr>
        <b/>
        <sz val="8"/>
        <color theme="1"/>
        <rFont val="Arial"/>
        <family val="2"/>
      </rPr>
      <t xml:space="preserve">Lecture &gt; </t>
    </r>
    <r>
      <rPr>
        <sz val="8"/>
        <color theme="1"/>
        <rFont val="Arial"/>
        <family val="2"/>
      </rPr>
      <t xml:space="preserve">Un ménage constitué d’une personne seule, sans enfant, locataire et sans revenu d’activité perçoit 271 euros d’aide au logement et 510 euros de RSA (y compris prime de Noël) par mois.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2021.
</t>
    </r>
    <r>
      <rPr>
        <b/>
        <sz val="8"/>
        <color theme="1"/>
        <rFont val="Arial"/>
        <family val="2"/>
      </rPr>
      <t>Source &gt;</t>
    </r>
    <r>
      <rPr>
        <sz val="8"/>
        <color theme="1"/>
        <rFont val="Arial"/>
        <family val="2"/>
      </rPr>
      <t xml:space="preserve"> Cas types DREES.</t>
    </r>
  </si>
  <si>
    <r>
      <rPr>
        <b/>
        <sz val="8"/>
        <color theme="1"/>
        <rFont val="Arial"/>
        <family val="2"/>
      </rPr>
      <t>Lecture &gt;</t>
    </r>
    <r>
      <rPr>
        <sz val="8"/>
        <color theme="1"/>
        <rFont val="Arial"/>
        <family val="2"/>
      </rPr>
      <t xml:space="preserve"> Un ménage constitué d’une personne seule avec trois enfants à charge (âgés de 6 à 13 ans), locataire et sans revenu d’activité perçoit 348 euros de RSA (y compris la prime de Noël), 496 euros d’aides au logement, 301 euros d’allocations familiales, 258 euros de complément familial majoré, 98 euros d’allocation de rentrée scolaire et 348 euros d’allocation de soutien familial par mois.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2021.
</t>
    </r>
    <r>
      <rPr>
        <b/>
        <sz val="8"/>
        <color theme="1"/>
        <rFont val="Arial"/>
        <family val="2"/>
      </rPr>
      <t xml:space="preserve">Source &gt; </t>
    </r>
    <r>
      <rPr>
        <sz val="8"/>
        <color theme="1"/>
        <rFont val="Arial"/>
        <family val="2"/>
      </rPr>
      <t>Cas types DREES.</t>
    </r>
  </si>
  <si>
    <r>
      <rPr>
        <b/>
        <sz val="8"/>
        <color theme="1"/>
        <rFont val="Arial"/>
        <family val="2"/>
      </rPr>
      <t>Lecture &gt;</t>
    </r>
    <r>
      <rPr>
        <sz val="8"/>
        <color theme="1"/>
        <rFont val="Arial"/>
        <family val="2"/>
      </rPr>
      <t xml:space="preserve"> Un ménage sans revenu d’activité constitué d’une personne seule avec un enfant a un montant forfaitaire du RSA de 847 euros, soit 150 % de celui d’une personne seule sans enfant. Toutefois, une fois tenu compte des prestations incluses dans l’assiette des ressources du RSA, le montant mensuel du RSA (y compris prime de Noël) réellement versé à ce ménage est de 637 euros, soit 125 % du montant versé à une personne seule sans enfant.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2021.
</t>
    </r>
    <r>
      <rPr>
        <b/>
        <sz val="8"/>
        <color theme="1"/>
        <rFont val="Arial"/>
        <family val="2"/>
      </rPr>
      <t>Source &gt;</t>
    </r>
    <r>
      <rPr>
        <sz val="8"/>
        <color theme="1"/>
        <rFont val="Arial"/>
        <family val="2"/>
      </rPr>
      <t xml:space="preserve"> Cas types DREES.</t>
    </r>
  </si>
  <si>
    <t>Tableau 1. Montant mensuel forfaitaire du RSA et montant mensuel réellement versé pour un ménage sans revenu d’activité, selon sa composition familiale</t>
  </si>
  <si>
    <t>Graphique 2. Revenu disponible mensuel d’un ménage constitué d’une personne seule avec trois enfants à charge, selon son revenu d’activité mensuel net</t>
  </si>
  <si>
    <r>
      <rPr>
        <b/>
        <sz val="8"/>
        <color theme="1"/>
        <rFont val="Arial"/>
        <family val="2"/>
      </rPr>
      <t>Notes &gt;</t>
    </r>
    <r>
      <rPr>
        <sz val="8"/>
        <color theme="1"/>
        <rFont val="Arial"/>
        <family val="2"/>
      </rPr>
      <t xml:space="preserve"> Au 1</t>
    </r>
    <r>
      <rPr>
        <vertAlign val="superscript"/>
        <sz val="8"/>
        <color theme="1"/>
        <rFont val="Arial"/>
        <family val="2"/>
      </rPr>
      <t>er</t>
    </r>
    <r>
      <rPr>
        <sz val="8"/>
        <color theme="1"/>
        <rFont val="Arial"/>
        <family val="2"/>
      </rPr>
      <t xml:space="preserve"> janvier 2021, le smic net mensuel à temps plein est de 1 231 euros. Pour rappel, dans cette fiche, les ménages sont supposés ne pas avoir d’autres revenus que d’éventuels revenus d’activité et des prestations sociales. Par ailleurs, pour les couples, on suppose qu’un seul des membres travaille : cela affecte le point de sortie de la prime d’activité car cela signifie qu’un seul des deux membres peut bénéficier de la bonification individuelle. Dans la maquette de cas types, le revenu d’activité part de 0 et augmente avec un pas de 2,5 % du smic net. Est considéré comme seuil de sortie le premier point où le montant de la prestation considérée est nul. 
</t>
    </r>
    <r>
      <rPr>
        <b/>
        <sz val="8"/>
        <color theme="1"/>
        <rFont val="Arial"/>
        <family val="2"/>
      </rPr>
      <t>Lecture &gt;</t>
    </r>
    <r>
      <rPr>
        <sz val="8"/>
        <color theme="1"/>
        <rFont val="Arial"/>
        <family val="2"/>
      </rPr>
      <t xml:space="preserve"> Un ménage constitué d’une personne seule sans enfant ne perçoit plus le RSA lorsqu’il a un revenu d’activité supérieur à environ 43 % du smic net mensuel à temps plein, soit 523 euros.
</t>
    </r>
    <r>
      <rPr>
        <b/>
        <sz val="8"/>
        <color theme="1"/>
        <rFont val="Arial"/>
        <family val="2"/>
      </rPr>
      <t xml:space="preserve">Champ &gt; </t>
    </r>
    <r>
      <rPr>
        <sz val="8"/>
        <color theme="1"/>
        <rFont val="Arial"/>
        <family val="2"/>
      </rPr>
      <t>France métropolitaine au 1</t>
    </r>
    <r>
      <rPr>
        <vertAlign val="superscript"/>
        <sz val="8"/>
        <color theme="1"/>
        <rFont val="Arial"/>
        <family val="2"/>
      </rPr>
      <t>er</t>
    </r>
    <r>
      <rPr>
        <sz val="8"/>
        <color theme="1"/>
        <rFont val="Arial"/>
        <family val="2"/>
      </rPr>
      <t xml:space="preserve"> janvier 2021.
</t>
    </r>
    <r>
      <rPr>
        <b/>
        <sz val="8"/>
        <color theme="1"/>
        <rFont val="Arial"/>
        <family val="2"/>
      </rPr>
      <t>Source &gt;</t>
    </r>
    <r>
      <rPr>
        <sz val="8"/>
        <color theme="1"/>
        <rFont val="Arial"/>
        <family val="2"/>
      </rPr>
      <t xml:space="preserve"> Cas types DREES.</t>
    </r>
  </si>
  <si>
    <t>Tableau 2. Seuils de sortie, en fonction du revenu d’activité mensuel net, du RSA, de la prime d’activité et des allocations logement, selon la composition familiale du ménage</t>
  </si>
  <si>
    <t>Tableau 3. Montant mensuel des prestations sociales, de l’impôt sur le revenu, du revenu disponible et du niveau de vie d’un ménage sans revenu d’activité, selon sa composition familiale</t>
  </si>
  <si>
    <t xml:space="preserve">Tableau 4. Montant mensuel des prestations sociales, de l’impôt sur le revenu, du revenu disponible et du niveau de vie d’un ménage ayant un revenu d’activité net égal à un smic net à temps plein, selon sa composition familiale </t>
  </si>
  <si>
    <r>
      <t xml:space="preserve">1. Le seuil de pauvreté considéré ici est celui à 60 % du niveau de vie médian. Le seuil de pauvreté de 2020 n’est pas encore connu. Il s’agit ici d’une estimation à partir du seuil de pauvreté de 2018 (1 063 euros mensuels) qui est revalorisé selon l’inflation observée entre 2018 et 2020. En 2020, l’estimation du seuil de pauvreté est ainsi de 1 094 euros mensuels.
</t>
    </r>
    <r>
      <rPr>
        <b/>
        <sz val="8"/>
        <color theme="1"/>
        <rFont val="Arial"/>
        <family val="2"/>
      </rPr>
      <t>Note &gt;</t>
    </r>
    <r>
      <rPr>
        <sz val="8"/>
        <color theme="1"/>
        <rFont val="Arial"/>
        <family val="2"/>
      </rPr>
      <t xml:space="preserve"> Pour les couples, on suppose qu’un seul des membres travaille.
</t>
    </r>
    <r>
      <rPr>
        <b/>
        <sz val="8"/>
        <color theme="1"/>
        <rFont val="Arial"/>
        <family val="2"/>
      </rPr>
      <t>Lecture &gt;</t>
    </r>
    <r>
      <rPr>
        <sz val="8"/>
        <color theme="1"/>
        <rFont val="Arial"/>
        <family val="2"/>
      </rPr>
      <t xml:space="preserve"> Une personne seule avec un enfant et percevant un smic net à temps plein a un revenu disponible de 1 867 euros mensuels. Son niveau de vie s’établit à 1 436 euros mensuels, soit 131 % du seuil de pauvreté.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2021.
</t>
    </r>
    <r>
      <rPr>
        <b/>
        <sz val="8"/>
        <color theme="1"/>
        <rFont val="Arial"/>
        <family val="2"/>
      </rPr>
      <t xml:space="preserve">Sources &gt; </t>
    </r>
    <r>
      <rPr>
        <sz val="8"/>
        <color theme="1"/>
        <rFont val="Arial"/>
        <family val="2"/>
      </rPr>
      <t>Cas types DREES ; Insee-DGFiP-CNAF-CNAV-CCMSA, enquête Revenus fiscaux et sociaux (ERFS) 2018, pour le seuil de pauvreté.</t>
    </r>
  </si>
  <si>
    <t>Tableau 5. Écart de niveau de vie, à configuration familiale donnée, entre des ménages sans revenu d’activité, avec un demi-smic ou avec un smic net à temps plein</t>
  </si>
  <si>
    <r>
      <rPr>
        <b/>
        <sz val="8"/>
        <color theme="1"/>
        <rFont val="Arial"/>
        <family val="2"/>
      </rPr>
      <t>Note &gt;</t>
    </r>
    <r>
      <rPr>
        <sz val="8"/>
        <color theme="1"/>
        <rFont val="Arial"/>
        <family val="2"/>
      </rPr>
      <t xml:space="preserve"> Pour les couples, on suppose qu’un seul des membres travaille.
</t>
    </r>
    <r>
      <rPr>
        <b/>
        <sz val="8"/>
        <color theme="1"/>
        <rFont val="Arial"/>
        <family val="2"/>
      </rPr>
      <t>Lecture &gt;</t>
    </r>
    <r>
      <rPr>
        <sz val="8"/>
        <color theme="1"/>
        <rFont val="Arial"/>
        <family val="2"/>
      </rPr>
      <t xml:space="preserve"> Une personne seule sans enfant et sans revenu d’activité a un niveau de vie mensuel de 781 euros perçus grâce aux transferts sociaux. Cela correspond à un niveau de vie inférieur de 47 % à celui d’une personne seule sans enfant ayant un revenu d’activité égal à un smic net à temps plein (1 464 euros).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2021.
</t>
    </r>
    <r>
      <rPr>
        <b/>
        <sz val="8"/>
        <color theme="1"/>
        <rFont val="Arial"/>
        <family val="2"/>
      </rPr>
      <t>Source &gt;</t>
    </r>
    <r>
      <rPr>
        <sz val="8"/>
        <color theme="1"/>
        <rFont val="Arial"/>
        <family val="2"/>
      </rPr>
      <t xml:space="preserve"> Cas types DREES.</t>
    </r>
  </si>
  <si>
    <t>Graphique 3. Niveau de vie mensuel d’un ménage, selon son revenu d’activité net et sa composition familiale</t>
  </si>
  <si>
    <r>
      <t xml:space="preserve">1. Le seuil de pauvreté considéré ici est celui à 60 % du niveau de vie médian. Le seuil de pauvreté de 2020 n’est pas encore connu. Il s’agit ici d’une estimation à partir du seuil de pauvreté de 2018 (1 063 euros mensuels) qui est revalorisé selon l’inflation observée entre 2018 et 2020. En 2020, l’estimation du seuil de pauvreté est ainsi de 1 094 euros mensuels.
</t>
    </r>
    <r>
      <rPr>
        <b/>
        <sz val="8"/>
        <color theme="1"/>
        <rFont val="Arial"/>
        <family val="2"/>
      </rPr>
      <t>Note &gt;</t>
    </r>
    <r>
      <rPr>
        <sz val="8"/>
        <color theme="1"/>
        <rFont val="Arial"/>
        <family val="2"/>
      </rPr>
      <t xml:space="preserve"> Pour les couples, on suppose qu’un seul des membres travaille.
</t>
    </r>
    <r>
      <rPr>
        <b/>
        <sz val="8"/>
        <color theme="1"/>
        <rFont val="Arial"/>
        <family val="2"/>
      </rPr>
      <t>Lecture &gt;</t>
    </r>
    <r>
      <rPr>
        <sz val="8"/>
        <color theme="1"/>
        <rFont val="Arial"/>
        <family val="2"/>
      </rPr>
      <t xml:space="preserve"> Un ménage constitué d’un couple sans enfant a un niveau de vie de 706 euros mensuel sans revenu d’activité, de 955 euros avec 0,5 smic et de 1 160 euros avec 1 smic.
</t>
    </r>
    <r>
      <rPr>
        <b/>
        <sz val="8"/>
        <color theme="1"/>
        <rFont val="Arial"/>
        <family val="2"/>
      </rPr>
      <t>Champ &gt;</t>
    </r>
    <r>
      <rPr>
        <sz val="8"/>
        <color theme="1"/>
        <rFont val="Arial"/>
        <family val="2"/>
      </rPr>
      <t xml:space="preserve"> France métropolitaine au 1</t>
    </r>
    <r>
      <rPr>
        <vertAlign val="superscript"/>
        <sz val="8"/>
        <color theme="1"/>
        <rFont val="Arial"/>
        <family val="2"/>
      </rPr>
      <t>er</t>
    </r>
    <r>
      <rPr>
        <sz val="8"/>
        <color theme="1"/>
        <rFont val="Arial"/>
        <family val="2"/>
      </rPr>
      <t xml:space="preserve"> janvier 2021.
</t>
    </r>
    <r>
      <rPr>
        <b/>
        <sz val="8"/>
        <color theme="1"/>
        <rFont val="Arial"/>
        <family val="2"/>
      </rPr>
      <t>Sources &gt;</t>
    </r>
    <r>
      <rPr>
        <sz val="8"/>
        <color theme="1"/>
        <rFont val="Arial"/>
        <family val="2"/>
      </rPr>
      <t xml:space="preserve"> Cas types DREES ; Insee-DGFiP-CNAF-CNAV-CCMSA, enquête Revenus fiscaux et sociaux (ERFS) 2018, pour le seuil de pauvreté.</t>
    </r>
  </si>
  <si>
    <r>
      <t xml:space="preserve">1. Le seuil de pauvreté considéré ici est celui à 60 % du niveau de vie médian. Le seuil de pauvreté de 2020 n’est pas encore connu. Il s’agit ici d’une estimation à partir du seuil de pauvreté de 2018 (1 063 euros mensuels) qui est revalorisé selon l’inflation observée entre 2018 et 2020. En 2020, l’estimation du seuil de pauvreté est ainsi de 1 094 euros mensuels.
</t>
    </r>
    <r>
      <rPr>
        <b/>
        <sz val="8"/>
        <color theme="1"/>
        <rFont val="Arial"/>
        <family val="2"/>
      </rPr>
      <t xml:space="preserve">Lecture &gt; </t>
    </r>
    <r>
      <rPr>
        <sz val="8"/>
        <color theme="1"/>
        <rFont val="Arial"/>
        <family val="2"/>
      </rPr>
      <t xml:space="preserve">Une personne seule avec un enfant et sans revenu d’activité a un revenu disponible de 1 166 euros mensuels. Son niveau de vie s’établit à 897 euros mensuels, 
soit 82 % du seuil de pauvreté.
</t>
    </r>
    <r>
      <rPr>
        <b/>
        <sz val="8"/>
        <color theme="1"/>
        <rFont val="Arial"/>
        <family val="2"/>
      </rPr>
      <t xml:space="preserve">Champ &gt; </t>
    </r>
    <r>
      <rPr>
        <sz val="8"/>
        <color theme="1"/>
        <rFont val="Arial"/>
        <family val="2"/>
      </rPr>
      <t>France métropolitaine au 1</t>
    </r>
    <r>
      <rPr>
        <vertAlign val="superscript"/>
        <sz val="8"/>
        <color theme="1"/>
        <rFont val="Arial"/>
        <family val="2"/>
      </rPr>
      <t>er</t>
    </r>
    <r>
      <rPr>
        <sz val="8"/>
        <color theme="1"/>
        <rFont val="Arial"/>
        <family val="2"/>
      </rPr>
      <t xml:space="preserve"> janvier 2021.
</t>
    </r>
    <r>
      <rPr>
        <b/>
        <sz val="8"/>
        <color theme="1"/>
        <rFont val="Arial"/>
        <family val="2"/>
      </rPr>
      <t>Sources &gt;</t>
    </r>
    <r>
      <rPr>
        <sz val="8"/>
        <color theme="1"/>
        <rFont val="Arial"/>
        <family val="2"/>
      </rPr>
      <t xml:space="preserve"> Cas types DREES ; Insee-DGFiP-CNAF-CNAV-CCMSA, enquête Revenus fiscaux et sociaux (ERFS) 2018, pour le seuil de pauvreté.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</si>
</sst>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quot;€&quot;"/>
  </numFmts>
  <fonts count="8"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
      <i/>
      <sz val="8"/>
      <color theme="1"/>
      <name val="Arial"/>
      <family val="2"/>
    </font>
    <font>
      <sz val="8"/>
      <name val="Arial"/>
      <family val="2"/>
    </font>
    <font>
      <b/>
      <sz val="11"/>
      <color theme="1"/>
      <name val="Calibri"/>
      <family val="2"/>
      <scheme val="minor"/>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theme="8" tint="0.399945066682943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9" fontId="1" fillId="0" borderId="0" applyFont="0" applyFill="0" applyBorder="0" applyAlignment="0" applyProtection="0"/>
    <xf numFmtId="0" fontId="7" fillId="4" borderId="0">
      <alignment horizontal="center" vertical="center" wrapText="1"/>
    </xf>
  </cellStyleXfs>
  <cellXfs count="161">
    <xf numFmtId="0" fontId="0" fillId="0" borderId="0" xfId="0"/>
    <xf numFmtId="0" fontId="3" fillId="3" borderId="0" xfId="0" applyFont="1" applyFill="1"/>
    <xf numFmtId="165" fontId="3" fillId="3" borderId="1" xfId="0" applyNumberFormat="1" applyFont="1" applyFill="1" applyBorder="1"/>
    <xf numFmtId="1" fontId="3" fillId="3" borderId="1" xfId="0" applyNumberFormat="1" applyFont="1" applyFill="1" applyBorder="1"/>
    <xf numFmtId="3" fontId="3" fillId="3" borderId="1" xfId="0" applyNumberFormat="1" applyFont="1" applyFill="1" applyBorder="1"/>
    <xf numFmtId="1" fontId="3" fillId="3" borderId="0" xfId="0" applyNumberFormat="1" applyFont="1" applyFill="1"/>
    <xf numFmtId="165" fontId="3" fillId="0" borderId="1" xfId="0" applyNumberFormat="1" applyFont="1" applyFill="1" applyBorder="1"/>
    <xf numFmtId="1" fontId="3" fillId="0" borderId="1" xfId="0" applyNumberFormat="1" applyFont="1" applyFill="1" applyBorder="1"/>
    <xf numFmtId="3" fontId="3" fillId="0" borderId="1" xfId="0" applyNumberFormat="1" applyFont="1" applyFill="1" applyBorder="1"/>
    <xf numFmtId="0" fontId="3" fillId="0" borderId="0" xfId="0" applyFont="1" applyFill="1"/>
    <xf numFmtId="1" fontId="3" fillId="0" borderId="0" xfId="0" applyNumberFormat="1" applyFont="1" applyFill="1"/>
    <xf numFmtId="0" fontId="2" fillId="3" borderId="5" xfId="0" applyFont="1" applyFill="1" applyBorder="1" applyAlignment="1">
      <alignment horizontal="center" vertical="center"/>
    </xf>
    <xf numFmtId="0" fontId="3" fillId="3" borderId="5" xfId="0" applyFont="1" applyFill="1" applyBorder="1" applyAlignment="1">
      <alignment horizontal="left" vertical="center" wrapText="1"/>
    </xf>
    <xf numFmtId="3" fontId="3" fillId="3" borderId="5" xfId="0" applyNumberFormat="1" applyFont="1" applyFill="1" applyBorder="1" applyAlignment="1">
      <alignment horizontal="center" vertical="center"/>
    </xf>
    <xf numFmtId="0" fontId="3" fillId="3" borderId="5" xfId="0" applyFont="1" applyFill="1" applyBorder="1" applyAlignment="1">
      <alignment horizontal="left" wrapText="1"/>
    </xf>
    <xf numFmtId="0" fontId="3" fillId="3" borderId="0" xfId="0" applyFont="1" applyFill="1" applyBorder="1"/>
    <xf numFmtId="0" fontId="2" fillId="3" borderId="0" xfId="0" applyFont="1" applyFill="1" applyAlignment="1">
      <alignment vertical="center"/>
    </xf>
    <xf numFmtId="0" fontId="2" fillId="0" borderId="5" xfId="0" applyFont="1" applyBorder="1" applyAlignment="1">
      <alignment horizontal="center" vertical="center"/>
    </xf>
    <xf numFmtId="0" fontId="2" fillId="0" borderId="6" xfId="0" applyFont="1" applyBorder="1"/>
    <xf numFmtId="0" fontId="3" fillId="0" borderId="7" xfId="0" applyFont="1" applyBorder="1"/>
    <xf numFmtId="0" fontId="5" fillId="0" borderId="7" xfId="0" applyFont="1" applyBorder="1"/>
    <xf numFmtId="0" fontId="5" fillId="0" borderId="8" xfId="0" applyFont="1" applyBorder="1"/>
    <xf numFmtId="0" fontId="2" fillId="0" borderId="7" xfId="0" applyFont="1" applyBorder="1"/>
    <xf numFmtId="3" fontId="3" fillId="3" borderId="0" xfId="0" applyNumberFormat="1" applyFont="1" applyFill="1"/>
    <xf numFmtId="0" fontId="3" fillId="3" borderId="0" xfId="0" applyFont="1" applyFill="1" applyAlignment="1">
      <alignment vertical="top" wrapText="1"/>
    </xf>
    <xf numFmtId="0" fontId="2" fillId="0" borderId="6" xfId="0" applyFont="1" applyBorder="1" applyAlignment="1">
      <alignment horizontal="justify" vertical="top" wrapText="1"/>
    </xf>
    <xf numFmtId="1" fontId="3" fillId="3" borderId="6" xfId="0" applyNumberFormat="1" applyFont="1" applyFill="1" applyBorder="1" applyAlignment="1">
      <alignment horizontal="right" vertical="center" indent="4"/>
    </xf>
    <xf numFmtId="0" fontId="2" fillId="0" borderId="8" xfId="0" applyFont="1" applyBorder="1" applyAlignment="1">
      <alignment horizontal="left" vertical="top" wrapText="1"/>
    </xf>
    <xf numFmtId="1" fontId="3" fillId="0" borderId="8" xfId="1" applyNumberFormat="1" applyFont="1" applyBorder="1" applyAlignment="1">
      <alignment horizontal="right" vertical="center" wrapText="1" indent="4"/>
    </xf>
    <xf numFmtId="3" fontId="3" fillId="3" borderId="6" xfId="0" applyNumberFormat="1" applyFont="1" applyFill="1" applyBorder="1" applyAlignment="1">
      <alignment horizontal="right" vertical="center" wrapText="1" indent="4"/>
    </xf>
    <xf numFmtId="3" fontId="3" fillId="3" borderId="8" xfId="1" applyNumberFormat="1" applyFont="1" applyFill="1" applyBorder="1" applyAlignment="1">
      <alignment horizontal="right" vertical="center" wrapText="1" indent="4"/>
    </xf>
    <xf numFmtId="0" fontId="2" fillId="0" borderId="5" xfId="0" applyFont="1" applyBorder="1" applyAlignment="1">
      <alignment horizontal="justify" vertical="top" wrapText="1"/>
    </xf>
    <xf numFmtId="3" fontId="3" fillId="0" borderId="5" xfId="0" applyNumberFormat="1" applyFont="1" applyBorder="1" applyAlignment="1">
      <alignment horizontal="right" vertical="center" indent="4"/>
    </xf>
    <xf numFmtId="0" fontId="3" fillId="0" borderId="0" xfId="0" applyFont="1"/>
    <xf numFmtId="0" fontId="3" fillId="0" borderId="5" xfId="0" applyFont="1" applyFill="1" applyBorder="1" applyAlignment="1">
      <alignment horizontal="center" vertical="center" wrapText="1"/>
    </xf>
    <xf numFmtId="0" fontId="3" fillId="3" borderId="6" xfId="0" applyFont="1" applyFill="1" applyBorder="1"/>
    <xf numFmtId="0" fontId="3" fillId="3" borderId="7" xfId="0" applyFont="1" applyFill="1" applyBorder="1" applyAlignment="1">
      <alignment vertical="center" wrapText="1"/>
    </xf>
    <xf numFmtId="0" fontId="3" fillId="3" borderId="8" xfId="0" applyFont="1" applyFill="1" applyBorder="1"/>
    <xf numFmtId="0" fontId="3" fillId="3" borderId="5" xfId="0" applyFont="1" applyFill="1" applyBorder="1"/>
    <xf numFmtId="0" fontId="2" fillId="3" borderId="6" xfId="0" applyFont="1" applyFill="1" applyBorder="1"/>
    <xf numFmtId="0" fontId="2" fillId="0" borderId="0" xfId="0" applyFont="1" applyAlignment="1">
      <alignment horizontal="left" vertical="center"/>
    </xf>
    <xf numFmtId="3" fontId="3" fillId="0" borderId="0" xfId="0" applyNumberFormat="1" applyFont="1"/>
    <xf numFmtId="166" fontId="3" fillId="0" borderId="0" xfId="0" applyNumberFormat="1" applyFont="1"/>
    <xf numFmtId="0" fontId="3" fillId="0" borderId="0" xfId="0" applyFont="1" applyAlignment="1">
      <alignment vertical="center" wrapText="1"/>
    </xf>
    <xf numFmtId="0" fontId="3" fillId="2" borderId="5" xfId="0" applyFont="1" applyFill="1" applyBorder="1" applyAlignment="1" applyProtection="1">
      <alignment horizontal="center" vertical="center" wrapText="1"/>
    </xf>
    <xf numFmtId="3" fontId="3" fillId="3" borderId="5" xfId="0" applyNumberFormat="1" applyFont="1" applyFill="1" applyBorder="1" applyAlignment="1">
      <alignment horizontal="center" vertical="center" wrapText="1"/>
    </xf>
    <xf numFmtId="164" fontId="3" fillId="2" borderId="5" xfId="1" applyNumberFormat="1" applyFont="1" applyFill="1" applyBorder="1" applyAlignment="1" applyProtection="1">
      <alignment horizontal="center"/>
    </xf>
    <xf numFmtId="3" fontId="3" fillId="3" borderId="8" xfId="0" applyNumberFormat="1" applyFont="1" applyFill="1" applyBorder="1" applyAlignment="1">
      <alignment horizontal="center" vertical="center"/>
    </xf>
    <xf numFmtId="4" fontId="3" fillId="3" borderId="0" xfId="0" applyNumberFormat="1" applyFont="1" applyFill="1"/>
    <xf numFmtId="2" fontId="3" fillId="3" borderId="0" xfId="0" applyNumberFormat="1" applyFont="1" applyFill="1"/>
    <xf numFmtId="0" fontId="2" fillId="3" borderId="0" xfId="0" applyFont="1" applyFill="1" applyAlignment="1">
      <alignment horizontal="left" vertical="center"/>
    </xf>
    <xf numFmtId="0" fontId="3" fillId="3" borderId="7" xfId="0" applyFont="1" applyFill="1" applyBorder="1" applyAlignment="1">
      <alignment horizontal="left" vertical="center" wrapText="1"/>
    </xf>
    <xf numFmtId="166" fontId="6" fillId="0" borderId="0" xfId="2" applyNumberFormat="1" applyFont="1" applyFill="1" applyBorder="1">
      <alignment horizontal="center" vertical="center" wrapText="1"/>
    </xf>
    <xf numFmtId="0" fontId="3" fillId="0" borderId="0" xfId="0" applyFont="1" applyAlignment="1">
      <alignment horizontal="right" vertical="center" indent="4"/>
    </xf>
    <xf numFmtId="0" fontId="2" fillId="0" borderId="0" xfId="0" applyFont="1" applyAlignment="1">
      <alignment horizontal="right" vertical="center" indent="4"/>
    </xf>
    <xf numFmtId="0" fontId="3" fillId="0" borderId="6" xfId="0" applyFont="1" applyBorder="1" applyAlignment="1">
      <alignment horizontal="right" vertical="center" indent="4"/>
    </xf>
    <xf numFmtId="0" fontId="3" fillId="0" borderId="7" xfId="0" applyFont="1" applyBorder="1" applyAlignment="1">
      <alignment horizontal="right" vertical="center" indent="4"/>
    </xf>
    <xf numFmtId="0" fontId="3" fillId="0" borderId="16" xfId="0" applyFont="1" applyBorder="1" applyAlignment="1">
      <alignment horizontal="right" vertical="center" indent="6"/>
    </xf>
    <xf numFmtId="0" fontId="3" fillId="0" borderId="9" xfId="0" applyFont="1" applyBorder="1" applyAlignment="1">
      <alignment horizontal="right" vertical="center" indent="6"/>
    </xf>
    <xf numFmtId="3" fontId="3" fillId="0" borderId="9" xfId="0" applyNumberFormat="1" applyFont="1" applyBorder="1" applyAlignment="1">
      <alignment horizontal="right" vertical="center" indent="6"/>
    </xf>
    <xf numFmtId="0" fontId="2" fillId="0" borderId="9" xfId="0" applyFont="1" applyBorder="1" applyAlignment="1">
      <alignment horizontal="right" vertical="center" indent="6"/>
    </xf>
    <xf numFmtId="0" fontId="3" fillId="0" borderId="17" xfId="0" applyFont="1" applyBorder="1" applyAlignment="1">
      <alignment horizontal="right" vertical="center" indent="4"/>
    </xf>
    <xf numFmtId="3" fontId="3" fillId="0" borderId="11" xfId="0" applyNumberFormat="1" applyFont="1" applyBorder="1" applyAlignment="1">
      <alignment horizontal="right" vertical="center" indent="6"/>
    </xf>
    <xf numFmtId="0" fontId="3" fillId="0" borderId="5" xfId="0" applyFont="1" applyBorder="1" applyAlignment="1">
      <alignment horizontal="right" vertical="center" indent="4"/>
    </xf>
    <xf numFmtId="0" fontId="2" fillId="0" borderId="7" xfId="0" applyFont="1" applyBorder="1" applyAlignment="1">
      <alignment horizontal="right" vertical="center" indent="4"/>
    </xf>
    <xf numFmtId="3" fontId="2" fillId="0" borderId="7" xfId="0" applyNumberFormat="1" applyFont="1" applyBorder="1" applyAlignment="1">
      <alignment horizontal="right" vertical="center" indent="4"/>
    </xf>
    <xf numFmtId="0" fontId="3" fillId="0" borderId="6" xfId="0" applyFont="1" applyBorder="1" applyAlignment="1">
      <alignment horizontal="right" vertical="center" indent="6"/>
    </xf>
    <xf numFmtId="0" fontId="3" fillId="0" borderId="7" xfId="0" applyFont="1" applyBorder="1" applyAlignment="1">
      <alignment horizontal="right" vertical="center" indent="6"/>
    </xf>
    <xf numFmtId="3" fontId="3" fillId="0" borderId="7" xfId="0" applyNumberFormat="1" applyFont="1" applyBorder="1" applyAlignment="1">
      <alignment horizontal="right" vertical="center" indent="6"/>
    </xf>
    <xf numFmtId="3" fontId="3" fillId="0" borderId="5" xfId="0" applyNumberFormat="1" applyFont="1" applyBorder="1" applyAlignment="1">
      <alignment horizontal="right" vertical="center" indent="6"/>
    </xf>
    <xf numFmtId="3" fontId="2" fillId="0" borderId="7" xfId="0" applyNumberFormat="1" applyFont="1" applyBorder="1" applyAlignment="1">
      <alignment horizontal="right" vertical="center" indent="6"/>
    </xf>
    <xf numFmtId="0" fontId="3" fillId="0" borderId="15" xfId="0" applyFont="1" applyBorder="1" applyAlignment="1">
      <alignment vertical="center"/>
    </xf>
    <xf numFmtId="0" fontId="3" fillId="0" borderId="13" xfId="0" applyFont="1" applyBorder="1" applyAlignment="1">
      <alignment vertical="center"/>
    </xf>
    <xf numFmtId="0" fontId="3" fillId="0" borderId="17" xfId="0" applyFont="1" applyBorder="1" applyAlignment="1">
      <alignment vertical="center"/>
    </xf>
    <xf numFmtId="0" fontId="2"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horizontal="right" vertical="center" indent="2"/>
    </xf>
    <xf numFmtId="0" fontId="3" fillId="0" borderId="6" xfId="0" applyFont="1" applyBorder="1" applyAlignment="1">
      <alignment horizontal="right" vertical="center" indent="2"/>
    </xf>
    <xf numFmtId="0" fontId="3" fillId="0" borderId="12" xfId="0" applyFont="1" applyBorder="1" applyAlignment="1">
      <alignment horizontal="right" vertical="center" indent="2"/>
    </xf>
    <xf numFmtId="0" fontId="3" fillId="0" borderId="16" xfId="0" applyFont="1" applyBorder="1" applyAlignment="1">
      <alignment horizontal="right" vertical="center" indent="2"/>
    </xf>
    <xf numFmtId="0" fontId="3" fillId="0" borderId="13" xfId="0" applyFont="1" applyBorder="1" applyAlignment="1">
      <alignment horizontal="right" vertical="center" indent="2"/>
    </xf>
    <xf numFmtId="0" fontId="3" fillId="0" borderId="7" xfId="0" applyFont="1" applyBorder="1" applyAlignment="1">
      <alignment horizontal="right" vertical="center" indent="2"/>
    </xf>
    <xf numFmtId="0" fontId="3" fillId="0" borderId="0" xfId="0" applyFont="1" applyBorder="1" applyAlignment="1">
      <alignment horizontal="right" vertical="center" indent="2"/>
    </xf>
    <xf numFmtId="0" fontId="3" fillId="0" borderId="9" xfId="0" applyFont="1" applyBorder="1" applyAlignment="1">
      <alignment horizontal="right" vertical="center" indent="2"/>
    </xf>
    <xf numFmtId="0" fontId="3" fillId="0" borderId="17" xfId="0" applyFont="1" applyBorder="1" applyAlignment="1">
      <alignment horizontal="right" vertical="center" indent="2"/>
    </xf>
    <xf numFmtId="3" fontId="3" fillId="0" borderId="5" xfId="0" applyNumberFormat="1" applyFont="1" applyBorder="1" applyAlignment="1">
      <alignment horizontal="right" vertical="center" indent="2"/>
    </xf>
    <xf numFmtId="3" fontId="3" fillId="0" borderId="18" xfId="0" applyNumberFormat="1" applyFont="1" applyBorder="1" applyAlignment="1">
      <alignment horizontal="right" vertical="center" indent="2"/>
    </xf>
    <xf numFmtId="3" fontId="3" fillId="0" borderId="11" xfId="0" applyNumberFormat="1" applyFont="1" applyBorder="1" applyAlignment="1">
      <alignment horizontal="right" vertical="center" indent="2"/>
    </xf>
    <xf numFmtId="0" fontId="2" fillId="0" borderId="13" xfId="0" applyFont="1" applyBorder="1" applyAlignment="1">
      <alignment horizontal="right" vertical="center" indent="2"/>
    </xf>
    <xf numFmtId="0" fontId="2" fillId="0" borderId="7" xfId="0" applyFont="1" applyBorder="1" applyAlignment="1">
      <alignment horizontal="right" vertical="center" indent="2"/>
    </xf>
    <xf numFmtId="0" fontId="2" fillId="0" borderId="0" xfId="0" applyFont="1" applyBorder="1" applyAlignment="1">
      <alignment horizontal="right" vertical="center" indent="2"/>
    </xf>
    <xf numFmtId="0" fontId="2" fillId="0" borderId="9" xfId="0" applyFont="1" applyBorder="1" applyAlignment="1">
      <alignment horizontal="right" vertical="center" indent="2"/>
    </xf>
    <xf numFmtId="0" fontId="3" fillId="0" borderId="14" xfId="0" applyFont="1" applyBorder="1" applyAlignment="1">
      <alignment horizontal="right" vertical="center" indent="2"/>
    </xf>
    <xf numFmtId="0" fontId="3" fillId="0" borderId="8" xfId="0" applyFont="1" applyBorder="1" applyAlignment="1">
      <alignment horizontal="right" vertical="center" indent="2"/>
    </xf>
    <xf numFmtId="0" fontId="3" fillId="0" borderId="19" xfId="0" applyFont="1" applyBorder="1" applyAlignment="1">
      <alignment horizontal="right" vertical="center" indent="2"/>
    </xf>
    <xf numFmtId="0" fontId="3" fillId="0" borderId="10" xfId="0" applyFont="1" applyBorder="1" applyAlignment="1">
      <alignment horizontal="right" vertical="center" indent="2"/>
    </xf>
    <xf numFmtId="0" fontId="2" fillId="0" borderId="5" xfId="0" applyFont="1" applyBorder="1" applyAlignment="1">
      <alignment horizontal="center" vertical="center" wrapText="1"/>
    </xf>
    <xf numFmtId="3" fontId="3" fillId="3" borderId="5" xfId="0" applyNumberFormat="1" applyFont="1" applyFill="1" applyBorder="1" applyAlignment="1">
      <alignment horizontal="right" vertical="center" indent="4"/>
    </xf>
    <xf numFmtId="3" fontId="3" fillId="3" borderId="5" xfId="1" applyNumberFormat="1" applyFont="1" applyFill="1" applyBorder="1" applyAlignment="1">
      <alignment horizontal="right" vertical="center" indent="4"/>
    </xf>
    <xf numFmtId="3" fontId="3" fillId="2" borderId="5" xfId="0" applyNumberFormat="1" applyFont="1" applyFill="1" applyBorder="1" applyAlignment="1" applyProtection="1">
      <alignment horizontal="right" vertical="center" indent="4"/>
    </xf>
    <xf numFmtId="1" fontId="3" fillId="2" borderId="7" xfId="1" applyNumberFormat="1" applyFont="1" applyFill="1" applyBorder="1" applyAlignment="1" applyProtection="1">
      <alignment horizontal="right" vertical="center" indent="4"/>
    </xf>
    <xf numFmtId="3" fontId="3" fillId="2" borderId="7" xfId="1" applyNumberFormat="1" applyFont="1" applyFill="1" applyBorder="1" applyAlignment="1" applyProtection="1">
      <alignment horizontal="right" vertical="center" indent="4"/>
    </xf>
    <xf numFmtId="3" fontId="5" fillId="2" borderId="7" xfId="1" applyNumberFormat="1" applyFont="1" applyFill="1" applyBorder="1" applyAlignment="1" applyProtection="1">
      <alignment horizontal="right" vertical="center" indent="4"/>
    </xf>
    <xf numFmtId="3" fontId="3" fillId="2" borderId="6" xfId="1" applyNumberFormat="1" applyFont="1" applyFill="1" applyBorder="1" applyAlignment="1" applyProtection="1">
      <alignment horizontal="right" vertical="center" indent="4"/>
    </xf>
    <xf numFmtId="3" fontId="5" fillId="2" borderId="8" xfId="1" applyNumberFormat="1" applyFont="1" applyFill="1" applyBorder="1" applyAlignment="1" applyProtection="1">
      <alignment horizontal="right" vertical="center" indent="4"/>
    </xf>
    <xf numFmtId="3" fontId="5" fillId="0" borderId="8" xfId="0" applyNumberFormat="1" applyFont="1" applyBorder="1" applyAlignment="1">
      <alignment horizontal="right" vertical="center" indent="4"/>
    </xf>
    <xf numFmtId="3" fontId="3" fillId="0" borderId="15" xfId="0" applyNumberFormat="1" applyFont="1" applyBorder="1" applyAlignment="1">
      <alignment horizontal="right" vertical="center" indent="3"/>
    </xf>
    <xf numFmtId="3" fontId="3" fillId="0" borderId="6" xfId="0" applyNumberFormat="1" applyFont="1" applyBorder="1" applyAlignment="1">
      <alignment horizontal="right" vertical="center" indent="3"/>
    </xf>
    <xf numFmtId="3" fontId="3" fillId="0" borderId="16" xfId="0" applyNumberFormat="1" applyFont="1" applyBorder="1" applyAlignment="1">
      <alignment horizontal="right" vertical="center" indent="3"/>
    </xf>
    <xf numFmtId="0" fontId="3" fillId="0" borderId="13" xfId="0" applyFont="1" applyBorder="1" applyAlignment="1">
      <alignment horizontal="right" vertical="center" indent="3"/>
    </xf>
    <xf numFmtId="0" fontId="3" fillId="0" borderId="7" xfId="0" applyFont="1" applyBorder="1" applyAlignment="1">
      <alignment horizontal="right" vertical="center" indent="3"/>
    </xf>
    <xf numFmtId="0" fontId="3" fillId="0" borderId="9" xfId="0" applyFont="1" applyBorder="1" applyAlignment="1">
      <alignment horizontal="right" vertical="center" indent="3"/>
    </xf>
    <xf numFmtId="3" fontId="3" fillId="0" borderId="17" xfId="0" applyNumberFormat="1" applyFont="1" applyBorder="1" applyAlignment="1">
      <alignment horizontal="right" vertical="center" indent="3"/>
    </xf>
    <xf numFmtId="3" fontId="3" fillId="0" borderId="5" xfId="0" applyNumberFormat="1" applyFont="1" applyBorder="1" applyAlignment="1">
      <alignment horizontal="right" vertical="center" indent="3"/>
    </xf>
    <xf numFmtId="3" fontId="3" fillId="0" borderId="11" xfId="0" applyNumberFormat="1" applyFont="1" applyBorder="1" applyAlignment="1">
      <alignment horizontal="right" vertical="center" indent="3"/>
    </xf>
    <xf numFmtId="3" fontId="2" fillId="0" borderId="13" xfId="0" applyNumberFormat="1" applyFont="1" applyBorder="1" applyAlignment="1">
      <alignment horizontal="right" vertical="center" indent="3"/>
    </xf>
    <xf numFmtId="3" fontId="2" fillId="0" borderId="7" xfId="0" applyNumberFormat="1" applyFont="1" applyBorder="1" applyAlignment="1">
      <alignment horizontal="right" vertical="center" indent="3"/>
    </xf>
    <xf numFmtId="3" fontId="2" fillId="0" borderId="9" xfId="0" applyNumberFormat="1" applyFont="1" applyBorder="1" applyAlignment="1">
      <alignment horizontal="right" vertical="center" indent="3"/>
    </xf>
    <xf numFmtId="0" fontId="3" fillId="0" borderId="14" xfId="0" applyFont="1" applyBorder="1" applyAlignment="1">
      <alignment horizontal="right" vertical="center" indent="3"/>
    </xf>
    <xf numFmtId="0" fontId="3" fillId="0" borderId="8" xfId="0" applyFont="1" applyBorder="1" applyAlignment="1">
      <alignment horizontal="right" vertical="center" indent="3"/>
    </xf>
    <xf numFmtId="0" fontId="3" fillId="0" borderId="10" xfId="0" applyFont="1" applyBorder="1" applyAlignment="1">
      <alignment horizontal="right" vertical="center" indent="3"/>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Alignment="1">
      <alignment horizontal="left" vertical="center" wrapText="1"/>
    </xf>
    <xf numFmtId="0" fontId="3" fillId="3" borderId="0" xfId="0" applyFont="1" applyFill="1" applyAlignment="1">
      <alignment horizontal="left" vertical="top" wrapText="1"/>
    </xf>
    <xf numFmtId="0" fontId="2" fillId="3" borderId="1" xfId="0" applyFont="1" applyFill="1" applyBorder="1" applyAlignment="1">
      <alignment horizontal="center" vertical="top" wrapText="1"/>
    </xf>
    <xf numFmtId="0" fontId="2" fillId="3" borderId="0" xfId="0" applyFont="1" applyFill="1" applyAlignment="1">
      <alignment horizontal="center" vertical="center" wrapText="1"/>
    </xf>
    <xf numFmtId="0" fontId="3" fillId="3" borderId="0" xfId="0" applyFont="1" applyFill="1" applyAlignment="1">
      <alignment horizontal="left" vertical="center" wrapText="1"/>
    </xf>
    <xf numFmtId="0" fontId="3" fillId="3" borderId="10" xfId="0" applyFont="1" applyFill="1" applyBorder="1" applyAlignment="1">
      <alignment horizontal="center"/>
    </xf>
    <xf numFmtId="0" fontId="3" fillId="3" borderId="11" xfId="0" applyFont="1" applyFill="1" applyBorder="1" applyAlignment="1">
      <alignment horizontal="center"/>
    </xf>
    <xf numFmtId="0" fontId="2" fillId="3" borderId="5" xfId="0" applyFont="1" applyFill="1" applyBorder="1" applyAlignment="1">
      <alignment horizontal="center"/>
    </xf>
    <xf numFmtId="0" fontId="2" fillId="3" borderId="5" xfId="0" applyFont="1" applyFill="1" applyBorder="1" applyAlignment="1">
      <alignment horizont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xf>
    <xf numFmtId="0" fontId="2" fillId="0" borderId="5" xfId="0" applyFont="1" applyBorder="1" applyAlignment="1">
      <alignment horizontal="center" wrapText="1"/>
    </xf>
    <xf numFmtId="0" fontId="3" fillId="3" borderId="12" xfId="0" applyFont="1" applyFill="1" applyBorder="1" applyAlignment="1">
      <alignment horizontal="left" vertical="center" wrapText="1"/>
    </xf>
    <xf numFmtId="0" fontId="2" fillId="3" borderId="0" xfId="0" applyFont="1" applyFill="1" applyAlignment="1">
      <alignment horizontal="left"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2" fillId="0" borderId="5" xfId="0" applyFont="1" applyBorder="1" applyAlignment="1">
      <alignment horizontal="justify" vertical="top" wrapText="1"/>
    </xf>
    <xf numFmtId="0" fontId="2" fillId="0" borderId="5" xfId="0" applyFont="1" applyBorder="1" applyAlignment="1">
      <alignment horizontal="center" vertical="center" wrapText="1"/>
    </xf>
    <xf numFmtId="0" fontId="2" fillId="0" borderId="5" xfId="0" applyFont="1" applyBorder="1" applyAlignment="1">
      <alignment horizontal="center" vertical="top" wrapText="1"/>
    </xf>
    <xf numFmtId="0" fontId="3" fillId="3" borderId="5" xfId="0" applyFont="1" applyFill="1" applyBorder="1" applyAlignment="1">
      <alignment horizontal="center"/>
    </xf>
    <xf numFmtId="0" fontId="3" fillId="0" borderId="0" xfId="0" applyFont="1" applyAlignment="1">
      <alignment horizontal="left" vertical="top" wrapText="1"/>
    </xf>
    <xf numFmtId="1" fontId="3" fillId="0" borderId="7" xfId="0" applyNumberFormat="1" applyFont="1" applyFill="1" applyBorder="1" applyAlignment="1">
      <alignment horizontal="right" vertical="center" indent="4"/>
    </xf>
    <xf numFmtId="1" fontId="3" fillId="0" borderId="8" xfId="0" applyNumberFormat="1" applyFont="1" applyFill="1" applyBorder="1" applyAlignment="1">
      <alignment horizontal="right" vertical="center" indent="4"/>
    </xf>
    <xf numFmtId="1" fontId="3" fillId="0" borderId="9" xfId="0" applyNumberFormat="1" applyFont="1" applyFill="1" applyBorder="1" applyAlignment="1">
      <alignment horizontal="right" vertical="center" indent="6"/>
    </xf>
    <xf numFmtId="1" fontId="3" fillId="0" borderId="10" xfId="0" applyNumberFormat="1" applyFont="1" applyFill="1" applyBorder="1" applyAlignment="1">
      <alignment horizontal="right" vertical="center" indent="6"/>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3" fillId="0" borderId="5" xfId="0" applyFont="1" applyFill="1" applyBorder="1" applyAlignment="1">
      <alignment horizontal="center"/>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1" fontId="3" fillId="0" borderId="13" xfId="0" applyNumberFormat="1" applyFont="1" applyFill="1" applyBorder="1" applyAlignment="1">
      <alignment horizontal="right" vertical="center" indent="4"/>
    </xf>
    <xf numFmtId="1" fontId="3" fillId="0" borderId="14" xfId="0" applyNumberFormat="1" applyFont="1" applyFill="1" applyBorder="1" applyAlignment="1">
      <alignment horizontal="right" vertical="center" indent="4"/>
    </xf>
    <xf numFmtId="1" fontId="3" fillId="0" borderId="7" xfId="0" applyNumberFormat="1" applyFont="1" applyFill="1" applyBorder="1" applyAlignment="1">
      <alignment horizontal="right" vertical="center" indent="6"/>
    </xf>
    <xf numFmtId="1" fontId="3" fillId="0" borderId="8" xfId="0" applyNumberFormat="1" applyFont="1" applyFill="1" applyBorder="1" applyAlignment="1">
      <alignment horizontal="right" vertical="center" indent="6"/>
    </xf>
  </cellXfs>
  <cellStyles count="3">
    <cellStyle name="Normal" xfId="0" builtinId="0"/>
    <cellStyle name="Pourcentage" xfId="1" builtinId="5"/>
    <cellStyle name="Style 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rome.hananel\Mes%20Documents%20Locaux\Fiche%204\Ancien\maquette_graphe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rome.hananel\Mes%20Documents%20Locaux\Fiche%204\Ancien\Maquette_cas_types_bre_2019_corrRSAR0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erome.hananel\Mes%20Documents%20Locaux\Fiche%204\Ancien\maquette_graph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sheetData sheetId="1">
        <row r="50">
          <cell r="B50">
            <v>3.0500000000000002E-3</v>
          </cell>
        </row>
        <row r="68">
          <cell r="B68">
            <v>15</v>
          </cell>
        </row>
        <row r="230">
          <cell r="B230">
            <v>5.0000000000000001E-3</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refreshError="1"/>
      <sheetData sheetId="1">
        <row r="69">
          <cell r="B69">
            <v>5</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Barème"/>
      <sheetName val="Base"/>
    </sheetNames>
    <sheetDataSet>
      <sheetData sheetId="0"/>
      <sheetData sheetId="1">
        <row r="298">
          <cell r="B298">
            <v>1149.07</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94"/>
  <sheetViews>
    <sheetView showGridLines="0" zoomScaleNormal="100" workbookViewId="0">
      <selection activeCell="K52" sqref="K52"/>
    </sheetView>
  </sheetViews>
  <sheetFormatPr baseColWidth="10" defaultColWidth="11.453125" defaultRowHeight="10" x14ac:dyDescent="0.2"/>
  <cols>
    <col min="1" max="1" width="11.453125" style="1"/>
    <col min="2" max="3" width="16" style="1" customWidth="1"/>
    <col min="4" max="4" width="17.453125" style="1" customWidth="1"/>
    <col min="5" max="5" width="14.81640625" style="1" customWidth="1"/>
    <col min="6" max="6" width="14" style="1" customWidth="1"/>
    <col min="7" max="7" width="17.453125" style="1" customWidth="1"/>
    <col min="8" max="16384" width="11.453125" style="1"/>
  </cols>
  <sheetData>
    <row r="1" spans="2:7" x14ac:dyDescent="0.2">
      <c r="B1" s="125" t="s">
        <v>59</v>
      </c>
      <c r="C1" s="125"/>
      <c r="D1" s="125"/>
      <c r="E1" s="125"/>
      <c r="F1" s="125"/>
      <c r="G1" s="125"/>
    </row>
    <row r="2" spans="2:7" x14ac:dyDescent="0.2">
      <c r="B2" s="125"/>
      <c r="C2" s="125"/>
      <c r="D2" s="125"/>
      <c r="E2" s="125"/>
      <c r="F2" s="125"/>
      <c r="G2" s="125"/>
    </row>
    <row r="4" spans="2:7" ht="15" customHeight="1" x14ac:dyDescent="0.2">
      <c r="B4" s="127" t="s">
        <v>56</v>
      </c>
      <c r="C4" s="127" t="s">
        <v>43</v>
      </c>
      <c r="D4" s="121" t="s">
        <v>21</v>
      </c>
      <c r="E4" s="122" t="s">
        <v>44</v>
      </c>
      <c r="F4" s="121" t="s">
        <v>15</v>
      </c>
      <c r="G4" s="121" t="s">
        <v>16</v>
      </c>
    </row>
    <row r="5" spans="2:7" ht="15" customHeight="1" x14ac:dyDescent="0.2">
      <c r="B5" s="127"/>
      <c r="C5" s="127"/>
      <c r="D5" s="121"/>
      <c r="E5" s="123"/>
      <c r="F5" s="121"/>
      <c r="G5" s="121"/>
    </row>
    <row r="6" spans="2:7" x14ac:dyDescent="0.2">
      <c r="B6" s="127"/>
      <c r="C6" s="127"/>
      <c r="D6" s="121"/>
      <c r="E6" s="124"/>
      <c r="F6" s="121"/>
      <c r="G6" s="121"/>
    </row>
    <row r="7" spans="2:7" x14ac:dyDescent="0.2">
      <c r="B7" s="2">
        <v>0</v>
      </c>
      <c r="C7" s="2">
        <v>0</v>
      </c>
      <c r="D7" s="3">
        <v>509.71056666666664</v>
      </c>
      <c r="E7" s="3">
        <v>0</v>
      </c>
      <c r="F7" s="3">
        <v>271.07780000000002</v>
      </c>
      <c r="G7" s="4">
        <v>780.78836666666666</v>
      </c>
    </row>
    <row r="8" spans="2:7" x14ac:dyDescent="0.2">
      <c r="B8" s="2">
        <v>2.5</v>
      </c>
      <c r="C8" s="2">
        <v>30.771868567187504</v>
      </c>
      <c r="D8" s="3">
        <v>478.9386980994791</v>
      </c>
      <c r="E8" s="3">
        <v>18.676985626854432</v>
      </c>
      <c r="F8" s="3">
        <v>271.07780000000002</v>
      </c>
      <c r="G8" s="4">
        <v>799.46535229352116</v>
      </c>
    </row>
    <row r="9" spans="2:7" x14ac:dyDescent="0.2">
      <c r="B9" s="2">
        <v>5</v>
      </c>
      <c r="C9" s="2">
        <v>61.543737134375007</v>
      </c>
      <c r="D9" s="3">
        <v>448.16682953229162</v>
      </c>
      <c r="E9" s="3">
        <v>37.353971253708863</v>
      </c>
      <c r="F9" s="3">
        <v>271.07780000000002</v>
      </c>
      <c r="G9" s="4">
        <v>818.14233792037544</v>
      </c>
    </row>
    <row r="10" spans="2:7" x14ac:dyDescent="0.2">
      <c r="B10" s="2">
        <v>7.5</v>
      </c>
      <c r="C10" s="2">
        <v>92.315605701562504</v>
      </c>
      <c r="D10" s="3">
        <v>417.39496096510413</v>
      </c>
      <c r="E10" s="3">
        <v>56.030956880563409</v>
      </c>
      <c r="F10" s="3">
        <v>271.07780000000002</v>
      </c>
      <c r="G10" s="4">
        <v>836.81932354723006</v>
      </c>
    </row>
    <row r="11" spans="2:7" x14ac:dyDescent="0.2">
      <c r="B11" s="2">
        <v>10</v>
      </c>
      <c r="C11" s="2">
        <v>123.08747426875001</v>
      </c>
      <c r="D11" s="3">
        <v>386.62309239791659</v>
      </c>
      <c r="E11" s="3">
        <v>74.70794250741784</v>
      </c>
      <c r="F11" s="3">
        <v>271.07780000000002</v>
      </c>
      <c r="G11" s="4">
        <v>855.49630917408456</v>
      </c>
    </row>
    <row r="12" spans="2:7" x14ac:dyDescent="0.2">
      <c r="B12" s="2">
        <v>12.5</v>
      </c>
      <c r="C12" s="2">
        <v>153.85934283593753</v>
      </c>
      <c r="D12" s="3">
        <v>355.85122383072911</v>
      </c>
      <c r="E12" s="3">
        <v>93.384928134272272</v>
      </c>
      <c r="F12" s="3">
        <v>271.07780000000002</v>
      </c>
      <c r="G12" s="4">
        <v>874.17329480093895</v>
      </c>
    </row>
    <row r="13" spans="2:7" x14ac:dyDescent="0.2">
      <c r="B13" s="2">
        <v>15</v>
      </c>
      <c r="C13" s="2">
        <v>184.63121140312504</v>
      </c>
      <c r="D13" s="3">
        <v>325.07935526354163</v>
      </c>
      <c r="E13" s="3">
        <v>112.0619137611267</v>
      </c>
      <c r="F13" s="3">
        <v>271.07780000000002</v>
      </c>
      <c r="G13" s="4">
        <v>892.85028042779334</v>
      </c>
    </row>
    <row r="14" spans="2:7" x14ac:dyDescent="0.2">
      <c r="B14" s="2">
        <v>17.5</v>
      </c>
      <c r="C14" s="2">
        <v>215.40307997031255</v>
      </c>
      <c r="D14" s="3">
        <v>294.30748669635409</v>
      </c>
      <c r="E14" s="3">
        <v>130.73889938798123</v>
      </c>
      <c r="F14" s="3">
        <v>271.07780000000002</v>
      </c>
      <c r="G14" s="4">
        <v>911.52726605464795</v>
      </c>
    </row>
    <row r="15" spans="2:7" x14ac:dyDescent="0.2">
      <c r="B15" s="2">
        <v>20</v>
      </c>
      <c r="C15" s="2">
        <v>246.17494853750003</v>
      </c>
      <c r="D15" s="3">
        <v>263.53561812916661</v>
      </c>
      <c r="E15" s="3">
        <v>149.41588501483568</v>
      </c>
      <c r="F15" s="3">
        <v>271.07780000000002</v>
      </c>
      <c r="G15" s="4">
        <v>930.20425168150246</v>
      </c>
    </row>
    <row r="16" spans="2:7" x14ac:dyDescent="0.2">
      <c r="B16" s="2">
        <v>22.5</v>
      </c>
      <c r="C16" s="2">
        <v>276.94681710468757</v>
      </c>
      <c r="D16" s="3">
        <v>232.76374956197907</v>
      </c>
      <c r="E16" s="3">
        <v>168.0928706416901</v>
      </c>
      <c r="F16" s="3">
        <v>271.07780000000002</v>
      </c>
      <c r="G16" s="4">
        <v>948.88123730835673</v>
      </c>
    </row>
    <row r="17" spans="2:8" x14ac:dyDescent="0.2">
      <c r="B17" s="2">
        <v>25</v>
      </c>
      <c r="C17" s="2">
        <v>307.71868567187511</v>
      </c>
      <c r="D17" s="3">
        <v>201.99188099479153</v>
      </c>
      <c r="E17" s="3">
        <v>186.76985626854466</v>
      </c>
      <c r="F17" s="3">
        <v>271.07780000000002</v>
      </c>
      <c r="G17" s="4">
        <v>967.55822293521123</v>
      </c>
    </row>
    <row r="18" spans="2:8" x14ac:dyDescent="0.2">
      <c r="B18" s="2">
        <v>27.5</v>
      </c>
      <c r="C18" s="2">
        <v>338.49055423906265</v>
      </c>
      <c r="D18" s="3">
        <v>171.22001242760399</v>
      </c>
      <c r="E18" s="3">
        <v>205.44684189539907</v>
      </c>
      <c r="F18" s="3">
        <v>271.07780000000002</v>
      </c>
      <c r="G18" s="4">
        <v>986.23520856206574</v>
      </c>
    </row>
    <row r="19" spans="2:8" x14ac:dyDescent="0.2">
      <c r="B19" s="2">
        <v>30</v>
      </c>
      <c r="C19" s="2">
        <v>369.26242280625013</v>
      </c>
      <c r="D19" s="3">
        <v>140.44814386041651</v>
      </c>
      <c r="E19" s="3">
        <v>224.12382752225352</v>
      </c>
      <c r="F19" s="3">
        <v>271.07780000000002</v>
      </c>
      <c r="G19" s="4">
        <v>1004.9121941889201</v>
      </c>
    </row>
    <row r="20" spans="2:8" x14ac:dyDescent="0.2">
      <c r="B20" s="2">
        <v>32.5</v>
      </c>
      <c r="C20" s="2">
        <v>400.03429137343761</v>
      </c>
      <c r="D20" s="3">
        <v>109.67627529322904</v>
      </c>
      <c r="E20" s="3">
        <v>242.80081314910794</v>
      </c>
      <c r="F20" s="3">
        <v>271.07780000000002</v>
      </c>
      <c r="G20" s="4">
        <v>1023.5891798157745</v>
      </c>
    </row>
    <row r="21" spans="2:8" x14ac:dyDescent="0.2">
      <c r="B21" s="2">
        <v>35</v>
      </c>
      <c r="C21" s="2">
        <v>430.80615994062509</v>
      </c>
      <c r="D21" s="3">
        <v>78.904406726041557</v>
      </c>
      <c r="E21" s="3">
        <v>261.47779877596236</v>
      </c>
      <c r="F21" s="3">
        <v>271.07780000000002</v>
      </c>
      <c r="G21" s="4">
        <v>1042.266165442629</v>
      </c>
    </row>
    <row r="22" spans="2:8" x14ac:dyDescent="0.2">
      <c r="B22" s="2">
        <v>37.5</v>
      </c>
      <c r="C22" s="2">
        <v>461.57802850781258</v>
      </c>
      <c r="D22" s="3">
        <v>48.132538158854018</v>
      </c>
      <c r="E22" s="3">
        <v>280.1547844028168</v>
      </c>
      <c r="F22" s="3">
        <v>271.07780000000002</v>
      </c>
      <c r="G22" s="4">
        <v>1060.9431510694835</v>
      </c>
    </row>
    <row r="23" spans="2:8" s="9" customFormat="1" x14ac:dyDescent="0.2">
      <c r="B23" s="6">
        <v>40</v>
      </c>
      <c r="C23" s="6">
        <v>492.34989707500006</v>
      </c>
      <c r="D23" s="7">
        <v>17.360669591666593</v>
      </c>
      <c r="E23" s="7">
        <v>293.29051844004618</v>
      </c>
      <c r="F23" s="7">
        <v>271.07780000000002</v>
      </c>
      <c r="G23" s="8">
        <v>1074.0788851067127</v>
      </c>
    </row>
    <row r="24" spans="2:8" x14ac:dyDescent="0.2">
      <c r="B24" s="2">
        <v>42.5</v>
      </c>
      <c r="C24" s="2">
        <v>523.12176564218748</v>
      </c>
      <c r="D24" s="3">
        <v>0</v>
      </c>
      <c r="E24" s="3">
        <v>281.34949484254912</v>
      </c>
      <c r="F24" s="3">
        <v>232.52452424892735</v>
      </c>
      <c r="G24" s="4">
        <v>1036.9957847336641</v>
      </c>
    </row>
    <row r="25" spans="2:8" x14ac:dyDescent="0.2">
      <c r="B25" s="2">
        <v>45</v>
      </c>
      <c r="C25" s="2">
        <v>553.89363420937502</v>
      </c>
      <c r="D25" s="3">
        <v>0</v>
      </c>
      <c r="E25" s="3">
        <v>269.40847124505194</v>
      </c>
      <c r="F25" s="3">
        <v>221.8381767929819</v>
      </c>
      <c r="G25" s="4">
        <v>1045.1402822474088</v>
      </c>
    </row>
    <row r="26" spans="2:8" x14ac:dyDescent="0.2">
      <c r="B26" s="2">
        <v>47.5</v>
      </c>
      <c r="C26" s="2">
        <v>584.66550277656245</v>
      </c>
      <c r="D26" s="3">
        <v>0</v>
      </c>
      <c r="E26" s="3">
        <v>257.46744764755499</v>
      </c>
      <c r="F26" s="3">
        <v>211.15182933703645</v>
      </c>
      <c r="G26" s="4">
        <v>1053.2847797611539</v>
      </c>
    </row>
    <row r="27" spans="2:8" x14ac:dyDescent="0.2">
      <c r="B27" s="2">
        <v>50</v>
      </c>
      <c r="C27" s="2">
        <v>615.43737134374987</v>
      </c>
      <c r="D27" s="3">
        <v>0</v>
      </c>
      <c r="E27" s="3">
        <v>245.52642405005784</v>
      </c>
      <c r="F27" s="3">
        <v>200.46548188109102</v>
      </c>
      <c r="G27" s="4">
        <v>1061.4292772748986</v>
      </c>
    </row>
    <row r="28" spans="2:8" s="9" customFormat="1" x14ac:dyDescent="0.2">
      <c r="B28" s="6">
        <v>52.5</v>
      </c>
      <c r="C28" s="6">
        <v>646.20923991093741</v>
      </c>
      <c r="D28" s="7">
        <v>0</v>
      </c>
      <c r="E28" s="7">
        <v>241.57679865579621</v>
      </c>
      <c r="F28" s="7">
        <v>189.77913442514557</v>
      </c>
      <c r="G28" s="8">
        <v>1077.5651729918791</v>
      </c>
    </row>
    <row r="29" spans="2:8" x14ac:dyDescent="0.2">
      <c r="B29" s="2">
        <v>55</v>
      </c>
      <c r="C29" s="2">
        <v>676.98110847812484</v>
      </c>
      <c r="D29" s="3">
        <v>0</v>
      </c>
      <c r="E29" s="3">
        <v>237.64347097950062</v>
      </c>
      <c r="F29" s="3">
        <v>179.09278696920015</v>
      </c>
      <c r="G29" s="4">
        <v>1093.7173664268257</v>
      </c>
      <c r="H29" s="49"/>
    </row>
    <row r="30" spans="2:8" x14ac:dyDescent="0.2">
      <c r="B30" s="2">
        <v>57.5</v>
      </c>
      <c r="C30" s="2">
        <v>707.75297704531238</v>
      </c>
      <c r="D30" s="3">
        <v>0</v>
      </c>
      <c r="E30" s="3">
        <v>233.71014330320534</v>
      </c>
      <c r="F30" s="3">
        <v>168.40643951325467</v>
      </c>
      <c r="G30" s="4">
        <v>1109.8695598617724</v>
      </c>
      <c r="H30" s="48"/>
    </row>
    <row r="31" spans="2:8" x14ac:dyDescent="0.2">
      <c r="B31" s="2">
        <v>60</v>
      </c>
      <c r="C31" s="2">
        <v>738.5248456124998</v>
      </c>
      <c r="D31" s="3">
        <v>0</v>
      </c>
      <c r="E31" s="3">
        <v>229.77681562690975</v>
      </c>
      <c r="F31" s="3">
        <v>157.72009205730924</v>
      </c>
      <c r="G31" s="4">
        <v>1126.0217532967188</v>
      </c>
    </row>
    <row r="32" spans="2:8" x14ac:dyDescent="0.2">
      <c r="B32" s="2">
        <v>62.5</v>
      </c>
      <c r="C32" s="2">
        <v>769.29671417968723</v>
      </c>
      <c r="D32" s="3">
        <v>0</v>
      </c>
      <c r="E32" s="3">
        <v>225.8434879506145</v>
      </c>
      <c r="F32" s="3">
        <v>147.03374460136379</v>
      </c>
      <c r="G32" s="4">
        <v>1142.1739467316656</v>
      </c>
    </row>
    <row r="33" spans="2:7" x14ac:dyDescent="0.2">
      <c r="B33" s="2">
        <v>65</v>
      </c>
      <c r="C33" s="2">
        <v>800.06858274687465</v>
      </c>
      <c r="D33" s="3">
        <v>0</v>
      </c>
      <c r="E33" s="3">
        <v>221.910160274319</v>
      </c>
      <c r="F33" s="3">
        <v>136.34739714541837</v>
      </c>
      <c r="G33" s="4">
        <v>1158.326140166612</v>
      </c>
    </row>
    <row r="34" spans="2:7" x14ac:dyDescent="0.2">
      <c r="B34" s="2">
        <v>67.5</v>
      </c>
      <c r="C34" s="2">
        <v>830.84045131406231</v>
      </c>
      <c r="D34" s="3">
        <v>0</v>
      </c>
      <c r="E34" s="3">
        <v>217.97683259802352</v>
      </c>
      <c r="F34" s="3">
        <v>125.6610496894729</v>
      </c>
      <c r="G34" s="4">
        <v>1174.4783336015587</v>
      </c>
    </row>
    <row r="35" spans="2:7" x14ac:dyDescent="0.2">
      <c r="B35" s="2">
        <v>70</v>
      </c>
      <c r="C35" s="2">
        <v>861.61231988124973</v>
      </c>
      <c r="D35" s="3">
        <v>0</v>
      </c>
      <c r="E35" s="3">
        <v>214.04350492172804</v>
      </c>
      <c r="F35" s="3">
        <v>114.97470223352744</v>
      </c>
      <c r="G35" s="4">
        <v>1190.6305270365051</v>
      </c>
    </row>
    <row r="36" spans="2:7" x14ac:dyDescent="0.2">
      <c r="B36" s="2">
        <v>72.5</v>
      </c>
      <c r="C36" s="2">
        <v>892.38418844843738</v>
      </c>
      <c r="D36" s="3">
        <v>0</v>
      </c>
      <c r="E36" s="3">
        <v>210.11017724543277</v>
      </c>
      <c r="F36" s="3">
        <v>104.28835477758196</v>
      </c>
      <c r="G36" s="4">
        <v>1206.7827204714522</v>
      </c>
    </row>
    <row r="37" spans="2:7" x14ac:dyDescent="0.2">
      <c r="B37" s="2">
        <v>75</v>
      </c>
      <c r="C37" s="2">
        <v>923.15605701562492</v>
      </c>
      <c r="D37" s="3">
        <v>0</v>
      </c>
      <c r="E37" s="3">
        <v>206.17684956913718</v>
      </c>
      <c r="F37" s="3">
        <v>93.602007321636535</v>
      </c>
      <c r="G37" s="4">
        <v>1222.9349139063986</v>
      </c>
    </row>
    <row r="38" spans="2:7" x14ac:dyDescent="0.2">
      <c r="B38" s="2">
        <v>77.5</v>
      </c>
      <c r="C38" s="2">
        <v>953.92792558281246</v>
      </c>
      <c r="D38" s="3">
        <v>0</v>
      </c>
      <c r="E38" s="3">
        <v>202.24352189284181</v>
      </c>
      <c r="F38" s="3">
        <v>82.915659865691055</v>
      </c>
      <c r="G38" s="4">
        <v>1239.0871073413455</v>
      </c>
    </row>
    <row r="39" spans="2:7" x14ac:dyDescent="0.2">
      <c r="B39" s="2">
        <v>80</v>
      </c>
      <c r="C39" s="2">
        <v>984.69979415000012</v>
      </c>
      <c r="D39" s="3">
        <v>0</v>
      </c>
      <c r="E39" s="3">
        <v>198.31019421654642</v>
      </c>
      <c r="F39" s="3">
        <v>72.229312409745518</v>
      </c>
      <c r="G39" s="4">
        <v>1255.2393007762921</v>
      </c>
    </row>
    <row r="40" spans="2:7" x14ac:dyDescent="0.2">
      <c r="B40" s="2">
        <v>82.5</v>
      </c>
      <c r="C40" s="2">
        <v>1015.4716627171877</v>
      </c>
      <c r="D40" s="3">
        <v>0</v>
      </c>
      <c r="E40" s="3">
        <v>199.18892041121987</v>
      </c>
      <c r="F40" s="3">
        <v>61.542964953800038</v>
      </c>
      <c r="G40" s="4">
        <v>1276.2035480822076</v>
      </c>
    </row>
    <row r="41" spans="2:7" s="9" customFormat="1" x14ac:dyDescent="0.2">
      <c r="B41" s="6">
        <v>85</v>
      </c>
      <c r="C41" s="6">
        <v>1046.243531284375</v>
      </c>
      <c r="D41" s="7">
        <v>0</v>
      </c>
      <c r="E41" s="7">
        <v>205.88850845359022</v>
      </c>
      <c r="F41" s="7">
        <v>50.856617497854643</v>
      </c>
      <c r="G41" s="8">
        <v>1302.9886572358198</v>
      </c>
    </row>
    <row r="42" spans="2:7" x14ac:dyDescent="0.2">
      <c r="B42" s="2">
        <v>87.5</v>
      </c>
      <c r="C42" s="2">
        <v>1077.0153998515625</v>
      </c>
      <c r="D42" s="3">
        <v>0</v>
      </c>
      <c r="E42" s="3">
        <v>212.58809649596057</v>
      </c>
      <c r="F42" s="3">
        <v>40.170270041909269</v>
      </c>
      <c r="G42" s="4">
        <v>1329.7737663894322</v>
      </c>
    </row>
    <row r="43" spans="2:7" x14ac:dyDescent="0.2">
      <c r="B43" s="2">
        <v>90</v>
      </c>
      <c r="C43" s="2">
        <v>1107.7872684187503</v>
      </c>
      <c r="D43" s="3">
        <v>0</v>
      </c>
      <c r="E43" s="3">
        <v>219.28768453833069</v>
      </c>
      <c r="F43" s="3">
        <v>29.483922585963679</v>
      </c>
      <c r="G43" s="4">
        <v>1356.5588755430447</v>
      </c>
    </row>
    <row r="44" spans="2:7" x14ac:dyDescent="0.2">
      <c r="B44" s="2">
        <v>92.5</v>
      </c>
      <c r="C44" s="2">
        <v>1138.5591369859378</v>
      </c>
      <c r="D44" s="3">
        <v>0</v>
      </c>
      <c r="E44" s="3">
        <v>225.98727258070127</v>
      </c>
      <c r="F44" s="3">
        <v>18.797575130018195</v>
      </c>
      <c r="G44" s="4">
        <v>1383.3439846966573</v>
      </c>
    </row>
    <row r="45" spans="2:7" x14ac:dyDescent="0.2">
      <c r="B45" s="2">
        <v>95</v>
      </c>
      <c r="C45" s="2">
        <v>1169.3310055531251</v>
      </c>
      <c r="D45" s="3">
        <v>0</v>
      </c>
      <c r="E45" s="3">
        <v>240.75753215877404</v>
      </c>
      <c r="F45" s="3">
        <v>0</v>
      </c>
      <c r="G45" s="4">
        <v>1410.0885377118991</v>
      </c>
    </row>
    <row r="46" spans="2:7" x14ac:dyDescent="0.2">
      <c r="B46" s="2">
        <v>97.5</v>
      </c>
      <c r="C46" s="2">
        <v>1200.1028741203129</v>
      </c>
      <c r="D46" s="3">
        <v>0</v>
      </c>
      <c r="E46" s="3">
        <v>236.82420448247822</v>
      </c>
      <c r="F46" s="3">
        <v>0</v>
      </c>
      <c r="G46" s="4">
        <v>1436.9270786027912</v>
      </c>
    </row>
    <row r="47" spans="2:7" x14ac:dyDescent="0.2">
      <c r="B47" s="2">
        <v>100</v>
      </c>
      <c r="C47" s="2">
        <v>1230.8747426875007</v>
      </c>
      <c r="D47" s="3">
        <v>0</v>
      </c>
      <c r="E47" s="3">
        <v>232.89087680618283</v>
      </c>
      <c r="F47" s="3">
        <v>0</v>
      </c>
      <c r="G47" s="4">
        <v>1463.7656194936835</v>
      </c>
    </row>
    <row r="48" spans="2:7" x14ac:dyDescent="0.2">
      <c r="B48" s="2">
        <v>102.5</v>
      </c>
      <c r="C48" s="2">
        <v>1261.646611254688</v>
      </c>
      <c r="D48" s="3">
        <v>0</v>
      </c>
      <c r="E48" s="3">
        <v>220.9824486446183</v>
      </c>
      <c r="F48" s="3">
        <v>0</v>
      </c>
      <c r="G48" s="4">
        <v>1482.6290598993062</v>
      </c>
    </row>
    <row r="49" spans="2:7" x14ac:dyDescent="0.2">
      <c r="B49" s="2">
        <v>105</v>
      </c>
      <c r="C49" s="2">
        <v>1292.4184798218757</v>
      </c>
      <c r="D49" s="3">
        <v>0</v>
      </c>
      <c r="E49" s="3">
        <v>209.04142504712127</v>
      </c>
      <c r="F49" s="3">
        <v>0</v>
      </c>
      <c r="G49" s="4">
        <v>1501.459904868997</v>
      </c>
    </row>
    <row r="50" spans="2:7" x14ac:dyDescent="0.2">
      <c r="B50" s="2">
        <v>107.5</v>
      </c>
      <c r="C50" s="2">
        <v>1323.190348389063</v>
      </c>
      <c r="D50" s="3">
        <v>0</v>
      </c>
      <c r="E50" s="3">
        <v>197.1004014496242</v>
      </c>
      <c r="F50" s="3">
        <v>0</v>
      </c>
      <c r="G50" s="4">
        <v>1520.2907498386871</v>
      </c>
    </row>
    <row r="51" spans="2:7" x14ac:dyDescent="0.2">
      <c r="B51" s="2">
        <v>110</v>
      </c>
      <c r="C51" s="2">
        <v>1353.9622169562508</v>
      </c>
      <c r="D51" s="3">
        <v>0</v>
      </c>
      <c r="E51" s="3">
        <v>185.15937785212691</v>
      </c>
      <c r="F51" s="3">
        <v>0</v>
      </c>
      <c r="G51" s="4">
        <v>1539.1215948083777</v>
      </c>
    </row>
    <row r="52" spans="2:7" x14ac:dyDescent="0.2">
      <c r="B52" s="2">
        <v>112.5</v>
      </c>
      <c r="C52" s="2">
        <v>1384.7340855234384</v>
      </c>
      <c r="D52" s="3">
        <v>0</v>
      </c>
      <c r="E52" s="3">
        <v>173.21835425462984</v>
      </c>
      <c r="F52" s="3">
        <v>0</v>
      </c>
      <c r="G52" s="4">
        <v>1551.4335190393645</v>
      </c>
    </row>
    <row r="53" spans="2:7" x14ac:dyDescent="0.2">
      <c r="B53" s="2">
        <v>115</v>
      </c>
      <c r="C53" s="2">
        <v>1415.5059540906259</v>
      </c>
      <c r="D53" s="3">
        <v>0</v>
      </c>
      <c r="E53" s="3">
        <v>161.27733065713258</v>
      </c>
      <c r="F53" s="3">
        <v>0</v>
      </c>
      <c r="G53" s="4">
        <v>1565.7029841037502</v>
      </c>
    </row>
    <row r="54" spans="2:7" x14ac:dyDescent="0.2">
      <c r="B54" s="2">
        <v>117.5</v>
      </c>
      <c r="C54" s="2">
        <v>1446.2778226578132</v>
      </c>
      <c r="D54" s="3">
        <v>0</v>
      </c>
      <c r="E54" s="3">
        <v>149.33630705963552</v>
      </c>
      <c r="F54" s="3">
        <v>0</v>
      </c>
      <c r="G54" s="4">
        <v>1579.9724491681361</v>
      </c>
    </row>
    <row r="55" spans="2:7" x14ac:dyDescent="0.2">
      <c r="B55" s="2">
        <v>120</v>
      </c>
      <c r="C55" s="2">
        <v>1477.0496912250012</v>
      </c>
      <c r="D55" s="3">
        <v>0</v>
      </c>
      <c r="E55" s="3">
        <v>137.39528346213822</v>
      </c>
      <c r="F55" s="3">
        <v>0</v>
      </c>
      <c r="G55" s="4">
        <v>1594.241914232522</v>
      </c>
    </row>
    <row r="56" spans="2:7" x14ac:dyDescent="0.2">
      <c r="B56" s="2">
        <v>122.5</v>
      </c>
      <c r="C56" s="2">
        <v>1507.8215597921885</v>
      </c>
      <c r="D56" s="3">
        <v>0</v>
      </c>
      <c r="E56" s="3">
        <v>125.45425986464117</v>
      </c>
      <c r="F56" s="3">
        <v>0</v>
      </c>
      <c r="G56" s="4">
        <v>1608.511379296908</v>
      </c>
    </row>
    <row r="57" spans="2:7" x14ac:dyDescent="0.2">
      <c r="B57" s="2">
        <v>125</v>
      </c>
      <c r="C57" s="2">
        <v>1538.593428359376</v>
      </c>
      <c r="D57" s="3">
        <v>0</v>
      </c>
      <c r="E57" s="3">
        <v>113.51323626714412</v>
      </c>
      <c r="F57" s="3">
        <v>0</v>
      </c>
      <c r="G57" s="4">
        <v>1622.7808443612937</v>
      </c>
    </row>
    <row r="58" spans="2:7" x14ac:dyDescent="0.2">
      <c r="B58" s="2">
        <v>127.5</v>
      </c>
      <c r="C58" s="2">
        <v>1569.3652969265636</v>
      </c>
      <c r="D58" s="3">
        <v>0</v>
      </c>
      <c r="E58" s="3">
        <v>101.57221266964706</v>
      </c>
      <c r="F58" s="3">
        <v>0</v>
      </c>
      <c r="G58" s="4">
        <v>1637.0503094256799</v>
      </c>
    </row>
    <row r="59" spans="2:7" x14ac:dyDescent="0.2">
      <c r="B59" s="2">
        <v>130</v>
      </c>
      <c r="C59" s="2">
        <v>1600.1371654937514</v>
      </c>
      <c r="D59" s="3">
        <v>0</v>
      </c>
      <c r="E59" s="3">
        <v>89.63118907214978</v>
      </c>
      <c r="F59" s="3">
        <v>0</v>
      </c>
      <c r="G59" s="4">
        <v>1651.3197744900656</v>
      </c>
    </row>
    <row r="60" spans="2:7" x14ac:dyDescent="0.2">
      <c r="B60" s="2">
        <v>132.5</v>
      </c>
      <c r="C60" s="2">
        <v>1630.9090340609387</v>
      </c>
      <c r="D60" s="3">
        <v>0</v>
      </c>
      <c r="E60" s="3">
        <v>77.69016547465273</v>
      </c>
      <c r="F60" s="3">
        <v>0</v>
      </c>
      <c r="G60" s="4">
        <v>1665.5892395544515</v>
      </c>
    </row>
    <row r="61" spans="2:7" x14ac:dyDescent="0.2">
      <c r="B61" s="2">
        <v>135</v>
      </c>
      <c r="C61" s="2">
        <v>1661.6809026281264</v>
      </c>
      <c r="D61" s="3">
        <v>0</v>
      </c>
      <c r="E61" s="3">
        <v>65.749141877155438</v>
      </c>
      <c r="F61" s="3">
        <v>0</v>
      </c>
      <c r="G61" s="4">
        <v>1679.8587046188372</v>
      </c>
    </row>
    <row r="62" spans="2:7" x14ac:dyDescent="0.2">
      <c r="B62" s="2">
        <v>137.5</v>
      </c>
      <c r="C62" s="2">
        <v>1692.4527711953137</v>
      </c>
      <c r="D62" s="3">
        <v>0</v>
      </c>
      <c r="E62" s="3">
        <v>53.808118279658387</v>
      </c>
      <c r="F62" s="3">
        <v>0</v>
      </c>
      <c r="G62" s="4">
        <v>1694.1281696832232</v>
      </c>
    </row>
    <row r="63" spans="2:7" x14ac:dyDescent="0.2">
      <c r="B63" s="2">
        <v>140</v>
      </c>
      <c r="C63" s="2">
        <v>1723.2246397625015</v>
      </c>
      <c r="D63" s="3">
        <v>0</v>
      </c>
      <c r="E63" s="3">
        <v>41.86709468216133</v>
      </c>
      <c r="F63" s="3">
        <v>0</v>
      </c>
      <c r="G63" s="4">
        <v>1708.3976347476091</v>
      </c>
    </row>
    <row r="64" spans="2:7" x14ac:dyDescent="0.2">
      <c r="B64" s="2">
        <v>142.5</v>
      </c>
      <c r="C64" s="2">
        <v>1753.996508329689</v>
      </c>
      <c r="D64" s="3">
        <v>0</v>
      </c>
      <c r="E64" s="3">
        <v>29.926071084664045</v>
      </c>
      <c r="F64" s="3">
        <v>0</v>
      </c>
      <c r="G64" s="4">
        <v>1722.6670998119948</v>
      </c>
    </row>
    <row r="65" spans="2:7" x14ac:dyDescent="0.2">
      <c r="B65" s="2">
        <v>145</v>
      </c>
      <c r="C65" s="2">
        <v>1784.7683768968766</v>
      </c>
      <c r="D65" s="3">
        <v>0</v>
      </c>
      <c r="E65" s="3">
        <v>17.985047487167215</v>
      </c>
      <c r="F65" s="3">
        <v>0</v>
      </c>
      <c r="G65" s="4">
        <v>1736.9365648763812</v>
      </c>
    </row>
    <row r="66" spans="2:7" s="9" customFormat="1" x14ac:dyDescent="0.2">
      <c r="B66" s="6">
        <v>147.5</v>
      </c>
      <c r="C66" s="6">
        <v>1815.5402454640639</v>
      </c>
      <c r="D66" s="7">
        <v>0</v>
      </c>
      <c r="E66" s="7">
        <v>0</v>
      </c>
      <c r="F66" s="7">
        <v>0</v>
      </c>
      <c r="G66" s="8">
        <v>1745.1620060510968</v>
      </c>
    </row>
    <row r="67" spans="2:7" x14ac:dyDescent="0.2">
      <c r="B67" s="2">
        <v>150</v>
      </c>
      <c r="C67" s="2">
        <v>1846.3121140312517</v>
      </c>
      <c r="D67" s="3">
        <v>0</v>
      </c>
      <c r="E67" s="3">
        <v>0</v>
      </c>
      <c r="F67" s="3">
        <v>0</v>
      </c>
      <c r="G67" s="4">
        <v>1771.3724947129799</v>
      </c>
    </row>
    <row r="68" spans="2:7" x14ac:dyDescent="0.2">
      <c r="B68" s="2">
        <v>152.5</v>
      </c>
      <c r="C68" s="2">
        <v>1877.083982598439</v>
      </c>
      <c r="D68" s="3">
        <v>0</v>
      </c>
      <c r="E68" s="3">
        <v>0</v>
      </c>
      <c r="F68" s="3">
        <v>0</v>
      </c>
      <c r="G68" s="4">
        <v>1797.5829833748628</v>
      </c>
    </row>
    <row r="69" spans="2:7" x14ac:dyDescent="0.2">
      <c r="B69" s="2">
        <v>155</v>
      </c>
      <c r="C69" s="2">
        <v>1907.855851165627</v>
      </c>
      <c r="D69" s="3">
        <v>0</v>
      </c>
      <c r="E69" s="3">
        <v>0</v>
      </c>
      <c r="F69" s="3">
        <v>0</v>
      </c>
      <c r="G69" s="4">
        <v>1823.7934720367462</v>
      </c>
    </row>
    <row r="70" spans="2:7" x14ac:dyDescent="0.2">
      <c r="B70" s="2">
        <v>157.5</v>
      </c>
      <c r="C70" s="2">
        <v>1938.6277197328145</v>
      </c>
      <c r="D70" s="3">
        <v>0</v>
      </c>
      <c r="E70" s="3">
        <v>0</v>
      </c>
      <c r="F70" s="3">
        <v>0</v>
      </c>
      <c r="G70" s="4">
        <v>1850.003960698629</v>
      </c>
    </row>
    <row r="71" spans="2:7" x14ac:dyDescent="0.2">
      <c r="B71" s="2">
        <v>160</v>
      </c>
      <c r="C71" s="2">
        <v>1969.3995883000021</v>
      </c>
      <c r="D71" s="3">
        <v>0</v>
      </c>
      <c r="E71" s="3">
        <v>0</v>
      </c>
      <c r="F71" s="3">
        <v>0</v>
      </c>
      <c r="G71" s="4">
        <v>1876.2144493605122</v>
      </c>
    </row>
    <row r="72" spans="2:7" x14ac:dyDescent="0.2">
      <c r="B72" s="2">
        <v>162.5</v>
      </c>
      <c r="C72" s="2">
        <v>2000.1714568671894</v>
      </c>
      <c r="D72" s="3">
        <v>0</v>
      </c>
      <c r="E72" s="3">
        <v>0</v>
      </c>
      <c r="F72" s="3">
        <v>0</v>
      </c>
      <c r="G72" s="4">
        <v>1902.4249380223951</v>
      </c>
    </row>
    <row r="73" spans="2:7" x14ac:dyDescent="0.2">
      <c r="B73" s="2">
        <v>165</v>
      </c>
      <c r="C73" s="2">
        <v>2030.9433254343771</v>
      </c>
      <c r="D73" s="3">
        <v>0</v>
      </c>
      <c r="E73" s="3">
        <v>0</v>
      </c>
      <c r="F73" s="3">
        <v>0</v>
      </c>
      <c r="G73" s="4">
        <v>1928.6354266842782</v>
      </c>
    </row>
    <row r="74" spans="2:7" x14ac:dyDescent="0.2">
      <c r="B74" s="2">
        <v>167.5</v>
      </c>
      <c r="C74" s="2">
        <v>2061.7151940015642</v>
      </c>
      <c r="D74" s="3">
        <v>0</v>
      </c>
      <c r="E74" s="3">
        <v>0</v>
      </c>
      <c r="F74" s="3">
        <v>0</v>
      </c>
      <c r="G74" s="4">
        <v>1954.8459153461608</v>
      </c>
    </row>
    <row r="75" spans="2:7" x14ac:dyDescent="0.2">
      <c r="B75" s="2">
        <v>170</v>
      </c>
      <c r="C75" s="2">
        <v>2092.4870625687518</v>
      </c>
      <c r="D75" s="3">
        <v>0</v>
      </c>
      <c r="E75" s="3">
        <v>0</v>
      </c>
      <c r="F75" s="3">
        <v>0</v>
      </c>
      <c r="G75" s="4">
        <v>1981.0564040080437</v>
      </c>
    </row>
    <row r="76" spans="2:7" x14ac:dyDescent="0.2">
      <c r="B76" s="2">
        <v>172.5</v>
      </c>
      <c r="C76" s="2">
        <v>2123.2589311359402</v>
      </c>
      <c r="D76" s="3">
        <v>0</v>
      </c>
      <c r="E76" s="3">
        <v>0</v>
      </c>
      <c r="F76" s="3">
        <v>0</v>
      </c>
      <c r="G76" s="4">
        <v>2007.2668926699275</v>
      </c>
    </row>
    <row r="77" spans="2:7" x14ac:dyDescent="0.2">
      <c r="B77" s="2">
        <v>175</v>
      </c>
      <c r="C77" s="2">
        <v>2154.0307997031273</v>
      </c>
      <c r="D77" s="3">
        <v>0</v>
      </c>
      <c r="E77" s="3">
        <v>0</v>
      </c>
      <c r="F77" s="3">
        <v>0</v>
      </c>
      <c r="G77" s="4">
        <v>2033.4773813318102</v>
      </c>
    </row>
    <row r="78" spans="2:7" x14ac:dyDescent="0.2">
      <c r="B78" s="2">
        <v>177.5</v>
      </c>
      <c r="C78" s="2">
        <v>2184.8026682703148</v>
      </c>
      <c r="D78" s="3">
        <v>0</v>
      </c>
      <c r="E78" s="3">
        <v>0</v>
      </c>
      <c r="F78" s="3">
        <v>0</v>
      </c>
      <c r="G78" s="4">
        <v>2059.6878699936933</v>
      </c>
    </row>
    <row r="79" spans="2:7" x14ac:dyDescent="0.2">
      <c r="B79" s="2">
        <v>180</v>
      </c>
      <c r="C79" s="2">
        <v>2215.5745368375019</v>
      </c>
      <c r="D79" s="3">
        <v>0</v>
      </c>
      <c r="E79" s="3">
        <v>0</v>
      </c>
      <c r="F79" s="3">
        <v>0</v>
      </c>
      <c r="G79" s="4">
        <v>2085.898358655576</v>
      </c>
    </row>
    <row r="80" spans="2:7" x14ac:dyDescent="0.2">
      <c r="B80" s="2">
        <v>182.5</v>
      </c>
      <c r="C80" s="2">
        <v>2246.3464054046899</v>
      </c>
      <c r="D80" s="3">
        <v>0</v>
      </c>
      <c r="E80" s="3">
        <v>0</v>
      </c>
      <c r="F80" s="3">
        <v>0</v>
      </c>
      <c r="G80" s="4">
        <v>2112.1088473174591</v>
      </c>
    </row>
    <row r="81" spans="2:7" x14ac:dyDescent="0.2">
      <c r="B81" s="2">
        <v>185</v>
      </c>
      <c r="C81" s="2">
        <v>2277.1182739718779</v>
      </c>
      <c r="D81" s="3">
        <v>0</v>
      </c>
      <c r="E81" s="3">
        <v>0</v>
      </c>
      <c r="F81" s="3">
        <v>0</v>
      </c>
      <c r="G81" s="4">
        <v>2138.3193359793427</v>
      </c>
    </row>
    <row r="82" spans="2:7" x14ac:dyDescent="0.2">
      <c r="B82" s="2">
        <v>187.5</v>
      </c>
      <c r="C82" s="2">
        <v>2307.890142539065</v>
      </c>
      <c r="D82" s="3">
        <v>0</v>
      </c>
      <c r="E82" s="3">
        <v>0</v>
      </c>
      <c r="F82" s="3">
        <v>0</v>
      </c>
      <c r="G82" s="4">
        <v>2164.0636257278079</v>
      </c>
    </row>
    <row r="83" spans="2:7" x14ac:dyDescent="0.2">
      <c r="B83" s="2">
        <v>190</v>
      </c>
      <c r="C83" s="2">
        <v>2338.6620111062525</v>
      </c>
      <c r="D83" s="3">
        <v>0</v>
      </c>
      <c r="E83" s="3">
        <v>0</v>
      </c>
      <c r="F83" s="3">
        <v>0</v>
      </c>
      <c r="G83" s="4">
        <v>2186.2708629597341</v>
      </c>
    </row>
    <row r="84" spans="2:7" x14ac:dyDescent="0.2">
      <c r="B84" s="2">
        <v>192.5</v>
      </c>
      <c r="C84" s="2">
        <v>2369.4338796734405</v>
      </c>
      <c r="D84" s="3">
        <v>0</v>
      </c>
      <c r="E84" s="3">
        <v>0</v>
      </c>
      <c r="F84" s="3">
        <v>0</v>
      </c>
      <c r="G84" s="4">
        <v>2208.4781001916608</v>
      </c>
    </row>
    <row r="85" spans="2:7" x14ac:dyDescent="0.2">
      <c r="B85" s="2">
        <v>195</v>
      </c>
      <c r="C85" s="2">
        <v>2400.2057482406276</v>
      </c>
      <c r="D85" s="3">
        <v>0</v>
      </c>
      <c r="E85" s="3">
        <v>0</v>
      </c>
      <c r="F85" s="3">
        <v>0</v>
      </c>
      <c r="G85" s="4">
        <v>2230.685337423587</v>
      </c>
    </row>
    <row r="86" spans="2:7" x14ac:dyDescent="0.2">
      <c r="B86" s="2">
        <v>197.5</v>
      </c>
      <c r="C86" s="2">
        <v>2430.9776168078151</v>
      </c>
      <c r="D86" s="3">
        <v>0</v>
      </c>
      <c r="E86" s="3">
        <v>0</v>
      </c>
      <c r="F86" s="3">
        <v>0</v>
      </c>
      <c r="G86" s="4">
        <v>2252.8925746555133</v>
      </c>
    </row>
    <row r="87" spans="2:7" x14ac:dyDescent="0.2">
      <c r="B87" s="2">
        <v>200</v>
      </c>
      <c r="C87" s="2">
        <v>2461.7494853750022</v>
      </c>
      <c r="D87" s="3">
        <v>0</v>
      </c>
      <c r="E87" s="3">
        <v>0</v>
      </c>
      <c r="F87" s="3">
        <v>0</v>
      </c>
      <c r="G87" s="4">
        <v>2275.099811887439</v>
      </c>
    </row>
    <row r="89" spans="2:7" ht="15" customHeight="1" x14ac:dyDescent="0.2">
      <c r="B89" s="126" t="s">
        <v>60</v>
      </c>
      <c r="C89" s="126"/>
      <c r="D89" s="126"/>
      <c r="E89" s="126"/>
      <c r="F89" s="126"/>
      <c r="G89" s="126"/>
    </row>
    <row r="90" spans="2:7" x14ac:dyDescent="0.2">
      <c r="B90" s="126"/>
      <c r="C90" s="126"/>
      <c r="D90" s="126"/>
      <c r="E90" s="126"/>
      <c r="F90" s="126"/>
      <c r="G90" s="126"/>
    </row>
    <row r="91" spans="2:7" x14ac:dyDescent="0.2">
      <c r="B91" s="126"/>
      <c r="C91" s="126"/>
      <c r="D91" s="126"/>
      <c r="E91" s="126"/>
      <c r="F91" s="126"/>
      <c r="G91" s="126"/>
    </row>
    <row r="92" spans="2:7" x14ac:dyDescent="0.2">
      <c r="B92" s="126"/>
      <c r="C92" s="126"/>
      <c r="D92" s="126"/>
      <c r="E92" s="126"/>
      <c r="F92" s="126"/>
      <c r="G92" s="126"/>
    </row>
    <row r="93" spans="2:7" x14ac:dyDescent="0.2">
      <c r="B93" s="126"/>
      <c r="C93" s="126"/>
      <c r="D93" s="126"/>
      <c r="E93" s="126"/>
      <c r="F93" s="126"/>
      <c r="G93" s="126"/>
    </row>
    <row r="94" spans="2:7" x14ac:dyDescent="0.2">
      <c r="B94" s="126"/>
      <c r="C94" s="126"/>
      <c r="D94" s="126"/>
      <c r="E94" s="126"/>
      <c r="F94" s="126"/>
      <c r="G94" s="126"/>
    </row>
  </sheetData>
  <mergeCells count="8">
    <mergeCell ref="G4:G6"/>
    <mergeCell ref="E4:E6"/>
    <mergeCell ref="B1:G2"/>
    <mergeCell ref="B89:G94"/>
    <mergeCell ref="B4:B6"/>
    <mergeCell ref="C4:C6"/>
    <mergeCell ref="D4:D6"/>
    <mergeCell ref="F4:F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93"/>
  <sheetViews>
    <sheetView showGridLines="0" zoomScaleNormal="100" workbookViewId="0">
      <selection activeCell="O8" sqref="O8"/>
    </sheetView>
  </sheetViews>
  <sheetFormatPr baseColWidth="10" defaultColWidth="11.453125" defaultRowHeight="10" x14ac:dyDescent="0.2"/>
  <cols>
    <col min="1" max="1" width="11.453125" style="1"/>
    <col min="2" max="7" width="15.1796875" style="1" customWidth="1"/>
    <col min="8" max="10" width="11.453125" style="1"/>
    <col min="11" max="11" width="14.453125" style="1" customWidth="1"/>
    <col min="12" max="12" width="11.36328125" style="1" customWidth="1"/>
    <col min="13" max="15" width="11.453125" style="1"/>
    <col min="16" max="16" width="13.81640625" style="1" customWidth="1"/>
    <col min="17" max="16384" width="11.453125" style="1"/>
  </cols>
  <sheetData>
    <row r="1" spans="2:16" x14ac:dyDescent="0.2">
      <c r="B1" s="125" t="s">
        <v>64</v>
      </c>
      <c r="C1" s="129"/>
      <c r="D1" s="129"/>
      <c r="E1" s="129"/>
      <c r="F1" s="129"/>
      <c r="G1" s="129"/>
      <c r="H1" s="129"/>
      <c r="I1" s="129"/>
      <c r="J1" s="129"/>
      <c r="K1" s="129"/>
    </row>
    <row r="2" spans="2:16" x14ac:dyDescent="0.2">
      <c r="B2" s="129"/>
      <c r="C2" s="129"/>
      <c r="D2" s="129"/>
      <c r="E2" s="129"/>
      <c r="F2" s="129"/>
      <c r="G2" s="129"/>
      <c r="H2" s="129"/>
      <c r="I2" s="129"/>
      <c r="J2" s="129"/>
      <c r="K2" s="129"/>
    </row>
    <row r="4" spans="2:16" ht="75" customHeight="1" x14ac:dyDescent="0.2">
      <c r="B4" s="121" t="s">
        <v>56</v>
      </c>
      <c r="C4" s="121" t="s">
        <v>45</v>
      </c>
      <c r="D4" s="121" t="s">
        <v>17</v>
      </c>
      <c r="E4" s="121" t="s">
        <v>4</v>
      </c>
      <c r="F4" s="121" t="s">
        <v>14</v>
      </c>
      <c r="G4" s="121" t="s">
        <v>21</v>
      </c>
      <c r="H4" s="121" t="s">
        <v>44</v>
      </c>
      <c r="I4" s="122" t="s">
        <v>15</v>
      </c>
      <c r="J4" s="121" t="s">
        <v>6</v>
      </c>
      <c r="K4" s="121" t="s">
        <v>18</v>
      </c>
      <c r="L4" s="128"/>
      <c r="M4" s="128"/>
      <c r="N4" s="128"/>
      <c r="O4" s="128"/>
      <c r="P4" s="128"/>
    </row>
    <row r="5" spans="2:16" x14ac:dyDescent="0.2">
      <c r="B5" s="121"/>
      <c r="C5" s="121"/>
      <c r="D5" s="121"/>
      <c r="E5" s="121"/>
      <c r="F5" s="121"/>
      <c r="G5" s="121"/>
      <c r="H5" s="121"/>
      <c r="I5" s="123"/>
      <c r="J5" s="121"/>
      <c r="K5" s="121"/>
      <c r="L5" s="128"/>
      <c r="M5" s="128"/>
      <c r="N5" s="128"/>
      <c r="O5" s="128"/>
      <c r="P5" s="128"/>
    </row>
    <row r="6" spans="2:16" x14ac:dyDescent="0.2">
      <c r="B6" s="121"/>
      <c r="C6" s="121"/>
      <c r="D6" s="121"/>
      <c r="E6" s="121"/>
      <c r="F6" s="121"/>
      <c r="G6" s="121"/>
      <c r="H6" s="121"/>
      <c r="I6" s="124"/>
      <c r="J6" s="121"/>
      <c r="K6" s="121"/>
      <c r="L6" s="128"/>
      <c r="M6" s="128"/>
      <c r="N6" s="128"/>
      <c r="O6" s="128"/>
      <c r="P6" s="128"/>
    </row>
    <row r="7" spans="2:16" x14ac:dyDescent="0.2">
      <c r="B7" s="2">
        <v>0</v>
      </c>
      <c r="C7" s="2">
        <v>0</v>
      </c>
      <c r="D7" s="3">
        <v>347.96359919999998</v>
      </c>
      <c r="E7" s="3">
        <v>300.99943999999994</v>
      </c>
      <c r="F7" s="3">
        <v>257.62253440000001</v>
      </c>
      <c r="G7" s="3">
        <v>347.89590666666675</v>
      </c>
      <c r="H7" s="3">
        <v>0</v>
      </c>
      <c r="I7" s="3">
        <v>496.42336025000003</v>
      </c>
      <c r="J7" s="3">
        <v>97.587729400000001</v>
      </c>
      <c r="K7" s="4">
        <v>1848.492569916667</v>
      </c>
      <c r="M7" s="5"/>
    </row>
    <row r="8" spans="2:16" x14ac:dyDescent="0.2">
      <c r="B8" s="2">
        <v>2.5</v>
      </c>
      <c r="C8" s="2">
        <v>30.771868567187504</v>
      </c>
      <c r="D8" s="3">
        <v>347.96359919999998</v>
      </c>
      <c r="E8" s="3">
        <v>300.99943999999994</v>
      </c>
      <c r="F8" s="3">
        <v>257.62253440000001</v>
      </c>
      <c r="G8" s="3">
        <v>317.12403809947944</v>
      </c>
      <c r="H8" s="3">
        <v>18.676985626854545</v>
      </c>
      <c r="I8" s="3">
        <v>496.42336025000003</v>
      </c>
      <c r="J8" s="3">
        <v>97.587729400000001</v>
      </c>
      <c r="K8" s="4">
        <v>1867.1695555435217</v>
      </c>
      <c r="M8" s="5"/>
    </row>
    <row r="9" spans="2:16" x14ac:dyDescent="0.2">
      <c r="B9" s="2">
        <v>5</v>
      </c>
      <c r="C9" s="2">
        <v>61.543737134375007</v>
      </c>
      <c r="D9" s="3">
        <v>347.96359919999998</v>
      </c>
      <c r="E9" s="3">
        <v>300.99943999999994</v>
      </c>
      <c r="F9" s="3">
        <v>257.62253440000001</v>
      </c>
      <c r="G9" s="3">
        <v>286.3521695322919</v>
      </c>
      <c r="H9" s="3">
        <v>37.353971253708863</v>
      </c>
      <c r="I9" s="3">
        <v>496.42336025000003</v>
      </c>
      <c r="J9" s="3">
        <v>97.587729400000001</v>
      </c>
      <c r="K9" s="4">
        <v>1885.846541170376</v>
      </c>
      <c r="M9" s="5"/>
    </row>
    <row r="10" spans="2:16" x14ac:dyDescent="0.2">
      <c r="B10" s="2">
        <v>7.5</v>
      </c>
      <c r="C10" s="2">
        <v>92.315605701562504</v>
      </c>
      <c r="D10" s="3">
        <v>347.96359919999998</v>
      </c>
      <c r="E10" s="3">
        <v>300.99943999999994</v>
      </c>
      <c r="F10" s="3">
        <v>257.62253440000001</v>
      </c>
      <c r="G10" s="3">
        <v>255.58030096510436</v>
      </c>
      <c r="H10" s="3">
        <v>56.030956880563409</v>
      </c>
      <c r="I10" s="3">
        <v>496.42336025000003</v>
      </c>
      <c r="J10" s="3">
        <v>97.587729400000001</v>
      </c>
      <c r="K10" s="4">
        <v>1904.5235267972303</v>
      </c>
      <c r="M10" s="5"/>
    </row>
    <row r="11" spans="2:16" x14ac:dyDescent="0.2">
      <c r="B11" s="2">
        <v>10</v>
      </c>
      <c r="C11" s="2">
        <v>123.08747426875001</v>
      </c>
      <c r="D11" s="3">
        <v>347.96359919999998</v>
      </c>
      <c r="E11" s="3">
        <v>300.99943999999994</v>
      </c>
      <c r="F11" s="3">
        <v>257.62253440000001</v>
      </c>
      <c r="G11" s="3">
        <v>224.80843239791682</v>
      </c>
      <c r="H11" s="3">
        <v>74.707942507417727</v>
      </c>
      <c r="I11" s="3">
        <v>496.42336025000003</v>
      </c>
      <c r="J11" s="3">
        <v>97.587729400000001</v>
      </c>
      <c r="K11" s="4">
        <v>1923.2005124240843</v>
      </c>
      <c r="M11" s="5"/>
    </row>
    <row r="12" spans="2:16" x14ac:dyDescent="0.2">
      <c r="B12" s="2">
        <v>12.5</v>
      </c>
      <c r="C12" s="2">
        <v>153.85934283593753</v>
      </c>
      <c r="D12" s="3">
        <v>347.96359919999998</v>
      </c>
      <c r="E12" s="3">
        <v>300.99943999999994</v>
      </c>
      <c r="F12" s="3">
        <v>257.62253440000001</v>
      </c>
      <c r="G12" s="3">
        <v>194.03656383072928</v>
      </c>
      <c r="H12" s="3">
        <v>93.384928134272272</v>
      </c>
      <c r="I12" s="3">
        <v>496.42336025000003</v>
      </c>
      <c r="J12" s="3">
        <v>97.587729400000001</v>
      </c>
      <c r="K12" s="4">
        <v>1941.877498050939</v>
      </c>
      <c r="M12" s="5"/>
    </row>
    <row r="13" spans="2:16" x14ac:dyDescent="0.2">
      <c r="B13" s="2">
        <v>15</v>
      </c>
      <c r="C13" s="2">
        <v>184.63121140312504</v>
      </c>
      <c r="D13" s="3">
        <v>347.96359919999998</v>
      </c>
      <c r="E13" s="3">
        <v>300.99943999999994</v>
      </c>
      <c r="F13" s="3">
        <v>257.62253440000001</v>
      </c>
      <c r="G13" s="3">
        <v>163.26469526354174</v>
      </c>
      <c r="H13" s="3">
        <v>112.06191376112682</v>
      </c>
      <c r="I13" s="3">
        <v>496.42336025000003</v>
      </c>
      <c r="J13" s="3">
        <v>97.587729400000001</v>
      </c>
      <c r="K13" s="4">
        <v>1960.5544836777938</v>
      </c>
      <c r="M13" s="5"/>
    </row>
    <row r="14" spans="2:16" x14ac:dyDescent="0.2">
      <c r="B14" s="2">
        <v>17.5</v>
      </c>
      <c r="C14" s="2">
        <v>215.40307997031255</v>
      </c>
      <c r="D14" s="3">
        <v>347.96359919999998</v>
      </c>
      <c r="E14" s="3">
        <v>300.99943999999994</v>
      </c>
      <c r="F14" s="3">
        <v>257.62253440000001</v>
      </c>
      <c r="G14" s="3">
        <v>132.49282669635443</v>
      </c>
      <c r="H14" s="3">
        <v>130.73889938798112</v>
      </c>
      <c r="I14" s="3">
        <v>496.42336025000003</v>
      </c>
      <c r="J14" s="3">
        <v>97.587729400000001</v>
      </c>
      <c r="K14" s="4">
        <v>1979.231469304648</v>
      </c>
      <c r="M14" s="5"/>
    </row>
    <row r="15" spans="2:16" x14ac:dyDescent="0.2">
      <c r="B15" s="2">
        <v>20</v>
      </c>
      <c r="C15" s="2">
        <v>246.17494853750003</v>
      </c>
      <c r="D15" s="3">
        <v>347.96359919999998</v>
      </c>
      <c r="E15" s="3">
        <v>300.99943999999994</v>
      </c>
      <c r="F15" s="3">
        <v>257.62253440000001</v>
      </c>
      <c r="G15" s="3">
        <v>101.7209581291669</v>
      </c>
      <c r="H15" s="3">
        <v>149.41588501483568</v>
      </c>
      <c r="I15" s="3">
        <v>496.42336025000003</v>
      </c>
      <c r="J15" s="3">
        <v>97.587729400000001</v>
      </c>
      <c r="K15" s="4">
        <v>1997.9084549315028</v>
      </c>
      <c r="M15" s="5"/>
    </row>
    <row r="16" spans="2:16" x14ac:dyDescent="0.2">
      <c r="B16" s="2">
        <v>22.5</v>
      </c>
      <c r="C16" s="2">
        <v>276.94681710468757</v>
      </c>
      <c r="D16" s="3">
        <v>347.96359919999998</v>
      </c>
      <c r="E16" s="3">
        <v>300.99943999999994</v>
      </c>
      <c r="F16" s="3">
        <v>257.62253440000001</v>
      </c>
      <c r="G16" s="3">
        <v>70.949089561979363</v>
      </c>
      <c r="H16" s="3">
        <v>168.09287064168998</v>
      </c>
      <c r="I16" s="3">
        <v>496.42336025000003</v>
      </c>
      <c r="J16" s="3">
        <v>97.587729400000001</v>
      </c>
      <c r="K16" s="4">
        <v>2016.585440558357</v>
      </c>
      <c r="M16" s="5"/>
    </row>
    <row r="17" spans="2:13" s="9" customFormat="1" x14ac:dyDescent="0.2">
      <c r="B17" s="6">
        <v>25</v>
      </c>
      <c r="C17" s="6">
        <v>307.71868567187511</v>
      </c>
      <c r="D17" s="7">
        <v>347.96359919999998</v>
      </c>
      <c r="E17" s="7">
        <v>300.99943999999994</v>
      </c>
      <c r="F17" s="7">
        <v>257.62253440000001</v>
      </c>
      <c r="G17" s="7">
        <v>40.177220994791824</v>
      </c>
      <c r="H17" s="7">
        <v>176.93447462502888</v>
      </c>
      <c r="I17" s="7">
        <v>496.42336025000003</v>
      </c>
      <c r="J17" s="3">
        <v>97.587729400000001</v>
      </c>
      <c r="K17" s="8">
        <v>2025.4270445416958</v>
      </c>
      <c r="M17" s="10"/>
    </row>
    <row r="18" spans="2:13" x14ac:dyDescent="0.2">
      <c r="B18" s="2">
        <v>27.5</v>
      </c>
      <c r="C18" s="2">
        <v>338.49055423906265</v>
      </c>
      <c r="D18" s="3">
        <v>347.96359919999998</v>
      </c>
      <c r="E18" s="3">
        <v>300.99943999999994</v>
      </c>
      <c r="F18" s="3">
        <v>257.62253440000001</v>
      </c>
      <c r="G18" s="3">
        <v>0</v>
      </c>
      <c r="H18" s="3">
        <v>164.99345102753182</v>
      </c>
      <c r="I18" s="3">
        <v>496.42336025000003</v>
      </c>
      <c r="J18" s="3">
        <v>97.587729400000001</v>
      </c>
      <c r="K18" s="4">
        <v>2004.0806685165946</v>
      </c>
      <c r="M18" s="5"/>
    </row>
    <row r="19" spans="2:13" x14ac:dyDescent="0.2">
      <c r="B19" s="2">
        <v>30</v>
      </c>
      <c r="C19" s="2">
        <v>369.26242280625013</v>
      </c>
      <c r="D19" s="3">
        <v>347.96359919999998</v>
      </c>
      <c r="E19" s="3">
        <v>300.99943999999994</v>
      </c>
      <c r="F19" s="3">
        <v>257.62253440000001</v>
      </c>
      <c r="G19" s="3">
        <v>0</v>
      </c>
      <c r="H19" s="3">
        <v>153.05242743003478</v>
      </c>
      <c r="I19" s="3">
        <v>496.42336025000003</v>
      </c>
      <c r="J19" s="3">
        <v>97.587729400000001</v>
      </c>
      <c r="K19" s="4">
        <v>2022.9115134862845</v>
      </c>
      <c r="M19" s="5"/>
    </row>
    <row r="20" spans="2:13" x14ac:dyDescent="0.2">
      <c r="B20" s="2">
        <v>32.5</v>
      </c>
      <c r="C20" s="2">
        <v>400.03429137343761</v>
      </c>
      <c r="D20" s="3">
        <v>347.96359919999998</v>
      </c>
      <c r="E20" s="3">
        <v>300.99943999999994</v>
      </c>
      <c r="F20" s="3">
        <v>257.62253440000001</v>
      </c>
      <c r="G20" s="3">
        <v>0</v>
      </c>
      <c r="H20" s="3">
        <v>141.11140383253749</v>
      </c>
      <c r="I20" s="3">
        <v>496.42336025000003</v>
      </c>
      <c r="J20" s="3">
        <v>97.587729400000001</v>
      </c>
      <c r="K20" s="4">
        <v>2041.7423584559751</v>
      </c>
      <c r="M20" s="5"/>
    </row>
    <row r="21" spans="2:13" x14ac:dyDescent="0.2">
      <c r="B21" s="2">
        <v>35</v>
      </c>
      <c r="C21" s="2">
        <v>430.80615994062509</v>
      </c>
      <c r="D21" s="3">
        <v>347.96359919999998</v>
      </c>
      <c r="E21" s="3">
        <v>300.99943999999994</v>
      </c>
      <c r="F21" s="3">
        <v>257.62253440000001</v>
      </c>
      <c r="G21" s="3">
        <v>0</v>
      </c>
      <c r="H21" s="3">
        <v>129.17038023504043</v>
      </c>
      <c r="I21" s="3">
        <v>496.42336025000003</v>
      </c>
      <c r="J21" s="3">
        <v>97.587729400000001</v>
      </c>
      <c r="K21" s="4">
        <v>2060.5732034256653</v>
      </c>
      <c r="M21" s="5"/>
    </row>
    <row r="22" spans="2:13" x14ac:dyDescent="0.2">
      <c r="B22" s="2">
        <v>37.5</v>
      </c>
      <c r="C22" s="2">
        <v>461.57802850781258</v>
      </c>
      <c r="D22" s="3">
        <v>347.96359919999998</v>
      </c>
      <c r="E22" s="3">
        <v>300.99943999999994</v>
      </c>
      <c r="F22" s="3">
        <v>257.62253440000001</v>
      </c>
      <c r="G22" s="3">
        <v>0</v>
      </c>
      <c r="H22" s="3">
        <v>117.22935663754338</v>
      </c>
      <c r="I22" s="3">
        <v>496.42336025000003</v>
      </c>
      <c r="J22" s="3">
        <v>97.587729400000001</v>
      </c>
      <c r="K22" s="4">
        <v>2079.4040483953559</v>
      </c>
      <c r="M22" s="5"/>
    </row>
    <row r="23" spans="2:13" x14ac:dyDescent="0.2">
      <c r="B23" s="2">
        <v>40</v>
      </c>
      <c r="C23" s="2">
        <v>492.34989707500006</v>
      </c>
      <c r="D23" s="3">
        <v>347.96359919999998</v>
      </c>
      <c r="E23" s="3">
        <v>300.99943999999994</v>
      </c>
      <c r="F23" s="3">
        <v>257.62253440000001</v>
      </c>
      <c r="G23" s="3">
        <v>0</v>
      </c>
      <c r="H23" s="3">
        <v>105.28833304004633</v>
      </c>
      <c r="I23" s="3">
        <v>496.42336025000003</v>
      </c>
      <c r="J23" s="3">
        <v>97.587729400000001</v>
      </c>
      <c r="K23" s="4">
        <v>2098.2348933650464</v>
      </c>
      <c r="M23" s="5"/>
    </row>
    <row r="24" spans="2:13" x14ac:dyDescent="0.2">
      <c r="B24" s="2">
        <v>42.5</v>
      </c>
      <c r="C24" s="2">
        <v>523.12176564218748</v>
      </c>
      <c r="D24" s="3">
        <v>347.96359919999998</v>
      </c>
      <c r="E24" s="3">
        <v>300.99943999999994</v>
      </c>
      <c r="F24" s="3">
        <v>257.62253440000001</v>
      </c>
      <c r="G24" s="3">
        <v>0</v>
      </c>
      <c r="H24" s="3">
        <v>93.347309442549033</v>
      </c>
      <c r="I24" s="3">
        <v>496.42336025000003</v>
      </c>
      <c r="J24" s="3">
        <v>97.587729400000001</v>
      </c>
      <c r="K24" s="4">
        <v>2117.0657383347361</v>
      </c>
      <c r="M24" s="5"/>
    </row>
    <row r="25" spans="2:13" x14ac:dyDescent="0.2">
      <c r="B25" s="2">
        <v>45</v>
      </c>
      <c r="C25" s="2">
        <v>553.89363420937502</v>
      </c>
      <c r="D25" s="3">
        <v>347.96359919999998</v>
      </c>
      <c r="E25" s="3">
        <v>300.99943999999994</v>
      </c>
      <c r="F25" s="3">
        <v>257.62253440000001</v>
      </c>
      <c r="G25" s="3">
        <v>0</v>
      </c>
      <c r="H25" s="3">
        <v>81.406285845051983</v>
      </c>
      <c r="I25" s="3">
        <v>496.42336025000003</v>
      </c>
      <c r="J25" s="3">
        <v>97.587729400000001</v>
      </c>
      <c r="K25" s="4">
        <v>2135.8965833044267</v>
      </c>
      <c r="M25" s="5"/>
    </row>
    <row r="26" spans="2:13" x14ac:dyDescent="0.2">
      <c r="B26" s="2">
        <v>47.5</v>
      </c>
      <c r="C26" s="2">
        <v>584.66550277656245</v>
      </c>
      <c r="D26" s="3">
        <v>347.96359919999998</v>
      </c>
      <c r="E26" s="3">
        <v>300.99943999999994</v>
      </c>
      <c r="F26" s="3">
        <v>257.62253440000001</v>
      </c>
      <c r="G26" s="3">
        <v>0</v>
      </c>
      <c r="H26" s="3">
        <v>69.465262247554932</v>
      </c>
      <c r="I26" s="3">
        <v>496.42336025000003</v>
      </c>
      <c r="J26" s="3">
        <v>97.587729400000001</v>
      </c>
      <c r="K26" s="4">
        <v>2154.7274282741173</v>
      </c>
      <c r="M26" s="5"/>
    </row>
    <row r="27" spans="2:13" x14ac:dyDescent="0.2">
      <c r="B27" s="2">
        <v>50</v>
      </c>
      <c r="C27" s="2">
        <v>615.43737134374987</v>
      </c>
      <c r="D27" s="3">
        <v>347.96359919999998</v>
      </c>
      <c r="E27" s="3">
        <v>300.99943999999994</v>
      </c>
      <c r="F27" s="3">
        <v>257.62253440000001</v>
      </c>
      <c r="G27" s="3">
        <v>0</v>
      </c>
      <c r="H27" s="3">
        <v>57.52423865005764</v>
      </c>
      <c r="I27" s="3">
        <v>496.42336025000003</v>
      </c>
      <c r="J27" s="3">
        <v>97.587729400000001</v>
      </c>
      <c r="K27" s="4">
        <v>2173.5582732438074</v>
      </c>
      <c r="M27" s="5"/>
    </row>
    <row r="28" spans="2:13" x14ac:dyDescent="0.2">
      <c r="B28" s="2">
        <v>52.5</v>
      </c>
      <c r="C28" s="2">
        <v>646.20923991093741</v>
      </c>
      <c r="D28" s="3">
        <v>347.96359919999998</v>
      </c>
      <c r="E28" s="3">
        <v>300.99943999999994</v>
      </c>
      <c r="F28" s="3">
        <v>257.62253440000001</v>
      </c>
      <c r="G28" s="3">
        <v>0</v>
      </c>
      <c r="H28" s="3">
        <v>53.574613255795896</v>
      </c>
      <c r="I28" s="3">
        <v>496.42336025000003</v>
      </c>
      <c r="J28" s="3">
        <v>97.587729400000001</v>
      </c>
      <c r="K28" s="4">
        <v>2200.3805164167334</v>
      </c>
      <c r="M28" s="5"/>
    </row>
    <row r="29" spans="2:13" x14ac:dyDescent="0.2">
      <c r="B29" s="2">
        <v>55</v>
      </c>
      <c r="C29" s="2">
        <v>676.98110847812484</v>
      </c>
      <c r="D29" s="3">
        <v>347.96359919999998</v>
      </c>
      <c r="E29" s="3">
        <v>300.99943999999994</v>
      </c>
      <c r="F29" s="3">
        <v>257.62253440000001</v>
      </c>
      <c r="G29" s="3">
        <v>0</v>
      </c>
      <c r="H29" s="3">
        <v>49.641285579500753</v>
      </c>
      <c r="I29" s="3">
        <v>496.42336025000003</v>
      </c>
      <c r="J29" s="3">
        <v>97.587729400000001</v>
      </c>
      <c r="K29" s="4">
        <v>2227.2190573076255</v>
      </c>
      <c r="M29" s="5"/>
    </row>
    <row r="30" spans="2:13" x14ac:dyDescent="0.2">
      <c r="B30" s="2">
        <v>57.5</v>
      </c>
      <c r="C30" s="2">
        <v>707.75297704531238</v>
      </c>
      <c r="D30" s="3">
        <v>347.96359919999998</v>
      </c>
      <c r="E30" s="3">
        <v>300.99943999999994</v>
      </c>
      <c r="F30" s="3">
        <v>257.62253440000001</v>
      </c>
      <c r="G30" s="3">
        <v>0</v>
      </c>
      <c r="H30" s="3">
        <v>45.707957903205148</v>
      </c>
      <c r="I30" s="3">
        <v>496.42336025000003</v>
      </c>
      <c r="J30" s="3">
        <v>97.587729400000001</v>
      </c>
      <c r="K30" s="4">
        <v>2254.0575981985176</v>
      </c>
      <c r="M30" s="5"/>
    </row>
    <row r="31" spans="2:13" x14ac:dyDescent="0.2">
      <c r="B31" s="2">
        <v>60</v>
      </c>
      <c r="C31" s="2">
        <v>738.5248456124998</v>
      </c>
      <c r="D31" s="3">
        <v>347.96359919999998</v>
      </c>
      <c r="E31" s="3">
        <v>300.99943999999994</v>
      </c>
      <c r="F31" s="3">
        <v>257.62253440000001</v>
      </c>
      <c r="G31" s="3">
        <v>0</v>
      </c>
      <c r="H31" s="3">
        <v>41.774630226909778</v>
      </c>
      <c r="I31" s="3">
        <v>496.42336025000003</v>
      </c>
      <c r="J31" s="3">
        <v>97.587729400000001</v>
      </c>
      <c r="K31" s="4">
        <v>2280.8961390894092</v>
      </c>
      <c r="M31" s="5"/>
    </row>
    <row r="32" spans="2:13" s="9" customFormat="1" x14ac:dyDescent="0.2">
      <c r="B32" s="6">
        <v>62.5</v>
      </c>
      <c r="C32" s="6">
        <v>769.29671417968723</v>
      </c>
      <c r="D32" s="7">
        <v>347.96359919999998</v>
      </c>
      <c r="E32" s="7">
        <v>300.99943999999994</v>
      </c>
      <c r="F32" s="7">
        <v>257.62253440000001</v>
      </c>
      <c r="G32" s="7">
        <v>0</v>
      </c>
      <c r="H32" s="7">
        <v>37.841302550614401</v>
      </c>
      <c r="I32" s="7">
        <v>490.8345294157599</v>
      </c>
      <c r="J32" s="7">
        <v>97.587729400000001</v>
      </c>
      <c r="K32" s="8">
        <v>2302.1458491460612</v>
      </c>
      <c r="M32" s="10"/>
    </row>
    <row r="33" spans="2:13" s="9" customFormat="1" x14ac:dyDescent="0.2">
      <c r="B33" s="6">
        <v>65</v>
      </c>
      <c r="C33" s="6">
        <v>800.06858274687465</v>
      </c>
      <c r="D33" s="7">
        <v>347.96359919999998</v>
      </c>
      <c r="E33" s="7">
        <v>300.99943999999994</v>
      </c>
      <c r="F33" s="7">
        <v>257.62253440000001</v>
      </c>
      <c r="G33" s="7">
        <v>0</v>
      </c>
      <c r="H33" s="7">
        <v>33.907974874319031</v>
      </c>
      <c r="I33" s="7">
        <v>482.94333504239029</v>
      </c>
      <c r="J33" s="7">
        <v>97.587729400000001</v>
      </c>
      <c r="K33" s="8">
        <v>2321.0931956635841</v>
      </c>
      <c r="M33" s="10"/>
    </row>
    <row r="34" spans="2:13" x14ac:dyDescent="0.2">
      <c r="B34" s="2">
        <v>67.5</v>
      </c>
      <c r="C34" s="2">
        <v>830.84045131406231</v>
      </c>
      <c r="D34" s="3">
        <v>347.96359919999998</v>
      </c>
      <c r="E34" s="3">
        <v>300.99943999999994</v>
      </c>
      <c r="F34" s="3">
        <v>257.62253440000001</v>
      </c>
      <c r="G34" s="3">
        <v>0</v>
      </c>
      <c r="H34" s="3">
        <v>29.97464719802343</v>
      </c>
      <c r="I34" s="3">
        <v>475.05214066902067</v>
      </c>
      <c r="J34" s="3">
        <v>97.587729400000001</v>
      </c>
      <c r="K34" s="4">
        <v>2340.040542181106</v>
      </c>
      <c r="M34" s="5"/>
    </row>
    <row r="35" spans="2:13" x14ac:dyDescent="0.2">
      <c r="B35" s="2">
        <v>70</v>
      </c>
      <c r="C35" s="2">
        <v>861.61231988124973</v>
      </c>
      <c r="D35" s="3">
        <v>347.96359919999998</v>
      </c>
      <c r="E35" s="3">
        <v>300.99943999999994</v>
      </c>
      <c r="F35" s="3">
        <v>257.62253440000001</v>
      </c>
      <c r="G35" s="3">
        <v>0</v>
      </c>
      <c r="H35" s="3">
        <v>26.041319521728056</v>
      </c>
      <c r="I35" s="3">
        <v>467.16094629565106</v>
      </c>
      <c r="J35" s="3">
        <v>97.587729400000001</v>
      </c>
      <c r="K35" s="4">
        <v>2358.9878886986285</v>
      </c>
      <c r="M35" s="5"/>
    </row>
    <row r="36" spans="2:13" x14ac:dyDescent="0.2">
      <c r="B36" s="2">
        <v>72.5</v>
      </c>
      <c r="C36" s="2">
        <v>892.38418844843738</v>
      </c>
      <c r="D36" s="3">
        <v>347.96359919999998</v>
      </c>
      <c r="E36" s="3">
        <v>300.99943999999994</v>
      </c>
      <c r="F36" s="3">
        <v>257.62253440000001</v>
      </c>
      <c r="G36" s="3">
        <v>0</v>
      </c>
      <c r="H36" s="3">
        <v>22.107991845432686</v>
      </c>
      <c r="I36" s="3">
        <v>459.26975192228144</v>
      </c>
      <c r="J36" s="3">
        <v>97.587729400000001</v>
      </c>
      <c r="K36" s="4">
        <v>2377.9352352161513</v>
      </c>
      <c r="M36" s="5"/>
    </row>
    <row r="37" spans="2:13" x14ac:dyDescent="0.2">
      <c r="B37" s="2">
        <v>75</v>
      </c>
      <c r="C37" s="2">
        <v>923.15605701562492</v>
      </c>
      <c r="D37" s="3">
        <v>347.96359919999998</v>
      </c>
      <c r="E37" s="3">
        <v>300.99943999999994</v>
      </c>
      <c r="F37" s="3">
        <v>257.62253440000001</v>
      </c>
      <c r="G37" s="3">
        <v>0</v>
      </c>
      <c r="H37" s="3">
        <v>18.174664169137085</v>
      </c>
      <c r="I37" s="3">
        <v>451.37855754891183</v>
      </c>
      <c r="J37" s="3">
        <v>97.587729400000001</v>
      </c>
      <c r="K37" s="4">
        <v>2396.8825817336738</v>
      </c>
      <c r="M37" s="5"/>
    </row>
    <row r="38" spans="2:13" x14ac:dyDescent="0.2">
      <c r="B38" s="2">
        <v>77.5</v>
      </c>
      <c r="C38" s="2">
        <v>953.92792558281246</v>
      </c>
      <c r="D38" s="3">
        <v>347.96359919999998</v>
      </c>
      <c r="E38" s="3">
        <v>300.99943999999994</v>
      </c>
      <c r="F38" s="3">
        <v>257.62253440000001</v>
      </c>
      <c r="G38" s="3">
        <v>0</v>
      </c>
      <c r="H38" s="3">
        <v>0</v>
      </c>
      <c r="I38" s="3">
        <v>443.48736317554221</v>
      </c>
      <c r="J38" s="3">
        <v>97.587729400000001</v>
      </c>
      <c r="K38" s="4">
        <v>2401.5885917583546</v>
      </c>
      <c r="M38" s="5"/>
    </row>
    <row r="39" spans="2:13" x14ac:dyDescent="0.2">
      <c r="B39" s="2">
        <v>80</v>
      </c>
      <c r="C39" s="2">
        <v>984.69979415000012</v>
      </c>
      <c r="D39" s="3">
        <v>347.96359919999998</v>
      </c>
      <c r="E39" s="3">
        <v>300.99943999999994</v>
      </c>
      <c r="F39" s="3">
        <v>257.62253440000001</v>
      </c>
      <c r="G39" s="3">
        <v>0</v>
      </c>
      <c r="H39" s="3">
        <v>0</v>
      </c>
      <c r="I39" s="3">
        <v>435.59616880217254</v>
      </c>
      <c r="J39" s="3">
        <v>97.587729400000001</v>
      </c>
      <c r="K39" s="4">
        <v>2424.4692659521725</v>
      </c>
      <c r="M39" s="5"/>
    </row>
    <row r="40" spans="2:13" x14ac:dyDescent="0.2">
      <c r="B40" s="2">
        <v>82.5</v>
      </c>
      <c r="C40" s="2">
        <v>1015.4716627171877</v>
      </c>
      <c r="D40" s="3">
        <v>347.96359919999998</v>
      </c>
      <c r="E40" s="3">
        <v>300.99943999999994</v>
      </c>
      <c r="F40" s="3">
        <v>257.62253440000001</v>
      </c>
      <c r="G40" s="3">
        <v>0</v>
      </c>
      <c r="H40" s="3">
        <v>0</v>
      </c>
      <c r="I40" s="3">
        <v>427.70497442880293</v>
      </c>
      <c r="J40" s="3">
        <v>97.587729400000001</v>
      </c>
      <c r="K40" s="4">
        <v>2447.3499401459903</v>
      </c>
      <c r="M40" s="5"/>
    </row>
    <row r="41" spans="2:13" x14ac:dyDescent="0.2">
      <c r="B41" s="2">
        <v>85</v>
      </c>
      <c r="C41" s="2">
        <v>1046.243531284375</v>
      </c>
      <c r="D41" s="3">
        <v>347.96359919999998</v>
      </c>
      <c r="E41" s="3">
        <v>300.99943999999994</v>
      </c>
      <c r="F41" s="3">
        <v>257.62253440000001</v>
      </c>
      <c r="G41" s="3">
        <v>0</v>
      </c>
      <c r="H41" s="3">
        <v>0</v>
      </c>
      <c r="I41" s="3">
        <v>419.81378005543331</v>
      </c>
      <c r="J41" s="3">
        <v>97.587729400000001</v>
      </c>
      <c r="K41" s="4">
        <v>2470.2306143398082</v>
      </c>
      <c r="M41" s="5"/>
    </row>
    <row r="42" spans="2:13" x14ac:dyDescent="0.2">
      <c r="B42" s="2">
        <v>87.5</v>
      </c>
      <c r="C42" s="2">
        <v>1077.0153998515625</v>
      </c>
      <c r="D42" s="3">
        <v>347.96359919999998</v>
      </c>
      <c r="E42" s="3">
        <v>300.99943999999994</v>
      </c>
      <c r="F42" s="3">
        <v>257.62253440000001</v>
      </c>
      <c r="G42" s="3">
        <v>0</v>
      </c>
      <c r="H42" s="3">
        <v>0</v>
      </c>
      <c r="I42" s="3">
        <v>411.92258568206381</v>
      </c>
      <c r="J42" s="3">
        <v>97.587729400000001</v>
      </c>
      <c r="K42" s="4">
        <v>2493.1112885336261</v>
      </c>
      <c r="M42" s="5"/>
    </row>
    <row r="43" spans="2:13" x14ac:dyDescent="0.2">
      <c r="B43" s="2">
        <v>90</v>
      </c>
      <c r="C43" s="2">
        <v>1107.7872684187503</v>
      </c>
      <c r="D43" s="3">
        <v>347.96359919999998</v>
      </c>
      <c r="E43" s="3">
        <v>300.99943999999994</v>
      </c>
      <c r="F43" s="3">
        <v>257.62253440000001</v>
      </c>
      <c r="G43" s="3">
        <v>0</v>
      </c>
      <c r="H43" s="3">
        <v>0</v>
      </c>
      <c r="I43" s="3">
        <v>404.03139130869414</v>
      </c>
      <c r="J43" s="3">
        <v>97.587729400000001</v>
      </c>
      <c r="K43" s="4">
        <v>2515.9919627274439</v>
      </c>
      <c r="M43" s="5"/>
    </row>
    <row r="44" spans="2:13" x14ac:dyDescent="0.2">
      <c r="B44" s="2">
        <v>92.5</v>
      </c>
      <c r="C44" s="2">
        <v>1138.5591369859378</v>
      </c>
      <c r="D44" s="3">
        <v>347.96359919999998</v>
      </c>
      <c r="E44" s="3">
        <v>300.99943999999994</v>
      </c>
      <c r="F44" s="3">
        <v>257.62253440000001</v>
      </c>
      <c r="G44" s="3">
        <v>0</v>
      </c>
      <c r="H44" s="3">
        <v>0</v>
      </c>
      <c r="I44" s="3">
        <v>396.14019693532441</v>
      </c>
      <c r="J44" s="3">
        <v>97.587729400000001</v>
      </c>
      <c r="K44" s="4">
        <v>2538.8726369212618</v>
      </c>
      <c r="M44" s="5"/>
    </row>
    <row r="45" spans="2:13" x14ac:dyDescent="0.2">
      <c r="B45" s="2">
        <v>95</v>
      </c>
      <c r="C45" s="2">
        <v>1169.3310055531251</v>
      </c>
      <c r="D45" s="3">
        <v>347.96359919999998</v>
      </c>
      <c r="E45" s="3">
        <v>300.99943999999994</v>
      </c>
      <c r="F45" s="3">
        <v>257.62253440000001</v>
      </c>
      <c r="G45" s="3">
        <v>0</v>
      </c>
      <c r="H45" s="3">
        <v>0</v>
      </c>
      <c r="I45" s="3">
        <v>388.24900256195485</v>
      </c>
      <c r="J45" s="3">
        <v>97.587729400000001</v>
      </c>
      <c r="K45" s="4">
        <v>2561.7533111150801</v>
      </c>
      <c r="M45" s="5"/>
    </row>
    <row r="46" spans="2:13" x14ac:dyDescent="0.2">
      <c r="B46" s="2">
        <v>97.5</v>
      </c>
      <c r="C46" s="2">
        <v>1200.1028741203129</v>
      </c>
      <c r="D46" s="3">
        <v>347.96359919999998</v>
      </c>
      <c r="E46" s="3">
        <v>300.99943999999994</v>
      </c>
      <c r="F46" s="3">
        <v>257.62253440000001</v>
      </c>
      <c r="G46" s="3">
        <v>0</v>
      </c>
      <c r="H46" s="3">
        <v>0</v>
      </c>
      <c r="I46" s="3">
        <v>380.35780818858518</v>
      </c>
      <c r="J46" s="3">
        <v>97.587729400000001</v>
      </c>
      <c r="K46" s="4">
        <v>2584.6339853088984</v>
      </c>
      <c r="M46" s="5"/>
    </row>
    <row r="47" spans="2:13" x14ac:dyDescent="0.2">
      <c r="B47" s="2">
        <v>100</v>
      </c>
      <c r="C47" s="2">
        <v>1230.8747426875007</v>
      </c>
      <c r="D47" s="3">
        <v>347.96359919999998</v>
      </c>
      <c r="E47" s="3">
        <v>300.99943999999994</v>
      </c>
      <c r="F47" s="3">
        <v>257.62253440000001</v>
      </c>
      <c r="G47" s="3">
        <v>0</v>
      </c>
      <c r="H47" s="3">
        <v>0</v>
      </c>
      <c r="I47" s="3">
        <v>372.46661381521557</v>
      </c>
      <c r="J47" s="3">
        <v>97.587729400000001</v>
      </c>
      <c r="K47" s="4">
        <v>2607.5146595027163</v>
      </c>
      <c r="M47" s="5"/>
    </row>
    <row r="48" spans="2:13" x14ac:dyDescent="0.2">
      <c r="B48" s="2">
        <v>102.5</v>
      </c>
      <c r="C48" s="2">
        <v>1261.646611254688</v>
      </c>
      <c r="D48" s="3">
        <v>347.96359919999998</v>
      </c>
      <c r="E48" s="3">
        <v>300.99943999999994</v>
      </c>
      <c r="F48" s="3">
        <v>257.62253440000001</v>
      </c>
      <c r="G48" s="3">
        <v>0</v>
      </c>
      <c r="H48" s="3">
        <v>0</v>
      </c>
      <c r="I48" s="3">
        <v>364.57541944184601</v>
      </c>
      <c r="J48" s="3">
        <v>97.587729400000001</v>
      </c>
      <c r="K48" s="4">
        <v>2630.3953336965342</v>
      </c>
      <c r="M48" s="5"/>
    </row>
    <row r="49" spans="2:13" x14ac:dyDescent="0.2">
      <c r="B49" s="2">
        <v>105</v>
      </c>
      <c r="C49" s="2">
        <v>1292.4184798218757</v>
      </c>
      <c r="D49" s="3">
        <v>347.96359919999998</v>
      </c>
      <c r="E49" s="3">
        <v>300.99943999999994</v>
      </c>
      <c r="F49" s="3">
        <v>257.62253440000001</v>
      </c>
      <c r="G49" s="3">
        <v>0</v>
      </c>
      <c r="H49" s="3">
        <v>0</v>
      </c>
      <c r="I49" s="3">
        <v>356.68422506847639</v>
      </c>
      <c r="J49" s="3">
        <v>97.587729400000001</v>
      </c>
      <c r="K49" s="4">
        <v>2653.276007890352</v>
      </c>
      <c r="M49" s="5"/>
    </row>
    <row r="50" spans="2:13" x14ac:dyDescent="0.2">
      <c r="B50" s="2">
        <v>107.5</v>
      </c>
      <c r="C50" s="2">
        <v>1323.190348389063</v>
      </c>
      <c r="D50" s="3">
        <v>347.96359919999998</v>
      </c>
      <c r="E50" s="3">
        <v>300.99943999999994</v>
      </c>
      <c r="F50" s="3">
        <v>257.62253440000001</v>
      </c>
      <c r="G50" s="3">
        <v>0</v>
      </c>
      <c r="H50" s="3">
        <v>0</v>
      </c>
      <c r="I50" s="3">
        <v>348.79303069510672</v>
      </c>
      <c r="J50" s="3">
        <v>97.587729400000001</v>
      </c>
      <c r="K50" s="4">
        <v>2676.1566820841699</v>
      </c>
      <c r="M50" s="5"/>
    </row>
    <row r="51" spans="2:13" x14ac:dyDescent="0.2">
      <c r="B51" s="2">
        <v>110</v>
      </c>
      <c r="C51" s="2">
        <v>1353.9622169562508</v>
      </c>
      <c r="D51" s="3">
        <v>347.96359919999998</v>
      </c>
      <c r="E51" s="3">
        <v>300.99943999999994</v>
      </c>
      <c r="F51" s="3">
        <v>257.62253440000001</v>
      </c>
      <c r="G51" s="3">
        <v>0</v>
      </c>
      <c r="H51" s="3">
        <v>0</v>
      </c>
      <c r="I51" s="3">
        <v>340.90183632173716</v>
      </c>
      <c r="J51" s="3">
        <v>97.587729400000001</v>
      </c>
      <c r="K51" s="4">
        <v>2699.0373562779878</v>
      </c>
      <c r="M51" s="5"/>
    </row>
    <row r="52" spans="2:13" x14ac:dyDescent="0.2">
      <c r="B52" s="2">
        <v>112.5</v>
      </c>
      <c r="C52" s="2">
        <v>1384.7340855234384</v>
      </c>
      <c r="D52" s="3">
        <v>347.96359919999998</v>
      </c>
      <c r="E52" s="3">
        <v>300.99943999999994</v>
      </c>
      <c r="F52" s="3">
        <v>257.62253440000001</v>
      </c>
      <c r="G52" s="3">
        <v>0</v>
      </c>
      <c r="H52" s="3">
        <v>0</v>
      </c>
      <c r="I52" s="3">
        <v>333.01064194836744</v>
      </c>
      <c r="J52" s="3">
        <v>97.587729400000001</v>
      </c>
      <c r="K52" s="4">
        <v>2721.9180304718057</v>
      </c>
      <c r="M52" s="5"/>
    </row>
    <row r="53" spans="2:13" x14ac:dyDescent="0.2">
      <c r="B53" s="2">
        <v>115</v>
      </c>
      <c r="C53" s="2">
        <v>1415.5059540906259</v>
      </c>
      <c r="D53" s="3">
        <v>347.96359919999998</v>
      </c>
      <c r="E53" s="3">
        <v>300.99943999999994</v>
      </c>
      <c r="F53" s="3">
        <v>257.62253440000001</v>
      </c>
      <c r="G53" s="3">
        <v>0</v>
      </c>
      <c r="H53" s="3">
        <v>0</v>
      </c>
      <c r="I53" s="3">
        <v>325.11944757499788</v>
      </c>
      <c r="J53" s="3">
        <v>97.587729400000001</v>
      </c>
      <c r="K53" s="4">
        <v>2744.7987046656235</v>
      </c>
      <c r="M53" s="5"/>
    </row>
    <row r="54" spans="2:13" x14ac:dyDescent="0.2">
      <c r="B54" s="2">
        <v>117.5</v>
      </c>
      <c r="C54" s="2">
        <v>1446.2778226578132</v>
      </c>
      <c r="D54" s="3">
        <v>347.96359919999998</v>
      </c>
      <c r="E54" s="3">
        <v>300.99943999999994</v>
      </c>
      <c r="F54" s="3">
        <v>257.62253440000001</v>
      </c>
      <c r="G54" s="3">
        <v>0</v>
      </c>
      <c r="H54" s="3">
        <v>0</v>
      </c>
      <c r="I54" s="3">
        <v>317.22825320162826</v>
      </c>
      <c r="J54" s="3">
        <v>97.587729400000001</v>
      </c>
      <c r="K54" s="4">
        <v>2767.6793788594414</v>
      </c>
      <c r="M54" s="5"/>
    </row>
    <row r="55" spans="2:13" x14ac:dyDescent="0.2">
      <c r="B55" s="2">
        <v>120</v>
      </c>
      <c r="C55" s="2">
        <v>1477.0496912250012</v>
      </c>
      <c r="D55" s="3">
        <v>347.96359919999998</v>
      </c>
      <c r="E55" s="3">
        <v>300.99943999999994</v>
      </c>
      <c r="F55" s="3">
        <v>257.62253440000001</v>
      </c>
      <c r="G55" s="3">
        <v>0</v>
      </c>
      <c r="H55" s="3">
        <v>0</v>
      </c>
      <c r="I55" s="3">
        <v>309.33705882825859</v>
      </c>
      <c r="J55" s="3">
        <v>97.587729400000001</v>
      </c>
      <c r="K55" s="4">
        <v>2790.5600530532602</v>
      </c>
      <c r="M55" s="5"/>
    </row>
    <row r="56" spans="2:13" x14ac:dyDescent="0.2">
      <c r="B56" s="2">
        <v>122.5</v>
      </c>
      <c r="C56" s="2">
        <v>1507.8215597921885</v>
      </c>
      <c r="D56" s="3">
        <v>347.96359919999998</v>
      </c>
      <c r="E56" s="3">
        <v>300.99943999999994</v>
      </c>
      <c r="F56" s="3">
        <v>257.62253440000001</v>
      </c>
      <c r="G56" s="3">
        <v>0</v>
      </c>
      <c r="H56" s="3">
        <v>0</v>
      </c>
      <c r="I56" s="3">
        <v>301.44586445488903</v>
      </c>
      <c r="J56" s="3">
        <v>97.587729400000001</v>
      </c>
      <c r="K56" s="4">
        <v>2813.4407272470776</v>
      </c>
      <c r="M56" s="5"/>
    </row>
    <row r="57" spans="2:13" x14ac:dyDescent="0.2">
      <c r="B57" s="2">
        <v>125</v>
      </c>
      <c r="C57" s="2">
        <v>1538.593428359376</v>
      </c>
      <c r="D57" s="3">
        <v>347.96359919999998</v>
      </c>
      <c r="E57" s="3">
        <v>300.99943999999994</v>
      </c>
      <c r="F57" s="3">
        <v>257.62253440000001</v>
      </c>
      <c r="G57" s="3">
        <v>0</v>
      </c>
      <c r="H57" s="3">
        <v>0</v>
      </c>
      <c r="I57" s="3">
        <v>293.55467008151942</v>
      </c>
      <c r="J57" s="3">
        <v>97.587729400000001</v>
      </c>
      <c r="K57" s="4">
        <v>2836.3214014408954</v>
      </c>
      <c r="M57" s="5"/>
    </row>
    <row r="58" spans="2:13" x14ac:dyDescent="0.2">
      <c r="B58" s="2">
        <v>127.5</v>
      </c>
      <c r="C58" s="2">
        <v>1569.3652969265636</v>
      </c>
      <c r="D58" s="3">
        <v>347.96359919999998</v>
      </c>
      <c r="E58" s="3">
        <v>300.99943999999994</v>
      </c>
      <c r="F58" s="3">
        <v>257.62253440000001</v>
      </c>
      <c r="G58" s="3">
        <v>0</v>
      </c>
      <c r="H58" s="3">
        <v>0</v>
      </c>
      <c r="I58" s="3">
        <v>285.66347570814975</v>
      </c>
      <c r="J58" s="3">
        <v>97.587729400000001</v>
      </c>
      <c r="K58" s="4">
        <v>2859.2020756347133</v>
      </c>
      <c r="M58" s="5"/>
    </row>
    <row r="59" spans="2:13" x14ac:dyDescent="0.2">
      <c r="B59" s="2">
        <v>130</v>
      </c>
      <c r="C59" s="2">
        <v>1600.1371654937514</v>
      </c>
      <c r="D59" s="3">
        <v>347.96359919999998</v>
      </c>
      <c r="E59" s="3">
        <v>300.99943999999994</v>
      </c>
      <c r="F59" s="3">
        <v>257.62253440000001</v>
      </c>
      <c r="G59" s="3">
        <v>0</v>
      </c>
      <c r="H59" s="3">
        <v>0</v>
      </c>
      <c r="I59" s="3">
        <v>277.77228133478002</v>
      </c>
      <c r="J59" s="3">
        <v>97.587729400000001</v>
      </c>
      <c r="K59" s="4">
        <v>2882.0827498285316</v>
      </c>
      <c r="M59" s="5"/>
    </row>
    <row r="60" spans="2:13" x14ac:dyDescent="0.2">
      <c r="B60" s="2">
        <v>132.5</v>
      </c>
      <c r="C60" s="2">
        <v>1630.9090340609387</v>
      </c>
      <c r="D60" s="3">
        <v>347.96359919999998</v>
      </c>
      <c r="E60" s="3">
        <v>300.99943999999994</v>
      </c>
      <c r="F60" s="3">
        <v>257.62253440000001</v>
      </c>
      <c r="G60" s="3">
        <v>0</v>
      </c>
      <c r="H60" s="3">
        <v>0</v>
      </c>
      <c r="I60" s="3">
        <v>269.88108696141057</v>
      </c>
      <c r="J60" s="3">
        <v>97.587729400000001</v>
      </c>
      <c r="K60" s="4">
        <v>2904.963424022349</v>
      </c>
      <c r="M60" s="5"/>
    </row>
    <row r="61" spans="2:13" x14ac:dyDescent="0.2">
      <c r="B61" s="2">
        <v>135</v>
      </c>
      <c r="C61" s="2">
        <v>1661.6809026281264</v>
      </c>
      <c r="D61" s="3">
        <v>347.96359919999998</v>
      </c>
      <c r="E61" s="3">
        <v>300.99943999999994</v>
      </c>
      <c r="F61" s="3">
        <v>257.62253440000001</v>
      </c>
      <c r="G61" s="3">
        <v>0</v>
      </c>
      <c r="H61" s="3">
        <v>0</v>
      </c>
      <c r="I61" s="3">
        <v>261.9898925880409</v>
      </c>
      <c r="J61" s="3">
        <v>97.587729400000001</v>
      </c>
      <c r="K61" s="4">
        <v>2927.8440982161674</v>
      </c>
      <c r="M61" s="5"/>
    </row>
    <row r="62" spans="2:13" x14ac:dyDescent="0.2">
      <c r="B62" s="2">
        <v>137.5</v>
      </c>
      <c r="C62" s="2">
        <v>1692.4527711953137</v>
      </c>
      <c r="D62" s="3">
        <v>347.96359919999998</v>
      </c>
      <c r="E62" s="3">
        <v>300.99943999999994</v>
      </c>
      <c r="F62" s="3">
        <v>257.62253440000001</v>
      </c>
      <c r="G62" s="3">
        <v>0</v>
      </c>
      <c r="H62" s="3">
        <v>0</v>
      </c>
      <c r="I62" s="3">
        <v>254.09869821467132</v>
      </c>
      <c r="J62" s="3">
        <v>97.587729400000001</v>
      </c>
      <c r="K62" s="4">
        <v>2950.7247724099852</v>
      </c>
      <c r="M62" s="5"/>
    </row>
    <row r="63" spans="2:13" x14ac:dyDescent="0.2">
      <c r="B63" s="2">
        <v>140</v>
      </c>
      <c r="C63" s="2">
        <v>1723.2246397625015</v>
      </c>
      <c r="D63" s="3">
        <v>347.96359919999998</v>
      </c>
      <c r="E63" s="3">
        <v>300.99943999999994</v>
      </c>
      <c r="F63" s="3">
        <v>257.62253440000001</v>
      </c>
      <c r="G63" s="3">
        <v>0</v>
      </c>
      <c r="H63" s="3">
        <v>0</v>
      </c>
      <c r="I63" s="3">
        <v>246.20750384130162</v>
      </c>
      <c r="J63" s="3">
        <v>97.587729400000001</v>
      </c>
      <c r="K63" s="4">
        <v>2973.6054466038031</v>
      </c>
      <c r="M63" s="5"/>
    </row>
    <row r="64" spans="2:13" x14ac:dyDescent="0.2">
      <c r="B64" s="2">
        <v>142.5</v>
      </c>
      <c r="C64" s="2">
        <v>1753.996508329689</v>
      </c>
      <c r="D64" s="3">
        <v>347.96359919999998</v>
      </c>
      <c r="E64" s="3">
        <v>300.99943999999994</v>
      </c>
      <c r="F64" s="3">
        <v>257.62253440000001</v>
      </c>
      <c r="G64" s="3">
        <v>0</v>
      </c>
      <c r="H64" s="3">
        <v>0</v>
      </c>
      <c r="I64" s="3">
        <v>238.31630946793197</v>
      </c>
      <c r="J64" s="3">
        <v>97.587729400000001</v>
      </c>
      <c r="K64" s="4">
        <v>2996.486120797621</v>
      </c>
      <c r="M64" s="5"/>
    </row>
    <row r="65" spans="2:13" x14ac:dyDescent="0.2">
      <c r="B65" s="2">
        <v>145</v>
      </c>
      <c r="C65" s="2">
        <v>1784.7683768968766</v>
      </c>
      <c r="D65" s="3">
        <v>347.96359919999998</v>
      </c>
      <c r="E65" s="3">
        <v>300.99943999999994</v>
      </c>
      <c r="F65" s="3">
        <v>257.62253440000001</v>
      </c>
      <c r="G65" s="3">
        <v>0</v>
      </c>
      <c r="H65" s="3">
        <v>0</v>
      </c>
      <c r="I65" s="3">
        <v>230.42511509456239</v>
      </c>
      <c r="J65" s="3">
        <v>97.587729400000001</v>
      </c>
      <c r="K65" s="4">
        <v>3019.3667949914388</v>
      </c>
      <c r="M65" s="5"/>
    </row>
    <row r="66" spans="2:13" x14ac:dyDescent="0.2">
      <c r="B66" s="2">
        <v>147.5</v>
      </c>
      <c r="C66" s="2">
        <v>1815.5402454640639</v>
      </c>
      <c r="D66" s="3">
        <v>347.96359919999998</v>
      </c>
      <c r="E66" s="3">
        <v>300.99943999999994</v>
      </c>
      <c r="F66" s="3">
        <v>257.62253440000001</v>
      </c>
      <c r="G66" s="3">
        <v>0</v>
      </c>
      <c r="H66" s="3">
        <v>0</v>
      </c>
      <c r="I66" s="3">
        <v>222.53392072119286</v>
      </c>
      <c r="J66" s="3">
        <v>97.587729400000001</v>
      </c>
      <c r="K66" s="4">
        <v>3042.2474691852567</v>
      </c>
      <c r="M66" s="5"/>
    </row>
    <row r="67" spans="2:13" x14ac:dyDescent="0.2">
      <c r="B67" s="2">
        <v>150</v>
      </c>
      <c r="C67" s="2">
        <v>1846.3121140312517</v>
      </c>
      <c r="D67" s="3">
        <v>347.96359919999998</v>
      </c>
      <c r="E67" s="3">
        <v>300.99943999999994</v>
      </c>
      <c r="F67" s="3">
        <v>257.62253440000001</v>
      </c>
      <c r="G67" s="3">
        <v>0</v>
      </c>
      <c r="H67" s="3">
        <v>0</v>
      </c>
      <c r="I67" s="3">
        <v>214.64272634782319</v>
      </c>
      <c r="J67" s="3">
        <v>97.587729400000001</v>
      </c>
      <c r="K67" s="4">
        <v>3065.1281433790746</v>
      </c>
      <c r="M67" s="5"/>
    </row>
    <row r="68" spans="2:13" x14ac:dyDescent="0.2">
      <c r="B68" s="2">
        <v>152.5</v>
      </c>
      <c r="C68" s="2">
        <v>1877.083982598439</v>
      </c>
      <c r="D68" s="3">
        <v>347.96359919999998</v>
      </c>
      <c r="E68" s="3">
        <v>300.99943999999994</v>
      </c>
      <c r="F68" s="3">
        <v>257.62253440000001</v>
      </c>
      <c r="G68" s="3">
        <v>0</v>
      </c>
      <c r="H68" s="3">
        <v>0</v>
      </c>
      <c r="I68" s="3">
        <v>206.7515319744536</v>
      </c>
      <c r="J68" s="3">
        <v>97.587729400000001</v>
      </c>
      <c r="K68" s="4">
        <v>3088.0088175728924</v>
      </c>
      <c r="M68" s="5"/>
    </row>
    <row r="69" spans="2:13" x14ac:dyDescent="0.2">
      <c r="B69" s="2">
        <v>155</v>
      </c>
      <c r="C69" s="2">
        <v>1907.855851165627</v>
      </c>
      <c r="D69" s="3">
        <v>347.96359919999998</v>
      </c>
      <c r="E69" s="3">
        <v>300.99943999999994</v>
      </c>
      <c r="F69" s="3">
        <v>257.62253440000001</v>
      </c>
      <c r="G69" s="3">
        <v>0</v>
      </c>
      <c r="H69" s="3">
        <v>0</v>
      </c>
      <c r="I69" s="3">
        <v>198.8603376010839</v>
      </c>
      <c r="J69" s="3">
        <v>97.587729400000001</v>
      </c>
      <c r="K69" s="4">
        <v>3110.8894917667108</v>
      </c>
      <c r="M69" s="5"/>
    </row>
    <row r="70" spans="2:13" x14ac:dyDescent="0.2">
      <c r="B70" s="2">
        <v>157.5</v>
      </c>
      <c r="C70" s="2">
        <v>1938.6277197328145</v>
      </c>
      <c r="D70" s="3">
        <v>347.96359919999998</v>
      </c>
      <c r="E70" s="3">
        <v>300.99943999999994</v>
      </c>
      <c r="F70" s="3">
        <v>257.62253440000001</v>
      </c>
      <c r="G70" s="3">
        <v>0</v>
      </c>
      <c r="H70" s="3">
        <v>0</v>
      </c>
      <c r="I70" s="3">
        <v>190.9691432277142</v>
      </c>
      <c r="J70" s="3">
        <v>97.587729400000001</v>
      </c>
      <c r="K70" s="4">
        <v>3133.7701659605286</v>
      </c>
      <c r="M70" s="5"/>
    </row>
    <row r="71" spans="2:13" x14ac:dyDescent="0.2">
      <c r="B71" s="2">
        <v>160</v>
      </c>
      <c r="C71" s="2">
        <v>1969.3995883000021</v>
      </c>
      <c r="D71" s="3">
        <v>347.96359919999998</v>
      </c>
      <c r="E71" s="3">
        <v>300.99943999999994</v>
      </c>
      <c r="F71" s="3">
        <v>257.62253440000001</v>
      </c>
      <c r="G71" s="3">
        <v>0</v>
      </c>
      <c r="H71" s="3">
        <v>0</v>
      </c>
      <c r="I71" s="3">
        <v>183.07794885434467</v>
      </c>
      <c r="J71" s="3">
        <v>97.587729400000001</v>
      </c>
      <c r="K71" s="4">
        <v>3156.6508401543465</v>
      </c>
      <c r="M71" s="5"/>
    </row>
    <row r="72" spans="2:13" x14ac:dyDescent="0.2">
      <c r="B72" s="2">
        <v>162.5</v>
      </c>
      <c r="C72" s="2">
        <v>2000.1714568671894</v>
      </c>
      <c r="D72" s="3">
        <v>347.96359919999998</v>
      </c>
      <c r="E72" s="3">
        <v>300.99943999999994</v>
      </c>
      <c r="F72" s="3">
        <v>257.62253440000001</v>
      </c>
      <c r="G72" s="3">
        <v>0</v>
      </c>
      <c r="H72" s="3">
        <v>0</v>
      </c>
      <c r="I72" s="3">
        <v>175.18675448097505</v>
      </c>
      <c r="J72" s="3">
        <v>97.587729400000001</v>
      </c>
      <c r="K72" s="4">
        <v>3179.5315143481648</v>
      </c>
      <c r="M72" s="5"/>
    </row>
    <row r="73" spans="2:13" x14ac:dyDescent="0.2">
      <c r="B73" s="2">
        <v>165</v>
      </c>
      <c r="C73" s="2">
        <v>2030.9433254343771</v>
      </c>
      <c r="D73" s="3">
        <v>347.96359919999998</v>
      </c>
      <c r="E73" s="3">
        <v>300.99943999999994</v>
      </c>
      <c r="F73" s="3">
        <v>257.62253440000001</v>
      </c>
      <c r="G73" s="3">
        <v>0</v>
      </c>
      <c r="H73" s="3">
        <v>0</v>
      </c>
      <c r="I73" s="3">
        <v>167.29556010760541</v>
      </c>
      <c r="J73" s="3">
        <v>97.587729400000001</v>
      </c>
      <c r="K73" s="4">
        <v>3202.4121885419827</v>
      </c>
      <c r="M73" s="5"/>
    </row>
    <row r="74" spans="2:13" x14ac:dyDescent="0.2">
      <c r="B74" s="2">
        <v>167.5</v>
      </c>
      <c r="C74" s="2">
        <v>2061.7151940015642</v>
      </c>
      <c r="D74" s="3">
        <v>347.96359919999998</v>
      </c>
      <c r="E74" s="3">
        <v>300.99943999999994</v>
      </c>
      <c r="F74" s="3">
        <v>257.62253440000001</v>
      </c>
      <c r="G74" s="3">
        <v>0</v>
      </c>
      <c r="H74" s="3">
        <v>0</v>
      </c>
      <c r="I74" s="3">
        <v>159.40436573423582</v>
      </c>
      <c r="J74" s="3">
        <v>97.587729400000001</v>
      </c>
      <c r="K74" s="4">
        <v>3225.2928627358001</v>
      </c>
      <c r="M74" s="5"/>
    </row>
    <row r="75" spans="2:13" x14ac:dyDescent="0.2">
      <c r="B75" s="2">
        <v>170</v>
      </c>
      <c r="C75" s="2">
        <v>2092.4870625687518</v>
      </c>
      <c r="D75" s="3">
        <v>347.96359919999998</v>
      </c>
      <c r="E75" s="3">
        <v>300.99943999999994</v>
      </c>
      <c r="F75" s="3">
        <v>257.62253440000001</v>
      </c>
      <c r="G75" s="3">
        <v>0</v>
      </c>
      <c r="H75" s="3">
        <v>0</v>
      </c>
      <c r="I75" s="3">
        <v>151.51317136086618</v>
      </c>
      <c r="J75" s="3">
        <v>97.587729400000001</v>
      </c>
      <c r="K75" s="4">
        <v>3248.173536929618</v>
      </c>
      <c r="M75" s="5"/>
    </row>
    <row r="76" spans="2:13" x14ac:dyDescent="0.2">
      <c r="B76" s="2">
        <v>172.5</v>
      </c>
      <c r="C76" s="2">
        <v>2123.2589311359402</v>
      </c>
      <c r="D76" s="3">
        <v>347.96359919999998</v>
      </c>
      <c r="E76" s="3">
        <v>300.99943999999994</v>
      </c>
      <c r="F76" s="3">
        <v>257.62253440000001</v>
      </c>
      <c r="G76" s="3">
        <v>0</v>
      </c>
      <c r="H76" s="3">
        <v>0</v>
      </c>
      <c r="I76" s="3">
        <v>143.62197698749648</v>
      </c>
      <c r="J76" s="3">
        <v>97.587729400000001</v>
      </c>
      <c r="K76" s="4">
        <v>3271.0542111234367</v>
      </c>
      <c r="M76" s="5"/>
    </row>
    <row r="77" spans="2:13" x14ac:dyDescent="0.2">
      <c r="B77" s="2">
        <v>175</v>
      </c>
      <c r="C77" s="2">
        <v>2154.0307997031273</v>
      </c>
      <c r="D77" s="3">
        <v>347.96359919999998</v>
      </c>
      <c r="E77" s="3">
        <v>300.99943999999994</v>
      </c>
      <c r="F77" s="3">
        <v>257.62253440000001</v>
      </c>
      <c r="G77" s="3">
        <v>0</v>
      </c>
      <c r="H77" s="3">
        <v>0</v>
      </c>
      <c r="I77" s="3">
        <v>135.73078261412704</v>
      </c>
      <c r="J77" s="3">
        <v>97.587729400000001</v>
      </c>
      <c r="K77" s="4">
        <v>3293.9348853172542</v>
      </c>
      <c r="M77" s="5"/>
    </row>
    <row r="78" spans="2:13" s="9" customFormat="1" x14ac:dyDescent="0.2">
      <c r="B78" s="6">
        <v>177.5</v>
      </c>
      <c r="C78" s="6">
        <v>2184.8026682703148</v>
      </c>
      <c r="D78" s="7">
        <v>347.96359919999998</v>
      </c>
      <c r="E78" s="7">
        <v>300.99943999999994</v>
      </c>
      <c r="F78" s="7">
        <v>171.73461199999997</v>
      </c>
      <c r="G78" s="7">
        <v>0</v>
      </c>
      <c r="H78" s="7">
        <v>0</v>
      </c>
      <c r="I78" s="7">
        <v>127.83958824075734</v>
      </c>
      <c r="J78" s="7">
        <v>97.587729400000001</v>
      </c>
      <c r="K78" s="8">
        <v>3230.9276371110718</v>
      </c>
      <c r="M78" s="10"/>
    </row>
    <row r="79" spans="2:13" x14ac:dyDescent="0.2">
      <c r="B79" s="2">
        <v>180</v>
      </c>
      <c r="C79" s="2">
        <v>2215.5745368375019</v>
      </c>
      <c r="D79" s="3">
        <v>347.96359919999998</v>
      </c>
      <c r="E79" s="3">
        <v>300.99943999999994</v>
      </c>
      <c r="F79" s="3">
        <v>171.73461199999997</v>
      </c>
      <c r="G79" s="3">
        <v>0</v>
      </c>
      <c r="H79" s="3">
        <v>0</v>
      </c>
      <c r="I79" s="3">
        <v>119.94839386738781</v>
      </c>
      <c r="J79" s="3">
        <v>97.587729400000001</v>
      </c>
      <c r="K79" s="4">
        <v>3253.8083113048897</v>
      </c>
      <c r="M79" s="5"/>
    </row>
    <row r="80" spans="2:13" x14ac:dyDescent="0.2">
      <c r="B80" s="2">
        <v>182.5</v>
      </c>
      <c r="C80" s="2">
        <v>2246.3464054046899</v>
      </c>
      <c r="D80" s="3">
        <v>347.96359919999998</v>
      </c>
      <c r="E80" s="3">
        <v>300.99943999999994</v>
      </c>
      <c r="F80" s="3">
        <v>171.73461199999997</v>
      </c>
      <c r="G80" s="3">
        <v>0</v>
      </c>
      <c r="H80" s="3">
        <v>0</v>
      </c>
      <c r="I80" s="3">
        <v>112.05719949401818</v>
      </c>
      <c r="J80" s="3">
        <v>97.587729400000001</v>
      </c>
      <c r="K80" s="4">
        <v>3276.688985498708</v>
      </c>
      <c r="M80" s="5"/>
    </row>
    <row r="81" spans="2:13" x14ac:dyDescent="0.2">
      <c r="B81" s="2">
        <v>185</v>
      </c>
      <c r="C81" s="2">
        <v>2277.1182739718779</v>
      </c>
      <c r="D81" s="3">
        <v>347.96359919999998</v>
      </c>
      <c r="E81" s="3">
        <v>300.99943999999994</v>
      </c>
      <c r="F81" s="3">
        <v>171.73461199999997</v>
      </c>
      <c r="G81" s="3">
        <v>0</v>
      </c>
      <c r="H81" s="3">
        <v>0</v>
      </c>
      <c r="I81" s="3">
        <v>104.16600512064842</v>
      </c>
      <c r="J81" s="3">
        <v>97.587729400000001</v>
      </c>
      <c r="K81" s="4">
        <v>3299.5696596925263</v>
      </c>
      <c r="M81" s="5"/>
    </row>
    <row r="82" spans="2:13" x14ac:dyDescent="0.2">
      <c r="B82" s="2">
        <v>187.5</v>
      </c>
      <c r="C82" s="2">
        <v>2307.890142539065</v>
      </c>
      <c r="D82" s="3">
        <v>347.96359919999998</v>
      </c>
      <c r="E82" s="3">
        <v>300.99943999999994</v>
      </c>
      <c r="F82" s="3">
        <v>171.73461199999997</v>
      </c>
      <c r="G82" s="3">
        <v>0</v>
      </c>
      <c r="H82" s="3">
        <v>0</v>
      </c>
      <c r="I82" s="3">
        <v>96.274810747278778</v>
      </c>
      <c r="J82" s="3">
        <v>97.587729400000001</v>
      </c>
      <c r="K82" s="4">
        <v>3322.4503338863437</v>
      </c>
      <c r="M82" s="5"/>
    </row>
    <row r="83" spans="2:13" x14ac:dyDescent="0.2">
      <c r="B83" s="2">
        <v>190</v>
      </c>
      <c r="C83" s="2">
        <v>2338.6620111062525</v>
      </c>
      <c r="D83" s="3">
        <v>347.96359919999998</v>
      </c>
      <c r="E83" s="3">
        <v>300.99943999999994</v>
      </c>
      <c r="F83" s="3">
        <v>171.73461199999997</v>
      </c>
      <c r="G83" s="3">
        <v>0</v>
      </c>
      <c r="H83" s="3">
        <v>0</v>
      </c>
      <c r="I83" s="3">
        <v>88.383616373909149</v>
      </c>
      <c r="J83" s="3">
        <v>97.587729400000001</v>
      </c>
      <c r="K83" s="4">
        <v>3345.3310080801616</v>
      </c>
      <c r="M83" s="5"/>
    </row>
    <row r="84" spans="2:13" x14ac:dyDescent="0.2">
      <c r="B84" s="2">
        <v>192.5</v>
      </c>
      <c r="C84" s="2">
        <v>2369.4338796734405</v>
      </c>
      <c r="D84" s="3">
        <v>347.96359919999998</v>
      </c>
      <c r="E84" s="3">
        <v>300.99943999999994</v>
      </c>
      <c r="F84" s="3">
        <v>171.73461199999997</v>
      </c>
      <c r="G84" s="3">
        <v>0</v>
      </c>
      <c r="H84" s="3">
        <v>0</v>
      </c>
      <c r="I84" s="3">
        <v>80.492422000539506</v>
      </c>
      <c r="J84" s="3">
        <v>97.587729400000001</v>
      </c>
      <c r="K84" s="4">
        <v>3368.2116822739799</v>
      </c>
      <c r="M84" s="5"/>
    </row>
    <row r="85" spans="2:13" x14ac:dyDescent="0.2">
      <c r="B85" s="2">
        <v>195</v>
      </c>
      <c r="C85" s="2">
        <v>2400.2057482406276</v>
      </c>
      <c r="D85" s="3">
        <v>347.96359919999998</v>
      </c>
      <c r="E85" s="3">
        <v>300.99943999999994</v>
      </c>
      <c r="F85" s="3">
        <v>171.73461199999997</v>
      </c>
      <c r="G85" s="3">
        <v>0</v>
      </c>
      <c r="H85" s="3">
        <v>0</v>
      </c>
      <c r="I85" s="3">
        <v>72.601227627170047</v>
      </c>
      <c r="J85" s="3">
        <v>97.587729400000001</v>
      </c>
      <c r="K85" s="4">
        <v>3391.0923564677973</v>
      </c>
      <c r="M85" s="5"/>
    </row>
    <row r="86" spans="2:13" x14ac:dyDescent="0.2">
      <c r="B86" s="2">
        <v>197.5</v>
      </c>
      <c r="C86" s="2">
        <v>2430.9776168078151</v>
      </c>
      <c r="D86" s="3">
        <v>347.96359919999998</v>
      </c>
      <c r="E86" s="3">
        <v>300.99943999999994</v>
      </c>
      <c r="F86" s="3">
        <v>171.73461199999997</v>
      </c>
      <c r="G86" s="3">
        <v>0</v>
      </c>
      <c r="H86" s="3">
        <v>0</v>
      </c>
      <c r="I86" s="3">
        <v>64.71003325380029</v>
      </c>
      <c r="J86" s="3">
        <v>97.587729400000001</v>
      </c>
      <c r="K86" s="4">
        <v>3413.9730306616152</v>
      </c>
      <c r="M86" s="5"/>
    </row>
    <row r="87" spans="2:13" x14ac:dyDescent="0.2">
      <c r="B87" s="2">
        <v>200</v>
      </c>
      <c r="C87" s="2">
        <v>2461.7494853750022</v>
      </c>
      <c r="D87" s="3">
        <v>347.96359919999998</v>
      </c>
      <c r="E87" s="3">
        <v>300.99943999999994</v>
      </c>
      <c r="F87" s="3">
        <v>171.73461199999997</v>
      </c>
      <c r="G87" s="3">
        <v>0</v>
      </c>
      <c r="H87" s="3">
        <v>0</v>
      </c>
      <c r="I87" s="3">
        <v>56.818838880430768</v>
      </c>
      <c r="J87" s="3">
        <v>97.587729400000001</v>
      </c>
      <c r="K87" s="4">
        <v>3436.8537048554331</v>
      </c>
      <c r="M87" s="5"/>
    </row>
    <row r="89" spans="2:13" ht="15" customHeight="1" x14ac:dyDescent="0.2">
      <c r="B89" s="126" t="s">
        <v>61</v>
      </c>
      <c r="C89" s="126"/>
      <c r="D89" s="126"/>
      <c r="E89" s="126"/>
      <c r="F89" s="126"/>
      <c r="G89" s="126"/>
      <c r="H89" s="24"/>
      <c r="I89" s="24"/>
      <c r="J89" s="24"/>
      <c r="K89" s="24"/>
    </row>
    <row r="90" spans="2:13" x14ac:dyDescent="0.2">
      <c r="B90" s="126"/>
      <c r="C90" s="126"/>
      <c r="D90" s="126"/>
      <c r="E90" s="126"/>
      <c r="F90" s="126"/>
      <c r="G90" s="126"/>
      <c r="H90" s="24"/>
      <c r="I90" s="24"/>
      <c r="J90" s="24"/>
      <c r="K90" s="24"/>
    </row>
    <row r="91" spans="2:13" x14ac:dyDescent="0.2">
      <c r="B91" s="126"/>
      <c r="C91" s="126"/>
      <c r="D91" s="126"/>
      <c r="E91" s="126"/>
      <c r="F91" s="126"/>
      <c r="G91" s="126"/>
      <c r="H91" s="24"/>
      <c r="I91" s="24"/>
      <c r="J91" s="24"/>
      <c r="K91" s="24"/>
    </row>
    <row r="92" spans="2:13" ht="24.5" customHeight="1" x14ac:dyDescent="0.2">
      <c r="B92" s="126"/>
      <c r="C92" s="126"/>
      <c r="D92" s="126"/>
      <c r="E92" s="126"/>
      <c r="F92" s="126"/>
      <c r="G92" s="126"/>
      <c r="H92" s="24"/>
      <c r="I92" s="24"/>
      <c r="J92" s="24"/>
      <c r="K92" s="24"/>
    </row>
    <row r="93" spans="2:13" x14ac:dyDescent="0.2">
      <c r="B93" s="24"/>
      <c r="C93" s="24"/>
      <c r="D93" s="24"/>
      <c r="E93" s="24"/>
      <c r="F93" s="24"/>
      <c r="G93" s="24"/>
      <c r="H93" s="24"/>
      <c r="I93" s="24"/>
      <c r="J93" s="24"/>
      <c r="K93" s="24"/>
    </row>
  </sheetData>
  <mergeCells count="17">
    <mergeCell ref="B1:K2"/>
    <mergeCell ref="B4:B6"/>
    <mergeCell ref="N4:N6"/>
    <mergeCell ref="O4:O6"/>
    <mergeCell ref="B89:G92"/>
    <mergeCell ref="P4:P6"/>
    <mergeCell ref="I4:I6"/>
    <mergeCell ref="C4:C6"/>
    <mergeCell ref="D4:D6"/>
    <mergeCell ref="E4:E6"/>
    <mergeCell ref="F4:F6"/>
    <mergeCell ref="G4:G6"/>
    <mergeCell ref="J4:J6"/>
    <mergeCell ref="H4:H6"/>
    <mergeCell ref="L4:L6"/>
    <mergeCell ref="M4:M6"/>
    <mergeCell ref="K4:K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M16"/>
  <sheetViews>
    <sheetView showGridLines="0" zoomScaleNormal="100" workbookViewId="0">
      <selection activeCell="L22" sqref="L22"/>
    </sheetView>
  </sheetViews>
  <sheetFormatPr baseColWidth="10" defaultColWidth="11.453125" defaultRowHeight="10" x14ac:dyDescent="0.2"/>
  <cols>
    <col min="1" max="1" width="11.453125" style="1"/>
    <col min="2" max="2" width="34" style="1" customWidth="1"/>
    <col min="3" max="16384" width="11.453125" style="1"/>
  </cols>
  <sheetData>
    <row r="3" spans="2:13" ht="10.5" x14ac:dyDescent="0.2">
      <c r="B3" s="50" t="s">
        <v>63</v>
      </c>
    </row>
    <row r="4" spans="2:13" x14ac:dyDescent="0.2">
      <c r="B4" s="15"/>
    </row>
    <row r="5" spans="2:13" ht="10.5" x14ac:dyDescent="0.25">
      <c r="B5" s="130"/>
      <c r="C5" s="132" t="s">
        <v>0</v>
      </c>
      <c r="D5" s="132"/>
      <c r="E5" s="132"/>
      <c r="F5" s="132"/>
      <c r="G5" s="132" t="s">
        <v>1</v>
      </c>
      <c r="H5" s="132"/>
      <c r="I5" s="132"/>
      <c r="J5" s="132"/>
    </row>
    <row r="6" spans="2:13" ht="10.5" x14ac:dyDescent="0.25">
      <c r="B6" s="131"/>
      <c r="C6" s="133" t="s">
        <v>11</v>
      </c>
      <c r="D6" s="133"/>
      <c r="E6" s="133"/>
      <c r="F6" s="133"/>
      <c r="G6" s="133"/>
      <c r="H6" s="133"/>
      <c r="I6" s="133"/>
      <c r="J6" s="133"/>
    </row>
    <row r="7" spans="2:13" ht="10.5" x14ac:dyDescent="0.2">
      <c r="B7" s="131"/>
      <c r="C7" s="11">
        <v>0</v>
      </c>
      <c r="D7" s="11">
        <v>1</v>
      </c>
      <c r="E7" s="11">
        <v>2</v>
      </c>
      <c r="F7" s="11">
        <v>3</v>
      </c>
      <c r="G7" s="11">
        <v>0</v>
      </c>
      <c r="H7" s="11">
        <v>1</v>
      </c>
      <c r="I7" s="11">
        <v>2</v>
      </c>
      <c r="J7" s="11">
        <v>3</v>
      </c>
    </row>
    <row r="8" spans="2:13" ht="30" customHeight="1" x14ac:dyDescent="0.2">
      <c r="B8" s="12" t="s">
        <v>19</v>
      </c>
      <c r="C8" s="97">
        <v>564.78</v>
      </c>
      <c r="D8" s="97">
        <v>847.17</v>
      </c>
      <c r="E8" s="97">
        <v>1016.6039999999999</v>
      </c>
      <c r="F8" s="97">
        <v>1242.5160000000001</v>
      </c>
      <c r="G8" s="97">
        <v>847.17</v>
      </c>
      <c r="H8" s="97">
        <v>1016.6039999999999</v>
      </c>
      <c r="I8" s="97">
        <v>1186.038</v>
      </c>
      <c r="J8" s="97">
        <v>1411.9499999999998</v>
      </c>
      <c r="L8" s="23"/>
    </row>
    <row r="9" spans="2:13" ht="34.5" customHeight="1" x14ac:dyDescent="0.2">
      <c r="B9" s="14" t="s">
        <v>20</v>
      </c>
      <c r="C9" s="98">
        <v>100</v>
      </c>
      <c r="D9" s="98">
        <f t="shared" ref="D9:J9" si="0">D8/$C$8*100</f>
        <v>150</v>
      </c>
      <c r="E9" s="98">
        <f t="shared" si="0"/>
        <v>180</v>
      </c>
      <c r="F9" s="98">
        <f t="shared" si="0"/>
        <v>220.00000000000003</v>
      </c>
      <c r="G9" s="98">
        <f t="shared" si="0"/>
        <v>150</v>
      </c>
      <c r="H9" s="98">
        <f t="shared" si="0"/>
        <v>180</v>
      </c>
      <c r="I9" s="98">
        <f t="shared" si="0"/>
        <v>210</v>
      </c>
      <c r="J9" s="98">
        <f t="shared" si="0"/>
        <v>250</v>
      </c>
    </row>
    <row r="10" spans="2:13" ht="34.5" customHeight="1" x14ac:dyDescent="0.2">
      <c r="B10" s="14" t="s">
        <v>22</v>
      </c>
      <c r="C10" s="99">
        <v>510</v>
      </c>
      <c r="D10" s="99">
        <v>637</v>
      </c>
      <c r="E10" s="97">
        <v>553</v>
      </c>
      <c r="F10" s="97">
        <v>348</v>
      </c>
      <c r="G10" s="97">
        <v>731</v>
      </c>
      <c r="H10" s="97">
        <v>872</v>
      </c>
      <c r="I10" s="97">
        <v>912</v>
      </c>
      <c r="J10" s="97">
        <v>801</v>
      </c>
      <c r="L10" s="23"/>
    </row>
    <row r="11" spans="2:13" ht="36" customHeight="1" x14ac:dyDescent="0.2">
      <c r="B11" s="14" t="s">
        <v>20</v>
      </c>
      <c r="C11" s="98">
        <v>100</v>
      </c>
      <c r="D11" s="98">
        <f>D10/$C$10*100</f>
        <v>124.90196078431373</v>
      </c>
      <c r="E11" s="98">
        <f t="shared" ref="E11:J11" si="1">E10/$C$10*100</f>
        <v>108.4313725490196</v>
      </c>
      <c r="F11" s="98">
        <f t="shared" si="1"/>
        <v>68.235294117647058</v>
      </c>
      <c r="G11" s="98">
        <f t="shared" si="1"/>
        <v>143.33333333333334</v>
      </c>
      <c r="H11" s="98">
        <f t="shared" si="1"/>
        <v>170.98039215686273</v>
      </c>
      <c r="I11" s="98">
        <f t="shared" si="1"/>
        <v>178.82352941176472</v>
      </c>
      <c r="J11" s="98">
        <f t="shared" si="1"/>
        <v>157.05882352941177</v>
      </c>
    </row>
    <row r="13" spans="2:13" ht="10" customHeight="1" x14ac:dyDescent="0.2">
      <c r="B13" s="126" t="s">
        <v>62</v>
      </c>
      <c r="C13" s="126"/>
      <c r="D13" s="126"/>
      <c r="E13" s="126"/>
      <c r="F13" s="126"/>
      <c r="G13" s="126"/>
      <c r="H13" s="24"/>
      <c r="I13" s="24"/>
      <c r="J13" s="24"/>
      <c r="K13" s="24"/>
      <c r="L13" s="24"/>
      <c r="M13" s="24"/>
    </row>
    <row r="14" spans="2:13" x14ac:dyDescent="0.2">
      <c r="B14" s="126"/>
      <c r="C14" s="126"/>
      <c r="D14" s="126"/>
      <c r="E14" s="126"/>
      <c r="F14" s="126"/>
      <c r="G14" s="126"/>
      <c r="H14" s="24"/>
      <c r="I14" s="24"/>
      <c r="J14" s="24"/>
      <c r="K14" s="24"/>
      <c r="L14" s="24"/>
      <c r="M14" s="24"/>
    </row>
    <row r="15" spans="2:13" x14ac:dyDescent="0.2">
      <c r="B15" s="126"/>
      <c r="C15" s="126"/>
      <c r="D15" s="126"/>
      <c r="E15" s="126"/>
      <c r="F15" s="126"/>
      <c r="G15" s="126"/>
      <c r="H15" s="24"/>
      <c r="I15" s="24"/>
      <c r="J15" s="24"/>
      <c r="K15" s="24"/>
      <c r="L15" s="24"/>
      <c r="M15" s="24"/>
    </row>
    <row r="16" spans="2:13" ht="49" customHeight="1" x14ac:dyDescent="0.2">
      <c r="B16" s="126"/>
      <c r="C16" s="126"/>
      <c r="D16" s="126"/>
      <c r="E16" s="126"/>
      <c r="F16" s="126"/>
      <c r="G16" s="126"/>
      <c r="H16" s="24"/>
      <c r="I16" s="24"/>
      <c r="J16" s="24"/>
      <c r="K16" s="24"/>
      <c r="L16" s="24"/>
      <c r="M16" s="24"/>
    </row>
  </sheetData>
  <mergeCells count="5">
    <mergeCell ref="B5:B7"/>
    <mergeCell ref="C5:F5"/>
    <mergeCell ref="G5:J5"/>
    <mergeCell ref="C6:J6"/>
    <mergeCell ref="B13:G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27"/>
  <sheetViews>
    <sheetView zoomScaleNormal="100" workbookViewId="0">
      <selection activeCell="M51" sqref="M51"/>
    </sheetView>
  </sheetViews>
  <sheetFormatPr baseColWidth="10" defaultColWidth="11.453125" defaultRowHeight="10" x14ac:dyDescent="0.2"/>
  <cols>
    <col min="1" max="1" width="11.453125" style="1"/>
    <col min="2" max="2" width="37" style="1" customWidth="1"/>
    <col min="3" max="16384" width="11.453125" style="1"/>
  </cols>
  <sheetData>
    <row r="2" spans="2:11" ht="10.5" x14ac:dyDescent="0.2">
      <c r="B2" s="50" t="s">
        <v>66</v>
      </c>
    </row>
    <row r="4" spans="2:11" ht="10.5" x14ac:dyDescent="0.25">
      <c r="B4" s="134" t="s">
        <v>40</v>
      </c>
      <c r="C4" s="136" t="s">
        <v>0</v>
      </c>
      <c r="D4" s="136"/>
      <c r="E4" s="136"/>
      <c r="F4" s="136"/>
      <c r="G4" s="136" t="s">
        <v>1</v>
      </c>
      <c r="H4" s="136"/>
      <c r="I4" s="136"/>
      <c r="J4" s="136"/>
    </row>
    <row r="5" spans="2:11" ht="11.25" customHeight="1" x14ac:dyDescent="0.25">
      <c r="B5" s="135"/>
      <c r="C5" s="137" t="s">
        <v>11</v>
      </c>
      <c r="D5" s="137"/>
      <c r="E5" s="137"/>
      <c r="F5" s="137"/>
      <c r="G5" s="137"/>
      <c r="H5" s="137"/>
      <c r="I5" s="137"/>
      <c r="J5" s="137"/>
    </row>
    <row r="6" spans="2:11" ht="10.5" x14ac:dyDescent="0.2">
      <c r="B6" s="135"/>
      <c r="C6" s="17">
        <v>0</v>
      </c>
      <c r="D6" s="17">
        <v>1</v>
      </c>
      <c r="E6" s="17">
        <v>2</v>
      </c>
      <c r="F6" s="17">
        <v>3</v>
      </c>
      <c r="G6" s="17">
        <v>0</v>
      </c>
      <c r="H6" s="17">
        <v>1</v>
      </c>
      <c r="I6" s="17">
        <v>2</v>
      </c>
      <c r="J6" s="17">
        <v>3</v>
      </c>
    </row>
    <row r="7" spans="2:11" ht="10.5" x14ac:dyDescent="0.25">
      <c r="B7" s="18" t="s">
        <v>2</v>
      </c>
      <c r="C7" s="100"/>
      <c r="D7" s="100"/>
      <c r="E7" s="100"/>
      <c r="F7" s="100"/>
      <c r="G7" s="100"/>
      <c r="H7" s="100"/>
      <c r="I7" s="100"/>
      <c r="J7" s="100"/>
    </row>
    <row r="8" spans="2:11" x14ac:dyDescent="0.2">
      <c r="B8" s="19" t="s">
        <v>41</v>
      </c>
      <c r="C8" s="101">
        <v>43</v>
      </c>
      <c r="D8" s="101">
        <v>53</v>
      </c>
      <c r="E8" s="101">
        <v>45</v>
      </c>
      <c r="F8" s="101">
        <v>28.000000000000004</v>
      </c>
      <c r="G8" s="101">
        <v>60</v>
      </c>
      <c r="H8" s="101">
        <v>70</v>
      </c>
      <c r="I8" s="101">
        <v>73</v>
      </c>
      <c r="J8" s="101">
        <v>63</v>
      </c>
    </row>
    <row r="9" spans="2:11" x14ac:dyDescent="0.2">
      <c r="B9" s="20" t="s">
        <v>42</v>
      </c>
      <c r="C9" s="102">
        <v>523.12176564218748</v>
      </c>
      <c r="D9" s="102">
        <v>646.20923991093741</v>
      </c>
      <c r="E9" s="102">
        <v>553.89363420937502</v>
      </c>
      <c r="F9" s="102">
        <v>338.49055423906265</v>
      </c>
      <c r="G9" s="102">
        <v>738.5248456124998</v>
      </c>
      <c r="H9" s="102">
        <v>861.61231988124973</v>
      </c>
      <c r="I9" s="102">
        <v>892.38418844843738</v>
      </c>
      <c r="J9" s="102">
        <v>769.29671417968723</v>
      </c>
    </row>
    <row r="10" spans="2:11" ht="10.5" x14ac:dyDescent="0.25">
      <c r="B10" s="18" t="s">
        <v>44</v>
      </c>
      <c r="C10" s="103"/>
      <c r="D10" s="103"/>
      <c r="E10" s="103"/>
      <c r="F10" s="103"/>
      <c r="G10" s="103"/>
      <c r="H10" s="103"/>
      <c r="I10" s="103"/>
      <c r="J10" s="103"/>
    </row>
    <row r="11" spans="2:11" x14ac:dyDescent="0.2">
      <c r="B11" s="19" t="s">
        <v>41</v>
      </c>
      <c r="C11" s="101">
        <v>148</v>
      </c>
      <c r="D11" s="101">
        <v>185</v>
      </c>
      <c r="E11" s="101">
        <v>150</v>
      </c>
      <c r="F11" s="101">
        <v>78</v>
      </c>
      <c r="G11" s="101">
        <v>205</v>
      </c>
      <c r="H11" s="101">
        <v>240</v>
      </c>
      <c r="I11" s="101">
        <v>245</v>
      </c>
      <c r="J11" s="101">
        <v>220</v>
      </c>
    </row>
    <row r="12" spans="2:11" x14ac:dyDescent="0.2">
      <c r="B12" s="21" t="s">
        <v>42</v>
      </c>
      <c r="C12" s="104">
        <v>1815.5402454640639</v>
      </c>
      <c r="D12" s="104">
        <v>2277.1182739718779</v>
      </c>
      <c r="E12" s="104">
        <v>1846.3121140312517</v>
      </c>
      <c r="F12" s="104">
        <v>953.92792558281246</v>
      </c>
      <c r="G12" s="104">
        <v>2523.2932225093782</v>
      </c>
      <c r="H12" s="104">
        <v>2952.4902924500034</v>
      </c>
      <c r="I12" s="104">
        <v>3014.8503652093791</v>
      </c>
      <c r="J12" s="104">
        <v>2707.924433912503</v>
      </c>
    </row>
    <row r="13" spans="2:11" ht="10.5" x14ac:dyDescent="0.25">
      <c r="B13" s="22" t="s">
        <v>3</v>
      </c>
      <c r="C13" s="101"/>
      <c r="D13" s="101"/>
      <c r="E13" s="101"/>
      <c r="F13" s="101"/>
      <c r="G13" s="101"/>
      <c r="H13" s="101"/>
      <c r="I13" s="101"/>
      <c r="J13" s="101"/>
    </row>
    <row r="14" spans="2:11" x14ac:dyDescent="0.2">
      <c r="B14" s="19" t="s">
        <v>41</v>
      </c>
      <c r="C14" s="101">
        <v>95</v>
      </c>
      <c r="D14" s="101">
        <v>148</v>
      </c>
      <c r="E14" s="101">
        <v>178</v>
      </c>
      <c r="F14" s="101">
        <v>215</v>
      </c>
      <c r="G14" s="101">
        <v>118</v>
      </c>
      <c r="H14" s="101">
        <v>148</v>
      </c>
      <c r="I14" s="101">
        <v>178</v>
      </c>
      <c r="J14" s="101">
        <v>215</v>
      </c>
    </row>
    <row r="15" spans="2:11" x14ac:dyDescent="0.2">
      <c r="B15" s="21" t="s">
        <v>42</v>
      </c>
      <c r="C15" s="105">
        <v>1169.3310055531251</v>
      </c>
      <c r="D15" s="105">
        <v>1815.5402454640639</v>
      </c>
      <c r="E15" s="105">
        <v>2184.8026682703148</v>
      </c>
      <c r="F15" s="105">
        <v>2646.3806967781284</v>
      </c>
      <c r="G15" s="105">
        <v>1446.2778226578132</v>
      </c>
      <c r="H15" s="105">
        <v>1815.5402454640639</v>
      </c>
      <c r="I15" s="105">
        <v>2184.8026682703148</v>
      </c>
      <c r="J15" s="105">
        <v>2646.3806967781284</v>
      </c>
    </row>
    <row r="16" spans="2:11" ht="15" customHeight="1" x14ac:dyDescent="0.2">
      <c r="B16" s="138" t="s">
        <v>65</v>
      </c>
      <c r="C16" s="138"/>
      <c r="D16" s="138"/>
      <c r="E16" s="138"/>
      <c r="F16" s="138"/>
      <c r="G16" s="24"/>
      <c r="H16" s="24"/>
      <c r="I16" s="24"/>
      <c r="J16" s="24"/>
      <c r="K16" s="24"/>
    </row>
    <row r="17" spans="2:16" x14ac:dyDescent="0.2">
      <c r="B17" s="129"/>
      <c r="C17" s="129"/>
      <c r="D17" s="129"/>
      <c r="E17" s="129"/>
      <c r="F17" s="129"/>
      <c r="G17" s="24"/>
      <c r="H17" s="24"/>
      <c r="I17" s="24"/>
      <c r="J17" s="24"/>
      <c r="K17" s="24"/>
    </row>
    <row r="18" spans="2:16" x14ac:dyDescent="0.2">
      <c r="B18" s="129"/>
      <c r="C18" s="129"/>
      <c r="D18" s="129"/>
      <c r="E18" s="129"/>
      <c r="F18" s="129"/>
      <c r="G18" s="24"/>
      <c r="H18" s="24"/>
      <c r="I18" s="24"/>
      <c r="J18" s="24"/>
      <c r="K18" s="24"/>
    </row>
    <row r="19" spans="2:16" x14ac:dyDescent="0.2">
      <c r="B19" s="129"/>
      <c r="C19" s="129"/>
      <c r="D19" s="129"/>
      <c r="E19" s="129"/>
      <c r="F19" s="129"/>
      <c r="G19" s="24"/>
      <c r="H19" s="24"/>
      <c r="I19" s="24"/>
      <c r="J19" s="24"/>
      <c r="K19" s="24"/>
    </row>
    <row r="20" spans="2:16" x14ac:dyDescent="0.2">
      <c r="B20" s="129"/>
      <c r="C20" s="129"/>
      <c r="D20" s="129"/>
      <c r="E20" s="129"/>
      <c r="F20" s="129"/>
      <c r="G20" s="24"/>
      <c r="H20" s="24"/>
      <c r="I20" s="24"/>
      <c r="J20" s="24"/>
      <c r="K20" s="24"/>
    </row>
    <row r="21" spans="2:16" x14ac:dyDescent="0.2">
      <c r="B21" s="129"/>
      <c r="C21" s="129"/>
      <c r="D21" s="129"/>
      <c r="E21" s="129"/>
      <c r="F21" s="129"/>
      <c r="G21" s="24"/>
      <c r="H21" s="24"/>
      <c r="I21" s="24"/>
      <c r="J21" s="24"/>
      <c r="K21" s="24"/>
    </row>
    <row r="22" spans="2:16" x14ac:dyDescent="0.2">
      <c r="B22" s="129"/>
      <c r="C22" s="129"/>
      <c r="D22" s="129"/>
      <c r="E22" s="129"/>
      <c r="F22" s="129"/>
      <c r="G22" s="24"/>
      <c r="H22" s="24"/>
      <c r="I22" s="24"/>
      <c r="J22" s="24"/>
      <c r="K22" s="24"/>
    </row>
    <row r="23" spans="2:16" ht="36.5" customHeight="1" x14ac:dyDescent="0.2">
      <c r="B23" s="129"/>
      <c r="C23" s="129"/>
      <c r="D23" s="129"/>
      <c r="E23" s="129"/>
      <c r="F23" s="129"/>
      <c r="G23" s="24"/>
      <c r="H23" s="24"/>
      <c r="I23" s="24"/>
      <c r="J23" s="24"/>
      <c r="K23" s="24"/>
    </row>
    <row r="24" spans="2:16" x14ac:dyDescent="0.2">
      <c r="C24" s="5"/>
      <c r="D24" s="5"/>
      <c r="E24" s="5"/>
      <c r="F24" s="5"/>
      <c r="G24" s="5"/>
      <c r="H24" s="5"/>
      <c r="I24" s="5"/>
      <c r="J24" s="5"/>
    </row>
    <row r="25" spans="2:16" x14ac:dyDescent="0.2">
      <c r="P25" s="15"/>
    </row>
    <row r="27" spans="2:16" x14ac:dyDescent="0.2">
      <c r="C27" s="5"/>
      <c r="D27" s="5"/>
      <c r="E27" s="5"/>
      <c r="F27" s="5"/>
      <c r="G27" s="5"/>
      <c r="H27" s="5"/>
      <c r="I27" s="5"/>
      <c r="J27" s="5"/>
    </row>
  </sheetData>
  <mergeCells count="5">
    <mergeCell ref="B4:B6"/>
    <mergeCell ref="C4:F4"/>
    <mergeCell ref="G4:J4"/>
    <mergeCell ref="C5:J5"/>
    <mergeCell ref="B16:F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24"/>
  <sheetViews>
    <sheetView showGridLines="0" zoomScaleNormal="100" workbookViewId="0">
      <selection activeCell="K21" sqref="K21"/>
    </sheetView>
  </sheetViews>
  <sheetFormatPr baseColWidth="10" defaultColWidth="11.453125" defaultRowHeight="10" x14ac:dyDescent="0.2"/>
  <cols>
    <col min="1" max="1" width="11.453125" style="1"/>
    <col min="2" max="2" width="37.1796875" style="1" customWidth="1"/>
    <col min="3" max="3" width="8" style="1" customWidth="1"/>
    <col min="4" max="9" width="7.81640625" style="1" customWidth="1"/>
    <col min="10" max="10" width="7.6328125" style="1" customWidth="1"/>
    <col min="11" max="13" width="11.453125" style="1"/>
    <col min="14" max="14" width="41.453125" style="1" customWidth="1"/>
    <col min="15" max="16384" width="11.453125" style="1"/>
  </cols>
  <sheetData>
    <row r="2" spans="2:10" ht="10.5" x14ac:dyDescent="0.2">
      <c r="B2" s="50" t="s">
        <v>67</v>
      </c>
    </row>
    <row r="3" spans="2:10" ht="10.5" x14ac:dyDescent="0.2">
      <c r="B3" s="50"/>
      <c r="J3" s="1" t="s">
        <v>38</v>
      </c>
    </row>
    <row r="4" spans="2:10" ht="10.5" x14ac:dyDescent="0.25">
      <c r="B4" s="140"/>
      <c r="C4" s="136" t="s">
        <v>0</v>
      </c>
      <c r="D4" s="136"/>
      <c r="E4" s="136"/>
      <c r="F4" s="136"/>
      <c r="G4" s="136" t="s">
        <v>1</v>
      </c>
      <c r="H4" s="136"/>
      <c r="I4" s="136"/>
      <c r="J4" s="136"/>
    </row>
    <row r="5" spans="2:10" ht="11.25" customHeight="1" x14ac:dyDescent="0.25">
      <c r="B5" s="140"/>
      <c r="C5" s="137" t="s">
        <v>11</v>
      </c>
      <c r="D5" s="137"/>
      <c r="E5" s="137"/>
      <c r="F5" s="137"/>
      <c r="G5" s="137"/>
      <c r="H5" s="137"/>
      <c r="I5" s="137"/>
      <c r="J5" s="137"/>
    </row>
    <row r="6" spans="2:10" ht="10.5" x14ac:dyDescent="0.2">
      <c r="B6" s="141"/>
      <c r="C6" s="17">
        <v>0</v>
      </c>
      <c r="D6" s="17">
        <v>1</v>
      </c>
      <c r="E6" s="17">
        <v>2</v>
      </c>
      <c r="F6" s="17">
        <v>3</v>
      </c>
      <c r="G6" s="17">
        <v>0</v>
      </c>
      <c r="H6" s="17">
        <v>1</v>
      </c>
      <c r="I6" s="17">
        <v>2</v>
      </c>
      <c r="J6" s="17">
        <v>3</v>
      </c>
    </row>
    <row r="7" spans="2:10" x14ac:dyDescent="0.2">
      <c r="B7" s="71" t="s">
        <v>46</v>
      </c>
      <c r="C7" s="76">
        <v>0</v>
      </c>
      <c r="D7" s="77">
        <v>0</v>
      </c>
      <c r="E7" s="78">
        <v>0</v>
      </c>
      <c r="F7" s="77">
        <v>0</v>
      </c>
      <c r="G7" s="78">
        <v>0</v>
      </c>
      <c r="H7" s="77">
        <v>0</v>
      </c>
      <c r="I7" s="77">
        <v>0</v>
      </c>
      <c r="J7" s="79">
        <v>0</v>
      </c>
    </row>
    <row r="8" spans="2:10" x14ac:dyDescent="0.2">
      <c r="B8" s="72" t="s">
        <v>36</v>
      </c>
      <c r="C8" s="80">
        <v>510</v>
      </c>
      <c r="D8" s="81">
        <v>637</v>
      </c>
      <c r="E8" s="82">
        <v>553</v>
      </c>
      <c r="F8" s="81">
        <v>348</v>
      </c>
      <c r="G8" s="82">
        <v>731</v>
      </c>
      <c r="H8" s="81">
        <v>872</v>
      </c>
      <c r="I8" s="81">
        <v>912</v>
      </c>
      <c r="J8" s="83">
        <v>801</v>
      </c>
    </row>
    <row r="9" spans="2:10" x14ac:dyDescent="0.2">
      <c r="B9" s="72" t="s">
        <v>44</v>
      </c>
      <c r="C9" s="80">
        <v>0</v>
      </c>
      <c r="D9" s="81">
        <v>0</v>
      </c>
      <c r="E9" s="82">
        <v>0</v>
      </c>
      <c r="F9" s="81">
        <v>0</v>
      </c>
      <c r="G9" s="82">
        <v>0</v>
      </c>
      <c r="H9" s="81">
        <v>0</v>
      </c>
      <c r="I9" s="81">
        <v>0</v>
      </c>
      <c r="J9" s="83">
        <v>0</v>
      </c>
    </row>
    <row r="10" spans="2:10" x14ac:dyDescent="0.2">
      <c r="B10" s="72" t="s">
        <v>3</v>
      </c>
      <c r="C10" s="80">
        <v>271</v>
      </c>
      <c r="D10" s="81">
        <v>380</v>
      </c>
      <c r="E10" s="82">
        <v>438</v>
      </c>
      <c r="F10" s="81">
        <v>496</v>
      </c>
      <c r="G10" s="82">
        <v>329</v>
      </c>
      <c r="H10" s="81">
        <v>380</v>
      </c>
      <c r="I10" s="81">
        <v>438</v>
      </c>
      <c r="J10" s="83">
        <v>496</v>
      </c>
    </row>
    <row r="11" spans="2:10" x14ac:dyDescent="0.2">
      <c r="B11" s="72" t="s">
        <v>4</v>
      </c>
      <c r="C11" s="80">
        <v>0</v>
      </c>
      <c r="D11" s="81">
        <v>0</v>
      </c>
      <c r="E11" s="82">
        <v>132</v>
      </c>
      <c r="F11" s="81">
        <v>301</v>
      </c>
      <c r="G11" s="82">
        <v>0</v>
      </c>
      <c r="H11" s="81">
        <v>0</v>
      </c>
      <c r="I11" s="81">
        <v>132</v>
      </c>
      <c r="J11" s="83">
        <v>301</v>
      </c>
    </row>
    <row r="12" spans="2:10" x14ac:dyDescent="0.2">
      <c r="B12" s="72" t="s">
        <v>5</v>
      </c>
      <c r="C12" s="80">
        <v>0</v>
      </c>
      <c r="D12" s="81">
        <v>0</v>
      </c>
      <c r="E12" s="82">
        <v>0</v>
      </c>
      <c r="F12" s="81">
        <v>258</v>
      </c>
      <c r="G12" s="82">
        <v>0</v>
      </c>
      <c r="H12" s="81">
        <v>0</v>
      </c>
      <c r="I12" s="81">
        <v>0</v>
      </c>
      <c r="J12" s="83">
        <v>258</v>
      </c>
    </row>
    <row r="13" spans="2:10" x14ac:dyDescent="0.2">
      <c r="B13" s="72" t="s">
        <v>6</v>
      </c>
      <c r="C13" s="80">
        <v>0</v>
      </c>
      <c r="D13" s="81">
        <v>33</v>
      </c>
      <c r="E13" s="82">
        <v>65</v>
      </c>
      <c r="F13" s="81">
        <v>98</v>
      </c>
      <c r="G13" s="82">
        <v>0</v>
      </c>
      <c r="H13" s="81">
        <v>33</v>
      </c>
      <c r="I13" s="81">
        <v>65</v>
      </c>
      <c r="J13" s="83">
        <v>98</v>
      </c>
    </row>
    <row r="14" spans="2:10" x14ac:dyDescent="0.2">
      <c r="B14" s="72" t="s">
        <v>7</v>
      </c>
      <c r="C14" s="80">
        <v>0</v>
      </c>
      <c r="D14" s="81">
        <v>116</v>
      </c>
      <c r="E14" s="82">
        <v>232</v>
      </c>
      <c r="F14" s="81">
        <v>348</v>
      </c>
      <c r="G14" s="82">
        <v>0</v>
      </c>
      <c r="H14" s="81">
        <v>0</v>
      </c>
      <c r="I14" s="81">
        <v>0</v>
      </c>
      <c r="J14" s="83">
        <v>0</v>
      </c>
    </row>
    <row r="15" spans="2:10" x14ac:dyDescent="0.2">
      <c r="B15" s="72" t="s">
        <v>8</v>
      </c>
      <c r="C15" s="80">
        <v>0</v>
      </c>
      <c r="D15" s="81">
        <v>0</v>
      </c>
      <c r="E15" s="82">
        <v>0</v>
      </c>
      <c r="F15" s="81">
        <v>0</v>
      </c>
      <c r="G15" s="82">
        <v>0</v>
      </c>
      <c r="H15" s="81">
        <v>0</v>
      </c>
      <c r="I15" s="81">
        <v>0</v>
      </c>
      <c r="J15" s="83">
        <v>0</v>
      </c>
    </row>
    <row r="16" spans="2:10" x14ac:dyDescent="0.2">
      <c r="B16" s="73" t="s">
        <v>9</v>
      </c>
      <c r="C16" s="84">
        <v>781</v>
      </c>
      <c r="D16" s="85">
        <v>1166</v>
      </c>
      <c r="E16" s="86">
        <v>1420</v>
      </c>
      <c r="F16" s="85">
        <v>1848</v>
      </c>
      <c r="G16" s="86">
        <v>1059</v>
      </c>
      <c r="H16" s="85">
        <v>1284</v>
      </c>
      <c r="I16" s="85">
        <v>1547</v>
      </c>
      <c r="J16" s="87">
        <v>1953</v>
      </c>
    </row>
    <row r="17" spans="2:13" ht="10.5" x14ac:dyDescent="0.2">
      <c r="B17" s="74" t="s">
        <v>10</v>
      </c>
      <c r="C17" s="88">
        <v>781</v>
      </c>
      <c r="D17" s="89">
        <v>897</v>
      </c>
      <c r="E17" s="90">
        <v>887</v>
      </c>
      <c r="F17" s="89">
        <v>973</v>
      </c>
      <c r="G17" s="90">
        <v>706</v>
      </c>
      <c r="H17" s="89">
        <v>713</v>
      </c>
      <c r="I17" s="89">
        <v>737</v>
      </c>
      <c r="J17" s="91">
        <v>814</v>
      </c>
    </row>
    <row r="18" spans="2:13" ht="16.5" customHeight="1" x14ac:dyDescent="0.2">
      <c r="B18" s="75" t="s">
        <v>55</v>
      </c>
      <c r="C18" s="92">
        <v>71</v>
      </c>
      <c r="D18" s="93">
        <v>82</v>
      </c>
      <c r="E18" s="94">
        <v>81</v>
      </c>
      <c r="F18" s="93">
        <v>89</v>
      </c>
      <c r="G18" s="94">
        <v>65</v>
      </c>
      <c r="H18" s="93">
        <v>65</v>
      </c>
      <c r="I18" s="93">
        <v>67</v>
      </c>
      <c r="J18" s="95">
        <v>74</v>
      </c>
    </row>
    <row r="20" spans="2:13" ht="108" customHeight="1" x14ac:dyDescent="0.2">
      <c r="B20" s="129" t="s">
        <v>74</v>
      </c>
      <c r="C20" s="129"/>
      <c r="D20" s="129"/>
      <c r="E20" s="129"/>
      <c r="F20" s="129"/>
      <c r="G20" s="129"/>
      <c r="H20" s="129"/>
      <c r="I20" s="129"/>
      <c r="J20" s="129"/>
    </row>
    <row r="21" spans="2:13" ht="10.5" x14ac:dyDescent="0.2">
      <c r="B21" s="16"/>
    </row>
    <row r="22" spans="2:13" ht="10.5" x14ac:dyDescent="0.2">
      <c r="B22" s="139"/>
      <c r="C22" s="139"/>
      <c r="D22" s="139"/>
      <c r="E22" s="139"/>
      <c r="F22" s="139"/>
      <c r="G22" s="139"/>
      <c r="H22" s="139"/>
      <c r="I22" s="139"/>
      <c r="J22" s="139"/>
      <c r="K22" s="139"/>
      <c r="L22" s="139"/>
      <c r="M22" s="139"/>
    </row>
    <row r="23" spans="2:13" x14ac:dyDescent="0.2">
      <c r="B23" s="139"/>
      <c r="C23" s="139"/>
      <c r="D23" s="139"/>
      <c r="E23" s="139"/>
      <c r="F23" s="139"/>
      <c r="G23" s="139"/>
      <c r="H23" s="139"/>
      <c r="I23" s="139"/>
      <c r="J23" s="139"/>
      <c r="K23" s="139"/>
    </row>
    <row r="24" spans="2:13" x14ac:dyDescent="0.2">
      <c r="B24" s="139"/>
      <c r="C24" s="139"/>
      <c r="D24" s="139"/>
      <c r="E24" s="139"/>
      <c r="F24" s="139"/>
      <c r="G24" s="139"/>
      <c r="H24" s="139"/>
      <c r="I24" s="139"/>
      <c r="J24" s="139"/>
      <c r="K24" s="139"/>
    </row>
  </sheetData>
  <mergeCells count="7">
    <mergeCell ref="B23:K24"/>
    <mergeCell ref="B4:B6"/>
    <mergeCell ref="C4:F4"/>
    <mergeCell ref="G4:J4"/>
    <mergeCell ref="C5:J5"/>
    <mergeCell ref="B22:M22"/>
    <mergeCell ref="B20:J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R26"/>
  <sheetViews>
    <sheetView showGridLines="0" workbookViewId="0">
      <selection activeCell="K29" sqref="K29"/>
    </sheetView>
  </sheetViews>
  <sheetFormatPr baseColWidth="10" defaultColWidth="11.453125" defaultRowHeight="10" x14ac:dyDescent="0.2"/>
  <cols>
    <col min="1" max="1" width="11.453125" style="1"/>
    <col min="2" max="2" width="39.453125" style="1" customWidth="1"/>
    <col min="3" max="10" width="10.453125" style="1" customWidth="1"/>
    <col min="11" max="16384" width="11.453125" style="1"/>
  </cols>
  <sheetData>
    <row r="2" spans="2:18" ht="10.5" x14ac:dyDescent="0.2">
      <c r="B2" s="50" t="s">
        <v>68</v>
      </c>
    </row>
    <row r="3" spans="2:18" x14ac:dyDescent="0.2">
      <c r="J3" s="1" t="s">
        <v>37</v>
      </c>
    </row>
    <row r="4" spans="2:18" ht="10.5" x14ac:dyDescent="0.25">
      <c r="B4" s="140"/>
      <c r="C4" s="136" t="s">
        <v>0</v>
      </c>
      <c r="D4" s="136"/>
      <c r="E4" s="136"/>
      <c r="F4" s="136"/>
      <c r="G4" s="136" t="s">
        <v>1</v>
      </c>
      <c r="H4" s="136"/>
      <c r="I4" s="136"/>
      <c r="J4" s="136"/>
    </row>
    <row r="5" spans="2:18" ht="11.25" customHeight="1" x14ac:dyDescent="0.25">
      <c r="B5" s="140"/>
      <c r="C5" s="137" t="s">
        <v>11</v>
      </c>
      <c r="D5" s="137"/>
      <c r="E5" s="137"/>
      <c r="F5" s="137"/>
      <c r="G5" s="137"/>
      <c r="H5" s="137"/>
      <c r="I5" s="137"/>
      <c r="J5" s="137"/>
    </row>
    <row r="6" spans="2:18" ht="10.5" x14ac:dyDescent="0.2">
      <c r="B6" s="142"/>
      <c r="C6" s="17">
        <v>0</v>
      </c>
      <c r="D6" s="17">
        <v>1</v>
      </c>
      <c r="E6" s="17">
        <v>2</v>
      </c>
      <c r="F6" s="17">
        <v>3</v>
      </c>
      <c r="G6" s="17">
        <v>0</v>
      </c>
      <c r="H6" s="17">
        <v>1</v>
      </c>
      <c r="I6" s="17">
        <v>2</v>
      </c>
      <c r="J6" s="17">
        <v>3</v>
      </c>
    </row>
    <row r="7" spans="2:18" x14ac:dyDescent="0.2">
      <c r="B7" s="71" t="s">
        <v>46</v>
      </c>
      <c r="C7" s="106">
        <v>1231</v>
      </c>
      <c r="D7" s="106">
        <v>1231</v>
      </c>
      <c r="E7" s="106">
        <v>1231</v>
      </c>
      <c r="F7" s="107">
        <v>1231</v>
      </c>
      <c r="G7" s="108">
        <v>1231</v>
      </c>
      <c r="H7" s="108">
        <v>1231</v>
      </c>
      <c r="I7" s="108">
        <v>1231</v>
      </c>
      <c r="J7" s="108">
        <v>1231</v>
      </c>
    </row>
    <row r="8" spans="2:18" x14ac:dyDescent="0.2">
      <c r="B8" s="72" t="s">
        <v>36</v>
      </c>
      <c r="C8" s="109">
        <v>0</v>
      </c>
      <c r="D8" s="109">
        <v>0</v>
      </c>
      <c r="E8" s="109">
        <v>0</v>
      </c>
      <c r="F8" s="110">
        <v>0</v>
      </c>
      <c r="G8" s="111">
        <v>0</v>
      </c>
      <c r="H8" s="111">
        <v>0</v>
      </c>
      <c r="I8" s="111">
        <v>0</v>
      </c>
      <c r="J8" s="111">
        <v>0</v>
      </c>
    </row>
    <row r="9" spans="2:18" x14ac:dyDescent="0.2">
      <c r="B9" s="72" t="s">
        <v>44</v>
      </c>
      <c r="C9" s="109">
        <v>233</v>
      </c>
      <c r="D9" s="109">
        <v>283</v>
      </c>
      <c r="E9" s="109">
        <v>192</v>
      </c>
      <c r="F9" s="110">
        <v>0</v>
      </c>
      <c r="G9" s="111">
        <v>425</v>
      </c>
      <c r="H9" s="111">
        <v>510</v>
      </c>
      <c r="I9" s="111">
        <v>543</v>
      </c>
      <c r="J9" s="111">
        <v>422</v>
      </c>
    </row>
    <row r="10" spans="2:18" x14ac:dyDescent="0.2">
      <c r="B10" s="72" t="s">
        <v>3</v>
      </c>
      <c r="C10" s="109">
        <v>0</v>
      </c>
      <c r="D10" s="109">
        <v>204</v>
      </c>
      <c r="E10" s="109">
        <v>286</v>
      </c>
      <c r="F10" s="110">
        <v>372</v>
      </c>
      <c r="G10" s="111">
        <v>84</v>
      </c>
      <c r="H10" s="111">
        <v>204</v>
      </c>
      <c r="I10" s="111">
        <v>286</v>
      </c>
      <c r="J10" s="111">
        <v>372</v>
      </c>
    </row>
    <row r="11" spans="2:18" x14ac:dyDescent="0.2">
      <c r="B11" s="72" t="s">
        <v>4</v>
      </c>
      <c r="C11" s="109">
        <v>0</v>
      </c>
      <c r="D11" s="109">
        <v>0</v>
      </c>
      <c r="E11" s="109">
        <v>132</v>
      </c>
      <c r="F11" s="110">
        <v>301</v>
      </c>
      <c r="G11" s="111">
        <v>0</v>
      </c>
      <c r="H11" s="111">
        <v>0</v>
      </c>
      <c r="I11" s="111">
        <v>132</v>
      </c>
      <c r="J11" s="111">
        <v>301</v>
      </c>
    </row>
    <row r="12" spans="2:18" x14ac:dyDescent="0.2">
      <c r="B12" s="72" t="s">
        <v>5</v>
      </c>
      <c r="C12" s="109">
        <v>0</v>
      </c>
      <c r="D12" s="109">
        <v>0</v>
      </c>
      <c r="E12" s="109">
        <v>0</v>
      </c>
      <c r="F12" s="110">
        <v>258</v>
      </c>
      <c r="G12" s="111">
        <v>0</v>
      </c>
      <c r="H12" s="111">
        <v>0</v>
      </c>
      <c r="I12" s="111">
        <v>0</v>
      </c>
      <c r="J12" s="111">
        <v>258</v>
      </c>
    </row>
    <row r="13" spans="2:18" x14ac:dyDescent="0.2">
      <c r="B13" s="72" t="s">
        <v>6</v>
      </c>
      <c r="C13" s="109">
        <v>0</v>
      </c>
      <c r="D13" s="109">
        <v>33</v>
      </c>
      <c r="E13" s="109">
        <v>65</v>
      </c>
      <c r="F13" s="110">
        <v>98</v>
      </c>
      <c r="G13" s="111">
        <v>0</v>
      </c>
      <c r="H13" s="111">
        <v>33</v>
      </c>
      <c r="I13" s="111">
        <v>65</v>
      </c>
      <c r="J13" s="111">
        <v>98</v>
      </c>
    </row>
    <row r="14" spans="2:18" x14ac:dyDescent="0.2">
      <c r="B14" s="72" t="s">
        <v>7</v>
      </c>
      <c r="C14" s="109">
        <v>0</v>
      </c>
      <c r="D14" s="109">
        <v>116</v>
      </c>
      <c r="E14" s="109">
        <v>232</v>
      </c>
      <c r="F14" s="110">
        <v>348</v>
      </c>
      <c r="G14" s="111">
        <v>0</v>
      </c>
      <c r="H14" s="111">
        <v>0</v>
      </c>
      <c r="I14" s="111">
        <v>0</v>
      </c>
      <c r="J14" s="111">
        <v>0</v>
      </c>
    </row>
    <row r="15" spans="2:18" x14ac:dyDescent="0.2">
      <c r="B15" s="72" t="s">
        <v>8</v>
      </c>
      <c r="C15" s="109">
        <v>0</v>
      </c>
      <c r="D15" s="109">
        <v>0</v>
      </c>
      <c r="E15" s="109">
        <v>0</v>
      </c>
      <c r="F15" s="110">
        <v>0</v>
      </c>
      <c r="G15" s="111">
        <v>0</v>
      </c>
      <c r="H15" s="111">
        <v>0</v>
      </c>
      <c r="I15" s="111">
        <v>0</v>
      </c>
      <c r="J15" s="111">
        <v>0</v>
      </c>
      <c r="L15" s="23"/>
      <c r="M15" s="23"/>
      <c r="N15" s="23"/>
      <c r="O15" s="23"/>
      <c r="P15" s="23"/>
      <c r="Q15" s="23"/>
      <c r="R15" s="23"/>
    </row>
    <row r="16" spans="2:18" x14ac:dyDescent="0.2">
      <c r="B16" s="73" t="s">
        <v>9</v>
      </c>
      <c r="C16" s="112">
        <v>1464</v>
      </c>
      <c r="D16" s="112">
        <v>1867</v>
      </c>
      <c r="E16" s="112">
        <v>2138</v>
      </c>
      <c r="F16" s="113">
        <v>2608</v>
      </c>
      <c r="G16" s="114">
        <v>1739</v>
      </c>
      <c r="H16" s="114">
        <v>1978</v>
      </c>
      <c r="I16" s="114">
        <v>2257</v>
      </c>
      <c r="J16" s="114">
        <v>2682</v>
      </c>
    </row>
    <row r="17" spans="2:11" ht="10.5" x14ac:dyDescent="0.2">
      <c r="B17" s="74" t="s">
        <v>10</v>
      </c>
      <c r="C17" s="115">
        <v>1464</v>
      </c>
      <c r="D17" s="115">
        <v>1436</v>
      </c>
      <c r="E17" s="115">
        <v>1336</v>
      </c>
      <c r="F17" s="116">
        <v>1372</v>
      </c>
      <c r="G17" s="117">
        <v>1160</v>
      </c>
      <c r="H17" s="117">
        <v>1099</v>
      </c>
      <c r="I17" s="117">
        <v>1075</v>
      </c>
      <c r="J17" s="117">
        <v>1117</v>
      </c>
    </row>
    <row r="18" spans="2:11" ht="15.75" customHeight="1" x14ac:dyDescent="0.2">
      <c r="B18" s="75" t="s">
        <v>55</v>
      </c>
      <c r="C18" s="118">
        <v>134</v>
      </c>
      <c r="D18" s="118">
        <v>131</v>
      </c>
      <c r="E18" s="118">
        <v>122</v>
      </c>
      <c r="F18" s="119">
        <v>125</v>
      </c>
      <c r="G18" s="120">
        <v>106</v>
      </c>
      <c r="H18" s="120">
        <v>100</v>
      </c>
      <c r="I18" s="120">
        <v>98</v>
      </c>
      <c r="J18" s="120">
        <v>102</v>
      </c>
    </row>
    <row r="20" spans="2:11" ht="15" customHeight="1" x14ac:dyDescent="0.2">
      <c r="B20" s="126" t="s">
        <v>69</v>
      </c>
      <c r="C20" s="126"/>
      <c r="D20" s="126"/>
      <c r="E20" s="126"/>
      <c r="F20" s="126"/>
      <c r="G20" s="126"/>
      <c r="H20" s="126"/>
      <c r="I20" s="126"/>
      <c r="J20" s="126"/>
      <c r="K20" s="24"/>
    </row>
    <row r="21" spans="2:11" x14ac:dyDescent="0.2">
      <c r="B21" s="126"/>
      <c r="C21" s="126"/>
      <c r="D21" s="126"/>
      <c r="E21" s="126"/>
      <c r="F21" s="126"/>
      <c r="G21" s="126"/>
      <c r="H21" s="126"/>
      <c r="I21" s="126"/>
      <c r="J21" s="126"/>
      <c r="K21" s="24"/>
    </row>
    <row r="22" spans="2:11" x14ac:dyDescent="0.2">
      <c r="B22" s="126"/>
      <c r="C22" s="126"/>
      <c r="D22" s="126"/>
      <c r="E22" s="126"/>
      <c r="F22" s="126"/>
      <c r="G22" s="126"/>
      <c r="H22" s="126"/>
      <c r="I22" s="126"/>
      <c r="J22" s="126"/>
      <c r="K22" s="24"/>
    </row>
    <row r="23" spans="2:11" x14ac:dyDescent="0.2">
      <c r="B23" s="126"/>
      <c r="C23" s="126"/>
      <c r="D23" s="126"/>
      <c r="E23" s="126"/>
      <c r="F23" s="126"/>
      <c r="G23" s="126"/>
      <c r="H23" s="126"/>
      <c r="I23" s="126"/>
      <c r="J23" s="126"/>
      <c r="K23" s="24"/>
    </row>
    <row r="24" spans="2:11" x14ac:dyDescent="0.2">
      <c r="B24" s="126"/>
      <c r="C24" s="126"/>
      <c r="D24" s="126"/>
      <c r="E24" s="126"/>
      <c r="F24" s="126"/>
      <c r="G24" s="126"/>
      <c r="H24" s="126"/>
      <c r="I24" s="126"/>
      <c r="J24" s="126"/>
    </row>
    <row r="25" spans="2:11" x14ac:dyDescent="0.2">
      <c r="B25" s="126"/>
      <c r="C25" s="126"/>
      <c r="D25" s="126"/>
      <c r="E25" s="126"/>
      <c r="F25" s="126"/>
      <c r="G25" s="126"/>
      <c r="H25" s="126"/>
      <c r="I25" s="126"/>
      <c r="J25" s="126"/>
    </row>
    <row r="26" spans="2:11" ht="21.75" customHeight="1" x14ac:dyDescent="0.2">
      <c r="B26" s="126"/>
      <c r="C26" s="126"/>
      <c r="D26" s="126"/>
      <c r="E26" s="126"/>
      <c r="F26" s="126"/>
      <c r="G26" s="126"/>
      <c r="H26" s="126"/>
      <c r="I26" s="126"/>
      <c r="J26" s="126"/>
    </row>
  </sheetData>
  <mergeCells count="5">
    <mergeCell ref="B20:J26"/>
    <mergeCell ref="B4:B6"/>
    <mergeCell ref="C4:F4"/>
    <mergeCell ref="G4:J4"/>
    <mergeCell ref="C5:J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18"/>
  <sheetViews>
    <sheetView showGridLines="0" workbookViewId="0">
      <selection activeCell="J39" sqref="J38:J39"/>
    </sheetView>
  </sheetViews>
  <sheetFormatPr baseColWidth="10" defaultColWidth="11.453125" defaultRowHeight="10" x14ac:dyDescent="0.2"/>
  <cols>
    <col min="1" max="2" width="11.453125" style="1"/>
    <col min="3" max="3" width="17" style="1" customWidth="1"/>
    <col min="4" max="11" width="10.453125" style="1" customWidth="1"/>
    <col min="12" max="16384" width="11.453125" style="1"/>
  </cols>
  <sheetData>
    <row r="2" spans="2:12" ht="10.5" x14ac:dyDescent="0.2">
      <c r="B2" s="16" t="s">
        <v>70</v>
      </c>
    </row>
    <row r="4" spans="2:12" ht="11.25" customHeight="1" x14ac:dyDescent="0.2">
      <c r="B4" s="144" t="s">
        <v>47</v>
      </c>
      <c r="C4" s="144"/>
      <c r="D4" s="145" t="s">
        <v>0</v>
      </c>
      <c r="E4" s="145"/>
      <c r="F4" s="145"/>
      <c r="G4" s="145"/>
      <c r="H4" s="145" t="s">
        <v>1</v>
      </c>
      <c r="I4" s="145"/>
      <c r="J4" s="145"/>
      <c r="K4" s="145"/>
    </row>
    <row r="5" spans="2:12" ht="11.25" customHeight="1" x14ac:dyDescent="0.2">
      <c r="B5" s="144"/>
      <c r="C5" s="144"/>
      <c r="D5" s="145" t="s">
        <v>11</v>
      </c>
      <c r="E5" s="145"/>
      <c r="F5" s="145"/>
      <c r="G5" s="145"/>
      <c r="H5" s="145"/>
      <c r="I5" s="145"/>
      <c r="J5" s="145"/>
      <c r="K5" s="145"/>
    </row>
    <row r="6" spans="2:12" ht="10.5" x14ac:dyDescent="0.2">
      <c r="B6" s="144"/>
      <c r="C6" s="144"/>
      <c r="D6" s="96">
        <v>0</v>
      </c>
      <c r="E6" s="96">
        <v>1</v>
      </c>
      <c r="F6" s="96">
        <v>2</v>
      </c>
      <c r="G6" s="96">
        <v>3</v>
      </c>
      <c r="H6" s="96">
        <v>0</v>
      </c>
      <c r="I6" s="96">
        <v>1</v>
      </c>
      <c r="J6" s="96">
        <v>2</v>
      </c>
      <c r="K6" s="96">
        <v>3</v>
      </c>
    </row>
    <row r="7" spans="2:12" ht="24" customHeight="1" x14ac:dyDescent="0.2">
      <c r="B7" s="143">
        <v>0</v>
      </c>
      <c r="C7" s="25" t="s">
        <v>52</v>
      </c>
      <c r="D7" s="26">
        <v>780.78836666666666</v>
      </c>
      <c r="E7" s="26">
        <v>896.66355239743586</v>
      </c>
      <c r="F7" s="26">
        <v>887.30508551041657</v>
      </c>
      <c r="G7" s="26">
        <v>972.89082627192977</v>
      </c>
      <c r="H7" s="26">
        <v>706.27778888888895</v>
      </c>
      <c r="I7" s="26">
        <v>713.31553243518499</v>
      </c>
      <c r="J7" s="26">
        <v>736.87487492857144</v>
      </c>
      <c r="K7" s="26">
        <v>813.95575168749997</v>
      </c>
    </row>
    <row r="8" spans="2:12" ht="33.75" customHeight="1" x14ac:dyDescent="0.2">
      <c r="B8" s="143"/>
      <c r="C8" s="27" t="s">
        <v>23</v>
      </c>
      <c r="D8" s="28">
        <f t="shared" ref="D8:K8" si="0">(D7-D11)/D11*100</f>
        <v>-46.658921601346172</v>
      </c>
      <c r="E8" s="28">
        <f t="shared" si="0"/>
        <v>-37.564064577801062</v>
      </c>
      <c r="F8" s="28">
        <f t="shared" si="0"/>
        <v>-33.603445540887982</v>
      </c>
      <c r="G8" s="28">
        <f t="shared" si="0"/>
        <v>-29.109024826376405</v>
      </c>
      <c r="H8" s="28">
        <f t="shared" si="0"/>
        <v>-39.092302620400588</v>
      </c>
      <c r="I8" s="28">
        <f t="shared" si="0"/>
        <v>-35.071337187380308</v>
      </c>
      <c r="J8" s="28">
        <f t="shared" si="0"/>
        <v>-31.43484004797174</v>
      </c>
      <c r="K8" s="28">
        <f t="shared" si="0"/>
        <v>-27.158236399858808</v>
      </c>
    </row>
    <row r="9" spans="2:12" ht="24" customHeight="1" x14ac:dyDescent="0.2">
      <c r="B9" s="143" t="s">
        <v>12</v>
      </c>
      <c r="C9" s="25" t="s">
        <v>52</v>
      </c>
      <c r="D9" s="29">
        <v>1061.4292772748986</v>
      </c>
      <c r="E9" s="29">
        <v>1175.0500293590189</v>
      </c>
      <c r="F9" s="29">
        <v>1095.8819492565465</v>
      </c>
      <c r="G9" s="29">
        <v>1143.9780385493723</v>
      </c>
      <c r="H9" s="29">
        <v>955.3042639136147</v>
      </c>
      <c r="I9" s="29">
        <v>920.83759495579011</v>
      </c>
      <c r="J9" s="29">
        <v>914.75092851766146</v>
      </c>
      <c r="K9" s="29">
        <v>969.59729857795355</v>
      </c>
    </row>
    <row r="10" spans="2:12" ht="32.25" customHeight="1" x14ac:dyDescent="0.2">
      <c r="B10" s="143"/>
      <c r="C10" s="27" t="s">
        <v>23</v>
      </c>
      <c r="D10" s="30">
        <f t="shared" ref="D10:J10" si="1">(D9-D11)/D11*100</f>
        <v>-27.48639104926874</v>
      </c>
      <c r="E10" s="30">
        <f t="shared" si="1"/>
        <v>-18.179625395998787</v>
      </c>
      <c r="F10" s="30">
        <f t="shared" si="1"/>
        <v>-17.995752855722909</v>
      </c>
      <c r="G10" s="30">
        <f t="shared" si="1"/>
        <v>-16.64252911014006</v>
      </c>
      <c r="H10" s="30">
        <f t="shared" si="1"/>
        <v>-17.616858511962789</v>
      </c>
      <c r="I10" s="30">
        <f t="shared" si="1"/>
        <v>-16.181898487538071</v>
      </c>
      <c r="J10" s="30">
        <f t="shared" si="1"/>
        <v>-14.883726038074569</v>
      </c>
      <c r="K10" s="30">
        <f>(K9-K11)/K11*100</f>
        <v>-13.229709276055921</v>
      </c>
    </row>
    <row r="11" spans="2:12" ht="24.75" customHeight="1" x14ac:dyDescent="0.2">
      <c r="B11" s="31" t="s">
        <v>13</v>
      </c>
      <c r="C11" s="31" t="s">
        <v>52</v>
      </c>
      <c r="D11" s="32">
        <v>1463.7656194936835</v>
      </c>
      <c r="E11" s="32">
        <v>1436.1337686928118</v>
      </c>
      <c r="F11" s="32">
        <v>1336.3721848802143</v>
      </c>
      <c r="G11" s="32">
        <v>1372.3761365803771</v>
      </c>
      <c r="H11" s="32">
        <v>1159.5870789320818</v>
      </c>
      <c r="I11" s="32">
        <v>1098.6142352781417</v>
      </c>
      <c r="J11" s="32">
        <v>1074.7074395277825</v>
      </c>
      <c r="K11" s="32">
        <v>1117.4300448787078</v>
      </c>
    </row>
    <row r="13" spans="2:12" ht="10" customHeight="1" x14ac:dyDescent="0.2">
      <c r="B13" s="126" t="s">
        <v>71</v>
      </c>
      <c r="C13" s="126"/>
      <c r="D13" s="126"/>
      <c r="E13" s="126"/>
      <c r="F13" s="126"/>
      <c r="G13" s="126"/>
      <c r="H13" s="126"/>
      <c r="I13" s="24"/>
      <c r="J13" s="24"/>
      <c r="K13" s="24"/>
      <c r="L13" s="24"/>
    </row>
    <row r="14" spans="2:12" x14ac:dyDescent="0.2">
      <c r="B14" s="126"/>
      <c r="C14" s="126"/>
      <c r="D14" s="126"/>
      <c r="E14" s="126"/>
      <c r="F14" s="126"/>
      <c r="G14" s="126"/>
      <c r="H14" s="126"/>
      <c r="I14" s="24"/>
      <c r="J14" s="24"/>
      <c r="K14" s="24"/>
      <c r="L14" s="24"/>
    </row>
    <row r="15" spans="2:12" x14ac:dyDescent="0.2">
      <c r="B15" s="126"/>
      <c r="C15" s="126"/>
      <c r="D15" s="126"/>
      <c r="E15" s="126"/>
      <c r="F15" s="126"/>
      <c r="G15" s="126"/>
      <c r="H15" s="126"/>
      <c r="I15" s="24"/>
      <c r="J15" s="24"/>
      <c r="K15" s="24"/>
      <c r="L15" s="24"/>
    </row>
    <row r="16" spans="2:12" ht="22.5" customHeight="1" x14ac:dyDescent="0.2">
      <c r="B16" s="126"/>
      <c r="C16" s="126"/>
      <c r="D16" s="126"/>
      <c r="E16" s="126"/>
      <c r="F16" s="126"/>
      <c r="G16" s="126"/>
      <c r="H16" s="126"/>
      <c r="I16" s="24"/>
      <c r="J16" s="24"/>
      <c r="K16" s="24"/>
      <c r="L16" s="24"/>
    </row>
    <row r="17" spans="2:8" x14ac:dyDescent="0.2">
      <c r="B17" s="126"/>
      <c r="C17" s="126"/>
      <c r="D17" s="126"/>
      <c r="E17" s="126"/>
      <c r="F17" s="126"/>
      <c r="G17" s="126"/>
      <c r="H17" s="126"/>
    </row>
    <row r="18" spans="2:8" x14ac:dyDescent="0.2">
      <c r="B18" s="126"/>
      <c r="C18" s="126"/>
      <c r="D18" s="126"/>
      <c r="E18" s="126"/>
      <c r="F18" s="126"/>
      <c r="G18" s="126"/>
      <c r="H18" s="126"/>
    </row>
  </sheetData>
  <mergeCells count="7">
    <mergeCell ref="B13:H18"/>
    <mergeCell ref="B9:B10"/>
    <mergeCell ref="B4:C6"/>
    <mergeCell ref="D4:G4"/>
    <mergeCell ref="H4:K4"/>
    <mergeCell ref="D5:K5"/>
    <mergeCell ref="B7:B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95"/>
  <sheetViews>
    <sheetView showGridLines="0" zoomScaleNormal="100" workbookViewId="0">
      <selection activeCell="K71" sqref="K71"/>
    </sheetView>
  </sheetViews>
  <sheetFormatPr baseColWidth="10" defaultColWidth="11.453125" defaultRowHeight="10" x14ac:dyDescent="0.2"/>
  <cols>
    <col min="1" max="1" width="11.453125" style="1"/>
    <col min="2" max="2" width="13.81640625" style="1" customWidth="1"/>
    <col min="3" max="10" width="10.453125" style="1" customWidth="1"/>
    <col min="11" max="16384" width="11.453125" style="1"/>
  </cols>
  <sheetData>
    <row r="1" spans="1:13" ht="18.5" customHeight="1" x14ac:dyDescent="0.2">
      <c r="A1" s="125" t="s">
        <v>72</v>
      </c>
      <c r="B1" s="125"/>
      <c r="C1" s="125"/>
      <c r="D1" s="125"/>
      <c r="E1" s="125"/>
      <c r="F1" s="125"/>
      <c r="G1" s="125"/>
      <c r="H1" s="125"/>
      <c r="I1" s="125"/>
      <c r="J1" s="125"/>
      <c r="K1" s="125"/>
      <c r="L1" s="125"/>
      <c r="M1" s="125"/>
    </row>
    <row r="2" spans="1:13" x14ac:dyDescent="0.2">
      <c r="A2" s="125"/>
      <c r="B2" s="125"/>
      <c r="C2" s="125"/>
      <c r="D2" s="125"/>
      <c r="E2" s="125"/>
      <c r="F2" s="125"/>
      <c r="G2" s="125"/>
      <c r="H2" s="125"/>
      <c r="I2" s="125"/>
      <c r="J2" s="125"/>
      <c r="K2" s="125"/>
      <c r="L2" s="125"/>
      <c r="M2" s="125"/>
    </row>
    <row r="3" spans="1:13" ht="15" customHeight="1" x14ac:dyDescent="0.2">
      <c r="C3" s="146" t="s">
        <v>24</v>
      </c>
      <c r="D3" s="146"/>
      <c r="E3" s="146"/>
      <c r="F3" s="146"/>
      <c r="G3" s="146" t="s">
        <v>25</v>
      </c>
      <c r="H3" s="146"/>
      <c r="I3" s="146"/>
      <c r="J3" s="146"/>
    </row>
    <row r="4" spans="1:13" ht="22" x14ac:dyDescent="0.2">
      <c r="B4" s="44" t="s">
        <v>48</v>
      </c>
      <c r="C4" s="47" t="s">
        <v>26</v>
      </c>
      <c r="D4" s="47" t="s">
        <v>27</v>
      </c>
      <c r="E4" s="47" t="s">
        <v>28</v>
      </c>
      <c r="F4" s="47" t="s">
        <v>29</v>
      </c>
      <c r="G4" s="47" t="s">
        <v>26</v>
      </c>
      <c r="H4" s="47" t="s">
        <v>27</v>
      </c>
      <c r="I4" s="47" t="s">
        <v>28</v>
      </c>
      <c r="J4" s="47" t="s">
        <v>29</v>
      </c>
      <c r="K4" s="45" t="s">
        <v>53</v>
      </c>
    </row>
    <row r="5" spans="1:13" x14ac:dyDescent="0.2">
      <c r="B5" s="46">
        <v>0</v>
      </c>
      <c r="C5" s="13">
        <v>780.78836666666666</v>
      </c>
      <c r="D5" s="13">
        <v>896.66355239743586</v>
      </c>
      <c r="E5" s="13">
        <v>887.30508551041657</v>
      </c>
      <c r="F5" s="13">
        <v>972.89082627193</v>
      </c>
      <c r="G5" s="13">
        <v>706.27778888888895</v>
      </c>
      <c r="H5" s="13">
        <v>713.31553243518499</v>
      </c>
      <c r="I5" s="13">
        <v>736.87487492857144</v>
      </c>
      <c r="J5" s="13">
        <v>813.95575168749997</v>
      </c>
      <c r="K5" s="13">
        <v>1094</v>
      </c>
    </row>
    <row r="6" spans="1:13" x14ac:dyDescent="0.2">
      <c r="B6" s="46">
        <v>2.5000646099806416</v>
      </c>
      <c r="C6" s="13">
        <v>799.46535229352116</v>
      </c>
      <c r="D6" s="13">
        <v>911.03046441809295</v>
      </c>
      <c r="E6" s="13">
        <v>898.97820152720067</v>
      </c>
      <c r="F6" s="13">
        <v>982.72081870711679</v>
      </c>
      <c r="G6" s="13">
        <v>718.72911264012509</v>
      </c>
      <c r="H6" s="13">
        <v>723.69163556121532</v>
      </c>
      <c r="I6" s="13">
        <v>745.76867760802588</v>
      </c>
      <c r="J6" s="13">
        <v>821.73782903202266</v>
      </c>
      <c r="K6" s="13">
        <v>1094</v>
      </c>
    </row>
    <row r="7" spans="1:13" x14ac:dyDescent="0.2">
      <c r="B7" s="46">
        <v>5.0001292199612832</v>
      </c>
      <c r="C7" s="13">
        <v>818.14233792037544</v>
      </c>
      <c r="D7" s="13">
        <v>925.39737643875048</v>
      </c>
      <c r="E7" s="13">
        <v>910.65131754398487</v>
      </c>
      <c r="F7" s="13">
        <v>992.55081114230325</v>
      </c>
      <c r="G7" s="13">
        <v>731.18043639136158</v>
      </c>
      <c r="H7" s="13">
        <v>734.06773868724576</v>
      </c>
      <c r="I7" s="13">
        <v>754.66248028748043</v>
      </c>
      <c r="J7" s="13">
        <v>829.51990637654535</v>
      </c>
      <c r="K7" s="13">
        <v>1094</v>
      </c>
    </row>
    <row r="8" spans="1:13" x14ac:dyDescent="0.2">
      <c r="B8" s="46">
        <v>7.5001938299419244</v>
      </c>
      <c r="C8" s="13">
        <v>836.81932354723006</v>
      </c>
      <c r="D8" s="13">
        <v>939.76428845940757</v>
      </c>
      <c r="E8" s="13">
        <v>922.32443356076885</v>
      </c>
      <c r="F8" s="13">
        <v>1002.3808035774897</v>
      </c>
      <c r="G8" s="13">
        <v>743.63176014259773</v>
      </c>
      <c r="H8" s="13">
        <v>744.44384181327575</v>
      </c>
      <c r="I8" s="13">
        <v>763.55628296693487</v>
      </c>
      <c r="J8" s="13">
        <v>837.30198372106815</v>
      </c>
      <c r="K8" s="13">
        <v>1094</v>
      </c>
    </row>
    <row r="9" spans="1:13" x14ac:dyDescent="0.2">
      <c r="B9" s="46">
        <v>10.000258439922566</v>
      </c>
      <c r="C9" s="13">
        <v>855.49630917408456</v>
      </c>
      <c r="D9" s="13">
        <v>954.13120048006476</v>
      </c>
      <c r="E9" s="13">
        <v>933.99754957755272</v>
      </c>
      <c r="F9" s="13">
        <v>1012.210796012676</v>
      </c>
      <c r="G9" s="13">
        <v>756.08308389383399</v>
      </c>
      <c r="H9" s="13">
        <v>754.81994493930608</v>
      </c>
      <c r="I9" s="13">
        <v>772.45008564638931</v>
      </c>
      <c r="J9" s="13">
        <v>845.08406106559062</v>
      </c>
      <c r="K9" s="13">
        <v>1094</v>
      </c>
    </row>
    <row r="10" spans="1:13" x14ac:dyDescent="0.2">
      <c r="B10" s="46">
        <v>12.500323049903209</v>
      </c>
      <c r="C10" s="13">
        <v>874.17329480093895</v>
      </c>
      <c r="D10" s="13">
        <v>968.49811250072207</v>
      </c>
      <c r="E10" s="13">
        <v>945.67066559433692</v>
      </c>
      <c r="F10" s="13">
        <v>1022.0407884478627</v>
      </c>
      <c r="G10" s="13">
        <v>768.53440764507025</v>
      </c>
      <c r="H10" s="13">
        <v>765.19604806533641</v>
      </c>
      <c r="I10" s="13">
        <v>781.34388832584386</v>
      </c>
      <c r="J10" s="13">
        <v>852.86613841011342</v>
      </c>
      <c r="K10" s="13">
        <v>1094</v>
      </c>
    </row>
    <row r="11" spans="1:13" x14ac:dyDescent="0.2">
      <c r="B11" s="46">
        <v>15.000387659883849</v>
      </c>
      <c r="C11" s="13">
        <v>892.85028042779334</v>
      </c>
      <c r="D11" s="13">
        <v>982.86502452137938</v>
      </c>
      <c r="E11" s="13">
        <v>957.3437816111209</v>
      </c>
      <c r="F11" s="13">
        <v>1031.8707808830493</v>
      </c>
      <c r="G11" s="13">
        <v>780.98573139630662</v>
      </c>
      <c r="H11" s="13">
        <v>775.57215119136663</v>
      </c>
      <c r="I11" s="13">
        <v>790.2376910052983</v>
      </c>
      <c r="J11" s="13">
        <v>860.64821575463611</v>
      </c>
      <c r="K11" s="13">
        <v>1094</v>
      </c>
    </row>
    <row r="12" spans="1:13" x14ac:dyDescent="0.2">
      <c r="B12" s="46">
        <v>17.500452269864493</v>
      </c>
      <c r="C12" s="13">
        <v>911.52726605464795</v>
      </c>
      <c r="D12" s="13">
        <v>997.23193654203669</v>
      </c>
      <c r="E12" s="13">
        <v>969.01689762790488</v>
      </c>
      <c r="F12" s="13">
        <v>1041.7007733182359</v>
      </c>
      <c r="G12" s="13">
        <v>793.43705514754299</v>
      </c>
      <c r="H12" s="13">
        <v>785.94825431739685</v>
      </c>
      <c r="I12" s="13">
        <v>799.13149368475285</v>
      </c>
      <c r="J12" s="13">
        <v>868.4302930991588</v>
      </c>
      <c r="K12" s="13">
        <v>1094</v>
      </c>
    </row>
    <row r="13" spans="1:13" x14ac:dyDescent="0.2">
      <c r="B13" s="46">
        <v>20.000516879845133</v>
      </c>
      <c r="C13" s="13">
        <v>930.20425168150246</v>
      </c>
      <c r="D13" s="13">
        <v>1011.598848562694</v>
      </c>
      <c r="E13" s="13">
        <v>980.69001364468897</v>
      </c>
      <c r="F13" s="13">
        <v>1051.5307657534227</v>
      </c>
      <c r="G13" s="13">
        <v>805.88837889877925</v>
      </c>
      <c r="H13" s="13">
        <v>796.32435744342717</v>
      </c>
      <c r="I13" s="13">
        <v>808.02529636420752</v>
      </c>
      <c r="J13" s="13">
        <v>876.21237044368161</v>
      </c>
      <c r="K13" s="13">
        <v>1094</v>
      </c>
    </row>
    <row r="14" spans="1:13" x14ac:dyDescent="0.2">
      <c r="B14" s="46">
        <v>22.50058148982578</v>
      </c>
      <c r="C14" s="13">
        <v>948.88123730835673</v>
      </c>
      <c r="D14" s="13">
        <v>1025.9657605833513</v>
      </c>
      <c r="E14" s="13">
        <v>992.36312966147307</v>
      </c>
      <c r="F14" s="13">
        <v>1061.360758188609</v>
      </c>
      <c r="G14" s="13">
        <v>818.33970265001562</v>
      </c>
      <c r="H14" s="13">
        <v>806.70046056945739</v>
      </c>
      <c r="I14" s="13">
        <v>816.91909904366207</v>
      </c>
      <c r="J14" s="13">
        <v>883.99444778820418</v>
      </c>
      <c r="K14" s="13">
        <v>1094</v>
      </c>
    </row>
    <row r="15" spans="1:13" x14ac:dyDescent="0.2">
      <c r="B15" s="46">
        <v>25.000646099806417</v>
      </c>
      <c r="C15" s="13">
        <v>967.55822293521123</v>
      </c>
      <c r="D15" s="13">
        <v>1040.3326726040086</v>
      </c>
      <c r="E15" s="13">
        <v>1004.0362456782572</v>
      </c>
      <c r="F15" s="13">
        <v>1066.0142339693136</v>
      </c>
      <c r="G15" s="13">
        <v>830.791026401252</v>
      </c>
      <c r="H15" s="13">
        <v>817.07656369548772</v>
      </c>
      <c r="I15" s="13">
        <v>825.8129017231164</v>
      </c>
      <c r="J15" s="13">
        <v>891.77652513272676</v>
      </c>
      <c r="K15" s="13">
        <v>1094</v>
      </c>
    </row>
    <row r="16" spans="1:13" x14ac:dyDescent="0.2">
      <c r="B16" s="46">
        <v>27.500710709787057</v>
      </c>
      <c r="C16" s="13">
        <v>986.23520856206574</v>
      </c>
      <c r="D16" s="13">
        <v>1054.6995846246659</v>
      </c>
      <c r="E16" s="13">
        <v>1015.709361695041</v>
      </c>
      <c r="F16" s="13">
        <v>1054.7792992192603</v>
      </c>
      <c r="G16" s="13">
        <v>843.24235015248826</v>
      </c>
      <c r="H16" s="13">
        <v>827.45266682151782</v>
      </c>
      <c r="I16" s="13">
        <v>834.70670440257095</v>
      </c>
      <c r="J16" s="13">
        <v>899.55860247724956</v>
      </c>
      <c r="K16" s="13">
        <v>1094</v>
      </c>
    </row>
    <row r="17" spans="2:11" x14ac:dyDescent="0.2">
      <c r="B17" s="46">
        <v>30.000775319767698</v>
      </c>
      <c r="C17" s="13">
        <v>1004.9121941889201</v>
      </c>
      <c r="D17" s="13">
        <v>1069.0664966453232</v>
      </c>
      <c r="E17" s="13">
        <v>1027.382477711825</v>
      </c>
      <c r="F17" s="13">
        <v>1064.6902702559394</v>
      </c>
      <c r="G17" s="13">
        <v>855.69367390372429</v>
      </c>
      <c r="H17" s="13">
        <v>837.82876994754815</v>
      </c>
      <c r="I17" s="13">
        <v>843.6005070820255</v>
      </c>
      <c r="J17" s="13">
        <v>907.34067982177226</v>
      </c>
      <c r="K17" s="13">
        <v>1094</v>
      </c>
    </row>
    <row r="18" spans="2:11" x14ac:dyDescent="0.2">
      <c r="B18" s="46">
        <v>32.500839929748345</v>
      </c>
      <c r="C18" s="13">
        <v>1023.5891798157745</v>
      </c>
      <c r="D18" s="13">
        <v>1083.4334086659806</v>
      </c>
      <c r="E18" s="13">
        <v>1039.0555937286092</v>
      </c>
      <c r="F18" s="13">
        <v>1074.6012412926186</v>
      </c>
      <c r="G18" s="13">
        <v>868.14499765496078</v>
      </c>
      <c r="H18" s="13">
        <v>848.20487307357837</v>
      </c>
      <c r="I18" s="13">
        <v>852.49430976147994</v>
      </c>
      <c r="J18" s="13">
        <v>915.12275716629506</v>
      </c>
      <c r="K18" s="13">
        <v>1094</v>
      </c>
    </row>
    <row r="19" spans="2:11" x14ac:dyDescent="0.2">
      <c r="B19" s="46">
        <v>35.000904539728985</v>
      </c>
      <c r="C19" s="13">
        <v>1042.266165442629</v>
      </c>
      <c r="D19" s="13">
        <v>1097.8003206866379</v>
      </c>
      <c r="E19" s="13">
        <v>1050.7287097453932</v>
      </c>
      <c r="F19" s="13">
        <v>1084.5122123292977</v>
      </c>
      <c r="G19" s="13">
        <v>880.59632140619715</v>
      </c>
      <c r="H19" s="13">
        <v>858.5809761996087</v>
      </c>
      <c r="I19" s="13">
        <v>861.38811244093438</v>
      </c>
      <c r="J19" s="13">
        <v>922.90483451081764</v>
      </c>
      <c r="K19" s="13">
        <v>1094</v>
      </c>
    </row>
    <row r="20" spans="2:11" x14ac:dyDescent="0.2">
      <c r="B20" s="46">
        <v>37.500969149709626</v>
      </c>
      <c r="C20" s="13">
        <v>1060.9431510694835</v>
      </c>
      <c r="D20" s="13">
        <v>1112.1672327072949</v>
      </c>
      <c r="E20" s="13">
        <v>1062.4018257621772</v>
      </c>
      <c r="F20" s="13">
        <v>1094.4231833659769</v>
      </c>
      <c r="G20" s="13">
        <v>893.04764515743329</v>
      </c>
      <c r="H20" s="13">
        <v>868.9570793256388</v>
      </c>
      <c r="I20" s="13">
        <v>870.28191512038893</v>
      </c>
      <c r="J20" s="13">
        <v>930.68691185534021</v>
      </c>
      <c r="K20" s="13">
        <v>1094</v>
      </c>
    </row>
    <row r="21" spans="2:11" x14ac:dyDescent="0.2">
      <c r="B21" s="46">
        <v>40.001033759690266</v>
      </c>
      <c r="C21" s="13">
        <v>1074.0788851067127</v>
      </c>
      <c r="D21" s="13">
        <v>1126.5341447279523</v>
      </c>
      <c r="E21" s="13">
        <v>1074.0749417789611</v>
      </c>
      <c r="F21" s="13">
        <v>1104.3341544026562</v>
      </c>
      <c r="G21" s="13">
        <v>905.49896890866967</v>
      </c>
      <c r="H21" s="13">
        <v>879.33318245166902</v>
      </c>
      <c r="I21" s="13">
        <v>879.17571779984337</v>
      </c>
      <c r="J21" s="13">
        <v>938.46898919986302</v>
      </c>
      <c r="K21" s="13">
        <v>1094</v>
      </c>
    </row>
    <row r="22" spans="2:11" x14ac:dyDescent="0.2">
      <c r="B22" s="46">
        <v>42.501098369670906</v>
      </c>
      <c r="C22" s="13">
        <v>1036.9957847336641</v>
      </c>
      <c r="D22" s="13">
        <v>1140.9010567486096</v>
      </c>
      <c r="E22" s="13">
        <v>1079.0254114120098</v>
      </c>
      <c r="F22" s="13">
        <v>1114.2451254393347</v>
      </c>
      <c r="G22" s="13">
        <v>917.95029265990604</v>
      </c>
      <c r="H22" s="13">
        <v>889.70928557769935</v>
      </c>
      <c r="I22" s="13">
        <v>888.06952047929792</v>
      </c>
      <c r="J22" s="13">
        <v>946.25106654438571</v>
      </c>
      <c r="K22" s="13">
        <v>1094</v>
      </c>
    </row>
    <row r="23" spans="2:11" x14ac:dyDescent="0.2">
      <c r="B23" s="46">
        <v>45.001162979651561</v>
      </c>
      <c r="C23" s="13">
        <v>1045.1402822474088</v>
      </c>
      <c r="D23" s="13">
        <v>1155.2679687692666</v>
      </c>
      <c r="E23" s="13">
        <v>1072.3433930444335</v>
      </c>
      <c r="F23" s="13">
        <v>1124.156096476014</v>
      </c>
      <c r="G23" s="13">
        <v>930.4016164111423</v>
      </c>
      <c r="H23" s="13">
        <v>900.08538870372956</v>
      </c>
      <c r="I23" s="13">
        <v>896.96332315875247</v>
      </c>
      <c r="J23" s="13">
        <v>954.03314388890828</v>
      </c>
      <c r="K23" s="13">
        <v>1094</v>
      </c>
    </row>
    <row r="24" spans="2:11" x14ac:dyDescent="0.2">
      <c r="B24" s="46">
        <v>47.501227589632194</v>
      </c>
      <c r="C24" s="13">
        <v>1053.2847797611539</v>
      </c>
      <c r="D24" s="13">
        <v>1169.634880789924</v>
      </c>
      <c r="E24" s="13">
        <v>1084.1126711504901</v>
      </c>
      <c r="F24" s="13">
        <v>1134.0670675126933</v>
      </c>
      <c r="G24" s="13">
        <v>942.85294016237856</v>
      </c>
      <c r="H24" s="13">
        <v>910.46149182976001</v>
      </c>
      <c r="I24" s="13">
        <v>905.8571258382068</v>
      </c>
      <c r="J24" s="13">
        <v>961.81522123343086</v>
      </c>
      <c r="K24" s="13">
        <v>1094</v>
      </c>
    </row>
    <row r="25" spans="2:11" x14ac:dyDescent="0.2">
      <c r="B25" s="46">
        <v>50.001292199612834</v>
      </c>
      <c r="C25" s="13">
        <v>1061.4292772748986</v>
      </c>
      <c r="D25" s="13">
        <v>1175.0500293590189</v>
      </c>
      <c r="E25" s="13">
        <v>1095.8819492565465</v>
      </c>
      <c r="F25" s="13">
        <v>1143.9780385493723</v>
      </c>
      <c r="G25" s="13">
        <v>955.3042639136147</v>
      </c>
      <c r="H25" s="13">
        <v>920.83759495579011</v>
      </c>
      <c r="I25" s="13">
        <v>914.75092851766146</v>
      </c>
      <c r="J25" s="13">
        <v>969.59729857795355</v>
      </c>
      <c r="K25" s="13">
        <v>1094</v>
      </c>
    </row>
    <row r="26" spans="2:11" x14ac:dyDescent="0.2">
      <c r="B26" s="46">
        <v>52.501356809593467</v>
      </c>
      <c r="C26" s="13">
        <v>1077.5651729918791</v>
      </c>
      <c r="D26" s="13">
        <v>1178.7584764231283</v>
      </c>
      <c r="E26" s="13">
        <v>1112.645851239625</v>
      </c>
      <c r="F26" s="13">
        <v>1158.0950086403861</v>
      </c>
      <c r="G26" s="13">
        <v>973.08318646700809</v>
      </c>
      <c r="H26" s="13">
        <v>935.65336375028448</v>
      </c>
      <c r="I26" s="13">
        <v>927.45015891294224</v>
      </c>
      <c r="J26" s="13">
        <v>980.70912517382442</v>
      </c>
      <c r="K26" s="13">
        <v>1094</v>
      </c>
    </row>
    <row r="27" spans="2:11" x14ac:dyDescent="0.2">
      <c r="B27" s="46">
        <v>55.001421419574115</v>
      </c>
      <c r="C27" s="13">
        <v>1093.7173664268257</v>
      </c>
      <c r="D27" s="13">
        <v>1199.4035078776606</v>
      </c>
      <c r="E27" s="13">
        <v>1129.4199392964326</v>
      </c>
      <c r="F27" s="13">
        <v>1172.2205564776978</v>
      </c>
      <c r="G27" s="13">
        <v>990.87297416571221</v>
      </c>
      <c r="H27" s="13">
        <v>950.47818683253786</v>
      </c>
      <c r="I27" s="13">
        <v>940.1571501263021</v>
      </c>
      <c r="J27" s="13">
        <v>991.82774248551448</v>
      </c>
      <c r="K27" s="13">
        <v>1094</v>
      </c>
    </row>
    <row r="28" spans="2:11" x14ac:dyDescent="0.2">
      <c r="B28" s="46">
        <v>57.501486029554762</v>
      </c>
      <c r="C28" s="13">
        <v>1109.8695598617724</v>
      </c>
      <c r="D28" s="13">
        <v>1219.1179480589947</v>
      </c>
      <c r="E28" s="13">
        <v>1146.1940273532402</v>
      </c>
      <c r="F28" s="13">
        <v>1186.3461043150094</v>
      </c>
      <c r="G28" s="13">
        <v>1001.517748424359</v>
      </c>
      <c r="H28" s="13">
        <v>965.30300991479123</v>
      </c>
      <c r="I28" s="13">
        <v>952.8641413396623</v>
      </c>
      <c r="J28" s="13">
        <v>1002.9463597972044</v>
      </c>
      <c r="K28" s="13">
        <v>1094</v>
      </c>
    </row>
    <row r="29" spans="2:11" x14ac:dyDescent="0.2">
      <c r="B29" s="46">
        <v>60.001550639535395</v>
      </c>
      <c r="C29" s="13">
        <v>1126.0217532967188</v>
      </c>
      <c r="D29" s="13">
        <v>1231.8835845668664</v>
      </c>
      <c r="E29" s="13">
        <v>1159.5109958092951</v>
      </c>
      <c r="F29" s="13">
        <v>1200.4716521523208</v>
      </c>
      <c r="G29" s="13">
        <v>966.31030704807074</v>
      </c>
      <c r="H29" s="13">
        <v>980.12783299704461</v>
      </c>
      <c r="I29" s="13">
        <v>965.57113255302249</v>
      </c>
      <c r="J29" s="13">
        <v>1014.0649771088947</v>
      </c>
      <c r="K29" s="13">
        <v>1094</v>
      </c>
    </row>
    <row r="30" spans="2:11" x14ac:dyDescent="0.2">
      <c r="B30" s="46">
        <v>62.50161524951605</v>
      </c>
      <c r="C30" s="13">
        <v>1142.1739467316656</v>
      </c>
      <c r="D30" s="13">
        <v>1244.6492210747376</v>
      </c>
      <c r="E30" s="13">
        <v>1170.5648201262277</v>
      </c>
      <c r="F30" s="13">
        <v>1211.6557100768744</v>
      </c>
      <c r="G30" s="13">
        <v>976.35124170679592</v>
      </c>
      <c r="H30" s="13">
        <v>994.95265607929798</v>
      </c>
      <c r="I30" s="13">
        <v>978.27812376638246</v>
      </c>
      <c r="J30" s="13">
        <v>999.00912914419223</v>
      </c>
      <c r="K30" s="13">
        <v>1094</v>
      </c>
    </row>
    <row r="31" spans="2:11" x14ac:dyDescent="0.2">
      <c r="B31" s="46">
        <v>65.00167985949669</v>
      </c>
      <c r="C31" s="13">
        <v>1158.326140166612</v>
      </c>
      <c r="D31" s="13">
        <v>1257.4148575826096</v>
      </c>
      <c r="E31" s="13">
        <v>1181.6186444431598</v>
      </c>
      <c r="F31" s="13">
        <v>1221.627997717676</v>
      </c>
      <c r="G31" s="13">
        <v>986.3921763655211</v>
      </c>
      <c r="H31" s="13">
        <v>1009.7774791615514</v>
      </c>
      <c r="I31" s="13">
        <v>990.98511497974255</v>
      </c>
      <c r="J31" s="13">
        <v>1006.9038568598266</v>
      </c>
      <c r="K31" s="13">
        <v>1094</v>
      </c>
    </row>
    <row r="32" spans="2:11" x14ac:dyDescent="0.2">
      <c r="B32" s="46">
        <v>67.50174446947733</v>
      </c>
      <c r="C32" s="13">
        <v>1174.4783336015587</v>
      </c>
      <c r="D32" s="13">
        <v>1270.1804940904808</v>
      </c>
      <c r="E32" s="13">
        <v>1192.6724687600927</v>
      </c>
      <c r="F32" s="13">
        <v>1231.6002853584769</v>
      </c>
      <c r="G32" s="13">
        <v>996.43311102424616</v>
      </c>
      <c r="H32" s="13">
        <v>1024.6023022438048</v>
      </c>
      <c r="I32" s="13">
        <v>1003.6921061931027</v>
      </c>
      <c r="J32" s="13">
        <v>1014.7985845754609</v>
      </c>
      <c r="K32" s="13">
        <v>1094</v>
      </c>
    </row>
    <row r="33" spans="2:11" x14ac:dyDescent="0.2">
      <c r="B33" s="46">
        <v>70.001809079457971</v>
      </c>
      <c r="C33" s="13">
        <v>1190.6305270365051</v>
      </c>
      <c r="D33" s="13">
        <v>1282.9461305983525</v>
      </c>
      <c r="E33" s="13">
        <v>1203.7262930770248</v>
      </c>
      <c r="F33" s="13">
        <v>1241.5725729992782</v>
      </c>
      <c r="G33" s="13">
        <v>1006.4740456829713</v>
      </c>
      <c r="H33" s="13">
        <v>987.978718876588</v>
      </c>
      <c r="I33" s="13">
        <v>1016.3990974064628</v>
      </c>
      <c r="J33" s="13">
        <v>1022.6933122910953</v>
      </c>
      <c r="K33" s="13">
        <v>1094</v>
      </c>
    </row>
    <row r="34" spans="2:11" x14ac:dyDescent="0.2">
      <c r="B34" s="46">
        <v>72.501873689438611</v>
      </c>
      <c r="C34" s="13">
        <v>1206.7827204714522</v>
      </c>
      <c r="D34" s="13">
        <v>1295.711767106224</v>
      </c>
      <c r="E34" s="13">
        <v>1214.7801173939572</v>
      </c>
      <c r="F34" s="13">
        <v>1251.5448606400796</v>
      </c>
      <c r="G34" s="13">
        <v>1016.5149803416965</v>
      </c>
      <c r="H34" s="13">
        <v>997.1983452433841</v>
      </c>
      <c r="I34" s="13">
        <v>982.06586430015807</v>
      </c>
      <c r="J34" s="13">
        <v>1030.5880400067299</v>
      </c>
      <c r="K34" s="13">
        <v>1094</v>
      </c>
    </row>
    <row r="35" spans="2:11" x14ac:dyDescent="0.2">
      <c r="B35" s="46">
        <v>75.001938299419251</v>
      </c>
      <c r="C35" s="13">
        <v>1222.9349139063986</v>
      </c>
      <c r="D35" s="13">
        <v>1308.4774036140957</v>
      </c>
      <c r="E35" s="13">
        <v>1225.8339417108898</v>
      </c>
      <c r="F35" s="13">
        <v>1261.517148280881</v>
      </c>
      <c r="G35" s="13">
        <v>1026.5559150004217</v>
      </c>
      <c r="H35" s="13">
        <v>1006.4179716101802</v>
      </c>
      <c r="I35" s="13">
        <v>990.48782568448758</v>
      </c>
      <c r="J35" s="13">
        <v>1038.4827677223641</v>
      </c>
      <c r="K35" s="13">
        <v>1094</v>
      </c>
    </row>
    <row r="36" spans="2:11" x14ac:dyDescent="0.2">
      <c r="B36" s="46">
        <v>77.502002909399877</v>
      </c>
      <c r="C36" s="13">
        <v>1239.0871073413455</v>
      </c>
      <c r="D36" s="13">
        <v>1321.2430401219674</v>
      </c>
      <c r="E36" s="13">
        <v>1236.8877660278224</v>
      </c>
      <c r="F36" s="13">
        <v>1263.993995662292</v>
      </c>
      <c r="G36" s="13">
        <v>1036.596849659147</v>
      </c>
      <c r="H36" s="13">
        <v>1015.6375979769764</v>
      </c>
      <c r="I36" s="13">
        <v>998.90978706881708</v>
      </c>
      <c r="J36" s="13">
        <v>1046.3774954379985</v>
      </c>
      <c r="K36" s="13">
        <v>1094</v>
      </c>
    </row>
    <row r="37" spans="2:11" x14ac:dyDescent="0.2">
      <c r="B37" s="46">
        <v>80.002067519380532</v>
      </c>
      <c r="C37" s="13">
        <v>1255.2393007762921</v>
      </c>
      <c r="D37" s="13">
        <v>1334.0086766298389</v>
      </c>
      <c r="E37" s="13">
        <v>1247.9415903447548</v>
      </c>
      <c r="F37" s="13">
        <v>1276.0364557643013</v>
      </c>
      <c r="G37" s="13">
        <v>1046.6377843178723</v>
      </c>
      <c r="H37" s="13">
        <v>1024.8572243437727</v>
      </c>
      <c r="I37" s="13">
        <v>1007.3317484531465</v>
      </c>
      <c r="J37" s="13">
        <v>1054.2722231536329</v>
      </c>
      <c r="K37" s="13">
        <v>1094</v>
      </c>
    </row>
    <row r="38" spans="2:11" x14ac:dyDescent="0.2">
      <c r="B38" s="46">
        <v>82.502132129361186</v>
      </c>
      <c r="C38" s="13">
        <v>1276.2035480822076</v>
      </c>
      <c r="D38" s="13">
        <v>1346.7743131377106</v>
      </c>
      <c r="E38" s="13">
        <v>1258.9954146616872</v>
      </c>
      <c r="F38" s="13">
        <v>1288.0789158663108</v>
      </c>
      <c r="G38" s="13">
        <v>1056.6787189765976</v>
      </c>
      <c r="H38" s="13">
        <v>1034.0768507105688</v>
      </c>
      <c r="I38" s="13">
        <v>1015.753709837476</v>
      </c>
      <c r="J38" s="13">
        <v>1062.1669508692671</v>
      </c>
      <c r="K38" s="13">
        <v>1094</v>
      </c>
    </row>
    <row r="39" spans="2:11" x14ac:dyDescent="0.2">
      <c r="B39" s="46">
        <v>85.002196739341812</v>
      </c>
      <c r="C39" s="13">
        <v>1302.9886572358198</v>
      </c>
      <c r="D39" s="13">
        <v>1359.5399496455821</v>
      </c>
      <c r="E39" s="13">
        <v>1270.0492389786195</v>
      </c>
      <c r="F39" s="13">
        <v>1300.1213759683201</v>
      </c>
      <c r="G39" s="13">
        <v>1066.7196536353224</v>
      </c>
      <c r="H39" s="13">
        <v>1043.2964770773649</v>
      </c>
      <c r="I39" s="13">
        <v>1024.1756712218055</v>
      </c>
      <c r="J39" s="13">
        <v>1070.0616785849013</v>
      </c>
      <c r="K39" s="13">
        <v>1094</v>
      </c>
    </row>
    <row r="40" spans="2:11" x14ac:dyDescent="0.2">
      <c r="B40" s="46">
        <v>87.502261349322453</v>
      </c>
      <c r="C40" s="13">
        <v>1329.7737663894322</v>
      </c>
      <c r="D40" s="13">
        <v>1372.3055861534538</v>
      </c>
      <c r="E40" s="13">
        <v>1281.1030632955521</v>
      </c>
      <c r="F40" s="13">
        <v>1312.1638360703296</v>
      </c>
      <c r="G40" s="13">
        <v>1076.7605882940479</v>
      </c>
      <c r="H40" s="13">
        <v>1052.516103444161</v>
      </c>
      <c r="I40" s="13">
        <v>1032.5976326061352</v>
      </c>
      <c r="J40" s="13">
        <v>1077.9564063005359</v>
      </c>
      <c r="K40" s="13">
        <v>1094</v>
      </c>
    </row>
    <row r="41" spans="2:11" x14ac:dyDescent="0.2">
      <c r="B41" s="46">
        <v>90.002325959303121</v>
      </c>
      <c r="C41" s="13">
        <v>1356.5588755430447</v>
      </c>
      <c r="D41" s="13">
        <v>1385.0712226613255</v>
      </c>
      <c r="E41" s="13">
        <v>1292.1568876124845</v>
      </c>
      <c r="F41" s="13">
        <v>1324.2062961723391</v>
      </c>
      <c r="G41" s="13">
        <v>1088.1746650750736</v>
      </c>
      <c r="H41" s="13">
        <v>1061.7357298109571</v>
      </c>
      <c r="I41" s="13">
        <v>1041.0195939904645</v>
      </c>
      <c r="J41" s="13">
        <v>1085.8511340161704</v>
      </c>
      <c r="K41" s="13">
        <v>1094</v>
      </c>
    </row>
    <row r="42" spans="2:11" x14ac:dyDescent="0.2">
      <c r="B42" s="46">
        <v>92.502390569283762</v>
      </c>
      <c r="C42" s="13">
        <v>1383.3439846966573</v>
      </c>
      <c r="D42" s="13">
        <v>1397.8368591691969</v>
      </c>
      <c r="E42" s="13">
        <v>1303.2107119294169</v>
      </c>
      <c r="F42" s="13">
        <v>1336.2487562743484</v>
      </c>
      <c r="G42" s="13">
        <v>1106.0277685393257</v>
      </c>
      <c r="H42" s="13">
        <v>1070.9553561777532</v>
      </c>
      <c r="I42" s="13">
        <v>1049.441555374794</v>
      </c>
      <c r="J42" s="13">
        <v>1093.7458617318048</v>
      </c>
      <c r="K42" s="13">
        <v>1094</v>
      </c>
    </row>
    <row r="43" spans="2:11" x14ac:dyDescent="0.2">
      <c r="B43" s="46">
        <v>95.002455179264388</v>
      </c>
      <c r="C43" s="13">
        <v>1410.0885377118991</v>
      </c>
      <c r="D43" s="13">
        <v>1410.6024956770684</v>
      </c>
      <c r="E43" s="13">
        <v>1314.2645362463493</v>
      </c>
      <c r="F43" s="13">
        <v>1348.2912163763581</v>
      </c>
      <c r="G43" s="13">
        <v>1123.8808720035775</v>
      </c>
      <c r="H43" s="13">
        <v>1080.1749825445493</v>
      </c>
      <c r="I43" s="13">
        <v>1057.8635167591233</v>
      </c>
      <c r="J43" s="13">
        <v>1101.6405894474392</v>
      </c>
      <c r="K43" s="13">
        <v>1094</v>
      </c>
    </row>
    <row r="44" spans="2:11" x14ac:dyDescent="0.2">
      <c r="B44" s="46">
        <v>97.502519789245028</v>
      </c>
      <c r="C44" s="13">
        <v>1436.9270786027912</v>
      </c>
      <c r="D44" s="13">
        <v>1423.3681321849399</v>
      </c>
      <c r="E44" s="13">
        <v>1325.3183605632819</v>
      </c>
      <c r="F44" s="13">
        <v>1360.3336764783676</v>
      </c>
      <c r="G44" s="13">
        <v>1141.7339754678296</v>
      </c>
      <c r="H44" s="13">
        <v>1089.3946089113456</v>
      </c>
      <c r="I44" s="13">
        <v>1066.2854781434528</v>
      </c>
      <c r="J44" s="13">
        <v>1109.5353171630734</v>
      </c>
      <c r="K44" s="13">
        <v>1094</v>
      </c>
    </row>
    <row r="45" spans="2:11" x14ac:dyDescent="0.2">
      <c r="B45" s="46">
        <v>100.00258439922567</v>
      </c>
      <c r="C45" s="13">
        <v>1463.7656194936835</v>
      </c>
      <c r="D45" s="13">
        <v>1436.1337686928118</v>
      </c>
      <c r="E45" s="13">
        <v>1336.3721848802143</v>
      </c>
      <c r="F45" s="13">
        <v>1372.3761365803771</v>
      </c>
      <c r="G45" s="13">
        <v>1159.5870789320818</v>
      </c>
      <c r="H45" s="13">
        <v>1098.6142352781417</v>
      </c>
      <c r="I45" s="13">
        <v>1074.7074395277825</v>
      </c>
      <c r="J45" s="13">
        <v>1117.4300448787078</v>
      </c>
      <c r="K45" s="13">
        <v>1094</v>
      </c>
    </row>
    <row r="46" spans="2:11" x14ac:dyDescent="0.2">
      <c r="B46" s="46">
        <v>102.50264900920631</v>
      </c>
      <c r="C46" s="13">
        <v>1482.6290598993062</v>
      </c>
      <c r="D46" s="13">
        <v>1442.7647125197068</v>
      </c>
      <c r="E46" s="13">
        <v>1342.4415713938533</v>
      </c>
      <c r="F46" s="13">
        <v>1384.4185966823866</v>
      </c>
      <c r="G46" s="13">
        <v>1172.1234487394875</v>
      </c>
      <c r="H46" s="13">
        <v>1103.4032502642326</v>
      </c>
      <c r="I46" s="13">
        <v>1079.3317340143644</v>
      </c>
      <c r="J46" s="13">
        <v>1122.0018140588131</v>
      </c>
      <c r="K46" s="13">
        <v>1094</v>
      </c>
    </row>
    <row r="47" spans="2:11" x14ac:dyDescent="0.2">
      <c r="B47" s="46">
        <v>105.00271361918693</v>
      </c>
      <c r="C47" s="13">
        <v>1501.459904868997</v>
      </c>
      <c r="D47" s="13">
        <v>1449.3705829343467</v>
      </c>
      <c r="E47" s="13">
        <v>1348.4905857600349</v>
      </c>
      <c r="F47" s="13">
        <v>1396.4610567843959</v>
      </c>
      <c r="G47" s="13">
        <v>1184.6380882562721</v>
      </c>
      <c r="H47" s="13">
        <v>1108.1741566748058</v>
      </c>
      <c r="I47" s="13">
        <v>1083.9405068647886</v>
      </c>
      <c r="J47" s="13">
        <v>1126.5600018072803</v>
      </c>
      <c r="K47" s="13">
        <v>1094</v>
      </c>
    </row>
    <row r="48" spans="2:11" x14ac:dyDescent="0.2">
      <c r="B48" s="46">
        <v>107.5027782291676</v>
      </c>
      <c r="C48" s="13">
        <v>1520.2907498386871</v>
      </c>
      <c r="D48" s="13">
        <v>1455.9764533489861</v>
      </c>
      <c r="E48" s="13">
        <v>1354.5396001262161</v>
      </c>
      <c r="F48" s="13">
        <v>1408.5035168864054</v>
      </c>
      <c r="G48" s="13">
        <v>1197.1527277730561</v>
      </c>
      <c r="H48" s="13">
        <v>1112.9450630853787</v>
      </c>
      <c r="I48" s="13">
        <v>1088.5492797152126</v>
      </c>
      <c r="J48" s="13">
        <v>1131.1181895557472</v>
      </c>
      <c r="K48" s="13">
        <v>1094</v>
      </c>
    </row>
    <row r="49" spans="2:11" x14ac:dyDescent="0.2">
      <c r="B49" s="46">
        <v>110.00284283914823</v>
      </c>
      <c r="C49" s="13">
        <v>1539.1215948083777</v>
      </c>
      <c r="D49" s="13">
        <v>1462.5823237636257</v>
      </c>
      <c r="E49" s="13">
        <v>1360.5886144923979</v>
      </c>
      <c r="F49" s="13">
        <v>1420.5459769884146</v>
      </c>
      <c r="G49" s="13">
        <v>1209.6673672898405</v>
      </c>
      <c r="H49" s="13">
        <v>1118.2128589247034</v>
      </c>
      <c r="I49" s="13">
        <v>1093.1580525656364</v>
      </c>
      <c r="J49" s="13">
        <v>1135.6763773042144</v>
      </c>
      <c r="K49" s="13">
        <v>1094</v>
      </c>
    </row>
    <row r="50" spans="2:11" x14ac:dyDescent="0.2">
      <c r="B50" s="46">
        <v>112.5029074491289</v>
      </c>
      <c r="C50" s="13">
        <v>1551.4335190393645</v>
      </c>
      <c r="D50" s="13">
        <v>1469.1881941782649</v>
      </c>
      <c r="E50" s="13">
        <v>1366.6376288585791</v>
      </c>
      <c r="F50" s="13">
        <v>1432.5884370904241</v>
      </c>
      <c r="G50" s="13">
        <v>1222.1820068066247</v>
      </c>
      <c r="H50" s="13">
        <v>1128.6459860927794</v>
      </c>
      <c r="I50" s="13">
        <v>1097.7668254160603</v>
      </c>
      <c r="J50" s="13">
        <v>1140.2345650526813</v>
      </c>
      <c r="K50" s="13">
        <v>1094</v>
      </c>
    </row>
    <row r="51" spans="2:11" x14ac:dyDescent="0.2">
      <c r="B51" s="46">
        <v>115.00297205910952</v>
      </c>
      <c r="C51" s="13">
        <v>1565.7029841037502</v>
      </c>
      <c r="D51" s="13">
        <v>1475.7940645929043</v>
      </c>
      <c r="E51" s="13">
        <v>1372.6866432247607</v>
      </c>
      <c r="F51" s="13">
        <v>1444.6308971924334</v>
      </c>
      <c r="G51" s="13">
        <v>1234.6966463234089</v>
      </c>
      <c r="H51" s="13">
        <v>1139.0791132608556</v>
      </c>
      <c r="I51" s="13">
        <v>1102.3755982664841</v>
      </c>
      <c r="J51" s="13">
        <v>1144.7927528011483</v>
      </c>
      <c r="K51" s="13">
        <v>1094</v>
      </c>
    </row>
    <row r="52" spans="2:11" x14ac:dyDescent="0.2">
      <c r="B52" s="46">
        <v>117.50303666909016</v>
      </c>
      <c r="C52" s="13">
        <v>1579.9724491681361</v>
      </c>
      <c r="D52" s="13">
        <v>1482.4752609015977</v>
      </c>
      <c r="E52" s="13">
        <v>1378.7356575909421</v>
      </c>
      <c r="F52" s="13">
        <v>1456.6733572944429</v>
      </c>
      <c r="G52" s="13">
        <v>1247.2074864782992</v>
      </c>
      <c r="H52" s="13">
        <v>1149.512240428932</v>
      </c>
      <c r="I52" s="13">
        <v>1106.9843711169081</v>
      </c>
      <c r="J52" s="13">
        <v>1149.3509405496152</v>
      </c>
      <c r="K52" s="13">
        <v>1094</v>
      </c>
    </row>
    <row r="53" spans="2:11" x14ac:dyDescent="0.2">
      <c r="B53" s="46">
        <v>120.00310127907079</v>
      </c>
      <c r="C53" s="13">
        <v>1594.241914232522</v>
      </c>
      <c r="D53" s="13">
        <v>1496.921129288165</v>
      </c>
      <c r="E53" s="13">
        <v>1384.7846719571232</v>
      </c>
      <c r="F53" s="13">
        <v>1468.7158173964528</v>
      </c>
      <c r="G53" s="13">
        <v>1259.7613831247597</v>
      </c>
      <c r="H53" s="13">
        <v>1159.945367597008</v>
      </c>
      <c r="I53" s="13">
        <v>1111.593143967332</v>
      </c>
      <c r="J53" s="13">
        <v>1153.9091282980824</v>
      </c>
      <c r="K53" s="13">
        <v>1094</v>
      </c>
    </row>
    <row r="54" spans="2:11" x14ac:dyDescent="0.2">
      <c r="B54" s="46">
        <v>122.50316588905146</v>
      </c>
      <c r="C54" s="13">
        <v>1608.511379296908</v>
      </c>
      <c r="D54" s="13">
        <v>1511.3669976747321</v>
      </c>
      <c r="E54" s="13">
        <v>1390.8336863233046</v>
      </c>
      <c r="F54" s="13">
        <v>1480.7582774984619</v>
      </c>
      <c r="G54" s="13">
        <v>1272.3152797712198</v>
      </c>
      <c r="H54" s="13">
        <v>1170.3784947650843</v>
      </c>
      <c r="I54" s="13">
        <v>1116.2019168177558</v>
      </c>
      <c r="J54" s="13">
        <v>1158.4673160465495</v>
      </c>
      <c r="K54" s="13">
        <v>1094</v>
      </c>
    </row>
    <row r="55" spans="2:11" x14ac:dyDescent="0.2">
      <c r="B55" s="46">
        <v>125.0032304990321</v>
      </c>
      <c r="C55" s="13">
        <v>1622.7808443612937</v>
      </c>
      <c r="D55" s="13">
        <v>1525.812866061299</v>
      </c>
      <c r="E55" s="13">
        <v>1396.882700689486</v>
      </c>
      <c r="F55" s="13">
        <v>1492.8007376004714</v>
      </c>
      <c r="G55" s="13">
        <v>1284.8691764176801</v>
      </c>
      <c r="H55" s="13">
        <v>1180.8116219331603</v>
      </c>
      <c r="I55" s="13">
        <v>1120.8106896681797</v>
      </c>
      <c r="J55" s="13">
        <v>1163.0255037950164</v>
      </c>
      <c r="K55" s="13">
        <v>1094</v>
      </c>
    </row>
    <row r="56" spans="2:11" x14ac:dyDescent="0.2">
      <c r="B56" s="46">
        <v>127.50329510901273</v>
      </c>
      <c r="C56" s="13">
        <v>1637.0503094256799</v>
      </c>
      <c r="D56" s="13">
        <v>1540.2587344478659</v>
      </c>
      <c r="E56" s="13">
        <v>1402.9317150556676</v>
      </c>
      <c r="F56" s="13">
        <v>1504.8431977024807</v>
      </c>
      <c r="G56" s="13">
        <v>1297.4230730641405</v>
      </c>
      <c r="H56" s="13">
        <v>1191.2447491012363</v>
      </c>
      <c r="I56" s="13">
        <v>1125.4194625186037</v>
      </c>
      <c r="J56" s="13">
        <v>1167.5836915434834</v>
      </c>
      <c r="K56" s="13">
        <v>1094</v>
      </c>
    </row>
    <row r="57" spans="2:11" x14ac:dyDescent="0.2">
      <c r="B57" s="46">
        <v>130.00335971899338</v>
      </c>
      <c r="C57" s="13">
        <v>1651.3197744900656</v>
      </c>
      <c r="D57" s="13">
        <v>1554.7046028344332</v>
      </c>
      <c r="E57" s="13">
        <v>1408.9807294218488</v>
      </c>
      <c r="F57" s="13">
        <v>1516.8856578044904</v>
      </c>
      <c r="G57" s="13">
        <v>1309.976969710601</v>
      </c>
      <c r="H57" s="13">
        <v>1201.6778762693127</v>
      </c>
      <c r="I57" s="13">
        <v>1130.0282353690277</v>
      </c>
      <c r="J57" s="13">
        <v>1172.1418792919505</v>
      </c>
      <c r="K57" s="13">
        <v>1094</v>
      </c>
    </row>
    <row r="58" spans="2:11" x14ac:dyDescent="0.2">
      <c r="B58" s="46">
        <v>132.50342432897401</v>
      </c>
      <c r="C58" s="13">
        <v>1665.5892395544515</v>
      </c>
      <c r="D58" s="13">
        <v>1569.1504712210001</v>
      </c>
      <c r="E58" s="13">
        <v>1415.0297437880301</v>
      </c>
      <c r="F58" s="13">
        <v>1528.9281179064997</v>
      </c>
      <c r="G58" s="13">
        <v>1322.5308663570611</v>
      </c>
      <c r="H58" s="13">
        <v>1212.1110034373889</v>
      </c>
      <c r="I58" s="13">
        <v>1134.6370082194517</v>
      </c>
      <c r="J58" s="13">
        <v>1176.7000670404173</v>
      </c>
      <c r="K58" s="13">
        <v>1094</v>
      </c>
    </row>
    <row r="59" spans="2:11" x14ac:dyDescent="0.2">
      <c r="B59" s="46">
        <v>135.00348893895466</v>
      </c>
      <c r="C59" s="13">
        <v>1679.8587046188372</v>
      </c>
      <c r="D59" s="13">
        <v>1583.5963396075672</v>
      </c>
      <c r="E59" s="13">
        <v>1425.0136430664516</v>
      </c>
      <c r="F59" s="13">
        <v>1540.9705780085092</v>
      </c>
      <c r="G59" s="13">
        <v>1335.0847630035214</v>
      </c>
      <c r="H59" s="13">
        <v>1222.5441306054652</v>
      </c>
      <c r="I59" s="13">
        <v>1142.2437886220584</v>
      </c>
      <c r="J59" s="13">
        <v>1181.2582547888842</v>
      </c>
      <c r="K59" s="13">
        <v>1094</v>
      </c>
    </row>
    <row r="60" spans="2:11" x14ac:dyDescent="0.2">
      <c r="B60" s="46">
        <v>137.50355354893529</v>
      </c>
      <c r="C60" s="13">
        <v>1694.1281696832232</v>
      </c>
      <c r="D60" s="13">
        <v>1598.0422079941341</v>
      </c>
      <c r="E60" s="13">
        <v>1436.7543198538085</v>
      </c>
      <c r="F60" s="13">
        <v>1553.0130381105187</v>
      </c>
      <c r="G60" s="13">
        <v>1347.6386596499815</v>
      </c>
      <c r="H60" s="13">
        <v>1232.9772577735412</v>
      </c>
      <c r="I60" s="13">
        <v>1151.1890661743305</v>
      </c>
      <c r="J60" s="13">
        <v>1185.8164425373513</v>
      </c>
      <c r="K60" s="13">
        <v>1094</v>
      </c>
    </row>
    <row r="61" spans="2:11" x14ac:dyDescent="0.2">
      <c r="B61" s="46">
        <v>140.00361815891594</v>
      </c>
      <c r="C61" s="13">
        <v>1708.3976347476091</v>
      </c>
      <c r="D61" s="13">
        <v>1612.4880763807012</v>
      </c>
      <c r="E61" s="13">
        <v>1448.4949966411659</v>
      </c>
      <c r="F61" s="13">
        <v>1565.0554982125279</v>
      </c>
      <c r="G61" s="13">
        <v>1360.1925562964418</v>
      </c>
      <c r="H61" s="13">
        <v>1243.4103849416174</v>
      </c>
      <c r="I61" s="13">
        <v>1160.1343437266025</v>
      </c>
      <c r="J61" s="13">
        <v>1190.3746302858183</v>
      </c>
      <c r="K61" s="13">
        <v>1094</v>
      </c>
    </row>
    <row r="62" spans="2:11" x14ac:dyDescent="0.2">
      <c r="B62" s="46">
        <v>142.50368276889657</v>
      </c>
      <c r="C62" s="13">
        <v>1722.6670998119948</v>
      </c>
      <c r="D62" s="13">
        <v>1626.9339447672683</v>
      </c>
      <c r="E62" s="13">
        <v>1460.2356734285231</v>
      </c>
      <c r="F62" s="13">
        <v>1577.0979583145374</v>
      </c>
      <c r="G62" s="13">
        <v>1372.7464529429024</v>
      </c>
      <c r="H62" s="13">
        <v>1253.8435121096936</v>
      </c>
      <c r="I62" s="13">
        <v>1169.0796212788746</v>
      </c>
      <c r="J62" s="13">
        <v>1194.9328180342852</v>
      </c>
      <c r="K62" s="13">
        <v>1094</v>
      </c>
    </row>
    <row r="63" spans="2:11" x14ac:dyDescent="0.2">
      <c r="B63" s="46">
        <v>145.00374737887722</v>
      </c>
      <c r="C63" s="13">
        <v>1736.9365648763812</v>
      </c>
      <c r="D63" s="13">
        <v>1641.3798131538351</v>
      </c>
      <c r="E63" s="13">
        <v>1471.9763502158801</v>
      </c>
      <c r="F63" s="13">
        <v>1589.1404184165469</v>
      </c>
      <c r="G63" s="13">
        <v>1385.3003495893624</v>
      </c>
      <c r="H63" s="13">
        <v>1264.2766392777696</v>
      </c>
      <c r="I63" s="13">
        <v>1178.0248988311466</v>
      </c>
      <c r="J63" s="13">
        <v>1163.7043714494189</v>
      </c>
      <c r="K63" s="13">
        <v>1094</v>
      </c>
    </row>
    <row r="64" spans="2:11" x14ac:dyDescent="0.2">
      <c r="B64" s="46">
        <v>147.5038119888579</v>
      </c>
      <c r="C64" s="13">
        <v>1745.1620060510968</v>
      </c>
      <c r="D64" s="13">
        <v>1655.7882145285132</v>
      </c>
      <c r="E64" s="13">
        <v>1483.7170270032368</v>
      </c>
      <c r="F64" s="13">
        <v>1601.1828785185562</v>
      </c>
      <c r="G64" s="13">
        <v>1397.8542462358225</v>
      </c>
      <c r="H64" s="13">
        <v>1274.6827069372596</v>
      </c>
      <c r="I64" s="13">
        <v>1186.9701763834187</v>
      </c>
      <c r="J64" s="13">
        <v>1168.262559197886</v>
      </c>
      <c r="K64" s="13">
        <v>1094</v>
      </c>
    </row>
    <row r="65" spans="2:11" x14ac:dyDescent="0.2">
      <c r="B65" s="46">
        <v>150.0038765988385</v>
      </c>
      <c r="C65" s="13">
        <v>1771.3724947129799</v>
      </c>
      <c r="D65" s="13">
        <v>1670.2734798898136</v>
      </c>
      <c r="E65" s="13">
        <v>1486.4611425436922</v>
      </c>
      <c r="F65" s="13">
        <v>1613.2253386205657</v>
      </c>
      <c r="G65" s="13">
        <v>1410.4081428822828</v>
      </c>
      <c r="H65" s="13">
        <v>1285.1442874759764</v>
      </c>
      <c r="I65" s="13">
        <v>1195.9154539356909</v>
      </c>
      <c r="J65" s="13">
        <v>1172.820746946353</v>
      </c>
      <c r="K65" s="13">
        <v>1094</v>
      </c>
    </row>
    <row r="66" spans="2:11" x14ac:dyDescent="0.2">
      <c r="B66" s="46">
        <v>152.50394120881901</v>
      </c>
      <c r="C66" s="13">
        <v>1797.5829833748628</v>
      </c>
      <c r="D66" s="13">
        <v>1684.7587452511139</v>
      </c>
      <c r="E66" s="13">
        <v>1499.9732966583092</v>
      </c>
      <c r="F66" s="13">
        <v>1625.267798722575</v>
      </c>
      <c r="G66" s="13">
        <v>1422.9620395287432</v>
      </c>
      <c r="H66" s="13">
        <v>1295.6058680146932</v>
      </c>
      <c r="I66" s="13">
        <v>1204.8607314879628</v>
      </c>
      <c r="J66" s="13">
        <v>1177.3789346948199</v>
      </c>
      <c r="K66" s="13">
        <v>1094</v>
      </c>
    </row>
    <row r="67" spans="2:11" x14ac:dyDescent="0.2">
      <c r="B67" s="46">
        <v>155.00400581880001</v>
      </c>
      <c r="C67" s="13">
        <v>1823.7934720367462</v>
      </c>
      <c r="D67" s="13">
        <v>1699.2440106124143</v>
      </c>
      <c r="E67" s="13">
        <v>1513.4854507729267</v>
      </c>
      <c r="F67" s="13">
        <v>1637.3102588245847</v>
      </c>
      <c r="G67" s="13">
        <v>1435.5159361752037</v>
      </c>
      <c r="H67" s="13">
        <v>1306.0674485534103</v>
      </c>
      <c r="I67" s="13">
        <v>1213.806009040235</v>
      </c>
      <c r="J67" s="13">
        <v>1181.9371224432871</v>
      </c>
      <c r="K67" s="13">
        <v>1094</v>
      </c>
    </row>
    <row r="68" spans="2:11" ht="15" customHeight="1" x14ac:dyDescent="0.2">
      <c r="B68" s="46">
        <v>157.50407042878001</v>
      </c>
      <c r="C68" s="13">
        <v>1850.003960698629</v>
      </c>
      <c r="D68" s="13">
        <v>1713.7292759737147</v>
      </c>
      <c r="E68" s="13">
        <v>1526.9976048875435</v>
      </c>
      <c r="F68" s="13">
        <v>1649.352718926594</v>
      </c>
      <c r="G68" s="13">
        <v>1448.0698328216638</v>
      </c>
      <c r="H68" s="13">
        <v>1316.5290290921273</v>
      </c>
      <c r="I68" s="13">
        <v>1222.7512865925075</v>
      </c>
      <c r="J68" s="13">
        <v>1186.4953101917542</v>
      </c>
      <c r="K68" s="13">
        <v>1094</v>
      </c>
    </row>
    <row r="69" spans="2:11" x14ac:dyDescent="0.2">
      <c r="B69" s="46">
        <v>160.00413503876101</v>
      </c>
      <c r="C69" s="13">
        <v>1876.2144493605122</v>
      </c>
      <c r="D69" s="13">
        <v>1728.2145413350147</v>
      </c>
      <c r="E69" s="13">
        <v>1540.5097590021608</v>
      </c>
      <c r="F69" s="13">
        <v>1661.3951790286035</v>
      </c>
      <c r="G69" s="13">
        <v>1460.6237294681239</v>
      </c>
      <c r="H69" s="13">
        <v>1326.9906096308439</v>
      </c>
      <c r="I69" s="13">
        <v>1231.6965641447789</v>
      </c>
      <c r="J69" s="13">
        <v>1191.053497940221</v>
      </c>
      <c r="K69" s="13">
        <v>1094</v>
      </c>
    </row>
    <row r="70" spans="2:11" x14ac:dyDescent="0.2">
      <c r="B70" s="46">
        <v>162.504199648742</v>
      </c>
      <c r="C70" s="13">
        <v>1902.4249380223951</v>
      </c>
      <c r="D70" s="13">
        <v>1742.6998066963151</v>
      </c>
      <c r="E70" s="13">
        <v>1554.0219131167776</v>
      </c>
      <c r="F70" s="13">
        <v>1673.4376391306132</v>
      </c>
      <c r="G70" s="13">
        <v>1473.1776261145844</v>
      </c>
      <c r="H70" s="13">
        <v>1337.4521901695609</v>
      </c>
      <c r="I70" s="13">
        <v>1240.6418416970514</v>
      </c>
      <c r="J70" s="13">
        <v>1195.6116856886881</v>
      </c>
      <c r="K70" s="13">
        <v>1094</v>
      </c>
    </row>
    <row r="71" spans="2:11" x14ac:dyDescent="0.2">
      <c r="B71" s="46">
        <v>165.004264258722</v>
      </c>
      <c r="C71" s="13">
        <v>1928.6354266842782</v>
      </c>
      <c r="D71" s="13">
        <v>1757.1850720576156</v>
      </c>
      <c r="E71" s="13">
        <v>1567.5340672313951</v>
      </c>
      <c r="F71" s="13">
        <v>1685.4800992326225</v>
      </c>
      <c r="G71" s="13">
        <v>1485.7315227610445</v>
      </c>
      <c r="H71" s="13">
        <v>1347.913770708278</v>
      </c>
      <c r="I71" s="13">
        <v>1249.5871192493235</v>
      </c>
      <c r="J71" s="13">
        <v>1200.169873437155</v>
      </c>
      <c r="K71" s="13">
        <v>1094</v>
      </c>
    </row>
    <row r="72" spans="2:11" x14ac:dyDescent="0.2">
      <c r="B72" s="46">
        <v>167.504328868703</v>
      </c>
      <c r="C72" s="13">
        <v>1954.8459153461608</v>
      </c>
      <c r="D72" s="13">
        <v>1771.6703374189158</v>
      </c>
      <c r="E72" s="13">
        <v>1581.0462213460119</v>
      </c>
      <c r="F72" s="13">
        <v>1697.5225593346318</v>
      </c>
      <c r="G72" s="13">
        <v>1498.2854194075046</v>
      </c>
      <c r="H72" s="13">
        <v>1358.3753512469946</v>
      </c>
      <c r="I72" s="13">
        <v>1258.5323968015953</v>
      </c>
      <c r="J72" s="13">
        <v>1206.7529501416368</v>
      </c>
      <c r="K72" s="13">
        <v>1094</v>
      </c>
    </row>
    <row r="73" spans="2:11" x14ac:dyDescent="0.2">
      <c r="B73" s="46">
        <v>170.004393478683</v>
      </c>
      <c r="C73" s="13">
        <v>1981.0564040080437</v>
      </c>
      <c r="D73" s="13">
        <v>1786.155602780216</v>
      </c>
      <c r="E73" s="13">
        <v>1594.5583754606287</v>
      </c>
      <c r="F73" s="13">
        <v>1709.565019436641</v>
      </c>
      <c r="G73" s="13">
        <v>1510.8393160539651</v>
      </c>
      <c r="H73" s="13">
        <v>1368.8369317857114</v>
      </c>
      <c r="I73" s="13">
        <v>1267.4776743538675</v>
      </c>
      <c r="J73" s="13">
        <v>1214.5826955573966</v>
      </c>
      <c r="K73" s="13">
        <v>1094</v>
      </c>
    </row>
    <row r="74" spans="2:11" x14ac:dyDescent="0.2">
      <c r="B74" s="46">
        <v>172.50445808866399</v>
      </c>
      <c r="C74" s="13">
        <v>2007.2668926699275</v>
      </c>
      <c r="D74" s="13">
        <v>1800.6408681415171</v>
      </c>
      <c r="E74" s="13">
        <v>1608.0705295752466</v>
      </c>
      <c r="F74" s="13">
        <v>1721.607479538651</v>
      </c>
      <c r="G74" s="13">
        <v>1523.3932127004257</v>
      </c>
      <c r="H74" s="13">
        <v>1379.2985123244287</v>
      </c>
      <c r="I74" s="13">
        <v>1276.4229519061396</v>
      </c>
      <c r="J74" s="13">
        <v>1222.4124409731569</v>
      </c>
      <c r="K74" s="13">
        <v>1094</v>
      </c>
    </row>
    <row r="75" spans="2:11" x14ac:dyDescent="0.2">
      <c r="B75" s="46">
        <v>175.00452269864499</v>
      </c>
      <c r="C75" s="13">
        <v>2033.4773813318102</v>
      </c>
      <c r="D75" s="13">
        <v>1815.1261335028169</v>
      </c>
      <c r="E75" s="13">
        <v>1621.5826836898634</v>
      </c>
      <c r="F75" s="13">
        <v>1733.6499396406603</v>
      </c>
      <c r="G75" s="13">
        <v>1535.9471093468856</v>
      </c>
      <c r="H75" s="13">
        <v>1389.7600928631457</v>
      </c>
      <c r="I75" s="13">
        <v>1285.3682294584119</v>
      </c>
      <c r="J75" s="13">
        <v>1230.2421863889163</v>
      </c>
      <c r="K75" s="13">
        <v>1094</v>
      </c>
    </row>
    <row r="76" spans="2:11" x14ac:dyDescent="0.2">
      <c r="B76" s="46">
        <v>177.50458730862499</v>
      </c>
      <c r="C76" s="13">
        <v>2059.6878699936933</v>
      </c>
      <c r="D76" s="13">
        <v>1829.6113988641173</v>
      </c>
      <c r="E76" s="13">
        <v>1633.6136545856134</v>
      </c>
      <c r="F76" s="13">
        <v>1700.4882300584588</v>
      </c>
      <c r="G76" s="13">
        <v>1548.5010059933459</v>
      </c>
      <c r="H76" s="13">
        <v>1400.2216734018623</v>
      </c>
      <c r="I76" s="13">
        <v>1294.3078644079453</v>
      </c>
      <c r="J76" s="13">
        <v>1238.0719318046761</v>
      </c>
      <c r="K76" s="13">
        <v>1094</v>
      </c>
    </row>
    <row r="77" spans="2:11" x14ac:dyDescent="0.2">
      <c r="B77" s="46">
        <v>180.00465191860599</v>
      </c>
      <c r="C77" s="13">
        <v>2085.898358655576</v>
      </c>
      <c r="D77" s="13">
        <v>1844.0966642254173</v>
      </c>
      <c r="E77" s="13">
        <v>1652.8460724401054</v>
      </c>
      <c r="F77" s="13">
        <v>1712.5306901604683</v>
      </c>
      <c r="G77" s="13">
        <v>1561.054902639806</v>
      </c>
      <c r="H77" s="13">
        <v>1410.6832539405791</v>
      </c>
      <c r="I77" s="13">
        <v>1303.2749334411312</v>
      </c>
      <c r="J77" s="13">
        <v>1245.9016772204357</v>
      </c>
      <c r="K77" s="13">
        <v>1094</v>
      </c>
    </row>
    <row r="78" spans="2:11" x14ac:dyDescent="0.2">
      <c r="B78" s="46">
        <v>182.50471652858599</v>
      </c>
      <c r="C78" s="13">
        <v>2112.1088473174591</v>
      </c>
      <c r="D78" s="13">
        <v>1858.5819295867177</v>
      </c>
      <c r="E78" s="13">
        <v>1672.0784902945979</v>
      </c>
      <c r="F78" s="13">
        <v>1724.5731502624781</v>
      </c>
      <c r="G78" s="13">
        <v>1573.6087992862665</v>
      </c>
      <c r="H78" s="13">
        <v>1421.1448344792962</v>
      </c>
      <c r="I78" s="13">
        <v>1312.2420024743174</v>
      </c>
      <c r="J78" s="13">
        <v>1253.7314226361957</v>
      </c>
      <c r="K78" s="13">
        <v>1094</v>
      </c>
    </row>
    <row r="79" spans="2:11" x14ac:dyDescent="0.2">
      <c r="B79" s="46">
        <v>185.00478113856701</v>
      </c>
      <c r="C79" s="13">
        <v>2138.3193359793427</v>
      </c>
      <c r="D79" s="13">
        <v>1865.8733719270856</v>
      </c>
      <c r="E79" s="13">
        <v>1691.3109081490904</v>
      </c>
      <c r="F79" s="13">
        <v>1736.6156103644876</v>
      </c>
      <c r="G79" s="13">
        <v>1586.1626959327268</v>
      </c>
      <c r="H79" s="13">
        <v>1431.6064150180134</v>
      </c>
      <c r="I79" s="13">
        <v>1321.2090715075033</v>
      </c>
      <c r="J79" s="13">
        <v>1261.5611680519553</v>
      </c>
      <c r="K79" s="13">
        <v>1094</v>
      </c>
    </row>
    <row r="80" spans="2:11" x14ac:dyDescent="0.2">
      <c r="B80" s="46">
        <v>187.50484574854801</v>
      </c>
      <c r="C80" s="13">
        <v>2164.0636257278079</v>
      </c>
      <c r="D80" s="13">
        <v>1876.2181092103604</v>
      </c>
      <c r="E80" s="13">
        <v>1710.5433260035823</v>
      </c>
      <c r="F80" s="13">
        <v>1748.6580704664968</v>
      </c>
      <c r="G80" s="13">
        <v>1598.7165925791869</v>
      </c>
      <c r="H80" s="13">
        <v>1437.6450184079765</v>
      </c>
      <c r="I80" s="13">
        <v>1330.1761405406892</v>
      </c>
      <c r="J80" s="13">
        <v>1269.3909134677153</v>
      </c>
      <c r="K80" s="13">
        <v>1094</v>
      </c>
    </row>
    <row r="81" spans="2:15" x14ac:dyDescent="0.2">
      <c r="B81" s="46">
        <v>190.00491035852801</v>
      </c>
      <c r="C81" s="13">
        <v>2186.2708629597341</v>
      </c>
      <c r="D81" s="13">
        <v>1877.4816510536727</v>
      </c>
      <c r="E81" s="13">
        <v>1729.7757438580745</v>
      </c>
      <c r="F81" s="13">
        <v>1760.7005305685061</v>
      </c>
      <c r="G81" s="13">
        <v>1611.2704892256472</v>
      </c>
      <c r="H81" s="13">
        <v>1434.4577743547061</v>
      </c>
      <c r="I81" s="13">
        <v>1339.1432095738749</v>
      </c>
      <c r="J81" s="13">
        <v>1277.2206588834752</v>
      </c>
      <c r="K81" s="13">
        <v>1094</v>
      </c>
    </row>
    <row r="82" spans="2:15" x14ac:dyDescent="0.2">
      <c r="B82" s="46">
        <v>192.504974968509</v>
      </c>
      <c r="C82" s="13">
        <v>2208.4781001916608</v>
      </c>
      <c r="D82" s="13">
        <v>1897.6435654089678</v>
      </c>
      <c r="E82" s="13">
        <v>1749.008161712567</v>
      </c>
      <c r="F82" s="13">
        <v>1772.7429906705158</v>
      </c>
      <c r="G82" s="13">
        <v>1623.8243858721078</v>
      </c>
      <c r="H82" s="13">
        <v>1444.9193548934231</v>
      </c>
      <c r="I82" s="13">
        <v>1348.110278607061</v>
      </c>
      <c r="J82" s="13">
        <v>1285.050404299235</v>
      </c>
      <c r="K82" s="13">
        <v>1094</v>
      </c>
    </row>
    <row r="83" spans="2:15" x14ac:dyDescent="0.2">
      <c r="B83" s="46">
        <v>195.00503957849</v>
      </c>
      <c r="C83" s="13">
        <v>2230.685337423587</v>
      </c>
      <c r="D83" s="13">
        <v>1917.8054797642621</v>
      </c>
      <c r="E83" s="13">
        <v>1768.2405795670588</v>
      </c>
      <c r="F83" s="13">
        <v>1784.7854507725251</v>
      </c>
      <c r="G83" s="13">
        <v>1636.3782825185679</v>
      </c>
      <c r="H83" s="13">
        <v>1455.3809354321399</v>
      </c>
      <c r="I83" s="13">
        <v>1357.0773476402469</v>
      </c>
      <c r="J83" s="13">
        <v>1292.8801497149948</v>
      </c>
      <c r="K83" s="13">
        <v>1094</v>
      </c>
    </row>
    <row r="84" spans="2:15" x14ac:dyDescent="0.2">
      <c r="B84" s="46">
        <v>197.50510418847</v>
      </c>
      <c r="C84" s="13">
        <v>2252.8925746555133</v>
      </c>
      <c r="D84" s="13">
        <v>1937.9673941195565</v>
      </c>
      <c r="E84" s="13">
        <v>1787.4729974215511</v>
      </c>
      <c r="F84" s="13">
        <v>1796.8279108745344</v>
      </c>
      <c r="G84" s="13">
        <v>1648.9321791650282</v>
      </c>
      <c r="H84" s="13">
        <v>1465.842515970857</v>
      </c>
      <c r="I84" s="13">
        <v>1366.0444166734326</v>
      </c>
      <c r="J84" s="13">
        <v>1300.7098951307546</v>
      </c>
      <c r="K84" s="13">
        <v>1094</v>
      </c>
    </row>
    <row r="85" spans="2:15" x14ac:dyDescent="0.2">
      <c r="B85" s="46">
        <v>200.005168798451</v>
      </c>
      <c r="C85" s="13">
        <v>2275.099811887439</v>
      </c>
      <c r="D85" s="13">
        <v>1958.1293084748509</v>
      </c>
      <c r="E85" s="13">
        <v>1806.7054152760431</v>
      </c>
      <c r="F85" s="13">
        <v>1808.8703709765439</v>
      </c>
      <c r="G85" s="13">
        <v>1661.4860758114883</v>
      </c>
      <c r="H85" s="13">
        <v>1476.3040965095734</v>
      </c>
      <c r="I85" s="13">
        <v>1375.0114857066185</v>
      </c>
      <c r="J85" s="13">
        <v>1308.5396405465142</v>
      </c>
      <c r="K85" s="13">
        <v>1094</v>
      </c>
    </row>
    <row r="87" spans="2:15" ht="10" customHeight="1" x14ac:dyDescent="0.2">
      <c r="B87" s="126" t="s">
        <v>73</v>
      </c>
      <c r="C87" s="126"/>
      <c r="D87" s="126"/>
      <c r="E87" s="126"/>
      <c r="F87" s="126"/>
      <c r="G87" s="126"/>
      <c r="H87" s="126"/>
      <c r="I87" s="24"/>
      <c r="J87" s="24"/>
      <c r="K87" s="24"/>
      <c r="L87" s="24"/>
      <c r="M87" s="24"/>
      <c r="N87" s="24"/>
      <c r="O87" s="24"/>
    </row>
    <row r="88" spans="2:15" x14ac:dyDescent="0.2">
      <c r="B88" s="126"/>
      <c r="C88" s="126"/>
      <c r="D88" s="126"/>
      <c r="E88" s="126"/>
      <c r="F88" s="126"/>
      <c r="G88" s="126"/>
      <c r="H88" s="126"/>
      <c r="I88" s="24"/>
      <c r="J88" s="24"/>
      <c r="K88" s="24"/>
      <c r="L88" s="24"/>
      <c r="M88" s="24"/>
      <c r="N88" s="24"/>
      <c r="O88" s="24"/>
    </row>
    <row r="89" spans="2:15" x14ac:dyDescent="0.2">
      <c r="B89" s="126"/>
      <c r="C89" s="126"/>
      <c r="D89" s="126"/>
      <c r="E89" s="126"/>
      <c r="F89" s="126"/>
      <c r="G89" s="126"/>
      <c r="H89" s="126"/>
      <c r="I89" s="24"/>
      <c r="J89" s="24"/>
      <c r="K89" s="24"/>
      <c r="L89" s="24"/>
      <c r="M89" s="24"/>
      <c r="N89" s="24"/>
      <c r="O89" s="24"/>
    </row>
    <row r="90" spans="2:15" x14ac:dyDescent="0.2">
      <c r="B90" s="126"/>
      <c r="C90" s="126"/>
      <c r="D90" s="126"/>
      <c r="E90" s="126"/>
      <c r="F90" s="126"/>
      <c r="G90" s="126"/>
      <c r="H90" s="126"/>
      <c r="I90" s="24"/>
      <c r="J90" s="24"/>
      <c r="K90" s="24"/>
      <c r="L90" s="24"/>
      <c r="M90" s="24"/>
      <c r="N90" s="24"/>
      <c r="O90" s="24"/>
    </row>
    <row r="91" spans="2:15" x14ac:dyDescent="0.2">
      <c r="B91" s="126"/>
      <c r="C91" s="126"/>
      <c r="D91" s="126"/>
      <c r="E91" s="126"/>
      <c r="F91" s="126"/>
      <c r="G91" s="126"/>
      <c r="H91" s="126"/>
      <c r="I91" s="24"/>
      <c r="J91" s="24"/>
      <c r="K91" s="24"/>
      <c r="L91" s="24"/>
      <c r="M91" s="24"/>
      <c r="N91" s="24"/>
      <c r="O91" s="24"/>
    </row>
    <row r="92" spans="2:15" x14ac:dyDescent="0.2">
      <c r="B92" s="126"/>
      <c r="C92" s="126"/>
      <c r="D92" s="126"/>
      <c r="E92" s="126"/>
      <c r="F92" s="126"/>
      <c r="G92" s="126"/>
      <c r="H92" s="126"/>
      <c r="I92" s="24"/>
      <c r="J92" s="24"/>
      <c r="K92" s="24"/>
      <c r="L92" s="24"/>
      <c r="M92" s="24"/>
      <c r="N92" s="24"/>
      <c r="O92" s="24"/>
    </row>
    <row r="93" spans="2:15" x14ac:dyDescent="0.2">
      <c r="B93" s="126"/>
      <c r="C93" s="126"/>
      <c r="D93" s="126"/>
      <c r="E93" s="126"/>
      <c r="F93" s="126"/>
      <c r="G93" s="126"/>
      <c r="H93" s="126"/>
    </row>
    <row r="94" spans="2:15" x14ac:dyDescent="0.2">
      <c r="B94" s="126"/>
      <c r="C94" s="126"/>
      <c r="D94" s="126"/>
      <c r="E94" s="126"/>
      <c r="F94" s="126"/>
      <c r="G94" s="126"/>
      <c r="H94" s="126"/>
    </row>
    <row r="95" spans="2:15" ht="30" customHeight="1" x14ac:dyDescent="0.2">
      <c r="B95" s="126"/>
      <c r="C95" s="126"/>
      <c r="D95" s="126"/>
      <c r="E95" s="126"/>
      <c r="F95" s="126"/>
      <c r="G95" s="126"/>
      <c r="H95" s="126"/>
    </row>
  </sheetData>
  <mergeCells count="4">
    <mergeCell ref="C3:F3"/>
    <mergeCell ref="G3:J3"/>
    <mergeCell ref="A1:M2"/>
    <mergeCell ref="B87:H9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5"/>
  <sheetViews>
    <sheetView showGridLines="0" tabSelected="1" workbookViewId="0">
      <selection activeCell="J17" sqref="J17"/>
    </sheetView>
  </sheetViews>
  <sheetFormatPr baseColWidth="10" defaultColWidth="10.81640625" defaultRowHeight="10" x14ac:dyDescent="0.2"/>
  <cols>
    <col min="1" max="1" width="39.453125" style="33" customWidth="1"/>
    <col min="2" max="4" width="11.453125" style="9" customWidth="1"/>
    <col min="5" max="5" width="16.453125" style="9" customWidth="1"/>
    <col min="6" max="8" width="11.453125" style="9" customWidth="1"/>
    <col min="9" max="9" width="16.453125" style="33" customWidth="1"/>
    <col min="10" max="16384" width="10.81640625" style="33"/>
  </cols>
  <sheetData>
    <row r="1" spans="1:11" ht="10.5" x14ac:dyDescent="0.2">
      <c r="A1" s="40" t="s">
        <v>57</v>
      </c>
      <c r="I1" s="9"/>
    </row>
    <row r="2" spans="1:11" x14ac:dyDescent="0.2">
      <c r="I2" s="9" t="s">
        <v>38</v>
      </c>
    </row>
    <row r="3" spans="1:11" x14ac:dyDescent="0.2">
      <c r="A3" s="152"/>
      <c r="B3" s="154" t="s">
        <v>32</v>
      </c>
      <c r="C3" s="154"/>
      <c r="D3" s="154"/>
      <c r="E3" s="154"/>
      <c r="F3" s="154" t="s">
        <v>33</v>
      </c>
      <c r="G3" s="154"/>
      <c r="H3" s="154"/>
      <c r="I3" s="154"/>
    </row>
    <row r="4" spans="1:11" ht="43.5" customHeight="1" x14ac:dyDescent="0.2">
      <c r="A4" s="153"/>
      <c r="B4" s="34" t="s">
        <v>34</v>
      </c>
      <c r="C4" s="34" t="s">
        <v>35</v>
      </c>
      <c r="D4" s="34" t="s">
        <v>39</v>
      </c>
      <c r="E4" s="34" t="s">
        <v>54</v>
      </c>
      <c r="F4" s="34" t="s">
        <v>34</v>
      </c>
      <c r="G4" s="34" t="s">
        <v>35</v>
      </c>
      <c r="H4" s="34" t="s">
        <v>39</v>
      </c>
      <c r="I4" s="34" t="s">
        <v>54</v>
      </c>
    </row>
    <row r="5" spans="1:11" x14ac:dyDescent="0.2">
      <c r="A5" s="35" t="s">
        <v>49</v>
      </c>
      <c r="B5" s="53">
        <v>510</v>
      </c>
      <c r="C5" s="55">
        <v>0</v>
      </c>
      <c r="D5" s="55">
        <v>0</v>
      </c>
      <c r="E5" s="66">
        <v>0</v>
      </c>
      <c r="F5" s="55">
        <v>731</v>
      </c>
      <c r="G5" s="55">
        <v>217</v>
      </c>
      <c r="H5" s="55">
        <v>0</v>
      </c>
      <c r="I5" s="57">
        <v>0</v>
      </c>
      <c r="J5" s="41"/>
    </row>
    <row r="6" spans="1:11" ht="15" customHeight="1" x14ac:dyDescent="0.2">
      <c r="A6" s="51" t="s">
        <v>50</v>
      </c>
      <c r="B6" s="53">
        <v>0</v>
      </c>
      <c r="C6" s="56">
        <v>526</v>
      </c>
      <c r="D6" s="56">
        <v>0</v>
      </c>
      <c r="E6" s="67">
        <v>0</v>
      </c>
      <c r="F6" s="56">
        <v>0</v>
      </c>
      <c r="G6" s="56">
        <v>514</v>
      </c>
      <c r="H6" s="56">
        <v>0</v>
      </c>
      <c r="I6" s="58">
        <v>0</v>
      </c>
      <c r="J6" s="41"/>
    </row>
    <row r="7" spans="1:11" ht="15" customHeight="1" x14ac:dyDescent="0.2">
      <c r="A7" s="51" t="s">
        <v>39</v>
      </c>
      <c r="B7" s="53">
        <v>0</v>
      </c>
      <c r="C7" s="56">
        <v>0</v>
      </c>
      <c r="D7" s="56">
        <v>907</v>
      </c>
      <c r="E7" s="67">
        <v>0</v>
      </c>
      <c r="F7" s="56">
        <v>0</v>
      </c>
      <c r="G7" s="56">
        <v>0</v>
      </c>
      <c r="H7" s="56">
        <v>907</v>
      </c>
      <c r="I7" s="58">
        <v>0</v>
      </c>
      <c r="J7" s="52"/>
      <c r="K7" s="42"/>
    </row>
    <row r="8" spans="1:11" ht="15" customHeight="1" x14ac:dyDescent="0.2">
      <c r="A8" s="36" t="s">
        <v>51</v>
      </c>
      <c r="B8" s="53">
        <v>0</v>
      </c>
      <c r="C8" s="56">
        <v>0</v>
      </c>
      <c r="D8" s="56">
        <v>0</v>
      </c>
      <c r="E8" s="68">
        <v>1007</v>
      </c>
      <c r="F8" s="56">
        <v>0</v>
      </c>
      <c r="G8" s="56">
        <v>0</v>
      </c>
      <c r="H8" s="56">
        <v>0</v>
      </c>
      <c r="I8" s="59">
        <v>1007</v>
      </c>
    </row>
    <row r="9" spans="1:11" x14ac:dyDescent="0.2">
      <c r="A9" s="37" t="s">
        <v>30</v>
      </c>
      <c r="B9" s="53">
        <v>271</v>
      </c>
      <c r="C9" s="56">
        <v>271</v>
      </c>
      <c r="D9" s="56">
        <v>271</v>
      </c>
      <c r="E9" s="67">
        <v>271</v>
      </c>
      <c r="F9" s="56">
        <v>329</v>
      </c>
      <c r="G9" s="56">
        <v>329</v>
      </c>
      <c r="H9" s="56">
        <v>329</v>
      </c>
      <c r="I9" s="58">
        <v>329</v>
      </c>
    </row>
    <row r="10" spans="1:11" ht="15" customHeight="1" x14ac:dyDescent="0.2">
      <c r="A10" s="38" t="s">
        <v>16</v>
      </c>
      <c r="B10" s="61">
        <v>781</v>
      </c>
      <c r="C10" s="63">
        <v>798</v>
      </c>
      <c r="D10" s="32">
        <v>1178</v>
      </c>
      <c r="E10" s="69">
        <v>1279</v>
      </c>
      <c r="F10" s="32">
        <v>1059</v>
      </c>
      <c r="G10" s="32">
        <v>1059</v>
      </c>
      <c r="H10" s="32">
        <v>1236</v>
      </c>
      <c r="I10" s="62">
        <v>1336</v>
      </c>
    </row>
    <row r="11" spans="1:11" ht="10.5" x14ac:dyDescent="0.25">
      <c r="A11" s="39" t="s">
        <v>31</v>
      </c>
      <c r="B11" s="54">
        <v>781</v>
      </c>
      <c r="C11" s="64">
        <v>798</v>
      </c>
      <c r="D11" s="65">
        <v>1178</v>
      </c>
      <c r="E11" s="70">
        <v>1279</v>
      </c>
      <c r="F11" s="64">
        <v>706</v>
      </c>
      <c r="G11" s="64">
        <v>706</v>
      </c>
      <c r="H11" s="64">
        <v>824</v>
      </c>
      <c r="I11" s="60">
        <v>891</v>
      </c>
    </row>
    <row r="12" spans="1:11" ht="6" customHeight="1" x14ac:dyDescent="0.2">
      <c r="A12" s="155" t="s">
        <v>55</v>
      </c>
      <c r="B12" s="157">
        <f>B11/1094*100</f>
        <v>71.389396709323577</v>
      </c>
      <c r="C12" s="148">
        <f t="shared" ref="C12:I12" si="0">C11/1094*100</f>
        <v>72.943327239488127</v>
      </c>
      <c r="D12" s="148">
        <f t="shared" si="0"/>
        <v>107.6782449725777</v>
      </c>
      <c r="E12" s="159">
        <f t="shared" si="0"/>
        <v>116.91042047531992</v>
      </c>
      <c r="F12" s="148">
        <f t="shared" si="0"/>
        <v>64.533820840950639</v>
      </c>
      <c r="G12" s="148">
        <f t="shared" si="0"/>
        <v>64.533820840950639</v>
      </c>
      <c r="H12" s="148">
        <f t="shared" si="0"/>
        <v>75.319926873857398</v>
      </c>
      <c r="I12" s="150">
        <f t="shared" si="0"/>
        <v>81.444241316270578</v>
      </c>
    </row>
    <row r="13" spans="1:11" ht="9" customHeight="1" x14ac:dyDescent="0.2">
      <c r="A13" s="156"/>
      <c r="B13" s="158"/>
      <c r="C13" s="149"/>
      <c r="D13" s="149"/>
      <c r="E13" s="160"/>
      <c r="F13" s="149"/>
      <c r="G13" s="149"/>
      <c r="H13" s="149"/>
      <c r="I13" s="151"/>
    </row>
    <row r="14" spans="1:11" x14ac:dyDescent="0.2">
      <c r="I14" s="9"/>
    </row>
    <row r="15" spans="1:11" ht="15" customHeight="1" x14ac:dyDescent="0.2">
      <c r="A15" s="147" t="s">
        <v>58</v>
      </c>
      <c r="B15" s="147"/>
      <c r="C15" s="147"/>
      <c r="D15" s="147"/>
      <c r="E15" s="147"/>
      <c r="F15" s="147"/>
      <c r="G15" s="147"/>
      <c r="H15" s="147"/>
      <c r="I15" s="147"/>
    </row>
    <row r="16" spans="1:11" x14ac:dyDescent="0.2">
      <c r="A16" s="147"/>
      <c r="B16" s="147"/>
      <c r="C16" s="147"/>
      <c r="D16" s="147"/>
      <c r="E16" s="147"/>
      <c r="F16" s="147"/>
      <c r="G16" s="147"/>
      <c r="H16" s="147"/>
      <c r="I16" s="147"/>
    </row>
    <row r="17" spans="1:9" x14ac:dyDescent="0.2">
      <c r="A17" s="147"/>
      <c r="B17" s="147"/>
      <c r="C17" s="147"/>
      <c r="D17" s="147"/>
      <c r="E17" s="147"/>
      <c r="F17" s="147"/>
      <c r="G17" s="147"/>
      <c r="H17" s="147"/>
      <c r="I17" s="147"/>
    </row>
    <row r="18" spans="1:9" x14ac:dyDescent="0.2">
      <c r="A18" s="147"/>
      <c r="B18" s="147"/>
      <c r="C18" s="147"/>
      <c r="D18" s="147"/>
      <c r="E18" s="147"/>
      <c r="F18" s="147"/>
      <c r="G18" s="147"/>
      <c r="H18" s="147"/>
      <c r="I18" s="147"/>
    </row>
    <row r="19" spans="1:9" x14ac:dyDescent="0.2">
      <c r="A19" s="147"/>
      <c r="B19" s="147"/>
      <c r="C19" s="147"/>
      <c r="D19" s="147"/>
      <c r="E19" s="147"/>
      <c r="F19" s="147"/>
      <c r="G19" s="147"/>
      <c r="H19" s="147"/>
      <c r="I19" s="147"/>
    </row>
    <row r="20" spans="1:9" x14ac:dyDescent="0.2">
      <c r="A20" s="147"/>
      <c r="B20" s="147"/>
      <c r="C20" s="147"/>
      <c r="D20" s="147"/>
      <c r="E20" s="147"/>
      <c r="F20" s="147"/>
      <c r="G20" s="147"/>
      <c r="H20" s="147"/>
      <c r="I20" s="147"/>
    </row>
    <row r="21" spans="1:9" x14ac:dyDescent="0.2">
      <c r="A21" s="147"/>
      <c r="B21" s="147"/>
      <c r="C21" s="147"/>
      <c r="D21" s="147"/>
      <c r="E21" s="147"/>
      <c r="F21" s="147"/>
      <c r="G21" s="147"/>
      <c r="H21" s="147"/>
      <c r="I21" s="147"/>
    </row>
    <row r="22" spans="1:9" x14ac:dyDescent="0.2">
      <c r="A22" s="147"/>
      <c r="B22" s="147"/>
      <c r="C22" s="147"/>
      <c r="D22" s="147"/>
      <c r="E22" s="147"/>
      <c r="F22" s="147"/>
      <c r="G22" s="147"/>
      <c r="H22" s="147"/>
      <c r="I22" s="147"/>
    </row>
    <row r="23" spans="1:9" x14ac:dyDescent="0.2">
      <c r="A23" s="147"/>
      <c r="B23" s="147"/>
      <c r="C23" s="147"/>
      <c r="D23" s="147"/>
      <c r="E23" s="147"/>
      <c r="F23" s="147"/>
      <c r="G23" s="147"/>
      <c r="H23" s="147"/>
      <c r="I23" s="147"/>
    </row>
    <row r="24" spans="1:9" x14ac:dyDescent="0.2">
      <c r="A24" s="43"/>
      <c r="B24" s="43"/>
      <c r="C24" s="43"/>
      <c r="D24" s="43"/>
      <c r="E24" s="43"/>
      <c r="F24" s="43"/>
      <c r="G24" s="43"/>
      <c r="H24" s="43"/>
      <c r="I24" s="43"/>
    </row>
    <row r="25" spans="1:9" x14ac:dyDescent="0.2">
      <c r="A25" s="43"/>
      <c r="B25" s="43"/>
      <c r="C25" s="43"/>
      <c r="D25" s="43"/>
      <c r="E25" s="43"/>
      <c r="F25" s="43"/>
      <c r="G25" s="43"/>
      <c r="H25" s="43"/>
      <c r="I25" s="43"/>
    </row>
  </sheetData>
  <mergeCells count="13">
    <mergeCell ref="A15:I23"/>
    <mergeCell ref="H12:H13"/>
    <mergeCell ref="I12:I13"/>
    <mergeCell ref="A3:A4"/>
    <mergeCell ref="B3:E3"/>
    <mergeCell ref="F3:I3"/>
    <mergeCell ref="A12:A13"/>
    <mergeCell ref="B12:B13"/>
    <mergeCell ref="C12:C13"/>
    <mergeCell ref="D12:D13"/>
    <mergeCell ref="E12:E13"/>
    <mergeCell ref="F12:F13"/>
    <mergeCell ref="G12:G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Graphique 1</vt:lpstr>
      <vt:lpstr>Graphique 2</vt:lpstr>
      <vt:lpstr>Tableau 1</vt:lpstr>
      <vt:lpstr>Tableau 2</vt:lpstr>
      <vt:lpstr>Tableau 3</vt:lpstr>
      <vt:lpstr>Tableau 4</vt:lpstr>
      <vt:lpstr>Tableau 5</vt:lpstr>
      <vt:lpstr>Graphique 3</vt:lpstr>
      <vt:lpstr>Tableau encadré 1</vt:lpstr>
      <vt:lpstr>'Graphique 3'!Nb_adultes</vt:lpstr>
      <vt:lpstr>rbg</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HANANEL, Jérôme (DREES/OS/LCE)</dc:creator>
  <cp:lastModifiedBy>Émilie Morin</cp:lastModifiedBy>
  <dcterms:created xsi:type="dcterms:W3CDTF">2018-01-23T10:43:33Z</dcterms:created>
  <dcterms:modified xsi:type="dcterms:W3CDTF">2021-09-10T10:37:46Z</dcterms:modified>
</cp:coreProperties>
</file>