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9B5BEBA6-5B88-4BB7-B8C7-DCED89117861}" xr6:coauthVersionLast="47" xr6:coauthVersionMax="47" xr10:uidLastSave="{00000000-0000-0000-0000-000000000000}"/>
  <bookViews>
    <workbookView xWindow="-110" yWindow="-110" windowWidth="19420" windowHeight="10420" activeTab="4" xr2:uid="{00000000-000D-0000-FFFF-FFFF00000000}"/>
  </bookViews>
  <sheets>
    <sheet name="Schéma 1 " sheetId="19" r:id="rId1"/>
    <sheet name=" Tableau 1" sheetId="10" r:id="rId2"/>
    <sheet name="Graphique 1 " sheetId="17" r:id="rId3"/>
    <sheet name=" Graphique 2 " sheetId="18" r:id="rId4"/>
    <sheet name="Tableau complémentair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9" l="1"/>
  <c r="D35" i="19" s="1"/>
  <c r="C6" i="19"/>
  <c r="C9" i="19" s="1"/>
  <c r="D9" i="19" s="1"/>
  <c r="E6" i="19"/>
  <c r="E7" i="19"/>
  <c r="E8" i="19"/>
  <c r="E9" i="19"/>
  <c r="E10" i="19"/>
  <c r="E11" i="19"/>
  <c r="E12" i="19"/>
  <c r="E13" i="19"/>
  <c r="E14" i="19"/>
  <c r="E15" i="19"/>
  <c r="E16" i="19"/>
  <c r="E17" i="19"/>
  <c r="E18" i="19"/>
  <c r="E19" i="19"/>
  <c r="E20" i="19"/>
  <c r="E21" i="19"/>
  <c r="C22" i="19"/>
  <c r="E22" i="19"/>
  <c r="E23" i="19"/>
  <c r="E24" i="19"/>
  <c r="E25" i="19"/>
  <c r="E26" i="19"/>
  <c r="E27" i="19"/>
  <c r="E28" i="19"/>
  <c r="E29" i="19"/>
  <c r="E30" i="19"/>
  <c r="E31" i="19"/>
  <c r="E32" i="19"/>
  <c r="E33" i="19"/>
  <c r="E34" i="19"/>
  <c r="C35" i="19"/>
  <c r="E35" i="19"/>
  <c r="E36" i="19"/>
  <c r="E37" i="19"/>
  <c r="C38" i="19"/>
  <c r="E38" i="19"/>
  <c r="E39" i="19"/>
  <c r="E40" i="19"/>
  <c r="C41" i="19"/>
  <c r="E41" i="19"/>
  <c r="E42" i="19"/>
  <c r="C43" i="19"/>
  <c r="D43" i="19" s="1"/>
  <c r="E43" i="19"/>
  <c r="C44" i="19"/>
  <c r="D44" i="19"/>
  <c r="E44" i="19"/>
  <c r="C45" i="19"/>
  <c r="D45" i="19" s="1"/>
  <c r="E45" i="19"/>
  <c r="C46" i="19"/>
  <c r="E46" i="19"/>
  <c r="C47" i="19"/>
  <c r="D47" i="19" s="1"/>
  <c r="E47" i="19"/>
  <c r="C48" i="19"/>
  <c r="E48" i="19"/>
  <c r="C49" i="19"/>
  <c r="E49" i="19"/>
  <c r="C50" i="19"/>
  <c r="E50" i="19"/>
  <c r="C51" i="19"/>
  <c r="D51" i="19"/>
  <c r="E51" i="19"/>
  <c r="C52" i="19"/>
  <c r="E52" i="19"/>
  <c r="C53" i="19"/>
  <c r="D53" i="19" s="1"/>
  <c r="E53" i="19"/>
  <c r="C54" i="19"/>
  <c r="E54" i="19"/>
  <c r="C55" i="19"/>
  <c r="D55" i="19"/>
  <c r="E55" i="19"/>
  <c r="C56" i="19"/>
  <c r="D56" i="19" s="1"/>
  <c r="E56" i="19"/>
  <c r="C57" i="19"/>
  <c r="D57" i="19" s="1"/>
  <c r="E57" i="19"/>
  <c r="C58" i="19"/>
  <c r="E58" i="19"/>
  <c r="C59" i="19"/>
  <c r="D59" i="19"/>
  <c r="E59" i="19"/>
  <c r="C60" i="19"/>
  <c r="D60" i="19" s="1"/>
  <c r="E60" i="19"/>
  <c r="C61" i="19"/>
  <c r="D61" i="19" s="1"/>
  <c r="E61" i="19"/>
  <c r="C62" i="19"/>
  <c r="E62" i="19"/>
  <c r="C63" i="19"/>
  <c r="D63" i="19" s="1"/>
  <c r="E63" i="19"/>
  <c r="C64" i="19"/>
  <c r="D64" i="19"/>
  <c r="E64" i="19"/>
  <c r="C65" i="19"/>
  <c r="E65" i="19"/>
  <c r="C66" i="19"/>
  <c r="E66" i="19"/>
  <c r="C67" i="19"/>
  <c r="D67" i="19" s="1"/>
  <c r="E67" i="19"/>
  <c r="C68" i="19"/>
  <c r="D68" i="19"/>
  <c r="E68" i="19"/>
  <c r="C69" i="19"/>
  <c r="D69" i="19" s="1"/>
  <c r="E69" i="19"/>
  <c r="C70" i="19"/>
  <c r="E70" i="19"/>
  <c r="C71" i="19"/>
  <c r="D71" i="19" s="1"/>
  <c r="E71" i="19"/>
  <c r="C72" i="19"/>
  <c r="E72" i="19"/>
  <c r="C73" i="19"/>
  <c r="D73" i="19"/>
  <c r="E73" i="19"/>
  <c r="C74" i="19"/>
  <c r="E74" i="19"/>
  <c r="C75" i="19"/>
  <c r="D75" i="19" s="1"/>
  <c r="E75" i="19"/>
  <c r="C76" i="19"/>
  <c r="D76" i="19" s="1"/>
  <c r="E76" i="19"/>
  <c r="C77" i="19"/>
  <c r="D77" i="19"/>
  <c r="E77" i="19"/>
  <c r="C78" i="19"/>
  <c r="E78" i="19"/>
  <c r="C79" i="19"/>
  <c r="D79" i="19" s="1"/>
  <c r="E79" i="19"/>
  <c r="C80" i="19"/>
  <c r="D80" i="19" s="1"/>
  <c r="E80" i="19"/>
  <c r="C81" i="19"/>
  <c r="D81" i="19"/>
  <c r="E81" i="19"/>
  <c r="C82" i="19"/>
  <c r="E82" i="19"/>
  <c r="C83" i="19"/>
  <c r="D83" i="19" s="1"/>
  <c r="E83" i="19"/>
  <c r="C84" i="19"/>
  <c r="D84" i="19" s="1"/>
  <c r="E84" i="19"/>
  <c r="C85" i="19"/>
  <c r="E85" i="19"/>
  <c r="C86" i="19"/>
  <c r="E86" i="19"/>
  <c r="C87" i="19"/>
  <c r="D87" i="19"/>
  <c r="E87" i="19"/>
  <c r="C88" i="19"/>
  <c r="D88" i="19" s="1"/>
  <c r="E88" i="19"/>
  <c r="C89" i="19"/>
  <c r="D89" i="19" s="1"/>
  <c r="E89" i="19"/>
  <c r="C90" i="19"/>
  <c r="E90" i="19"/>
  <c r="C91" i="19"/>
  <c r="E91" i="19"/>
  <c r="C92" i="19"/>
  <c r="D92" i="19"/>
  <c r="E92" i="19"/>
  <c r="C93" i="19"/>
  <c r="D93" i="19" s="1"/>
  <c r="E93" i="19"/>
  <c r="C94" i="19"/>
  <c r="E94" i="19"/>
  <c r="C95" i="19"/>
  <c r="E95" i="19"/>
  <c r="C96" i="19"/>
  <c r="D96" i="19" s="1"/>
  <c r="E96" i="19"/>
  <c r="C97" i="19"/>
  <c r="D97" i="19" s="1"/>
  <c r="E97" i="19"/>
  <c r="C98" i="19"/>
  <c r="E98" i="19"/>
  <c r="C99" i="19"/>
  <c r="D99" i="19"/>
  <c r="E99" i="19"/>
  <c r="C100" i="19"/>
  <c r="D100" i="19" s="1"/>
  <c r="E100" i="19"/>
  <c r="C101" i="19"/>
  <c r="E101" i="19"/>
  <c r="C102" i="19"/>
  <c r="E102" i="19"/>
  <c r="C103" i="19"/>
  <c r="D103" i="19"/>
  <c r="E103" i="19"/>
  <c r="C104" i="19"/>
  <c r="D104" i="19" s="1"/>
  <c r="E104" i="19"/>
  <c r="C105" i="19"/>
  <c r="E105" i="19"/>
  <c r="C106" i="19"/>
  <c r="E106" i="19"/>
  <c r="C107" i="19"/>
  <c r="D107" i="19"/>
  <c r="E107" i="19"/>
  <c r="C108" i="19"/>
  <c r="E108" i="19"/>
  <c r="C109" i="19"/>
  <c r="D109" i="19" s="1"/>
  <c r="E109" i="19"/>
  <c r="C110" i="19"/>
  <c r="E110" i="19"/>
  <c r="C111" i="19"/>
  <c r="D111" i="19"/>
  <c r="E111" i="19"/>
  <c r="C112" i="19"/>
  <c r="D112" i="19" s="1"/>
  <c r="E112" i="19"/>
  <c r="C113" i="19"/>
  <c r="D113" i="19"/>
  <c r="E113" i="19"/>
  <c r="C114" i="19"/>
  <c r="E114" i="19"/>
  <c r="C115" i="19"/>
  <c r="D115" i="19" s="1"/>
  <c r="E115" i="19"/>
  <c r="C116" i="19"/>
  <c r="D116" i="19" s="1"/>
  <c r="E116" i="19"/>
  <c r="C117" i="19"/>
  <c r="D117" i="19" s="1"/>
  <c r="E117" i="19"/>
  <c r="C118" i="19"/>
  <c r="E118" i="19"/>
  <c r="C119" i="19"/>
  <c r="D119" i="19" s="1"/>
  <c r="E119" i="19"/>
  <c r="C120" i="19"/>
  <c r="D120" i="19"/>
  <c r="E120" i="19"/>
  <c r="C121" i="19"/>
  <c r="E121" i="19"/>
  <c r="C122" i="19"/>
  <c r="E122" i="19"/>
  <c r="C123" i="19"/>
  <c r="D123" i="19" s="1"/>
  <c r="E123" i="19"/>
  <c r="C124" i="19"/>
  <c r="D124" i="19"/>
  <c r="E124" i="19"/>
  <c r="C125" i="19"/>
  <c r="D125" i="19" s="1"/>
  <c r="E125" i="19"/>
  <c r="C126" i="19"/>
  <c r="E126" i="19"/>
  <c r="C127" i="19"/>
  <c r="D127" i="19"/>
  <c r="E127" i="19"/>
  <c r="C128" i="19"/>
  <c r="D128" i="19" s="1"/>
  <c r="E128" i="19"/>
  <c r="C129" i="19"/>
  <c r="D129" i="19" s="1"/>
  <c r="E129" i="19"/>
  <c r="C130" i="19"/>
  <c r="E130" i="19"/>
  <c r="C131" i="19"/>
  <c r="E131" i="19"/>
  <c r="C132" i="19"/>
  <c r="D132" i="19" s="1"/>
  <c r="E132" i="19"/>
  <c r="C133" i="19"/>
  <c r="D133" i="19"/>
  <c r="E133" i="19"/>
  <c r="C134" i="19"/>
  <c r="E134" i="19"/>
  <c r="C135" i="19"/>
  <c r="D135" i="19" s="1"/>
  <c r="E135" i="19"/>
  <c r="C136" i="19"/>
  <c r="D136" i="19" s="1"/>
  <c r="E136" i="19"/>
  <c r="C137" i="19"/>
  <c r="D137" i="19" s="1"/>
  <c r="E137" i="19"/>
  <c r="C138" i="19"/>
  <c r="E138" i="19"/>
  <c r="C139" i="19"/>
  <c r="D139" i="19" s="1"/>
  <c r="E139" i="19"/>
  <c r="C140" i="19"/>
  <c r="D140" i="19"/>
  <c r="E140" i="19"/>
  <c r="C141" i="19"/>
  <c r="D141" i="19" s="1"/>
  <c r="E141" i="19"/>
  <c r="C142" i="19"/>
  <c r="E142" i="19"/>
  <c r="C143" i="19"/>
  <c r="D143" i="19" s="1"/>
  <c r="E143" i="19"/>
  <c r="C144" i="19"/>
  <c r="D144" i="19" s="1"/>
  <c r="E144" i="19"/>
  <c r="C145" i="19"/>
  <c r="E145" i="19"/>
  <c r="C146" i="19"/>
  <c r="E146" i="19"/>
  <c r="C147" i="19"/>
  <c r="D147" i="19"/>
  <c r="E147" i="19"/>
  <c r="C148" i="19"/>
  <c r="E148" i="19"/>
  <c r="C149" i="19"/>
  <c r="D149" i="19" s="1"/>
  <c r="E149" i="19"/>
  <c r="C150" i="19"/>
  <c r="E150" i="19"/>
  <c r="C151" i="19"/>
  <c r="D151" i="19"/>
  <c r="E151" i="19"/>
  <c r="C152" i="19"/>
  <c r="D152" i="19" s="1"/>
  <c r="E152" i="19"/>
  <c r="C153" i="19"/>
  <c r="D153" i="19" s="1"/>
  <c r="E153" i="19"/>
  <c r="C154" i="19"/>
  <c r="E154" i="19"/>
  <c r="C155" i="19"/>
  <c r="D155" i="19"/>
  <c r="E155" i="19"/>
  <c r="C156" i="19"/>
  <c r="D156" i="19" s="1"/>
  <c r="E156" i="19"/>
  <c r="C157" i="19"/>
  <c r="D157" i="19" s="1"/>
  <c r="E157" i="19"/>
  <c r="C158" i="19"/>
  <c r="E158" i="19"/>
  <c r="C159" i="19"/>
  <c r="D159" i="19"/>
  <c r="E159" i="19"/>
  <c r="C160" i="19"/>
  <c r="D160" i="19" s="1"/>
  <c r="E160" i="19"/>
  <c r="C161" i="19"/>
  <c r="D161" i="19"/>
  <c r="E161" i="19"/>
  <c r="C162" i="19"/>
  <c r="E162" i="19"/>
  <c r="C163" i="19"/>
  <c r="D163" i="19" s="1"/>
  <c r="E163" i="19"/>
  <c r="C164" i="19"/>
  <c r="E164" i="19"/>
  <c r="C165" i="19"/>
  <c r="D165" i="19" s="1"/>
  <c r="E165" i="19"/>
  <c r="C166" i="19"/>
  <c r="E166" i="19"/>
  <c r="C167" i="19"/>
  <c r="D167" i="19" s="1"/>
  <c r="E167" i="19"/>
  <c r="C168" i="19"/>
  <c r="D168" i="19"/>
  <c r="E168" i="19"/>
  <c r="C169" i="19"/>
  <c r="D169" i="19" s="1"/>
  <c r="E169" i="19"/>
  <c r="C170" i="19"/>
  <c r="E170" i="19"/>
  <c r="C171" i="19"/>
  <c r="E171" i="19"/>
  <c r="C172" i="19"/>
  <c r="D172" i="19"/>
  <c r="E172" i="19"/>
  <c r="C173" i="19"/>
  <c r="D173" i="19" s="1"/>
  <c r="E173" i="19"/>
  <c r="C174" i="19"/>
  <c r="E174" i="19"/>
  <c r="C175" i="19"/>
  <c r="D175" i="19"/>
  <c r="E175" i="19"/>
  <c r="C176" i="19"/>
  <c r="D176" i="19" s="1"/>
  <c r="E176" i="19"/>
  <c r="C177" i="19"/>
  <c r="E177" i="19"/>
  <c r="C178" i="19"/>
  <c r="E178" i="19"/>
  <c r="C179" i="19"/>
  <c r="D179" i="19" s="1"/>
  <c r="E179" i="19"/>
  <c r="C180" i="19"/>
  <c r="D180" i="19" s="1"/>
  <c r="E180" i="19"/>
  <c r="C181" i="19"/>
  <c r="D181" i="19"/>
  <c r="E181" i="19"/>
  <c r="C182" i="19"/>
  <c r="E182" i="19"/>
  <c r="C183" i="19"/>
  <c r="D183" i="19" s="1"/>
  <c r="E183" i="19"/>
  <c r="C184" i="19"/>
  <c r="E184" i="19"/>
  <c r="C185" i="19"/>
  <c r="D185" i="19"/>
  <c r="E185" i="19"/>
  <c r="C186" i="19"/>
  <c r="D186" i="19" s="1"/>
  <c r="E186" i="19"/>
  <c r="C187" i="19"/>
  <c r="D187" i="19" s="1"/>
  <c r="E187" i="19"/>
  <c r="C188" i="19"/>
  <c r="D188" i="19"/>
  <c r="E188" i="19"/>
  <c r="C189" i="19"/>
  <c r="D189" i="19" s="1"/>
  <c r="E189" i="19"/>
  <c r="C190" i="19"/>
  <c r="D190" i="19" s="1"/>
  <c r="E190" i="19"/>
  <c r="C191" i="19"/>
  <c r="D191" i="19"/>
  <c r="E191" i="19"/>
  <c r="C192" i="19"/>
  <c r="D192" i="19" s="1"/>
  <c r="E192" i="19"/>
  <c r="C193" i="19"/>
  <c r="D193" i="19" s="1"/>
  <c r="E193" i="19"/>
  <c r="C194" i="19"/>
  <c r="D194" i="19" s="1"/>
  <c r="E194" i="19"/>
  <c r="C195" i="19"/>
  <c r="D195" i="19"/>
  <c r="E195" i="19"/>
  <c r="C196" i="19"/>
  <c r="D196" i="19"/>
  <c r="E196" i="19"/>
  <c r="C197" i="19"/>
  <c r="D197" i="19" s="1"/>
  <c r="E197" i="19"/>
  <c r="C198" i="19"/>
  <c r="D198" i="19" s="1"/>
  <c r="E198" i="19"/>
  <c r="C199" i="19"/>
  <c r="D199" i="19" s="1"/>
  <c r="E199" i="19"/>
  <c r="C200" i="19"/>
  <c r="D200" i="19" s="1"/>
  <c r="E200" i="19"/>
  <c r="C201" i="19"/>
  <c r="D201" i="19"/>
  <c r="E201" i="19"/>
  <c r="C202" i="19"/>
  <c r="D202" i="19" s="1"/>
  <c r="E202" i="19"/>
  <c r="C203" i="19"/>
  <c r="D203" i="19" s="1"/>
  <c r="E203" i="19"/>
  <c r="C204" i="19"/>
  <c r="D204" i="19"/>
  <c r="E204" i="19"/>
  <c r="C205" i="19"/>
  <c r="D205" i="19" s="1"/>
  <c r="E205" i="19"/>
  <c r="C206" i="19"/>
  <c r="D206" i="19" s="1"/>
  <c r="E206" i="19"/>
  <c r="C207" i="19"/>
  <c r="D207" i="19" s="1"/>
  <c r="E207" i="19"/>
  <c r="C208" i="19"/>
  <c r="D208" i="19"/>
  <c r="E208" i="19"/>
  <c r="C209" i="19"/>
  <c r="D209" i="19" s="1"/>
  <c r="E209" i="19"/>
  <c r="C210" i="19"/>
  <c r="D210" i="19" s="1"/>
  <c r="E210" i="19"/>
  <c r="C211" i="19"/>
  <c r="D211" i="19" s="1"/>
  <c r="E211" i="19"/>
  <c r="C212" i="19"/>
  <c r="D212" i="19"/>
  <c r="E212" i="19"/>
  <c r="C213" i="19"/>
  <c r="D213" i="19" s="1"/>
  <c r="E213" i="19"/>
  <c r="C214" i="19"/>
  <c r="D214" i="19" s="1"/>
  <c r="E214" i="19"/>
  <c r="C215" i="19"/>
  <c r="D215" i="19" s="1"/>
  <c r="E215" i="19"/>
  <c r="C216" i="19"/>
  <c r="D216" i="19" s="1"/>
  <c r="E216" i="19"/>
  <c r="C217" i="19"/>
  <c r="D217" i="19"/>
  <c r="E217" i="19"/>
  <c r="C218" i="19"/>
  <c r="D218" i="19" s="1"/>
  <c r="E218" i="19"/>
  <c r="C219" i="19"/>
  <c r="D219" i="19" s="1"/>
  <c r="E219" i="19"/>
  <c r="C220" i="19"/>
  <c r="D220" i="19" s="1"/>
  <c r="E220" i="19"/>
  <c r="C221" i="19"/>
  <c r="D221" i="19"/>
  <c r="E221" i="19"/>
  <c r="C222" i="19"/>
  <c r="D222" i="19" s="1"/>
  <c r="E222" i="19"/>
  <c r="C223" i="19"/>
  <c r="D223" i="19" s="1"/>
  <c r="E223" i="19"/>
  <c r="C224" i="19"/>
  <c r="D224" i="19" s="1"/>
  <c r="E224" i="19"/>
  <c r="C225" i="19"/>
  <c r="D225" i="19"/>
  <c r="E225" i="19"/>
  <c r="C226" i="19"/>
  <c r="D226" i="19" s="1"/>
  <c r="E226" i="19"/>
  <c r="C227" i="19"/>
  <c r="D227" i="19" s="1"/>
  <c r="E227" i="19"/>
  <c r="C228" i="19"/>
  <c r="D228" i="19" s="1"/>
  <c r="E228" i="19"/>
  <c r="C229" i="19"/>
  <c r="D229" i="19" s="1"/>
  <c r="E229" i="19"/>
  <c r="C230" i="19"/>
  <c r="D230" i="19" s="1"/>
  <c r="E230" i="19"/>
  <c r="C231" i="19"/>
  <c r="D231" i="19"/>
  <c r="E231" i="19"/>
  <c r="C232" i="19"/>
  <c r="D232" i="19" s="1"/>
  <c r="E232" i="19"/>
  <c r="C233" i="19"/>
  <c r="D233" i="19" s="1"/>
  <c r="E233" i="19"/>
  <c r="C234" i="19"/>
  <c r="D234" i="19" s="1"/>
  <c r="E234" i="19"/>
  <c r="C235" i="19"/>
  <c r="D235" i="19" s="1"/>
  <c r="E235" i="19"/>
  <c r="C236" i="19"/>
  <c r="D236" i="19"/>
  <c r="E236" i="19"/>
  <c r="C237" i="19"/>
  <c r="D237" i="19" s="1"/>
  <c r="E237" i="19"/>
  <c r="C238" i="19"/>
  <c r="D238" i="19" s="1"/>
  <c r="E238" i="19"/>
  <c r="C239" i="19"/>
  <c r="D239" i="19" s="1"/>
  <c r="E239" i="19"/>
  <c r="C240" i="19"/>
  <c r="D240" i="19" s="1"/>
  <c r="E240" i="19"/>
  <c r="C241" i="19"/>
  <c r="D241" i="19" s="1"/>
  <c r="E241" i="19"/>
  <c r="C242" i="19"/>
  <c r="D242" i="19" s="1"/>
  <c r="E242" i="19"/>
  <c r="C243" i="19"/>
  <c r="D243" i="19"/>
  <c r="E243" i="19"/>
  <c r="C244" i="19"/>
  <c r="D244" i="19"/>
  <c r="E244" i="19"/>
  <c r="C245" i="19"/>
  <c r="D245" i="19" s="1"/>
  <c r="E245" i="19"/>
  <c r="C246" i="19"/>
  <c r="D246" i="19" s="1"/>
  <c r="E246" i="19"/>
  <c r="C247" i="19"/>
  <c r="D247" i="19"/>
  <c r="E247" i="19"/>
  <c r="C248" i="19"/>
  <c r="D248" i="19" s="1"/>
  <c r="E248" i="19"/>
  <c r="C249" i="19"/>
  <c r="D249" i="19" s="1"/>
  <c r="E249" i="19"/>
  <c r="C250" i="19"/>
  <c r="D250" i="19" s="1"/>
  <c r="E250" i="19"/>
  <c r="C251" i="19"/>
  <c r="D251" i="19"/>
  <c r="E251" i="19"/>
  <c r="C252" i="19"/>
  <c r="D252" i="19" s="1"/>
  <c r="E252" i="19"/>
  <c r="C253" i="19"/>
  <c r="D253" i="19" s="1"/>
  <c r="E253" i="19"/>
  <c r="C254" i="19"/>
  <c r="D254" i="19" s="1"/>
  <c r="E254" i="19"/>
  <c r="C255" i="19"/>
  <c r="D255" i="19" s="1"/>
  <c r="E255" i="19"/>
  <c r="C256" i="19"/>
  <c r="D256" i="19"/>
  <c r="E256" i="19"/>
  <c r="C257" i="19"/>
  <c r="D257" i="19"/>
  <c r="E257" i="19"/>
  <c r="C258" i="19"/>
  <c r="D258" i="19" s="1"/>
  <c r="E258" i="19"/>
  <c r="C259" i="19"/>
  <c r="D259" i="19" s="1"/>
  <c r="E259" i="19"/>
  <c r="C260" i="19"/>
  <c r="D260" i="19"/>
  <c r="E260" i="19"/>
  <c r="C261" i="19"/>
  <c r="D261" i="19" s="1"/>
  <c r="E261" i="19"/>
  <c r="C262" i="19"/>
  <c r="D262" i="19" s="1"/>
  <c r="E262" i="19"/>
  <c r="C263" i="19"/>
  <c r="D263" i="19" s="1"/>
  <c r="E263" i="19"/>
  <c r="C264" i="19"/>
  <c r="D264" i="19"/>
  <c r="E264" i="19"/>
  <c r="C265" i="19"/>
  <c r="D265" i="19"/>
  <c r="E265" i="19"/>
  <c r="C266" i="19"/>
  <c r="D266" i="19" s="1"/>
  <c r="E266" i="19"/>
  <c r="C267" i="19"/>
  <c r="D267" i="19" s="1"/>
  <c r="E267" i="19"/>
  <c r="C268" i="19"/>
  <c r="D268" i="19" s="1"/>
  <c r="E268" i="19"/>
  <c r="C269" i="19"/>
  <c r="D269" i="19" s="1"/>
  <c r="E269" i="19"/>
  <c r="C270" i="19"/>
  <c r="D270" i="19" s="1"/>
  <c r="E270" i="19"/>
  <c r="C271" i="19"/>
  <c r="D271" i="19"/>
  <c r="E271" i="19"/>
  <c r="C272" i="19"/>
  <c r="D272" i="19" s="1"/>
  <c r="E272" i="19"/>
  <c r="C273" i="19"/>
  <c r="D273" i="19" s="1"/>
  <c r="E273" i="19"/>
  <c r="C274" i="19"/>
  <c r="D274" i="19" s="1"/>
  <c r="E274" i="19"/>
  <c r="C275" i="19"/>
  <c r="D275" i="19" s="1"/>
  <c r="E275" i="19"/>
  <c r="C276" i="19"/>
  <c r="D276" i="19" s="1"/>
  <c r="E276" i="19"/>
  <c r="C277" i="19"/>
  <c r="D277" i="19"/>
  <c r="E277" i="19"/>
  <c r="C278" i="19"/>
  <c r="D278" i="19" s="1"/>
  <c r="E278" i="19"/>
  <c r="C279" i="19"/>
  <c r="D279" i="19" s="1"/>
  <c r="E279" i="19"/>
  <c r="C280" i="19"/>
  <c r="D280" i="19" s="1"/>
  <c r="E280" i="19"/>
  <c r="C281" i="19"/>
  <c r="D281" i="19" s="1"/>
  <c r="E281" i="19"/>
  <c r="C282" i="19"/>
  <c r="D282" i="19" s="1"/>
  <c r="E282" i="19"/>
  <c r="C283" i="19"/>
  <c r="D283" i="19" s="1"/>
  <c r="E283" i="19"/>
  <c r="C284" i="19"/>
  <c r="D284" i="19"/>
  <c r="E284" i="19"/>
  <c r="C285" i="19"/>
  <c r="D285" i="19" s="1"/>
  <c r="E285" i="19"/>
  <c r="C286" i="19"/>
  <c r="D286" i="19" s="1"/>
  <c r="E286" i="19"/>
  <c r="C287" i="19"/>
  <c r="D287" i="19" s="1"/>
  <c r="E287" i="19"/>
  <c r="C288" i="19"/>
  <c r="D288" i="19" s="1"/>
  <c r="E288" i="19"/>
  <c r="C289" i="19"/>
  <c r="D289" i="19" s="1"/>
  <c r="E289" i="19"/>
  <c r="C290" i="19"/>
  <c r="D290" i="19" s="1"/>
  <c r="E290" i="19"/>
  <c r="C291" i="19"/>
  <c r="D291" i="19"/>
  <c r="E291" i="19"/>
  <c r="C292" i="19"/>
  <c r="D292" i="19" s="1"/>
  <c r="E292" i="19"/>
  <c r="C293" i="19"/>
  <c r="D293" i="19" s="1"/>
  <c r="E293" i="19"/>
  <c r="C294" i="19"/>
  <c r="D294" i="19" s="1"/>
  <c r="E294" i="19"/>
  <c r="C295" i="19"/>
  <c r="D295" i="19"/>
  <c r="E295" i="19"/>
  <c r="C296" i="19"/>
  <c r="D296" i="19" s="1"/>
  <c r="E296" i="19"/>
  <c r="C297" i="19"/>
  <c r="D297" i="19"/>
  <c r="E297" i="19"/>
  <c r="C298" i="19"/>
  <c r="D298" i="19" s="1"/>
  <c r="E298" i="19"/>
  <c r="C299" i="19"/>
  <c r="D299" i="19" s="1"/>
  <c r="E299" i="19"/>
  <c r="C300" i="19"/>
  <c r="D300" i="19"/>
  <c r="E300" i="19"/>
  <c r="C301" i="19"/>
  <c r="D301" i="19" s="1"/>
  <c r="E301" i="19"/>
  <c r="C302" i="19"/>
  <c r="D302" i="19" s="1"/>
  <c r="E302" i="19"/>
  <c r="C303" i="19"/>
  <c r="D303" i="19" s="1"/>
  <c r="E303" i="19"/>
  <c r="C304" i="19"/>
  <c r="D304" i="19"/>
  <c r="E304" i="19"/>
  <c r="C305" i="19"/>
  <c r="D305" i="19" s="1"/>
  <c r="E305" i="19"/>
  <c r="C306" i="19"/>
  <c r="D306" i="19" s="1"/>
  <c r="E306" i="19"/>
  <c r="C307" i="19"/>
  <c r="D307" i="19" s="1"/>
  <c r="E307" i="19"/>
  <c r="C308" i="19"/>
  <c r="D308" i="19"/>
  <c r="E308" i="19"/>
  <c r="C309" i="19"/>
  <c r="D309" i="19" s="1"/>
  <c r="E309" i="19"/>
  <c r="C310" i="19"/>
  <c r="D310" i="19" s="1"/>
  <c r="E310" i="19"/>
  <c r="C311" i="19"/>
  <c r="D311" i="19" s="1"/>
  <c r="E311" i="19"/>
  <c r="C312" i="19"/>
  <c r="D312" i="19"/>
  <c r="E312" i="19"/>
  <c r="C313" i="19"/>
  <c r="D313" i="19"/>
  <c r="E313" i="19"/>
  <c r="C314" i="19"/>
  <c r="D314" i="19" s="1"/>
  <c r="E314" i="19"/>
  <c r="C315" i="19"/>
  <c r="D315" i="19" s="1"/>
  <c r="E315" i="19"/>
  <c r="C316" i="19"/>
  <c r="D316" i="19"/>
  <c r="E316" i="19"/>
  <c r="C317" i="19"/>
  <c r="D317" i="19" s="1"/>
  <c r="E317" i="19"/>
  <c r="C318" i="19"/>
  <c r="D318" i="19" s="1"/>
  <c r="E318" i="19"/>
  <c r="C319" i="19"/>
  <c r="D319" i="19"/>
  <c r="E319" i="19"/>
  <c r="C320" i="19"/>
  <c r="D320" i="19" s="1"/>
  <c r="E320" i="19"/>
  <c r="C321" i="19"/>
  <c r="D321" i="19" s="1"/>
  <c r="E321" i="19"/>
  <c r="C322" i="19"/>
  <c r="D322" i="19" s="1"/>
  <c r="E322" i="19"/>
  <c r="C323" i="19"/>
  <c r="D323" i="19" s="1"/>
  <c r="E323" i="19"/>
  <c r="C324" i="19"/>
  <c r="D324" i="19" s="1"/>
  <c r="E324" i="19"/>
  <c r="C325" i="19"/>
  <c r="D325" i="19"/>
  <c r="E325" i="19"/>
  <c r="C326" i="19"/>
  <c r="D326" i="19" s="1"/>
  <c r="E326" i="19"/>
  <c r="C327" i="19"/>
  <c r="D327" i="19" s="1"/>
  <c r="E327" i="19"/>
  <c r="C328" i="19"/>
  <c r="D328" i="19" s="1"/>
  <c r="E328" i="19"/>
  <c r="C329" i="19"/>
  <c r="D329" i="19"/>
  <c r="E329" i="19"/>
  <c r="C330" i="19"/>
  <c r="D330" i="19" s="1"/>
  <c r="E330" i="19"/>
  <c r="C331" i="19"/>
  <c r="D331" i="19" s="1"/>
  <c r="E331" i="19"/>
  <c r="C332" i="19"/>
  <c r="D332" i="19"/>
  <c r="E332" i="19"/>
  <c r="C333" i="19"/>
  <c r="D333" i="19" s="1"/>
  <c r="E333" i="19"/>
  <c r="C334" i="19"/>
  <c r="D334" i="19" s="1"/>
  <c r="E334" i="19"/>
  <c r="C335" i="19"/>
  <c r="D335" i="19" s="1"/>
  <c r="E335" i="19"/>
  <c r="C336" i="19"/>
  <c r="D336" i="19" s="1"/>
  <c r="E336" i="19"/>
  <c r="C337" i="19"/>
  <c r="D337" i="19" s="1"/>
  <c r="E337" i="19"/>
  <c r="C338" i="19"/>
  <c r="D338" i="19" s="1"/>
  <c r="E338" i="19"/>
  <c r="C339" i="19"/>
  <c r="D339" i="19"/>
  <c r="E339" i="19"/>
  <c r="C340" i="19"/>
  <c r="D340" i="19" s="1"/>
  <c r="E340" i="19"/>
  <c r="C341" i="19"/>
  <c r="D341" i="19" s="1"/>
  <c r="E341" i="19"/>
  <c r="C342" i="19"/>
  <c r="D342" i="19" s="1"/>
  <c r="E342" i="19"/>
  <c r="C343" i="19"/>
  <c r="D343" i="19"/>
  <c r="E343" i="19"/>
  <c r="C344" i="19"/>
  <c r="D344" i="19" s="1"/>
  <c r="E344" i="19"/>
  <c r="C345" i="19"/>
  <c r="D345" i="19"/>
  <c r="E345" i="19"/>
  <c r="C346" i="19"/>
  <c r="D346" i="19" s="1"/>
  <c r="E346" i="19"/>
  <c r="C347" i="19"/>
  <c r="D347" i="19" s="1"/>
  <c r="E347" i="19"/>
  <c r="C348" i="19"/>
  <c r="D348" i="19"/>
  <c r="E348" i="19"/>
  <c r="C349" i="19"/>
  <c r="D349" i="19" s="1"/>
  <c r="E349" i="19"/>
  <c r="C350" i="19"/>
  <c r="D350" i="19" s="1"/>
  <c r="E350" i="19"/>
  <c r="C351" i="19"/>
  <c r="D351" i="19"/>
  <c r="E351" i="19"/>
  <c r="C352" i="19"/>
  <c r="D352" i="19" s="1"/>
  <c r="E352" i="19"/>
  <c r="C353" i="19"/>
  <c r="D353" i="19"/>
  <c r="E353" i="19"/>
  <c r="C354" i="19"/>
  <c r="D354" i="19" s="1"/>
  <c r="E354" i="19"/>
  <c r="C355" i="19"/>
  <c r="D355" i="19" s="1"/>
  <c r="E355" i="19"/>
  <c r="C356" i="19"/>
  <c r="D356" i="19"/>
  <c r="E356" i="19"/>
  <c r="C357" i="19"/>
  <c r="D357" i="19"/>
  <c r="E357" i="19"/>
  <c r="C358" i="19"/>
  <c r="D358" i="19" s="1"/>
  <c r="E358" i="19"/>
  <c r="C359" i="19"/>
  <c r="D359" i="19"/>
  <c r="E359" i="19"/>
  <c r="C360" i="19"/>
  <c r="D360" i="19"/>
  <c r="E360" i="19"/>
  <c r="C361" i="19"/>
  <c r="D361" i="19"/>
  <c r="E361" i="19"/>
  <c r="C362" i="19"/>
  <c r="D362" i="19" s="1"/>
  <c r="E362" i="19"/>
  <c r="C363" i="19"/>
  <c r="D363" i="19"/>
  <c r="E363" i="19"/>
  <c r="C364" i="19"/>
  <c r="D364" i="19"/>
  <c r="E364" i="19"/>
  <c r="C365" i="19"/>
  <c r="D365" i="19" s="1"/>
  <c r="E365" i="19"/>
  <c r="C366" i="19"/>
  <c r="D366" i="19" s="1"/>
  <c r="E366" i="19"/>
  <c r="C367" i="19"/>
  <c r="D367" i="19"/>
  <c r="E367" i="19"/>
  <c r="C368" i="19"/>
  <c r="D368" i="19" s="1"/>
  <c r="E368" i="19"/>
  <c r="C369" i="19"/>
  <c r="D369" i="19"/>
  <c r="E369" i="19"/>
  <c r="C34" i="19" l="1"/>
  <c r="C31" i="19"/>
  <c r="D31" i="19" s="1"/>
  <c r="C28" i="19"/>
  <c r="D28" i="19" s="1"/>
  <c r="C21" i="19"/>
  <c r="D21" i="19" s="1"/>
  <c r="C40" i="19"/>
  <c r="D40" i="19" s="1"/>
  <c r="C37" i="19"/>
  <c r="D37" i="19" s="1"/>
  <c r="C17" i="19"/>
  <c r="D17" i="19" s="1"/>
  <c r="C14" i="19"/>
  <c r="D14" i="19" s="1"/>
  <c r="C8" i="19"/>
  <c r="D8" i="19" s="1"/>
  <c r="C30" i="19"/>
  <c r="C27" i="19"/>
  <c r="D27" i="19" s="1"/>
  <c r="C11" i="19"/>
  <c r="D11" i="19" s="1"/>
  <c r="C24" i="19"/>
  <c r="D24" i="19" s="1"/>
  <c r="D184" i="19"/>
  <c r="D177" i="19"/>
  <c r="D171" i="19"/>
  <c r="D164" i="19"/>
  <c r="D148" i="19"/>
  <c r="D145" i="19"/>
  <c r="D131" i="19"/>
  <c r="D121" i="19"/>
  <c r="D108" i="19"/>
  <c r="D105" i="19"/>
  <c r="D95" i="19"/>
  <c r="D85" i="19"/>
  <c r="D72" i="19"/>
  <c r="D65" i="19"/>
  <c r="D52" i="19"/>
  <c r="D49" i="19"/>
  <c r="C42" i="19"/>
  <c r="D39" i="19"/>
  <c r="C36" i="19"/>
  <c r="D36" i="19" s="1"/>
  <c r="C33" i="19"/>
  <c r="D33" i="19" s="1"/>
  <c r="C20" i="19"/>
  <c r="D20" i="19" s="1"/>
  <c r="D16" i="19"/>
  <c r="D7" i="19"/>
  <c r="C39" i="19"/>
  <c r="C26" i="19"/>
  <c r="C23" i="19"/>
  <c r="D23" i="19" s="1"/>
  <c r="C16" i="19"/>
  <c r="C13" i="19"/>
  <c r="D13" i="19" s="1"/>
  <c r="C10" i="19"/>
  <c r="C7" i="19"/>
  <c r="D101" i="19"/>
  <c r="D91" i="19"/>
  <c r="D48" i="19"/>
  <c r="D41" i="19"/>
  <c r="C32" i="19"/>
  <c r="D32" i="19" s="1"/>
  <c r="C29" i="19"/>
  <c r="D29" i="19" s="1"/>
  <c r="C19" i="19"/>
  <c r="D19" i="19" s="1"/>
  <c r="C25" i="19"/>
  <c r="D25" i="19" s="1"/>
  <c r="C18" i="19"/>
  <c r="D18" i="19" s="1"/>
  <c r="C15" i="19"/>
  <c r="D15" i="19" s="1"/>
  <c r="C12" i="19"/>
  <c r="D12" i="19" s="1"/>
  <c r="D6" i="19"/>
  <c r="D182" i="19"/>
  <c r="D178" i="19"/>
  <c r="D174" i="19"/>
  <c r="D170" i="19"/>
  <c r="D166" i="19"/>
  <c r="D162" i="19"/>
  <c r="D158" i="19"/>
  <c r="D154" i="19"/>
  <c r="D150" i="19"/>
  <c r="D146" i="19"/>
  <c r="D142" i="19"/>
  <c r="D138" i="19"/>
  <c r="D134" i="19"/>
  <c r="D130" i="19"/>
  <c r="D126" i="19"/>
  <c r="D122" i="19"/>
  <c r="D118" i="19"/>
  <c r="D114" i="19"/>
  <c r="D110" i="19"/>
  <c r="D106" i="19"/>
  <c r="D102" i="19"/>
  <c r="D98" i="19"/>
  <c r="D94" i="19"/>
  <c r="D90" i="19"/>
  <c r="D86" i="19"/>
  <c r="D82" i="19"/>
  <c r="D78" i="19"/>
  <c r="D74" i="19"/>
  <c r="D70" i="19"/>
  <c r="D66" i="19"/>
  <c r="D62" i="19"/>
  <c r="D58" i="19"/>
  <c r="D54" i="19"/>
  <c r="D50" i="19"/>
  <c r="D46" i="19"/>
  <c r="D42" i="19"/>
  <c r="D38" i="19"/>
  <c r="D34" i="19"/>
  <c r="D30" i="19"/>
  <c r="D26" i="19"/>
  <c r="D22" i="19"/>
  <c r="D10" i="19"/>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alcChain>
</file>

<file path=xl/sharedStrings.xml><?xml version="1.0" encoding="utf-8"?>
<sst xmlns="http://schemas.openxmlformats.org/spreadsheetml/2006/main" count="254" uniqueCount="243">
  <si>
    <t>N° Dep</t>
  </si>
  <si>
    <t>Ain</t>
  </si>
  <si>
    <t>Aisne</t>
  </si>
  <si>
    <t>Allier</t>
  </si>
  <si>
    <t>Alpes-de-Haute-Provence</t>
  </si>
  <si>
    <t>Hautes-Alpes</t>
  </si>
  <si>
    <t>Alpes-Maritimes</t>
  </si>
  <si>
    <t>Ardèche</t>
  </si>
  <si>
    <t>Ardennes</t>
  </si>
  <si>
    <t>Ariège</t>
  </si>
  <si>
    <t>Aube</t>
  </si>
  <si>
    <t>Aude</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</si>
  <si>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</si>
  <si>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</si>
  <si>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</si>
  <si>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</si>
  <si>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</si>
  <si>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</si>
  <si>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</si>
  <si>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</si>
  <si>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</si>
  <si>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</si>
  <si>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</si>
  <si>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</si>
  <si>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</si>
  <si>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</si>
  <si>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</si>
  <si>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</si>
  <si>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</si>
  <si>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</si>
  <si>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</si>
  <si>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</si>
  <si>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</si>
  <si>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</si>
  <si>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</si>
  <si>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</si>
  <si>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</si>
  <si>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</si>
  <si>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</si>
  <si>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</si>
  <si>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</si>
  <si>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</si>
  <si>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</si>
  <si>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</si>
  <si>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</si>
  <si>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</si>
  <si>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</si>
  <si>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</si>
  <si>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</si>
  <si>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</si>
  <si>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</si>
  <si>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</si>
  <si>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</si>
  <si>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</si>
  <si>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</si>
  <si>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</si>
  <si>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</si>
  <si>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</si>
  <si>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</si>
  <si>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</si>
  <si>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</si>
  <si>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</si>
  <si>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</si>
  <si>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</si>
  <si>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</si>
  <si>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</si>
  <si>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</si>
  <si>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</si>
  <si>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</si>
  <si>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</si>
  <si>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</si>
  <si>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</si>
  <si>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</si>
  <si>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</si>
  <si>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</si>
  <si>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</si>
  <si>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</si>
  <si>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</si>
  <si>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</si>
  <si>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</si>
  <si>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</si>
  <si>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</si>
  <si>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</si>
  <si>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</si>
  <si>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</si>
  <si>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</si>
  <si>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</si>
  <si>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</si>
  <si>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</si>
  <si>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</si>
  <si>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</si>
  <si>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</si>
  <si>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</si>
  <si>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</si>
  <si>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</si>
  <si>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</si>
  <si>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</si>
  <si>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</si>
  <si>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</si>
  <si>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</si>
  <si>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</si>
  <si>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</si>
  <si>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</si>
  <si>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</si>
  <si>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</si>
  <si>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</si>
  <si>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</si>
  <si>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</si>
  <si>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</si>
  <si>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</si>
  <si>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</si>
  <si>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</si>
  <si>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</si>
  <si>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</si>
  <si>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</si>
  <si>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</si>
  <si>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</si>
  <si>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</si>
  <si>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</si>
  <si>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</si>
  <si>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</si>
  <si>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</si>
  <si>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</si>
  <si>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</si>
  <si>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</si>
  <si>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</si>
  <si>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</si>
  <si>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</si>
  <si>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</si>
  <si>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</si>
  <si>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</si>
  <si>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</si>
  <si>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</si>
  <si>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</si>
  <si>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</si>
  <si>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</si>
  <si>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</si>
  <si>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</si>
  <si>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</si>
  <si>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</si>
  <si>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</si>
  <si>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</si>
  <si>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</si>
  <si>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</si>
  <si>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</si>
  <si>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</si>
  <si>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</si>
  <si>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</si>
  <si>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</si>
  <si>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</si>
  <si>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</si>
  <si>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</si>
  <si>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</si>
  <si>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</si>
  <si>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</si>
  <si>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</si>
  <si>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</si>
  <si>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</si>
  <si>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</si>
  <si>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</si>
  <si>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</si>
  <si>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</si>
  <si>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</si>
  <si>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</si>
  <si>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</si>
  <si>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</si>
  <si>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</si>
  <si>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</si>
  <si>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</si>
  <si>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</si>
  <si>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</si>
  <si>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</si>
  <si>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</si>
  <si>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</si>
  <si>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</si>
  <si>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</si>
  <si>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</si>
  <si>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</si>
  <si>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</si>
  <si>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</si>
  <si>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</si>
  <si>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</si>
  <si>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</si>
  <si>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</si>
  <si>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Réunion</t>
  </si>
  <si>
    <t>Sexe</t>
  </si>
  <si>
    <t>Âge</t>
  </si>
  <si>
    <t>Taux de perception de l’AAH</t>
  </si>
  <si>
    <t>Taux plein</t>
  </si>
  <si>
    <t>Taux réduit</t>
  </si>
  <si>
    <t>Compléments d’AAH</t>
  </si>
  <si>
    <t>20 à 29 ans</t>
  </si>
  <si>
    <t>30 à 39 ans</t>
  </si>
  <si>
    <t>40 à 49 ans</t>
  </si>
  <si>
    <t>50 à 59 ans</t>
  </si>
  <si>
    <t>En %</t>
  </si>
  <si>
    <t>Mayotte</t>
  </si>
  <si>
    <t>Homme</t>
  </si>
  <si>
    <t>Femme</t>
  </si>
  <si>
    <t>RA</t>
  </si>
  <si>
    <t>Allocataires avec le complément de ressources</t>
  </si>
  <si>
    <t>S</t>
  </si>
  <si>
    <t>A</t>
  </si>
  <si>
    <t>Effectifs (en nombre)</t>
  </si>
  <si>
    <t xml:space="preserve">Allocataires avec la majoration pour la vie autonome </t>
  </si>
  <si>
    <t xml:space="preserve"> Département</t>
  </si>
  <si>
    <t>Effectifs</t>
  </si>
  <si>
    <t>Taux
(pour 100)</t>
  </si>
  <si>
    <t>Couple sans enfant</t>
  </si>
  <si>
    <t>Couple avec enfant(s)</t>
  </si>
  <si>
    <t>Ensemble de la population
âgée de 20 ans ou plus</t>
  </si>
  <si>
    <t>France métropolitaine (échelle de gauche)</t>
  </si>
  <si>
    <t>France entière (échelle de gauche)</t>
  </si>
  <si>
    <t>Population
20 ans ou plus</t>
  </si>
  <si>
    <t>Inscrits à Pôle emploi</t>
  </si>
  <si>
    <t>60 ans ou plus</t>
  </si>
  <si>
    <t>Non éligibles</t>
  </si>
  <si>
    <r>
      <t>Situation familiale</t>
    </r>
    <r>
      <rPr>
        <b/>
        <vertAlign val="superscript"/>
        <sz val="8"/>
        <color theme="1"/>
        <rFont val="Arial"/>
        <family val="2"/>
      </rPr>
      <t>2</t>
    </r>
  </si>
  <si>
    <t>-</t>
  </si>
  <si>
    <t>Seul sans enfant</t>
  </si>
  <si>
    <t>Seul avec enfant(s)</t>
  </si>
  <si>
    <t>Caractéristiques</t>
  </si>
  <si>
    <t xml:space="preserve">Ensemble </t>
  </si>
  <si>
    <t>Taux de sortie</t>
  </si>
  <si>
    <t>Ensemble des allocataires</t>
  </si>
  <si>
    <t>Allocataires avec un taux d’incapacité compris entre 50 % et 79 %</t>
  </si>
  <si>
    <t>Allocataires avec un taux d’incapacité de 80 % ou plus</t>
  </si>
  <si>
    <t>Taux d’entrée</t>
  </si>
  <si>
    <t xml:space="preserve">Allocataires de l’AAH </t>
  </si>
  <si>
    <t xml:space="preserve"> Taux d’incapacité de 50 % à 79 %</t>
  </si>
  <si>
    <t xml:space="preserve"> Taux d’incapacité de 80 % ou plus</t>
  </si>
  <si>
    <r>
      <t>1 221 500</t>
    </r>
    <r>
      <rPr>
        <b/>
        <vertAlign val="superscript"/>
        <sz val="8"/>
        <rFont val="Arial"/>
        <family val="2"/>
      </rPr>
      <t>1</t>
    </r>
  </si>
  <si>
    <r>
      <rPr>
        <b/>
        <sz val="8"/>
        <color theme="1"/>
        <rFont val="Arial"/>
        <family val="2"/>
      </rPr>
      <t>Note &gt;</t>
    </r>
    <r>
      <rPr>
        <sz val="8"/>
        <color theme="1"/>
        <rFont val="Arial"/>
        <family val="2"/>
      </rPr>
      <t xml:space="preserve"> En France, on compte au total 2,4 allocataires de l’AAH pour 100 habitants âgés de 20 ans ou plus.
</t>
    </r>
    <r>
      <rPr>
        <b/>
        <sz val="8"/>
        <color theme="1"/>
        <rFont val="Arial"/>
        <family val="2"/>
      </rPr>
      <t>Champ &gt;</t>
    </r>
    <r>
      <rPr>
        <sz val="8"/>
        <color theme="1"/>
        <rFont val="Arial"/>
        <family val="2"/>
      </rPr>
      <t xml:space="preserve"> France.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2020.
</t>
    </r>
  </si>
  <si>
    <t>Part d’allocataires dans la France entière parmi la population âgée de 20 ans ou plus (échelle de droite)</t>
  </si>
  <si>
    <t>Tableau complémentaire. Part d’allocataires de l’AAH, fin 2018, parmi la population âgée de 20 ans ou plus</t>
  </si>
  <si>
    <t>Graphique 2. Évolution du nombre (depuis 1978), et de la part parmi la population âgée de 20 ans ou plus (depuis 1989), d’allocataires de l’AAH</t>
  </si>
  <si>
    <t>Tableau 1. Caractéristiques des allocataires de l’AAH, fin 2019</t>
  </si>
  <si>
    <r>
      <t>Schéma 1. Revenu mensuel garanti, après six mois de travail en milieu ordinaire, pour une personne seule sans enfant ayant pour unique ressource des revenus d’activité, au 1</t>
    </r>
    <r>
      <rPr>
        <b/>
        <vertAlign val="superscript"/>
        <sz val="8"/>
        <rFont val="Arial"/>
        <family val="2"/>
      </rPr>
      <t>er</t>
    </r>
    <r>
      <rPr>
        <b/>
        <sz val="8"/>
        <rFont val="Arial"/>
        <family val="2"/>
      </rPr>
      <t xml:space="preserve"> avril 2021</t>
    </r>
  </si>
  <si>
    <r>
      <t xml:space="preserve">1. Dont 500 allocataires avec un taux d’incapacité inconnu.
2. Dans l’ensemble de la population, la répartition par situation familiale a été calculée sans tenir compte des ménages complexes.
</t>
    </r>
    <r>
      <rPr>
        <b/>
        <sz val="8"/>
        <color theme="1"/>
        <rFont val="Arial"/>
        <family val="2"/>
      </rPr>
      <t xml:space="preserve">Champ &gt; </t>
    </r>
    <r>
      <rPr>
        <sz val="8"/>
        <color theme="1"/>
        <rFont val="Arial"/>
        <family val="2"/>
      </rPr>
      <t xml:space="preserve">France ; ensemble de la population : ménages ordinaires en France (hors Mayotte).
</t>
    </r>
    <r>
      <rPr>
        <b/>
        <sz val="8"/>
        <color theme="1"/>
        <rFont val="Arial"/>
        <family val="2"/>
      </rPr>
      <t xml:space="preserve">Sources &gt; </t>
    </r>
    <r>
      <rPr>
        <sz val="8"/>
        <color theme="1"/>
        <rFont val="Arial"/>
        <family val="2"/>
      </rPr>
      <t>CNAF et MSA pour les effectifs ; CNAF pour les répartitions (97 % des allocataires de l’AAH relèvent des CAF) ; Insee, enquête Emploi 2019, pour les caractéristiques de l’ensemble de la population ; DREES, ENIACRAMS, pour le taux d’inscription à Pôle emploi.</t>
    </r>
  </si>
  <si>
    <t>Graphique 1. Évolution des taux d’entrée et de sortie de l’AAH depuis 2012, selon le taux d’incapacité des allocataires</t>
  </si>
  <si>
    <r>
      <rPr>
        <b/>
        <sz val="8"/>
        <rFont val="Arial"/>
        <family val="2"/>
      </rPr>
      <t>Note &gt;</t>
    </r>
    <r>
      <rPr>
        <sz val="8"/>
        <rFont val="Arial"/>
        <family val="2"/>
      </rPr>
      <t xml:space="preserve"> Il y a une rupture de série en 2018. Pour cette année-là, nous présentons les taux d’entrée et de sortie issus à la fois des données semi-définitives et définitives de la CNAF (voir annexe 1.3). 
Pour la définition des taux d’entrée et de sortie, voir annexe 1.2.
Depuis 2018, ces taux peuvent être calculés sur le champ des personnes âgées de 16 ans ou plus (au lieu de 16 à 64 ans) mais cela ne les modifierait que très légèrement par rapport aux chiffres présentés ici : pour l’ensemble des allocataires, le taux d’entrée en 2019 est de 9,6 % sur ce champ élargi contre 9,7 % ici ; le taux de sortie en 2019 est de 7,4 % sur ce champ élargi, contre 7,1 % ici. Pour les taux d’entrée et de sortie selon l’incapacité des allocataires, les bascules entre l’AAH 1 (allocataire avec un taux d’incapacité de 80 % ou plus) et l’AAH 2 (allocataire avec un taux d’incapacité compris entre 50 % et 79 %) ne sont pas prises en compte : par exemple, une personne qui bascule de l’AAH 2 vers l’AAH 1 n’est pas prise en compte comme entrant dans l’AAH 1 et sortant de l’AAH 2.
La baisse du taux de sortie en 2014 pour les allocataires avec un taux d’incapacité compris entre 50 % et 79 % 
est un artefact lié à l’interaction entre la réforme des retraites de 2010 et le fait que ne sont présentes jusqu’en 2016 dans l’ENIACRAMS que des personnes nées en octobre. Ainsi, les personnes nées en octobre 1952 ont pu basculer vers le régime de retraite pour inaptitude en août 2013, mais celles nées en octobre 1953 ont dû attendre janvier 2015. 
</t>
    </r>
    <r>
      <rPr>
        <b/>
        <sz val="8"/>
        <rFont val="Arial"/>
        <family val="2"/>
      </rPr>
      <t>Lecture &gt;</t>
    </r>
    <r>
      <rPr>
        <sz val="8"/>
        <rFont val="Arial"/>
        <family val="2"/>
      </rPr>
      <t xml:space="preserve"> 10 % des allocataires de l’AAH fin 2019 ne l’étaient pas fin 2018. 7 % des allocataires de l’AAH fin 2018 ne le sont plus fin 2019.
</t>
    </r>
    <r>
      <rPr>
        <b/>
        <sz val="8"/>
        <rFont val="Arial"/>
        <family val="2"/>
      </rPr>
      <t>Champ &gt;</t>
    </r>
    <r>
      <rPr>
        <sz val="8"/>
        <rFont val="Arial"/>
        <family val="2"/>
      </rPr>
      <t xml:space="preserve"> France, bénéficiaires âgés de 16 à 64 ans au 31 décembre de chaque année.
</t>
    </r>
    <r>
      <rPr>
        <b/>
        <sz val="8"/>
        <rFont val="Arial"/>
        <family val="2"/>
      </rPr>
      <t>Source &gt;</t>
    </r>
    <r>
      <rPr>
        <sz val="8"/>
        <rFont val="Arial"/>
        <family val="2"/>
      </rPr>
      <t xml:space="preserve"> DREES, ENIACRAMS.</t>
    </r>
  </si>
  <si>
    <r>
      <rPr>
        <b/>
        <sz val="8"/>
        <color theme="1"/>
        <rFont val="Arial"/>
        <family val="2"/>
      </rPr>
      <t>Note &gt;</t>
    </r>
    <r>
      <rPr>
        <sz val="8"/>
        <color theme="1"/>
        <rFont val="Arial"/>
        <family val="2"/>
      </rPr>
      <t xml:space="preserve"> Il y a une rupture de série en 2016. Cette année-là, nous présentons à la fois les données semi-définitives et définitives de la CNAF (voir annexe 1.3).
</t>
    </r>
    <r>
      <rPr>
        <b/>
        <sz val="8"/>
        <color theme="1"/>
        <rFont val="Arial"/>
        <family val="2"/>
      </rPr>
      <t>Champ &gt;</t>
    </r>
    <r>
      <rPr>
        <sz val="8"/>
        <color theme="1"/>
        <rFont val="Arial"/>
        <family val="2"/>
      </rPr>
      <t xml:space="preserve"> Effectifs en France, au 31 décembre de chaque année.
</t>
    </r>
    <r>
      <rPr>
        <b/>
        <sz val="8"/>
        <color theme="1"/>
        <rFont val="Arial"/>
        <family val="2"/>
      </rPr>
      <t>Sources &gt;</t>
    </r>
    <r>
      <rPr>
        <sz val="8"/>
        <color theme="1"/>
        <rFont val="Arial"/>
        <family val="2"/>
      </rPr>
      <t xml:space="preserve"> CNAF ; MSA ; Insee, population estimée au 1</t>
    </r>
    <r>
      <rPr>
        <vertAlign val="superscript"/>
        <sz val="8"/>
        <color theme="1"/>
        <rFont val="Arial"/>
        <family val="2"/>
      </rPr>
      <t>er</t>
    </r>
    <r>
      <rPr>
        <sz val="8"/>
        <color theme="1"/>
        <rFont val="Arial"/>
        <family val="2"/>
      </rPr>
      <t xml:space="preserve"> janvier de l’année </t>
    </r>
    <r>
      <rPr>
        <i/>
        <sz val="8"/>
        <color theme="1"/>
        <rFont val="Arial"/>
        <family val="2"/>
      </rPr>
      <t>n+1</t>
    </r>
    <r>
      <rPr>
        <sz val="8"/>
        <color theme="1"/>
        <rFont val="Arial"/>
        <family val="2"/>
      </rPr>
      <t xml:space="preserve"> (pour la part d’allocataires de l’année </t>
    </r>
    <r>
      <rPr>
        <i/>
        <sz val="8"/>
        <color theme="1"/>
        <rFont val="Arial"/>
        <family val="2"/>
      </rPr>
      <t>n</t>
    </r>
    <r>
      <rPr>
        <sz val="8"/>
        <color theme="1"/>
        <rFont val="Arial"/>
        <family val="2"/>
      </rPr>
      <t>).</t>
    </r>
  </si>
  <si>
    <r>
      <t>Note &gt;</t>
    </r>
    <r>
      <rPr>
        <sz val="8"/>
        <rFont val="Arial"/>
        <family val="2"/>
      </rPr>
      <t xml:space="preserve"> L’abattement « 80/40 » présenté dans ce schéma ne s’applique qu’aux allocataires travaillant en milieu ordinaire.
</t>
    </r>
    <r>
      <rPr>
        <b/>
        <sz val="8"/>
        <rFont val="Arial"/>
        <family val="2"/>
      </rPr>
      <t>Lecture &gt;</t>
    </r>
    <r>
      <rPr>
        <sz val="8"/>
        <rFont val="Arial"/>
        <family val="2"/>
      </rPr>
      <t xml:space="preserve"> Une personne seule sans ressource perçoit l’AAH à taux plein d’un montant de 903,60 euros par mois, à laquelle peut éventuellement s’ajouter le complément de ressources ou la majoration pour la vie autonome. Une personne seule avec des revenus d’activité inférieurs à 30 % du smic brut bénéficie d’un abattement de 80 % sur ses revenus d’activité. Elle perçoit une allocation égale à la différence entre le plafond des ressources (903,60 euros) et 20 % de ses revenus d’activité. Au-delà de 30 % du smic, l’allocataire bénéficie d’un abattement de 40 % sur les revenus d’activité au-dessus de ce seuil.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</si>
</sst>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quot; &quot;"/>
    <numFmt numFmtId="165" formatCode="###0"/>
    <numFmt numFmtId="166" formatCode="0.0"/>
    <numFmt numFmtId="167" formatCode="_-* #,##0.00\ [$€-1]_-;\-* #,##0.00\ [$€-1]_-;_-* &quot;-&quot;??\ [$€-1]_-"/>
    <numFmt numFmtId="168" formatCode="0.00000000"/>
    <numFmt numFmtId="169" formatCode="_-* #,##0.00\ [$€-1]_-;\-* #,##0.00\ [$€-1]_-;_-* \-??\ [$€-1]_-"/>
    <numFmt numFmtId="170" formatCode="_-* #,##0.0_-;\-* #,##0.0_-;_-* &quot;-&quot;??_-;_-@_-"/>
  </numFmts>
  <fonts count="33" x14ac:knownFonts="1">
    <font>
      <sz val="10"/>
      <name val="Arial"/>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1"/>
      <name val="Arial"/>
      <family val="2"/>
    </font>
    <font>
      <sz val="8"/>
      <color theme="1"/>
      <name val="Arial"/>
      <family val="2"/>
    </font>
    <font>
      <b/>
      <sz val="8"/>
      <color theme="1"/>
      <name val="Arial"/>
      <family val="2"/>
    </font>
    <font>
      <b/>
      <vertAlign val="superscript"/>
      <sz val="8"/>
      <color theme="1"/>
      <name val="Arial"/>
      <family val="2"/>
    </font>
    <font>
      <b/>
      <sz val="8"/>
      <name val="Arial"/>
      <family val="2"/>
    </font>
    <font>
      <vertAlign val="superscript"/>
      <sz val="8"/>
      <color theme="1"/>
      <name val="Arial"/>
      <family val="2"/>
    </font>
    <font>
      <b/>
      <vertAlign val="superscript"/>
      <sz val="8"/>
      <name val="Arial"/>
      <family val="2"/>
    </font>
    <font>
      <sz val="10"/>
      <name val="Arial"/>
      <family val="2"/>
    </font>
    <font>
      <i/>
      <sz val="8"/>
      <color theme="1"/>
      <name val="Arial"/>
      <family val="2"/>
    </font>
    <font>
      <b/>
      <sz val="8"/>
      <color rgb="FF202124"/>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3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s>
  <cellStyleXfs count="4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0" borderId="0" applyNumberFormat="0" applyFill="0" applyBorder="0" applyAlignment="0" applyProtection="0"/>
    <xf numFmtId="0" fontId="8" fillId="20" borderId="1" applyNumberFormat="0" applyAlignment="0" applyProtection="0"/>
    <xf numFmtId="0" fontId="9" fillId="0" borderId="2" applyNumberFormat="0" applyFill="0" applyAlignment="0" applyProtection="0"/>
    <xf numFmtId="0" fontId="22" fillId="21" borderId="3" applyNumberFormat="0" applyFont="0" applyAlignment="0" applyProtection="0"/>
    <xf numFmtId="0" fontId="10" fillId="7" borderId="1" applyNumberFormat="0" applyAlignment="0" applyProtection="0"/>
    <xf numFmtId="167" fontId="4" fillId="0" borderId="0" applyFont="0" applyFill="0" applyBorder="0" applyAlignment="0" applyProtection="0"/>
    <xf numFmtId="44" fontId="23" fillId="0" borderId="0" applyFont="0" applyFill="0" applyBorder="0" applyAlignment="0" applyProtection="0"/>
    <xf numFmtId="0" fontId="11" fillId="3" borderId="0" applyNumberFormat="0" applyBorder="0" applyAlignment="0" applyProtection="0"/>
    <xf numFmtId="0" fontId="12" fillId="22" borderId="0" applyNumberFormat="0" applyBorder="0" applyAlignment="0" applyProtection="0"/>
    <xf numFmtId="0" fontId="2" fillId="0" borderId="0"/>
    <xf numFmtId="9" fontId="2" fillId="0" borderId="0" applyFont="0" applyFill="0" applyBorder="0" applyAlignment="0" applyProtection="0"/>
    <xf numFmtId="0" fontId="13" fillId="4" borderId="0" applyNumberFormat="0" applyBorder="0" applyAlignment="0" applyProtection="0"/>
    <xf numFmtId="0" fontId="14" fillId="20" borderId="4"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23" borderId="9" applyNumberFormat="0" applyAlignment="0" applyProtection="0"/>
    <xf numFmtId="0" fontId="1" fillId="0" borderId="0"/>
    <xf numFmtId="169" fontId="2" fillId="0" borderId="0" applyFill="0" applyBorder="0" applyAlignment="0" applyProtection="0"/>
    <xf numFmtId="43" fontId="30" fillId="0" borderId="0" applyFont="0" applyFill="0" applyBorder="0" applyAlignment="0" applyProtection="0"/>
  </cellStyleXfs>
  <cellXfs count="111">
    <xf numFmtId="0" fontId="0" fillId="0" borderId="0" xfId="0"/>
    <xf numFmtId="0" fontId="25" fillId="0" borderId="20" xfId="0" applyFont="1" applyFill="1" applyBorder="1" applyAlignment="1">
      <alignment horizontal="left" vertical="center"/>
    </xf>
    <xf numFmtId="0" fontId="24" fillId="0" borderId="19" xfId="0" applyFont="1" applyFill="1" applyBorder="1" applyAlignment="1">
      <alignment horizontal="center" vertical="center"/>
    </xf>
    <xf numFmtId="0" fontId="24" fillId="0" borderId="0" xfId="0" applyFont="1" applyFill="1" applyAlignment="1">
      <alignment horizontal="left" vertical="center"/>
    </xf>
    <xf numFmtId="0" fontId="24" fillId="0" borderId="0" xfId="0" applyFont="1" applyFill="1" applyAlignment="1">
      <alignment vertical="center"/>
    </xf>
    <xf numFmtId="0" fontId="25" fillId="0" borderId="19" xfId="0" applyFont="1" applyFill="1" applyBorder="1" applyAlignment="1">
      <alignment horizontal="center" vertical="center"/>
    </xf>
    <xf numFmtId="0" fontId="25" fillId="0" borderId="19" xfId="0" applyFont="1" applyFill="1" applyBorder="1" applyAlignment="1">
      <alignment horizontal="center" vertical="center" wrapText="1"/>
    </xf>
    <xf numFmtId="0" fontId="24" fillId="0" borderId="19" xfId="0" applyNumberFormat="1" applyFont="1" applyFill="1" applyBorder="1" applyAlignment="1">
      <alignment horizontal="center" vertical="center"/>
    </xf>
    <xf numFmtId="0" fontId="24" fillId="0" borderId="19" xfId="0" applyFont="1" applyFill="1" applyBorder="1" applyAlignment="1">
      <alignment horizontal="left" vertical="center"/>
    </xf>
    <xf numFmtId="3" fontId="24" fillId="0" borderId="19" xfId="0" applyNumberFormat="1" applyFont="1" applyFill="1" applyBorder="1" applyAlignment="1">
      <alignment horizontal="center" vertical="center"/>
    </xf>
    <xf numFmtId="166" fontId="24" fillId="0" borderId="19" xfId="0" applyNumberFormat="1" applyFont="1" applyFill="1" applyBorder="1" applyAlignment="1">
      <alignment horizontal="center" vertical="center"/>
    </xf>
    <xf numFmtId="166" fontId="24" fillId="0" borderId="0" xfId="0" applyNumberFormat="1" applyFont="1" applyFill="1" applyAlignment="1">
      <alignment vertical="center"/>
    </xf>
    <xf numFmtId="0" fontId="25" fillId="0" borderId="11" xfId="0" applyFont="1" applyFill="1" applyBorder="1" applyAlignment="1">
      <alignment horizontal="justify" vertical="center" wrapText="1"/>
    </xf>
    <xf numFmtId="3" fontId="24" fillId="0" borderId="0" xfId="0" applyNumberFormat="1" applyFont="1" applyFill="1" applyAlignment="1">
      <alignment vertical="center"/>
    </xf>
    <xf numFmtId="0" fontId="24" fillId="0" borderId="10"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25" fillId="0" borderId="10" xfId="0" applyFont="1" applyFill="1" applyBorder="1" applyAlignment="1">
      <alignment horizontal="justify" vertical="center" wrapText="1"/>
    </xf>
    <xf numFmtId="1" fontId="24" fillId="0" borderId="0" xfId="0" applyNumberFormat="1" applyFont="1" applyFill="1" applyAlignment="1">
      <alignment vertical="center"/>
    </xf>
    <xf numFmtId="0" fontId="24" fillId="0" borderId="1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4" fontId="24" fillId="0" borderId="0" xfId="0" applyNumberFormat="1" applyFont="1" applyFill="1" applyAlignment="1">
      <alignment vertical="center"/>
    </xf>
    <xf numFmtId="0" fontId="24" fillId="0" borderId="20" xfId="0" applyFont="1" applyFill="1" applyBorder="1" applyAlignment="1">
      <alignment vertical="center"/>
    </xf>
    <xf numFmtId="0" fontId="24" fillId="0" borderId="0" xfId="0" applyFont="1" applyFill="1" applyBorder="1" applyAlignment="1">
      <alignment vertical="center"/>
    </xf>
    <xf numFmtId="0" fontId="24" fillId="0" borderId="20" xfId="0" applyFont="1" applyFill="1" applyBorder="1" applyAlignment="1">
      <alignment horizontal="right" vertical="center"/>
    </xf>
    <xf numFmtId="0" fontId="25" fillId="0" borderId="23" xfId="0" applyFont="1" applyFill="1" applyBorder="1" applyAlignment="1">
      <alignment horizontal="justify" vertical="center" wrapText="1"/>
    </xf>
    <xf numFmtId="170" fontId="24" fillId="0" borderId="0" xfId="48" applyNumberFormat="1" applyFont="1" applyFill="1" applyAlignment="1">
      <alignment vertical="center"/>
    </xf>
    <xf numFmtId="0" fontId="3" fillId="0" borderId="19" xfId="34" applyFont="1" applyBorder="1"/>
    <xf numFmtId="1" fontId="3" fillId="0" borderId="19" xfId="34" applyNumberFormat="1" applyFont="1" applyBorder="1"/>
    <xf numFmtId="0" fontId="3" fillId="0" borderId="0" xfId="34" applyFont="1" applyBorder="1"/>
    <xf numFmtId="1" fontId="3" fillId="0" borderId="0" xfId="34" applyNumberFormat="1" applyFont="1" applyBorder="1"/>
    <xf numFmtId="0" fontId="24" fillId="0" borderId="0" xfId="34" applyFont="1" applyFill="1" applyAlignment="1">
      <alignment vertical="center"/>
    </xf>
    <xf numFmtId="0" fontId="24" fillId="0" borderId="0" xfId="34" applyFont="1" applyFill="1" applyAlignment="1">
      <alignment horizontal="left" vertical="center"/>
    </xf>
    <xf numFmtId="0" fontId="25" fillId="0" borderId="0" xfId="34" applyNumberFormat="1" applyFont="1" applyFill="1" applyBorder="1" applyAlignment="1">
      <alignment horizontal="center" vertical="center"/>
    </xf>
    <xf numFmtId="0" fontId="25" fillId="0" borderId="19" xfId="34" applyNumberFormat="1" applyFont="1" applyFill="1" applyBorder="1" applyAlignment="1">
      <alignment horizontal="center" vertical="center"/>
    </xf>
    <xf numFmtId="165" fontId="25" fillId="0" borderId="19" xfId="34" applyNumberFormat="1" applyFont="1" applyFill="1" applyBorder="1" applyAlignment="1">
      <alignment horizontal="center" vertical="center"/>
    </xf>
    <xf numFmtId="0" fontId="25" fillId="0" borderId="19" xfId="34" applyFont="1" applyFill="1" applyBorder="1" applyAlignment="1">
      <alignment horizontal="center" vertical="center"/>
    </xf>
    <xf numFmtId="0" fontId="25" fillId="0" borderId="0" xfId="34" applyFont="1" applyFill="1" applyAlignment="1">
      <alignment vertical="center"/>
    </xf>
    <xf numFmtId="164" fontId="24" fillId="0" borderId="16" xfId="34" applyNumberFormat="1" applyFont="1" applyFill="1" applyBorder="1" applyAlignment="1">
      <alignment horizontal="left" vertical="center"/>
    </xf>
    <xf numFmtId="164" fontId="24" fillId="0" borderId="16" xfId="34" applyNumberFormat="1" applyFont="1" applyFill="1" applyBorder="1" applyAlignment="1" applyProtection="1">
      <alignment horizontal="center" vertical="center"/>
      <protection locked="0"/>
    </xf>
    <xf numFmtId="1" fontId="24" fillId="0" borderId="16" xfId="34" applyNumberFormat="1" applyFont="1" applyFill="1" applyBorder="1" applyAlignment="1" applyProtection="1">
      <alignment horizontal="center" vertical="center"/>
      <protection locked="0"/>
    </xf>
    <xf numFmtId="3" fontId="24" fillId="0" borderId="22" xfId="34" applyNumberFormat="1" applyFont="1" applyFill="1" applyBorder="1" applyAlignment="1">
      <alignment horizontal="center" vertical="center"/>
    </xf>
    <xf numFmtId="164" fontId="24" fillId="0" borderId="21" xfId="34" applyNumberFormat="1" applyFont="1" applyFill="1" applyBorder="1" applyAlignment="1">
      <alignment horizontal="left" vertical="center"/>
    </xf>
    <xf numFmtId="164" fontId="24" fillId="0" borderId="21" xfId="34" applyNumberFormat="1" applyFont="1" applyFill="1" applyBorder="1" applyAlignment="1" applyProtection="1">
      <alignment horizontal="center" vertical="center"/>
      <protection locked="0"/>
    </xf>
    <xf numFmtId="1" fontId="24" fillId="0" borderId="21" xfId="34" applyNumberFormat="1" applyFont="1" applyFill="1" applyBorder="1" applyAlignment="1" applyProtection="1">
      <alignment horizontal="center" vertical="center"/>
      <protection locked="0"/>
    </xf>
    <xf numFmtId="0" fontId="24" fillId="0" borderId="17" xfId="34" applyFont="1" applyFill="1" applyBorder="1" applyAlignment="1">
      <alignment horizontal="left" vertical="center"/>
    </xf>
    <xf numFmtId="0" fontId="24" fillId="0" borderId="17" xfId="34" applyFont="1" applyFill="1" applyBorder="1" applyAlignment="1">
      <alignment horizontal="center" vertical="center"/>
    </xf>
    <xf numFmtId="1" fontId="24" fillId="0" borderId="17" xfId="34" applyNumberFormat="1" applyFont="1" applyFill="1" applyBorder="1" applyAlignment="1">
      <alignment horizontal="center" vertical="center"/>
    </xf>
    <xf numFmtId="3" fontId="24" fillId="0" borderId="17" xfId="34" applyNumberFormat="1" applyFont="1" applyFill="1" applyBorder="1" applyAlignment="1">
      <alignment horizontal="center" vertical="center"/>
    </xf>
    <xf numFmtId="0" fontId="24" fillId="0" borderId="22" xfId="34" applyFont="1" applyFill="1" applyBorder="1" applyAlignment="1">
      <alignment horizontal="left" vertical="center"/>
    </xf>
    <xf numFmtId="0" fontId="24" fillId="0" borderId="22" xfId="34" applyFont="1" applyFill="1" applyBorder="1" applyAlignment="1">
      <alignment horizontal="center" vertical="center"/>
    </xf>
    <xf numFmtId="1" fontId="24" fillId="0" borderId="22" xfId="34" applyNumberFormat="1" applyFont="1" applyFill="1" applyBorder="1" applyAlignment="1">
      <alignment horizontal="center" vertical="center"/>
    </xf>
    <xf numFmtId="0" fontId="24" fillId="0" borderId="18" xfId="34" applyFont="1" applyFill="1" applyBorder="1" applyAlignment="1">
      <alignment horizontal="left" vertical="center" wrapText="1"/>
    </xf>
    <xf numFmtId="0" fontId="24" fillId="0" borderId="18" xfId="34" applyFont="1" applyFill="1" applyBorder="1" applyAlignment="1">
      <alignment horizontal="center" vertical="center"/>
    </xf>
    <xf numFmtId="166" fontId="24" fillId="0" borderId="18" xfId="34" applyNumberFormat="1" applyFont="1" applyFill="1" applyBorder="1" applyAlignment="1">
      <alignment horizontal="center" vertical="center"/>
    </xf>
    <xf numFmtId="3" fontId="24" fillId="0" borderId="0" xfId="34" applyNumberFormat="1" applyFont="1" applyFill="1" applyAlignment="1">
      <alignment vertical="center"/>
    </xf>
    <xf numFmtId="0" fontId="25" fillId="0" borderId="13" xfId="0" applyFont="1" applyFill="1" applyBorder="1" applyAlignment="1">
      <alignment horizontal="center" vertical="center" wrapText="1"/>
    </xf>
    <xf numFmtId="0" fontId="25" fillId="0" borderId="0" xfId="34" applyFont="1" applyFill="1" applyAlignment="1">
      <alignment horizontal="left" vertical="center"/>
    </xf>
    <xf numFmtId="0" fontId="3" fillId="0" borderId="0" xfId="34" applyFont="1"/>
    <xf numFmtId="166" fontId="3" fillId="0" borderId="0" xfId="34" applyNumberFormat="1" applyFont="1"/>
    <xf numFmtId="1" fontId="3" fillId="0" borderId="0" xfId="34" applyNumberFormat="1" applyFont="1"/>
    <xf numFmtId="3" fontId="3" fillId="0" borderId="0" xfId="0" applyNumberFormat="1" applyFont="1"/>
    <xf numFmtId="0" fontId="3" fillId="0" borderId="0" xfId="34" applyFont="1" applyAlignment="1">
      <alignment textRotation="135"/>
    </xf>
    <xf numFmtId="2" fontId="3" fillId="0" borderId="0" xfId="34" applyNumberFormat="1" applyFont="1"/>
    <xf numFmtId="168" fontId="3" fillId="0" borderId="0" xfId="34" applyNumberFormat="1" applyFont="1"/>
    <xf numFmtId="4" fontId="32" fillId="0" borderId="0" xfId="34" applyNumberFormat="1" applyFont="1"/>
    <xf numFmtId="3" fontId="27" fillId="0" borderId="33" xfId="0" applyNumberFormat="1" applyFont="1" applyBorder="1" applyAlignment="1">
      <alignment horizontal="right" vertical="center" indent="6"/>
    </xf>
    <xf numFmtId="0" fontId="27" fillId="0" borderId="34" xfId="0" applyFont="1" applyBorder="1" applyAlignment="1">
      <alignment horizontal="right" vertical="center" indent="6"/>
    </xf>
    <xf numFmtId="0" fontId="3" fillId="0" borderId="34" xfId="0" applyFont="1" applyBorder="1" applyAlignment="1">
      <alignment horizontal="right" vertical="center" indent="6"/>
    </xf>
    <xf numFmtId="0" fontId="3" fillId="0" borderId="27" xfId="0" applyFont="1" applyBorder="1" applyAlignment="1">
      <alignment horizontal="right" vertical="center" indent="6"/>
    </xf>
    <xf numFmtId="0" fontId="27" fillId="0" borderId="33" xfId="0" applyFont="1" applyBorder="1" applyAlignment="1">
      <alignment horizontal="right" vertical="center" indent="6"/>
    </xf>
    <xf numFmtId="3" fontId="27" fillId="0" borderId="33" xfId="0" applyNumberFormat="1" applyFont="1" applyBorder="1" applyAlignment="1">
      <alignment horizontal="right" vertical="center" indent="11"/>
    </xf>
    <xf numFmtId="0" fontId="27" fillId="0" borderId="34" xfId="0" applyFont="1" applyBorder="1" applyAlignment="1">
      <alignment horizontal="right" vertical="center" indent="11"/>
    </xf>
    <xf numFmtId="0" fontId="3" fillId="0" borderId="34" xfId="0" applyFont="1" applyBorder="1" applyAlignment="1">
      <alignment horizontal="right" vertical="center" indent="11"/>
    </xf>
    <xf numFmtId="0" fontId="3" fillId="0" borderId="27" xfId="0" applyFont="1" applyBorder="1" applyAlignment="1">
      <alignment horizontal="right" vertical="center" indent="11"/>
    </xf>
    <xf numFmtId="3" fontId="27" fillId="0" borderId="13" xfId="0" applyNumberFormat="1" applyFont="1" applyBorder="1" applyAlignment="1">
      <alignment horizontal="right" vertical="center" indent="11"/>
    </xf>
    <xf numFmtId="0" fontId="27" fillId="0" borderId="14" xfId="0" applyFont="1" applyBorder="1" applyAlignment="1">
      <alignment horizontal="right" vertical="center" indent="11"/>
    </xf>
    <xf numFmtId="0" fontId="3" fillId="0" borderId="14" xfId="0" applyFont="1" applyBorder="1" applyAlignment="1">
      <alignment horizontal="right" vertical="center" indent="11"/>
    </xf>
    <xf numFmtId="0" fontId="3" fillId="0" borderId="15" xfId="0" applyFont="1" applyBorder="1" applyAlignment="1">
      <alignment horizontal="right" vertical="center" indent="11"/>
    </xf>
    <xf numFmtId="0" fontId="27" fillId="0" borderId="13" xfId="0" applyFont="1" applyBorder="1" applyAlignment="1">
      <alignment horizontal="right" vertical="center" indent="11"/>
    </xf>
    <xf numFmtId="0" fontId="27" fillId="0" borderId="33" xfId="0" applyFont="1" applyBorder="1" applyAlignment="1">
      <alignment horizontal="right" vertical="center" indent="11"/>
    </xf>
    <xf numFmtId="3" fontId="24" fillId="0" borderId="22" xfId="34" applyNumberFormat="1" applyFont="1" applyBorder="1" applyAlignment="1">
      <alignment horizontal="center" vertical="center"/>
    </xf>
    <xf numFmtId="3" fontId="24" fillId="0" borderId="17" xfId="34" applyNumberFormat="1" applyFont="1" applyBorder="1" applyAlignment="1">
      <alignment horizontal="center" vertical="center"/>
    </xf>
    <xf numFmtId="166" fontId="24" fillId="0" borderId="18" xfId="34" applyNumberFormat="1" applyFont="1" applyBorder="1" applyAlignment="1">
      <alignment horizontal="center" vertical="center"/>
    </xf>
    <xf numFmtId="0" fontId="27" fillId="0" borderId="0" xfId="34" applyFont="1" applyAlignment="1">
      <alignment horizontal="left" vertical="top" wrapText="1"/>
    </xf>
    <xf numFmtId="0" fontId="25" fillId="0" borderId="0" xfId="0" applyFont="1" applyFill="1" applyAlignment="1">
      <alignment horizontal="left"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4" fillId="0" borderId="0" xfId="0" applyFont="1" applyFill="1" applyAlignment="1">
      <alignment horizontal="left" vertical="top" wrapText="1"/>
    </xf>
    <xf numFmtId="0" fontId="24" fillId="0" borderId="0" xfId="0" applyFont="1" applyFill="1" applyAlignment="1">
      <alignment horizontal="left" vertical="top"/>
    </xf>
    <xf numFmtId="0" fontId="3" fillId="0" borderId="0" xfId="34" applyFont="1" applyAlignment="1">
      <alignment horizontal="left" vertical="top" wrapText="1"/>
    </xf>
    <xf numFmtId="0" fontId="3" fillId="0" borderId="0" xfId="34" applyFont="1" applyAlignment="1">
      <alignment horizontal="left" vertical="top"/>
    </xf>
    <xf numFmtId="0" fontId="25" fillId="0" borderId="0" xfId="34" applyFont="1" applyFill="1" applyAlignment="1">
      <alignment horizontal="left" vertical="center" wrapText="1"/>
    </xf>
    <xf numFmtId="0" fontId="25" fillId="0" borderId="0" xfId="34" applyFont="1" applyFill="1" applyAlignment="1">
      <alignment horizontal="left" vertical="center"/>
    </xf>
    <xf numFmtId="0" fontId="3" fillId="0" borderId="23" xfId="34" applyFont="1" applyBorder="1" applyAlignment="1">
      <alignment horizontal="center"/>
    </xf>
    <xf numFmtId="0" fontId="3" fillId="0" borderId="13" xfId="34" applyFont="1" applyBorder="1" applyAlignment="1">
      <alignment horizontal="center"/>
    </xf>
    <xf numFmtId="0" fontId="3" fillId="0" borderId="12" xfId="34" applyFont="1" applyBorder="1" applyAlignment="1">
      <alignment horizontal="center"/>
    </xf>
    <xf numFmtId="0" fontId="3" fillId="0" borderId="27" xfId="34" applyFont="1" applyBorder="1" applyAlignment="1">
      <alignment horizontal="center"/>
    </xf>
    <xf numFmtId="0" fontId="27" fillId="0" borderId="26" xfId="34" applyFont="1" applyBorder="1" applyAlignment="1">
      <alignment horizontal="center"/>
    </xf>
    <xf numFmtId="0" fontId="3" fillId="0" borderId="28" xfId="34" applyFont="1" applyBorder="1" applyAlignment="1">
      <alignment horizontal="center"/>
    </xf>
    <xf numFmtId="0" fontId="3" fillId="0" borderId="29" xfId="34" applyFont="1" applyBorder="1" applyAlignment="1">
      <alignment horizontal="center"/>
    </xf>
    <xf numFmtId="0" fontId="27" fillId="0" borderId="30" xfId="34" applyFont="1" applyBorder="1" applyAlignment="1">
      <alignment horizontal="center"/>
    </xf>
    <xf numFmtId="0" fontId="27" fillId="0" borderId="31" xfId="34" applyFont="1" applyBorder="1" applyAlignment="1">
      <alignment horizontal="center"/>
    </xf>
    <xf numFmtId="0" fontId="27" fillId="0" borderId="32" xfId="34" applyFont="1" applyBorder="1" applyAlignment="1">
      <alignment horizontal="center"/>
    </xf>
    <xf numFmtId="0" fontId="24" fillId="0" borderId="0" xfId="34" applyFont="1" applyFill="1" applyAlignment="1">
      <alignment horizontal="left" vertical="top" wrapText="1"/>
    </xf>
    <xf numFmtId="0" fontId="24" fillId="0" borderId="0" xfId="34" applyFont="1" applyFill="1" applyAlignment="1">
      <alignment horizontal="left" vertical="top"/>
    </xf>
    <xf numFmtId="0" fontId="25" fillId="0" borderId="0" xfId="0" applyFont="1" applyFill="1" applyBorder="1" applyAlignment="1">
      <alignment horizontal="left" vertical="top" wrapText="1"/>
    </xf>
  </cellXfs>
  <cellStyles count="49">
    <cellStyle name="20 % - Accent1 2" xfId="1" xr:uid="{00000000-0005-0000-0000-000000000000}"/>
    <cellStyle name="20 % - Accent2 2" xfId="2" xr:uid="{00000000-0005-0000-0000-000001000000}"/>
    <cellStyle name="20 % - Accent3 2" xfId="3" xr:uid="{00000000-0005-0000-0000-000002000000}"/>
    <cellStyle name="20 % - Accent4 2" xfId="4" xr:uid="{00000000-0005-0000-0000-000003000000}"/>
    <cellStyle name="20 % - Accent5 2" xfId="5" xr:uid="{00000000-0005-0000-0000-000004000000}"/>
    <cellStyle name="20 % - Accent6 2" xfId="6" xr:uid="{00000000-0005-0000-0000-000005000000}"/>
    <cellStyle name="40 % - Accent1 2" xfId="7" xr:uid="{00000000-0005-0000-0000-000006000000}"/>
    <cellStyle name="40 % - Accent2 2" xfId="8" xr:uid="{00000000-0005-0000-0000-000007000000}"/>
    <cellStyle name="40 % - Accent3 2" xfId="9" xr:uid="{00000000-0005-0000-0000-000008000000}"/>
    <cellStyle name="40 % - Accent4 2" xfId="10" xr:uid="{00000000-0005-0000-0000-000009000000}"/>
    <cellStyle name="40 % - Accent5 2" xfId="11" xr:uid="{00000000-0005-0000-0000-00000A000000}"/>
    <cellStyle name="40 % - Accent6 2" xfId="12" xr:uid="{00000000-0005-0000-0000-00000B000000}"/>
    <cellStyle name="60 % - Accent1 2" xfId="13" xr:uid="{00000000-0005-0000-0000-00000C000000}"/>
    <cellStyle name="60 % - Accent2 2" xfId="14" xr:uid="{00000000-0005-0000-0000-00000D000000}"/>
    <cellStyle name="60 % - Accent3 2" xfId="15" xr:uid="{00000000-0005-0000-0000-00000E000000}"/>
    <cellStyle name="60 % - Accent4 2" xfId="16" xr:uid="{00000000-0005-0000-0000-00000F000000}"/>
    <cellStyle name="60 % - Accent5 2" xfId="17" xr:uid="{00000000-0005-0000-0000-000010000000}"/>
    <cellStyle name="60 %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Avertissement 2" xfId="25" xr:uid="{00000000-0005-0000-0000-000018000000}"/>
    <cellStyle name="Calcul 2" xfId="26" xr:uid="{00000000-0005-0000-0000-000019000000}"/>
    <cellStyle name="Cellule liée 2" xfId="27" xr:uid="{00000000-0005-0000-0000-00001A000000}"/>
    <cellStyle name="Commentaire 2" xfId="28" xr:uid="{00000000-0005-0000-0000-00001B000000}"/>
    <cellStyle name="Entrée 2" xfId="29" xr:uid="{00000000-0005-0000-0000-00001C000000}"/>
    <cellStyle name="Euro" xfId="30" xr:uid="{00000000-0005-0000-0000-00001D000000}"/>
    <cellStyle name="Euro 2" xfId="31" xr:uid="{00000000-0005-0000-0000-00001E000000}"/>
    <cellStyle name="Euro 3" xfId="47" xr:uid="{00000000-0005-0000-0000-00001F000000}"/>
    <cellStyle name="Insatisfaisant 2" xfId="32" xr:uid="{00000000-0005-0000-0000-000020000000}"/>
    <cellStyle name="Milliers" xfId="48" builtinId="3"/>
    <cellStyle name="Neutre 2" xfId="33" xr:uid="{00000000-0005-0000-0000-000022000000}"/>
    <cellStyle name="Normal" xfId="0" builtinId="0"/>
    <cellStyle name="Normal 2" xfId="34" xr:uid="{00000000-0005-0000-0000-000024000000}"/>
    <cellStyle name="Normal 3" xfId="46" xr:uid="{00000000-0005-0000-0000-000025000000}"/>
    <cellStyle name="Pourcentage 2" xfId="35" xr:uid="{00000000-0005-0000-0000-000026000000}"/>
    <cellStyle name="Satisfaisant 2" xfId="36" xr:uid="{00000000-0005-0000-0000-000027000000}"/>
    <cellStyle name="Sortie 2" xfId="37" xr:uid="{00000000-0005-0000-0000-000028000000}"/>
    <cellStyle name="Texte explicatif 2" xfId="38" xr:uid="{00000000-0005-0000-0000-000029000000}"/>
    <cellStyle name="Titre 2" xfId="39" xr:uid="{00000000-0005-0000-0000-00002A000000}"/>
    <cellStyle name="Titre 1 2" xfId="40" xr:uid="{00000000-0005-0000-0000-00002B000000}"/>
    <cellStyle name="Titre 2 2" xfId="41" xr:uid="{00000000-0005-0000-0000-00002C000000}"/>
    <cellStyle name="Titre 3 2" xfId="42" xr:uid="{00000000-0005-0000-0000-00002D000000}"/>
    <cellStyle name="Titre 4 2" xfId="43" xr:uid="{00000000-0005-0000-0000-00002E000000}"/>
    <cellStyle name="Total 2" xfId="44" xr:uid="{00000000-0005-0000-0000-00002F000000}"/>
    <cellStyle name="Vérification 2" xfId="45"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1219200</xdr:colOff>
      <xdr:row>16</xdr:row>
      <xdr:rowOff>38100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1148715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20</xdr:col>
      <xdr:colOff>57150</xdr:colOff>
      <xdr:row>21</xdr:row>
      <xdr:rowOff>104775</xdr:rowOff>
    </xdr:from>
    <xdr:to>
      <xdr:col>21</xdr:col>
      <xdr:colOff>95250</xdr:colOff>
      <xdr:row>22</xdr:row>
      <xdr:rowOff>19050</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8448675" y="5295900"/>
          <a:ext cx="390525" cy="57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20</xdr:col>
      <xdr:colOff>19050</xdr:colOff>
      <xdr:row>22</xdr:row>
      <xdr:rowOff>28575</xdr:rowOff>
    </xdr:from>
    <xdr:to>
      <xdr:col>21</xdr:col>
      <xdr:colOff>57150</xdr:colOff>
      <xdr:row>23</xdr:row>
      <xdr:rowOff>85725</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8410575" y="5362575"/>
          <a:ext cx="3905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oneCellAnchor>
    <xdr:from>
      <xdr:col>1</xdr:col>
      <xdr:colOff>657225</xdr:colOff>
      <xdr:row>26</xdr:row>
      <xdr:rowOff>9525</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904875" y="59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BCB3-173C-074F-A37C-54F7A1F79C95}">
  <dimension ref="A1:T417"/>
  <sheetViews>
    <sheetView showGridLines="0" topLeftCell="D31" workbookViewId="0">
      <selection activeCell="G44" sqref="G44:R50"/>
    </sheetView>
  </sheetViews>
  <sheetFormatPr baseColWidth="10" defaultRowHeight="10" x14ac:dyDescent="0.2"/>
  <cols>
    <col min="1" max="11" width="10.81640625" style="58"/>
    <col min="12" max="12" width="12.1796875" style="58" customWidth="1"/>
    <col min="13" max="267" width="10.81640625" style="58"/>
    <col min="268" max="268" width="12.1796875" style="58" customWidth="1"/>
    <col min="269" max="523" width="10.81640625" style="58"/>
    <col min="524" max="524" width="12.1796875" style="58" customWidth="1"/>
    <col min="525" max="779" width="10.81640625" style="58"/>
    <col min="780" max="780" width="12.1796875" style="58" customWidth="1"/>
    <col min="781" max="1035" width="10.81640625" style="58"/>
    <col min="1036" max="1036" width="12.1796875" style="58" customWidth="1"/>
    <col min="1037" max="1291" width="10.81640625" style="58"/>
    <col min="1292" max="1292" width="12.1796875" style="58" customWidth="1"/>
    <col min="1293" max="1547" width="10.81640625" style="58"/>
    <col min="1548" max="1548" width="12.1796875" style="58" customWidth="1"/>
    <col min="1549" max="1803" width="10.81640625" style="58"/>
    <col min="1804" max="1804" width="12.1796875" style="58" customWidth="1"/>
    <col min="1805" max="2059" width="10.81640625" style="58"/>
    <col min="2060" max="2060" width="12.1796875" style="58" customWidth="1"/>
    <col min="2061" max="2315" width="10.81640625" style="58"/>
    <col min="2316" max="2316" width="12.1796875" style="58" customWidth="1"/>
    <col min="2317" max="2571" width="10.81640625" style="58"/>
    <col min="2572" max="2572" width="12.1796875" style="58" customWidth="1"/>
    <col min="2573" max="2827" width="10.81640625" style="58"/>
    <col min="2828" max="2828" width="12.1796875" style="58" customWidth="1"/>
    <col min="2829" max="3083" width="10.81640625" style="58"/>
    <col min="3084" max="3084" width="12.1796875" style="58" customWidth="1"/>
    <col min="3085" max="3339" width="10.81640625" style="58"/>
    <col min="3340" max="3340" width="12.1796875" style="58" customWidth="1"/>
    <col min="3341" max="3595" width="10.81640625" style="58"/>
    <col min="3596" max="3596" width="12.1796875" style="58" customWidth="1"/>
    <col min="3597" max="3851" width="10.81640625" style="58"/>
    <col min="3852" max="3852" width="12.1796875" style="58" customWidth="1"/>
    <col min="3853" max="4107" width="10.81640625" style="58"/>
    <col min="4108" max="4108" width="12.1796875" style="58" customWidth="1"/>
    <col min="4109" max="4363" width="10.81640625" style="58"/>
    <col min="4364" max="4364" width="12.1796875" style="58" customWidth="1"/>
    <col min="4365" max="4619" width="10.81640625" style="58"/>
    <col min="4620" max="4620" width="12.1796875" style="58" customWidth="1"/>
    <col min="4621" max="4875" width="10.81640625" style="58"/>
    <col min="4876" max="4876" width="12.1796875" style="58" customWidth="1"/>
    <col min="4877" max="5131" width="10.81640625" style="58"/>
    <col min="5132" max="5132" width="12.1796875" style="58" customWidth="1"/>
    <col min="5133" max="5387" width="10.81640625" style="58"/>
    <col min="5388" max="5388" width="12.1796875" style="58" customWidth="1"/>
    <col min="5389" max="5643" width="10.81640625" style="58"/>
    <col min="5644" max="5644" width="12.1796875" style="58" customWidth="1"/>
    <col min="5645" max="5899" width="10.81640625" style="58"/>
    <col min="5900" max="5900" width="12.1796875" style="58" customWidth="1"/>
    <col min="5901" max="6155" width="10.81640625" style="58"/>
    <col min="6156" max="6156" width="12.1796875" style="58" customWidth="1"/>
    <col min="6157" max="6411" width="10.81640625" style="58"/>
    <col min="6412" max="6412" width="12.1796875" style="58" customWidth="1"/>
    <col min="6413" max="6667" width="10.81640625" style="58"/>
    <col min="6668" max="6668" width="12.1796875" style="58" customWidth="1"/>
    <col min="6669" max="6923" width="10.81640625" style="58"/>
    <col min="6924" max="6924" width="12.1796875" style="58" customWidth="1"/>
    <col min="6925" max="7179" width="10.81640625" style="58"/>
    <col min="7180" max="7180" width="12.1796875" style="58" customWidth="1"/>
    <col min="7181" max="7435" width="10.81640625" style="58"/>
    <col min="7436" max="7436" width="12.1796875" style="58" customWidth="1"/>
    <col min="7437" max="7691" width="10.81640625" style="58"/>
    <col min="7692" max="7692" width="12.1796875" style="58" customWidth="1"/>
    <col min="7693" max="7947" width="10.81640625" style="58"/>
    <col min="7948" max="7948" width="12.1796875" style="58" customWidth="1"/>
    <col min="7949" max="8203" width="10.81640625" style="58"/>
    <col min="8204" max="8204" width="12.1796875" style="58" customWidth="1"/>
    <col min="8205" max="8459" width="10.81640625" style="58"/>
    <col min="8460" max="8460" width="12.1796875" style="58" customWidth="1"/>
    <col min="8461" max="8715" width="10.81640625" style="58"/>
    <col min="8716" max="8716" width="12.1796875" style="58" customWidth="1"/>
    <col min="8717" max="8971" width="10.81640625" style="58"/>
    <col min="8972" max="8972" width="12.1796875" style="58" customWidth="1"/>
    <col min="8973" max="9227" width="10.81640625" style="58"/>
    <col min="9228" max="9228" width="12.1796875" style="58" customWidth="1"/>
    <col min="9229" max="9483" width="10.81640625" style="58"/>
    <col min="9484" max="9484" width="12.1796875" style="58" customWidth="1"/>
    <col min="9485" max="9739" width="10.81640625" style="58"/>
    <col min="9740" max="9740" width="12.1796875" style="58" customWidth="1"/>
    <col min="9741" max="9995" width="10.81640625" style="58"/>
    <col min="9996" max="9996" width="12.1796875" style="58" customWidth="1"/>
    <col min="9997" max="10251" width="10.81640625" style="58"/>
    <col min="10252" max="10252" width="12.1796875" style="58" customWidth="1"/>
    <col min="10253" max="10507" width="10.81640625" style="58"/>
    <col min="10508" max="10508" width="12.1796875" style="58" customWidth="1"/>
    <col min="10509" max="10763" width="10.81640625" style="58"/>
    <col min="10764" max="10764" width="12.1796875" style="58" customWidth="1"/>
    <col min="10765" max="11019" width="10.81640625" style="58"/>
    <col min="11020" max="11020" width="12.1796875" style="58" customWidth="1"/>
    <col min="11021" max="11275" width="10.81640625" style="58"/>
    <col min="11276" max="11276" width="12.1796875" style="58" customWidth="1"/>
    <col min="11277" max="11531" width="10.81640625" style="58"/>
    <col min="11532" max="11532" width="12.1796875" style="58" customWidth="1"/>
    <col min="11533" max="11787" width="10.81640625" style="58"/>
    <col min="11788" max="11788" width="12.1796875" style="58" customWidth="1"/>
    <col min="11789" max="12043" width="10.81640625" style="58"/>
    <col min="12044" max="12044" width="12.1796875" style="58" customWidth="1"/>
    <col min="12045" max="12299" width="10.81640625" style="58"/>
    <col min="12300" max="12300" width="12.1796875" style="58" customWidth="1"/>
    <col min="12301" max="12555" width="10.81640625" style="58"/>
    <col min="12556" max="12556" width="12.1796875" style="58" customWidth="1"/>
    <col min="12557" max="12811" width="10.81640625" style="58"/>
    <col min="12812" max="12812" width="12.1796875" style="58" customWidth="1"/>
    <col min="12813" max="13067" width="10.81640625" style="58"/>
    <col min="13068" max="13068" width="12.1796875" style="58" customWidth="1"/>
    <col min="13069" max="13323" width="10.81640625" style="58"/>
    <col min="13324" max="13324" width="12.1796875" style="58" customWidth="1"/>
    <col min="13325" max="13579" width="10.81640625" style="58"/>
    <col min="13580" max="13580" width="12.1796875" style="58" customWidth="1"/>
    <col min="13581" max="13835" width="10.81640625" style="58"/>
    <col min="13836" max="13836" width="12.1796875" style="58" customWidth="1"/>
    <col min="13837" max="14091" width="10.81640625" style="58"/>
    <col min="14092" max="14092" width="12.1796875" style="58" customWidth="1"/>
    <col min="14093" max="14347" width="10.81640625" style="58"/>
    <col min="14348" max="14348" width="12.1796875" style="58" customWidth="1"/>
    <col min="14349" max="14603" width="10.81640625" style="58"/>
    <col min="14604" max="14604" width="12.1796875" style="58" customWidth="1"/>
    <col min="14605" max="14859" width="10.81640625" style="58"/>
    <col min="14860" max="14860" width="12.1796875" style="58" customWidth="1"/>
    <col min="14861" max="15115" width="10.81640625" style="58"/>
    <col min="15116" max="15116" width="12.1796875" style="58" customWidth="1"/>
    <col min="15117" max="15371" width="10.81640625" style="58"/>
    <col min="15372" max="15372" width="12.1796875" style="58" customWidth="1"/>
    <col min="15373" max="15627" width="10.81640625" style="58"/>
    <col min="15628" max="15628" width="12.1796875" style="58" customWidth="1"/>
    <col min="15629" max="15883" width="10.81640625" style="58"/>
    <col min="15884" max="15884" width="12.1796875" style="58" customWidth="1"/>
    <col min="15885" max="16139" width="10.81640625" style="58"/>
    <col min="16140" max="16140" width="12.1796875" style="58" customWidth="1"/>
    <col min="16141" max="16384" width="10.81640625" style="58"/>
  </cols>
  <sheetData>
    <row r="1" spans="1:15" ht="29.25" customHeight="1" x14ac:dyDescent="0.2">
      <c r="B1" s="84" t="s">
        <v>237</v>
      </c>
      <c r="C1" s="84"/>
      <c r="D1" s="84"/>
      <c r="E1" s="84"/>
      <c r="F1" s="84"/>
      <c r="G1" s="84"/>
      <c r="H1" s="84"/>
      <c r="I1" s="84"/>
      <c r="J1" s="84"/>
    </row>
    <row r="4" spans="1:15" x14ac:dyDescent="0.2">
      <c r="B4" s="58">
        <v>903.6</v>
      </c>
      <c r="C4" s="58">
        <v>0</v>
      </c>
      <c r="E4" s="58">
        <f>+B4-C4</f>
        <v>903.6</v>
      </c>
      <c r="O4" s="62"/>
    </row>
    <row r="5" spans="1:15" x14ac:dyDescent="0.2">
      <c r="B5" s="58" t="s">
        <v>199</v>
      </c>
      <c r="C5" s="58" t="s">
        <v>199</v>
      </c>
      <c r="D5" s="58" t="s">
        <v>201</v>
      </c>
      <c r="E5" s="58" t="s">
        <v>202</v>
      </c>
    </row>
    <row r="6" spans="1:15" x14ac:dyDescent="0.2">
      <c r="B6" s="58">
        <v>0</v>
      </c>
      <c r="C6" s="58">
        <f>B4</f>
        <v>903.6</v>
      </c>
      <c r="D6" s="58">
        <f t="shared" ref="D6:D69" si="0">+$E$4-C6</f>
        <v>0</v>
      </c>
      <c r="E6" s="63">
        <f t="shared" ref="E6:E69" si="1">B6</f>
        <v>0</v>
      </c>
    </row>
    <row r="7" spans="1:15" x14ac:dyDescent="0.2">
      <c r="A7" s="58">
        <v>902.7</v>
      </c>
      <c r="B7" s="58">
        <v>5</v>
      </c>
      <c r="C7" s="58">
        <f t="shared" ref="C7:C42" si="2">$C$6-B7*0.2</f>
        <v>902.6</v>
      </c>
      <c r="D7" s="58">
        <f t="shared" si="0"/>
        <v>1</v>
      </c>
      <c r="E7" s="63">
        <f t="shared" si="1"/>
        <v>5</v>
      </c>
    </row>
    <row r="8" spans="1:15" x14ac:dyDescent="0.2">
      <c r="B8" s="58">
        <v>10</v>
      </c>
      <c r="C8" s="58">
        <f t="shared" si="2"/>
        <v>901.6</v>
      </c>
      <c r="D8" s="58">
        <f t="shared" si="0"/>
        <v>2</v>
      </c>
      <c r="E8" s="63">
        <f t="shared" si="1"/>
        <v>10</v>
      </c>
    </row>
    <row r="9" spans="1:15" x14ac:dyDescent="0.2">
      <c r="B9" s="58">
        <v>15</v>
      </c>
      <c r="C9" s="58">
        <f t="shared" si="2"/>
        <v>900.6</v>
      </c>
      <c r="D9" s="58">
        <f t="shared" si="0"/>
        <v>3</v>
      </c>
      <c r="E9" s="63">
        <f t="shared" si="1"/>
        <v>15</v>
      </c>
    </row>
    <row r="10" spans="1:15" x14ac:dyDescent="0.2">
      <c r="B10" s="58">
        <v>20</v>
      </c>
      <c r="C10" s="58">
        <f t="shared" si="2"/>
        <v>899.6</v>
      </c>
      <c r="D10" s="58">
        <f t="shared" si="0"/>
        <v>4</v>
      </c>
      <c r="E10" s="63">
        <f t="shared" si="1"/>
        <v>20</v>
      </c>
    </row>
    <row r="11" spans="1:15" x14ac:dyDescent="0.2">
      <c r="B11" s="58">
        <v>25</v>
      </c>
      <c r="C11" s="58">
        <f t="shared" si="2"/>
        <v>898.6</v>
      </c>
      <c r="D11" s="58">
        <f t="shared" si="0"/>
        <v>5</v>
      </c>
      <c r="E11" s="63">
        <f t="shared" si="1"/>
        <v>25</v>
      </c>
    </row>
    <row r="12" spans="1:15" x14ac:dyDescent="0.2">
      <c r="B12" s="58">
        <v>30</v>
      </c>
      <c r="C12" s="58">
        <f t="shared" si="2"/>
        <v>897.6</v>
      </c>
      <c r="D12" s="58">
        <f t="shared" si="0"/>
        <v>6</v>
      </c>
      <c r="E12" s="63">
        <f t="shared" si="1"/>
        <v>30</v>
      </c>
    </row>
    <row r="13" spans="1:15" x14ac:dyDescent="0.2">
      <c r="B13" s="58">
        <v>35</v>
      </c>
      <c r="C13" s="58">
        <f t="shared" si="2"/>
        <v>896.6</v>
      </c>
      <c r="D13" s="58">
        <f t="shared" si="0"/>
        <v>7</v>
      </c>
      <c r="E13" s="63">
        <f t="shared" si="1"/>
        <v>35</v>
      </c>
    </row>
    <row r="14" spans="1:15" x14ac:dyDescent="0.2">
      <c r="B14" s="58">
        <v>40</v>
      </c>
      <c r="C14" s="58">
        <f t="shared" si="2"/>
        <v>895.6</v>
      </c>
      <c r="D14" s="58">
        <f t="shared" si="0"/>
        <v>8</v>
      </c>
      <c r="E14" s="63">
        <f t="shared" si="1"/>
        <v>40</v>
      </c>
    </row>
    <row r="15" spans="1:15" x14ac:dyDescent="0.2">
      <c r="B15" s="58">
        <v>45</v>
      </c>
      <c r="C15" s="58">
        <f t="shared" si="2"/>
        <v>894.6</v>
      </c>
      <c r="D15" s="58">
        <f t="shared" si="0"/>
        <v>9</v>
      </c>
      <c r="E15" s="63">
        <f t="shared" si="1"/>
        <v>45</v>
      </c>
    </row>
    <row r="16" spans="1:15" x14ac:dyDescent="0.2">
      <c r="B16" s="58">
        <v>50</v>
      </c>
      <c r="C16" s="58">
        <f t="shared" si="2"/>
        <v>893.6</v>
      </c>
      <c r="D16" s="58">
        <f t="shared" si="0"/>
        <v>10</v>
      </c>
      <c r="E16" s="63">
        <f t="shared" si="1"/>
        <v>50</v>
      </c>
    </row>
    <row r="17" spans="2:20" x14ac:dyDescent="0.2">
      <c r="B17" s="58">
        <v>55</v>
      </c>
      <c r="C17" s="58">
        <f t="shared" si="2"/>
        <v>892.6</v>
      </c>
      <c r="D17" s="58">
        <f t="shared" si="0"/>
        <v>11</v>
      </c>
      <c r="E17" s="63">
        <f t="shared" si="1"/>
        <v>55</v>
      </c>
    </row>
    <row r="18" spans="2:20" x14ac:dyDescent="0.2">
      <c r="B18" s="58">
        <v>60</v>
      </c>
      <c r="C18" s="58">
        <f t="shared" si="2"/>
        <v>891.6</v>
      </c>
      <c r="D18" s="58">
        <f t="shared" si="0"/>
        <v>12</v>
      </c>
      <c r="E18" s="63">
        <f t="shared" si="1"/>
        <v>60</v>
      </c>
    </row>
    <row r="19" spans="2:20" x14ac:dyDescent="0.2">
      <c r="B19" s="58">
        <v>65</v>
      </c>
      <c r="C19" s="58">
        <f t="shared" si="2"/>
        <v>890.6</v>
      </c>
      <c r="D19" s="58">
        <f t="shared" si="0"/>
        <v>13</v>
      </c>
      <c r="E19" s="63">
        <f t="shared" si="1"/>
        <v>65</v>
      </c>
    </row>
    <row r="20" spans="2:20" ht="10.5" x14ac:dyDescent="0.25">
      <c r="B20" s="58">
        <v>70</v>
      </c>
      <c r="C20" s="58">
        <f t="shared" si="2"/>
        <v>889.6</v>
      </c>
      <c r="D20" s="58">
        <f t="shared" si="0"/>
        <v>14</v>
      </c>
      <c r="E20" s="63">
        <f t="shared" si="1"/>
        <v>70</v>
      </c>
      <c r="T20" s="65"/>
    </row>
    <row r="21" spans="2:20" x14ac:dyDescent="0.2">
      <c r="B21" s="58">
        <v>75</v>
      </c>
      <c r="C21" s="58">
        <f t="shared" si="2"/>
        <v>888.6</v>
      </c>
      <c r="D21" s="58">
        <f t="shared" si="0"/>
        <v>15</v>
      </c>
      <c r="E21" s="63">
        <f t="shared" si="1"/>
        <v>75</v>
      </c>
    </row>
    <row r="22" spans="2:20" x14ac:dyDescent="0.2">
      <c r="B22" s="58">
        <v>80</v>
      </c>
      <c r="C22" s="58">
        <f t="shared" si="2"/>
        <v>887.6</v>
      </c>
      <c r="D22" s="58">
        <f t="shared" si="0"/>
        <v>16</v>
      </c>
      <c r="E22" s="63">
        <f t="shared" si="1"/>
        <v>80</v>
      </c>
    </row>
    <row r="23" spans="2:20" x14ac:dyDescent="0.2">
      <c r="B23" s="58">
        <v>85</v>
      </c>
      <c r="C23" s="58">
        <f t="shared" si="2"/>
        <v>886.6</v>
      </c>
      <c r="D23" s="58">
        <f t="shared" si="0"/>
        <v>17</v>
      </c>
      <c r="E23" s="63">
        <f t="shared" si="1"/>
        <v>85</v>
      </c>
    </row>
    <row r="24" spans="2:20" x14ac:dyDescent="0.2">
      <c r="B24" s="58">
        <v>90</v>
      </c>
      <c r="C24" s="58">
        <f t="shared" si="2"/>
        <v>885.6</v>
      </c>
      <c r="D24" s="58">
        <f t="shared" si="0"/>
        <v>18</v>
      </c>
      <c r="E24" s="63">
        <f t="shared" si="1"/>
        <v>90</v>
      </c>
    </row>
    <row r="25" spans="2:20" x14ac:dyDescent="0.2">
      <c r="B25" s="58">
        <v>95</v>
      </c>
      <c r="C25" s="58">
        <f t="shared" si="2"/>
        <v>884.6</v>
      </c>
      <c r="D25" s="58">
        <f t="shared" si="0"/>
        <v>19</v>
      </c>
      <c r="E25" s="63">
        <f t="shared" si="1"/>
        <v>95</v>
      </c>
    </row>
    <row r="26" spans="2:20" x14ac:dyDescent="0.2">
      <c r="B26" s="58">
        <v>100</v>
      </c>
      <c r="C26" s="58">
        <f t="shared" si="2"/>
        <v>883.6</v>
      </c>
      <c r="D26" s="58">
        <f t="shared" si="0"/>
        <v>20</v>
      </c>
      <c r="E26" s="63">
        <f t="shared" si="1"/>
        <v>100</v>
      </c>
    </row>
    <row r="27" spans="2:20" x14ac:dyDescent="0.2">
      <c r="B27" s="58">
        <v>105</v>
      </c>
      <c r="C27" s="58">
        <f t="shared" si="2"/>
        <v>882.6</v>
      </c>
      <c r="D27" s="58">
        <f t="shared" si="0"/>
        <v>21</v>
      </c>
      <c r="E27" s="63">
        <f t="shared" si="1"/>
        <v>105</v>
      </c>
    </row>
    <row r="28" spans="2:20" x14ac:dyDescent="0.2">
      <c r="B28" s="58">
        <v>110</v>
      </c>
      <c r="C28" s="58">
        <f t="shared" si="2"/>
        <v>881.6</v>
      </c>
      <c r="D28" s="58">
        <f t="shared" si="0"/>
        <v>22</v>
      </c>
      <c r="E28" s="63">
        <f t="shared" si="1"/>
        <v>110</v>
      </c>
      <c r="K28" s="59"/>
    </row>
    <row r="29" spans="2:20" x14ac:dyDescent="0.2">
      <c r="B29" s="58">
        <v>115</v>
      </c>
      <c r="C29" s="58">
        <f t="shared" si="2"/>
        <v>880.6</v>
      </c>
      <c r="D29" s="58">
        <f t="shared" si="0"/>
        <v>23</v>
      </c>
      <c r="E29" s="63">
        <f t="shared" si="1"/>
        <v>115</v>
      </c>
      <c r="H29" s="60"/>
    </row>
    <row r="30" spans="2:20" x14ac:dyDescent="0.2">
      <c r="B30" s="58">
        <v>120</v>
      </c>
      <c r="C30" s="58">
        <f t="shared" si="2"/>
        <v>879.6</v>
      </c>
      <c r="D30" s="58">
        <f t="shared" si="0"/>
        <v>24</v>
      </c>
      <c r="E30" s="63">
        <f t="shared" si="1"/>
        <v>120</v>
      </c>
    </row>
    <row r="31" spans="2:20" x14ac:dyDescent="0.2">
      <c r="B31" s="58">
        <v>125</v>
      </c>
      <c r="C31" s="58">
        <f t="shared" si="2"/>
        <v>878.6</v>
      </c>
      <c r="D31" s="58">
        <f t="shared" si="0"/>
        <v>25</v>
      </c>
      <c r="E31" s="63">
        <f t="shared" si="1"/>
        <v>125</v>
      </c>
    </row>
    <row r="32" spans="2:20" x14ac:dyDescent="0.2">
      <c r="B32" s="58">
        <v>130</v>
      </c>
      <c r="C32" s="58">
        <f t="shared" si="2"/>
        <v>877.6</v>
      </c>
      <c r="D32" s="58">
        <f t="shared" si="0"/>
        <v>26</v>
      </c>
      <c r="E32" s="63">
        <f t="shared" si="1"/>
        <v>130</v>
      </c>
    </row>
    <row r="33" spans="2:18" x14ac:dyDescent="0.2">
      <c r="B33" s="58">
        <v>135</v>
      </c>
      <c r="C33" s="58">
        <f t="shared" si="2"/>
        <v>876.6</v>
      </c>
      <c r="D33" s="58">
        <f t="shared" si="0"/>
        <v>27</v>
      </c>
      <c r="E33" s="63">
        <f t="shared" si="1"/>
        <v>135</v>
      </c>
    </row>
    <row r="34" spans="2:18" x14ac:dyDescent="0.2">
      <c r="B34" s="58">
        <v>140</v>
      </c>
      <c r="C34" s="58">
        <f t="shared" si="2"/>
        <v>875.6</v>
      </c>
      <c r="D34" s="58">
        <f t="shared" si="0"/>
        <v>28</v>
      </c>
      <c r="E34" s="63">
        <f t="shared" si="1"/>
        <v>140</v>
      </c>
    </row>
    <row r="35" spans="2:18" x14ac:dyDescent="0.2">
      <c r="B35" s="58">
        <v>145</v>
      </c>
      <c r="C35" s="58">
        <f t="shared" si="2"/>
        <v>874.6</v>
      </c>
      <c r="D35" s="58">
        <f t="shared" si="0"/>
        <v>29</v>
      </c>
      <c r="E35" s="63">
        <f t="shared" si="1"/>
        <v>145</v>
      </c>
    </row>
    <row r="36" spans="2:18" x14ac:dyDescent="0.2">
      <c r="B36" s="58">
        <v>150</v>
      </c>
      <c r="C36" s="58">
        <f t="shared" si="2"/>
        <v>873.6</v>
      </c>
      <c r="D36" s="58">
        <f t="shared" si="0"/>
        <v>30</v>
      </c>
      <c r="E36" s="63">
        <f t="shared" si="1"/>
        <v>150</v>
      </c>
    </row>
    <row r="37" spans="2:18" x14ac:dyDescent="0.2">
      <c r="B37" s="58">
        <v>155</v>
      </c>
      <c r="C37" s="58">
        <f t="shared" si="2"/>
        <v>872.6</v>
      </c>
      <c r="D37" s="58">
        <f t="shared" si="0"/>
        <v>31</v>
      </c>
      <c r="E37" s="63">
        <f t="shared" si="1"/>
        <v>155</v>
      </c>
    </row>
    <row r="38" spans="2:18" x14ac:dyDescent="0.2">
      <c r="B38" s="58">
        <v>160</v>
      </c>
      <c r="C38" s="58">
        <f t="shared" si="2"/>
        <v>871.6</v>
      </c>
      <c r="D38" s="58">
        <f t="shared" si="0"/>
        <v>32</v>
      </c>
      <c r="E38" s="63">
        <f t="shared" si="1"/>
        <v>160</v>
      </c>
      <c r="H38" s="63"/>
    </row>
    <row r="39" spans="2:18" x14ac:dyDescent="0.2">
      <c r="B39" s="58">
        <v>165</v>
      </c>
      <c r="C39" s="58">
        <f t="shared" si="2"/>
        <v>870.6</v>
      </c>
      <c r="D39" s="58">
        <f t="shared" si="0"/>
        <v>33</v>
      </c>
      <c r="E39" s="63">
        <f t="shared" si="1"/>
        <v>165</v>
      </c>
      <c r="I39" s="63"/>
    </row>
    <row r="40" spans="2:18" x14ac:dyDescent="0.2">
      <c r="B40" s="58">
        <v>170</v>
      </c>
      <c r="C40" s="58">
        <f t="shared" si="2"/>
        <v>869.6</v>
      </c>
      <c r="D40" s="58">
        <f t="shared" si="0"/>
        <v>34</v>
      </c>
      <c r="E40" s="63">
        <f t="shared" si="1"/>
        <v>170</v>
      </c>
      <c r="I40" s="63"/>
    </row>
    <row r="41" spans="2:18" x14ac:dyDescent="0.2">
      <c r="B41" s="58">
        <v>175</v>
      </c>
      <c r="C41" s="58">
        <f t="shared" si="2"/>
        <v>868.6</v>
      </c>
      <c r="D41" s="58">
        <f t="shared" si="0"/>
        <v>35</v>
      </c>
      <c r="E41" s="63">
        <f t="shared" si="1"/>
        <v>175</v>
      </c>
    </row>
    <row r="42" spans="2:18" x14ac:dyDescent="0.2">
      <c r="B42" s="58">
        <v>180</v>
      </c>
      <c r="C42" s="58">
        <f t="shared" si="2"/>
        <v>867.6</v>
      </c>
      <c r="D42" s="58">
        <f t="shared" si="0"/>
        <v>36</v>
      </c>
      <c r="E42" s="63">
        <f t="shared" si="1"/>
        <v>180</v>
      </c>
    </row>
    <row r="43" spans="2:18" x14ac:dyDescent="0.2">
      <c r="B43" s="58">
        <v>185</v>
      </c>
      <c r="C43" s="58">
        <f t="shared" ref="C43:C74" si="3">$B$4-B43*0.2</f>
        <v>866.6</v>
      </c>
      <c r="D43" s="58">
        <f t="shared" si="0"/>
        <v>37</v>
      </c>
      <c r="E43" s="63">
        <f t="shared" si="1"/>
        <v>185</v>
      </c>
    </row>
    <row r="44" spans="2:18" ht="12.75" customHeight="1" x14ac:dyDescent="0.2">
      <c r="B44" s="58">
        <v>190</v>
      </c>
      <c r="C44" s="58">
        <f t="shared" si="3"/>
        <v>865.6</v>
      </c>
      <c r="D44" s="58">
        <f t="shared" si="0"/>
        <v>38</v>
      </c>
      <c r="E44" s="63">
        <f t="shared" si="1"/>
        <v>190</v>
      </c>
      <c r="G44" s="84" t="s">
        <v>242</v>
      </c>
      <c r="H44" s="84"/>
      <c r="I44" s="84"/>
      <c r="J44" s="84"/>
      <c r="K44" s="84"/>
      <c r="L44" s="84"/>
      <c r="M44" s="84"/>
      <c r="N44" s="84"/>
      <c r="O44" s="84"/>
      <c r="P44" s="84"/>
      <c r="Q44" s="84"/>
      <c r="R44" s="84"/>
    </row>
    <row r="45" spans="2:18" x14ac:dyDescent="0.2">
      <c r="B45" s="58">
        <v>195</v>
      </c>
      <c r="C45" s="58">
        <f t="shared" si="3"/>
        <v>864.6</v>
      </c>
      <c r="D45" s="58">
        <f t="shared" si="0"/>
        <v>39</v>
      </c>
      <c r="E45" s="63">
        <f t="shared" si="1"/>
        <v>195</v>
      </c>
      <c r="G45" s="84"/>
      <c r="H45" s="84"/>
      <c r="I45" s="84"/>
      <c r="J45" s="84"/>
      <c r="K45" s="84"/>
      <c r="L45" s="84"/>
      <c r="M45" s="84"/>
      <c r="N45" s="84"/>
      <c r="O45" s="84"/>
      <c r="P45" s="84"/>
      <c r="Q45" s="84"/>
      <c r="R45" s="84"/>
    </row>
    <row r="46" spans="2:18" ht="15.75" customHeight="1" x14ac:dyDescent="0.2">
      <c r="B46" s="58">
        <v>200</v>
      </c>
      <c r="C46" s="58">
        <f t="shared" si="3"/>
        <v>863.6</v>
      </c>
      <c r="D46" s="58">
        <f t="shared" si="0"/>
        <v>40</v>
      </c>
      <c r="E46" s="63">
        <f t="shared" si="1"/>
        <v>200</v>
      </c>
      <c r="G46" s="84"/>
      <c r="H46" s="84"/>
      <c r="I46" s="84"/>
      <c r="J46" s="84"/>
      <c r="K46" s="84"/>
      <c r="L46" s="84"/>
      <c r="M46" s="84"/>
      <c r="N46" s="84"/>
      <c r="O46" s="84"/>
      <c r="P46" s="84"/>
      <c r="Q46" s="84"/>
      <c r="R46" s="84"/>
    </row>
    <row r="47" spans="2:18" x14ac:dyDescent="0.2">
      <c r="B47" s="58">
        <v>205</v>
      </c>
      <c r="C47" s="58">
        <f t="shared" si="3"/>
        <v>862.6</v>
      </c>
      <c r="D47" s="58">
        <f t="shared" si="0"/>
        <v>41</v>
      </c>
      <c r="E47" s="63">
        <f t="shared" si="1"/>
        <v>205</v>
      </c>
      <c r="G47" s="84"/>
      <c r="H47" s="84"/>
      <c r="I47" s="84"/>
      <c r="J47" s="84"/>
      <c r="K47" s="84"/>
      <c r="L47" s="84"/>
      <c r="M47" s="84"/>
      <c r="N47" s="84"/>
      <c r="O47" s="84"/>
      <c r="P47" s="84"/>
      <c r="Q47" s="84"/>
      <c r="R47" s="84"/>
    </row>
    <row r="48" spans="2:18" x14ac:dyDescent="0.2">
      <c r="B48" s="58">
        <v>210</v>
      </c>
      <c r="C48" s="58">
        <f t="shared" si="3"/>
        <v>861.6</v>
      </c>
      <c r="D48" s="58">
        <f t="shared" si="0"/>
        <v>42</v>
      </c>
      <c r="E48" s="63">
        <f t="shared" si="1"/>
        <v>210</v>
      </c>
      <c r="G48" s="84"/>
      <c r="H48" s="84"/>
      <c r="I48" s="84"/>
      <c r="J48" s="84"/>
      <c r="K48" s="84"/>
      <c r="L48" s="84"/>
      <c r="M48" s="84"/>
      <c r="N48" s="84"/>
      <c r="O48" s="84"/>
      <c r="P48" s="84"/>
      <c r="Q48" s="84"/>
      <c r="R48" s="84"/>
    </row>
    <row r="49" spans="2:18" x14ac:dyDescent="0.2">
      <c r="B49" s="58">
        <v>215</v>
      </c>
      <c r="C49" s="58">
        <f t="shared" si="3"/>
        <v>860.6</v>
      </c>
      <c r="D49" s="58">
        <f t="shared" si="0"/>
        <v>43</v>
      </c>
      <c r="E49" s="63">
        <f t="shared" si="1"/>
        <v>215</v>
      </c>
      <c r="G49" s="84"/>
      <c r="H49" s="84"/>
      <c r="I49" s="84"/>
      <c r="J49" s="84"/>
      <c r="K49" s="84"/>
      <c r="L49" s="84"/>
      <c r="M49" s="84"/>
      <c r="N49" s="84"/>
      <c r="O49" s="84"/>
      <c r="P49" s="84"/>
      <c r="Q49" s="84"/>
      <c r="R49" s="84"/>
    </row>
    <row r="50" spans="2:18" x14ac:dyDescent="0.2">
      <c r="B50" s="58">
        <v>220</v>
      </c>
      <c r="C50" s="58">
        <f t="shared" si="3"/>
        <v>859.6</v>
      </c>
      <c r="D50" s="58">
        <f t="shared" si="0"/>
        <v>44</v>
      </c>
      <c r="E50" s="63">
        <f t="shared" si="1"/>
        <v>220</v>
      </c>
      <c r="G50" s="84"/>
      <c r="H50" s="84"/>
      <c r="I50" s="84"/>
      <c r="J50" s="84"/>
      <c r="K50" s="84"/>
      <c r="L50" s="84"/>
      <c r="M50" s="84"/>
      <c r="N50" s="84"/>
      <c r="O50" s="84"/>
      <c r="P50" s="84"/>
      <c r="Q50" s="84"/>
      <c r="R50" s="84"/>
    </row>
    <row r="51" spans="2:18" x14ac:dyDescent="0.2">
      <c r="B51" s="58">
        <v>225</v>
      </c>
      <c r="C51" s="58">
        <f t="shared" si="3"/>
        <v>858.6</v>
      </c>
      <c r="D51" s="58">
        <f t="shared" si="0"/>
        <v>45</v>
      </c>
      <c r="E51" s="63">
        <f t="shared" si="1"/>
        <v>225</v>
      </c>
      <c r="L51" s="64"/>
    </row>
    <row r="52" spans="2:18" x14ac:dyDescent="0.2">
      <c r="B52" s="58">
        <v>230</v>
      </c>
      <c r="C52" s="58">
        <f t="shared" si="3"/>
        <v>857.6</v>
      </c>
      <c r="D52" s="58">
        <f t="shared" si="0"/>
        <v>46</v>
      </c>
      <c r="E52" s="63">
        <f t="shared" si="1"/>
        <v>230</v>
      </c>
    </row>
    <row r="53" spans="2:18" x14ac:dyDescent="0.2">
      <c r="B53" s="58">
        <v>235</v>
      </c>
      <c r="C53" s="58">
        <f t="shared" si="3"/>
        <v>856.6</v>
      </c>
      <c r="D53" s="58">
        <f t="shared" si="0"/>
        <v>47</v>
      </c>
      <c r="E53" s="63">
        <f t="shared" si="1"/>
        <v>235</v>
      </c>
    </row>
    <row r="54" spans="2:18" x14ac:dyDescent="0.2">
      <c r="B54" s="58">
        <v>240</v>
      </c>
      <c r="C54" s="58">
        <f t="shared" si="3"/>
        <v>855.6</v>
      </c>
      <c r="D54" s="58">
        <f t="shared" si="0"/>
        <v>48</v>
      </c>
      <c r="E54" s="63">
        <f t="shared" si="1"/>
        <v>240</v>
      </c>
    </row>
    <row r="55" spans="2:18" x14ac:dyDescent="0.2">
      <c r="B55" s="58">
        <v>245</v>
      </c>
      <c r="C55" s="58">
        <f t="shared" si="3"/>
        <v>854.6</v>
      </c>
      <c r="D55" s="58">
        <f t="shared" si="0"/>
        <v>49</v>
      </c>
      <c r="E55" s="63">
        <f t="shared" si="1"/>
        <v>245</v>
      </c>
    </row>
    <row r="56" spans="2:18" x14ac:dyDescent="0.2">
      <c r="B56" s="58">
        <v>250</v>
      </c>
      <c r="C56" s="58">
        <f t="shared" si="3"/>
        <v>853.6</v>
      </c>
      <c r="D56" s="58">
        <f t="shared" si="0"/>
        <v>50</v>
      </c>
      <c r="E56" s="63">
        <f t="shared" si="1"/>
        <v>250</v>
      </c>
    </row>
    <row r="57" spans="2:18" x14ac:dyDescent="0.2">
      <c r="B57" s="58">
        <v>255</v>
      </c>
      <c r="C57" s="58">
        <f t="shared" si="3"/>
        <v>852.6</v>
      </c>
      <c r="D57" s="58">
        <f t="shared" si="0"/>
        <v>51</v>
      </c>
      <c r="E57" s="63">
        <f t="shared" si="1"/>
        <v>255</v>
      </c>
    </row>
    <row r="58" spans="2:18" x14ac:dyDescent="0.2">
      <c r="B58" s="58">
        <v>260</v>
      </c>
      <c r="C58" s="58">
        <f t="shared" si="3"/>
        <v>851.6</v>
      </c>
      <c r="D58" s="58">
        <f t="shared" si="0"/>
        <v>52</v>
      </c>
      <c r="E58" s="63">
        <f t="shared" si="1"/>
        <v>260</v>
      </c>
    </row>
    <row r="59" spans="2:18" x14ac:dyDescent="0.2">
      <c r="B59" s="58">
        <v>265</v>
      </c>
      <c r="C59" s="58">
        <f t="shared" si="3"/>
        <v>850.6</v>
      </c>
      <c r="D59" s="58">
        <f t="shared" si="0"/>
        <v>53</v>
      </c>
      <c r="E59" s="63">
        <f t="shared" si="1"/>
        <v>265</v>
      </c>
    </row>
    <row r="60" spans="2:18" x14ac:dyDescent="0.2">
      <c r="B60" s="58">
        <v>270</v>
      </c>
      <c r="C60" s="58">
        <f t="shared" si="3"/>
        <v>849.6</v>
      </c>
      <c r="D60" s="58">
        <f t="shared" si="0"/>
        <v>54</v>
      </c>
      <c r="E60" s="63">
        <f t="shared" si="1"/>
        <v>270</v>
      </c>
    </row>
    <row r="61" spans="2:18" x14ac:dyDescent="0.2">
      <c r="B61" s="58">
        <v>275</v>
      </c>
      <c r="C61" s="58">
        <f t="shared" si="3"/>
        <v>848.6</v>
      </c>
      <c r="D61" s="58">
        <f t="shared" si="0"/>
        <v>55</v>
      </c>
      <c r="E61" s="63">
        <f t="shared" si="1"/>
        <v>275</v>
      </c>
    </row>
    <row r="62" spans="2:18" x14ac:dyDescent="0.2">
      <c r="B62" s="58">
        <v>280</v>
      </c>
      <c r="C62" s="58">
        <f t="shared" si="3"/>
        <v>847.6</v>
      </c>
      <c r="D62" s="58">
        <f t="shared" si="0"/>
        <v>56</v>
      </c>
      <c r="E62" s="63">
        <f t="shared" si="1"/>
        <v>280</v>
      </c>
    </row>
    <row r="63" spans="2:18" x14ac:dyDescent="0.2">
      <c r="B63" s="58">
        <v>285</v>
      </c>
      <c r="C63" s="58">
        <f t="shared" si="3"/>
        <v>846.6</v>
      </c>
      <c r="D63" s="58">
        <f t="shared" si="0"/>
        <v>57</v>
      </c>
      <c r="E63" s="63">
        <f t="shared" si="1"/>
        <v>285</v>
      </c>
    </row>
    <row r="64" spans="2:18" x14ac:dyDescent="0.2">
      <c r="B64" s="58">
        <v>290</v>
      </c>
      <c r="C64" s="58">
        <f t="shared" si="3"/>
        <v>845.6</v>
      </c>
      <c r="D64" s="58">
        <f t="shared" si="0"/>
        <v>58</v>
      </c>
      <c r="E64" s="63">
        <f t="shared" si="1"/>
        <v>290</v>
      </c>
    </row>
    <row r="65" spans="2:5" x14ac:dyDescent="0.2">
      <c r="B65" s="58">
        <v>295</v>
      </c>
      <c r="C65" s="58">
        <f t="shared" si="3"/>
        <v>844.6</v>
      </c>
      <c r="D65" s="58">
        <f t="shared" si="0"/>
        <v>59</v>
      </c>
      <c r="E65" s="63">
        <f t="shared" si="1"/>
        <v>295</v>
      </c>
    </row>
    <row r="66" spans="2:5" x14ac:dyDescent="0.2">
      <c r="B66" s="58">
        <v>300</v>
      </c>
      <c r="C66" s="58">
        <f t="shared" si="3"/>
        <v>843.6</v>
      </c>
      <c r="D66" s="58">
        <f t="shared" si="0"/>
        <v>60</v>
      </c>
      <c r="E66" s="63">
        <f t="shared" si="1"/>
        <v>300</v>
      </c>
    </row>
    <row r="67" spans="2:5" x14ac:dyDescent="0.2">
      <c r="B67" s="58">
        <v>305</v>
      </c>
      <c r="C67" s="58">
        <f t="shared" si="3"/>
        <v>842.6</v>
      </c>
      <c r="D67" s="58">
        <f t="shared" si="0"/>
        <v>61</v>
      </c>
      <c r="E67" s="63">
        <f t="shared" si="1"/>
        <v>305</v>
      </c>
    </row>
    <row r="68" spans="2:5" x14ac:dyDescent="0.2">
      <c r="B68" s="58">
        <v>310</v>
      </c>
      <c r="C68" s="58">
        <f t="shared" si="3"/>
        <v>841.6</v>
      </c>
      <c r="D68" s="58">
        <f t="shared" si="0"/>
        <v>62</v>
      </c>
      <c r="E68" s="63">
        <f t="shared" si="1"/>
        <v>310</v>
      </c>
    </row>
    <row r="69" spans="2:5" x14ac:dyDescent="0.2">
      <c r="B69" s="58">
        <v>315</v>
      </c>
      <c r="C69" s="58">
        <f t="shared" si="3"/>
        <v>840.6</v>
      </c>
      <c r="D69" s="58">
        <f t="shared" si="0"/>
        <v>63</v>
      </c>
      <c r="E69" s="63">
        <f t="shared" si="1"/>
        <v>315</v>
      </c>
    </row>
    <row r="70" spans="2:5" x14ac:dyDescent="0.2">
      <c r="B70" s="58">
        <v>320</v>
      </c>
      <c r="C70" s="58">
        <f t="shared" si="3"/>
        <v>839.6</v>
      </c>
      <c r="D70" s="58">
        <f t="shared" ref="D70:D133" si="4">+$E$4-C70</f>
        <v>64</v>
      </c>
      <c r="E70" s="63">
        <f t="shared" ref="E70:E133" si="5">B70</f>
        <v>320</v>
      </c>
    </row>
    <row r="71" spans="2:5" x14ac:dyDescent="0.2">
      <c r="B71" s="58">
        <v>325</v>
      </c>
      <c r="C71" s="58">
        <f t="shared" si="3"/>
        <v>838.6</v>
      </c>
      <c r="D71" s="58">
        <f t="shared" si="4"/>
        <v>65</v>
      </c>
      <c r="E71" s="63">
        <f t="shared" si="5"/>
        <v>325</v>
      </c>
    </row>
    <row r="72" spans="2:5" x14ac:dyDescent="0.2">
      <c r="B72" s="58">
        <v>330</v>
      </c>
      <c r="C72" s="58">
        <f t="shared" si="3"/>
        <v>837.6</v>
      </c>
      <c r="D72" s="58">
        <f t="shared" si="4"/>
        <v>66</v>
      </c>
      <c r="E72" s="63">
        <f t="shared" si="5"/>
        <v>330</v>
      </c>
    </row>
    <row r="73" spans="2:5" x14ac:dyDescent="0.2">
      <c r="B73" s="58">
        <v>335</v>
      </c>
      <c r="C73" s="58">
        <f t="shared" si="3"/>
        <v>836.6</v>
      </c>
      <c r="D73" s="58">
        <f t="shared" si="4"/>
        <v>67</v>
      </c>
      <c r="E73" s="63">
        <f t="shared" si="5"/>
        <v>335</v>
      </c>
    </row>
    <row r="74" spans="2:5" x14ac:dyDescent="0.2">
      <c r="B74" s="58">
        <v>340</v>
      </c>
      <c r="C74" s="58">
        <f t="shared" si="3"/>
        <v>835.6</v>
      </c>
      <c r="D74" s="58">
        <f t="shared" si="4"/>
        <v>68</v>
      </c>
      <c r="E74" s="63">
        <f t="shared" si="5"/>
        <v>340</v>
      </c>
    </row>
    <row r="75" spans="2:5" x14ac:dyDescent="0.2">
      <c r="B75" s="58">
        <v>345</v>
      </c>
      <c r="C75" s="58">
        <f t="shared" ref="C75:C99" si="6">$B$4-B75*0.2</f>
        <v>834.6</v>
      </c>
      <c r="D75" s="58">
        <f t="shared" si="4"/>
        <v>69</v>
      </c>
      <c r="E75" s="63">
        <f t="shared" si="5"/>
        <v>345</v>
      </c>
    </row>
    <row r="76" spans="2:5" x14ac:dyDescent="0.2">
      <c r="B76" s="58">
        <v>350</v>
      </c>
      <c r="C76" s="58">
        <f t="shared" si="6"/>
        <v>833.6</v>
      </c>
      <c r="D76" s="58">
        <f t="shared" si="4"/>
        <v>70</v>
      </c>
      <c r="E76" s="63">
        <f t="shared" si="5"/>
        <v>350</v>
      </c>
    </row>
    <row r="77" spans="2:5" x14ac:dyDescent="0.2">
      <c r="B77" s="58">
        <v>355</v>
      </c>
      <c r="C77" s="58">
        <f t="shared" si="6"/>
        <v>832.6</v>
      </c>
      <c r="D77" s="58">
        <f t="shared" si="4"/>
        <v>71</v>
      </c>
      <c r="E77" s="63">
        <f t="shared" si="5"/>
        <v>355</v>
      </c>
    </row>
    <row r="78" spans="2:5" x14ac:dyDescent="0.2">
      <c r="B78" s="58">
        <v>360</v>
      </c>
      <c r="C78" s="58">
        <f t="shared" si="6"/>
        <v>831.6</v>
      </c>
      <c r="D78" s="58">
        <f t="shared" si="4"/>
        <v>72</v>
      </c>
      <c r="E78" s="63">
        <f t="shared" si="5"/>
        <v>360</v>
      </c>
    </row>
    <row r="79" spans="2:5" x14ac:dyDescent="0.2">
      <c r="B79" s="58">
        <v>365</v>
      </c>
      <c r="C79" s="58">
        <f t="shared" si="6"/>
        <v>830.6</v>
      </c>
      <c r="D79" s="58">
        <f t="shared" si="4"/>
        <v>73</v>
      </c>
      <c r="E79" s="63">
        <f t="shared" si="5"/>
        <v>365</v>
      </c>
    </row>
    <row r="80" spans="2:5" x14ac:dyDescent="0.2">
      <c r="B80" s="58">
        <v>370</v>
      </c>
      <c r="C80" s="58">
        <f t="shared" si="6"/>
        <v>829.6</v>
      </c>
      <c r="D80" s="58">
        <f t="shared" si="4"/>
        <v>74</v>
      </c>
      <c r="E80" s="63">
        <f t="shared" si="5"/>
        <v>370</v>
      </c>
    </row>
    <row r="81" spans="2:5" x14ac:dyDescent="0.2">
      <c r="B81" s="58">
        <v>375</v>
      </c>
      <c r="C81" s="58">
        <f t="shared" si="6"/>
        <v>828.6</v>
      </c>
      <c r="D81" s="58">
        <f t="shared" si="4"/>
        <v>75</v>
      </c>
      <c r="E81" s="63">
        <f t="shared" si="5"/>
        <v>375</v>
      </c>
    </row>
    <row r="82" spans="2:5" x14ac:dyDescent="0.2">
      <c r="B82" s="58">
        <v>380</v>
      </c>
      <c r="C82" s="58">
        <f t="shared" si="6"/>
        <v>827.6</v>
      </c>
      <c r="D82" s="58">
        <f t="shared" si="4"/>
        <v>76</v>
      </c>
      <c r="E82" s="63">
        <f t="shared" si="5"/>
        <v>380</v>
      </c>
    </row>
    <row r="83" spans="2:5" x14ac:dyDescent="0.2">
      <c r="B83" s="58">
        <v>385</v>
      </c>
      <c r="C83" s="58">
        <f t="shared" si="6"/>
        <v>826.6</v>
      </c>
      <c r="D83" s="58">
        <f t="shared" si="4"/>
        <v>77</v>
      </c>
      <c r="E83" s="63">
        <f t="shared" si="5"/>
        <v>385</v>
      </c>
    </row>
    <row r="84" spans="2:5" x14ac:dyDescent="0.2">
      <c r="B84" s="58">
        <v>390</v>
      </c>
      <c r="C84" s="58">
        <f t="shared" si="6"/>
        <v>825.6</v>
      </c>
      <c r="D84" s="58">
        <f t="shared" si="4"/>
        <v>78</v>
      </c>
      <c r="E84" s="63">
        <f t="shared" si="5"/>
        <v>390</v>
      </c>
    </row>
    <row r="85" spans="2:5" x14ac:dyDescent="0.2">
      <c r="B85" s="58">
        <v>395</v>
      </c>
      <c r="C85" s="58">
        <f t="shared" si="6"/>
        <v>824.6</v>
      </c>
      <c r="D85" s="58">
        <f t="shared" si="4"/>
        <v>79</v>
      </c>
      <c r="E85" s="63">
        <f t="shared" si="5"/>
        <v>395</v>
      </c>
    </row>
    <row r="86" spans="2:5" x14ac:dyDescent="0.2">
      <c r="B86" s="58">
        <v>400</v>
      </c>
      <c r="C86" s="58">
        <f t="shared" si="6"/>
        <v>823.6</v>
      </c>
      <c r="D86" s="58">
        <f t="shared" si="4"/>
        <v>80</v>
      </c>
      <c r="E86" s="63">
        <f t="shared" si="5"/>
        <v>400</v>
      </c>
    </row>
    <row r="87" spans="2:5" x14ac:dyDescent="0.2">
      <c r="B87" s="58">
        <v>405</v>
      </c>
      <c r="C87" s="58">
        <f t="shared" si="6"/>
        <v>822.6</v>
      </c>
      <c r="D87" s="58">
        <f t="shared" si="4"/>
        <v>81</v>
      </c>
      <c r="E87" s="63">
        <f t="shared" si="5"/>
        <v>405</v>
      </c>
    </row>
    <row r="88" spans="2:5" x14ac:dyDescent="0.2">
      <c r="B88" s="58">
        <v>410</v>
      </c>
      <c r="C88" s="58">
        <f t="shared" si="6"/>
        <v>821.6</v>
      </c>
      <c r="D88" s="58">
        <f t="shared" si="4"/>
        <v>82</v>
      </c>
      <c r="E88" s="63">
        <f t="shared" si="5"/>
        <v>410</v>
      </c>
    </row>
    <row r="89" spans="2:5" x14ac:dyDescent="0.2">
      <c r="B89" s="58">
        <v>415</v>
      </c>
      <c r="C89" s="58">
        <f t="shared" si="6"/>
        <v>820.6</v>
      </c>
      <c r="D89" s="58">
        <f t="shared" si="4"/>
        <v>83</v>
      </c>
      <c r="E89" s="63">
        <f t="shared" si="5"/>
        <v>415</v>
      </c>
    </row>
    <row r="90" spans="2:5" x14ac:dyDescent="0.2">
      <c r="B90" s="58">
        <v>420</v>
      </c>
      <c r="C90" s="58">
        <f t="shared" si="6"/>
        <v>819.6</v>
      </c>
      <c r="D90" s="58">
        <f t="shared" si="4"/>
        <v>84</v>
      </c>
      <c r="E90" s="63">
        <f t="shared" si="5"/>
        <v>420</v>
      </c>
    </row>
    <row r="91" spans="2:5" x14ac:dyDescent="0.2">
      <c r="B91" s="58">
        <v>425</v>
      </c>
      <c r="C91" s="58">
        <f t="shared" si="6"/>
        <v>818.6</v>
      </c>
      <c r="D91" s="58">
        <f t="shared" si="4"/>
        <v>85</v>
      </c>
      <c r="E91" s="63">
        <f t="shared" si="5"/>
        <v>425</v>
      </c>
    </row>
    <row r="92" spans="2:5" x14ac:dyDescent="0.2">
      <c r="B92" s="58">
        <v>430</v>
      </c>
      <c r="C92" s="58">
        <f t="shared" si="6"/>
        <v>817.6</v>
      </c>
      <c r="D92" s="58">
        <f t="shared" si="4"/>
        <v>86</v>
      </c>
      <c r="E92" s="63">
        <f t="shared" si="5"/>
        <v>430</v>
      </c>
    </row>
    <row r="93" spans="2:5" x14ac:dyDescent="0.2">
      <c r="B93" s="58">
        <v>435</v>
      </c>
      <c r="C93" s="58">
        <f t="shared" si="6"/>
        <v>816.6</v>
      </c>
      <c r="D93" s="58">
        <f t="shared" si="4"/>
        <v>87</v>
      </c>
      <c r="E93" s="63">
        <f t="shared" si="5"/>
        <v>435</v>
      </c>
    </row>
    <row r="94" spans="2:5" x14ac:dyDescent="0.2">
      <c r="B94" s="58">
        <v>440</v>
      </c>
      <c r="C94" s="58">
        <f t="shared" si="6"/>
        <v>815.6</v>
      </c>
      <c r="D94" s="58">
        <f t="shared" si="4"/>
        <v>88</v>
      </c>
      <c r="E94" s="63">
        <f t="shared" si="5"/>
        <v>440</v>
      </c>
    </row>
    <row r="95" spans="2:5" x14ac:dyDescent="0.2">
      <c r="B95" s="58">
        <v>445</v>
      </c>
      <c r="C95" s="58">
        <f t="shared" si="6"/>
        <v>814.6</v>
      </c>
      <c r="D95" s="58">
        <f t="shared" si="4"/>
        <v>89</v>
      </c>
      <c r="E95" s="63">
        <f t="shared" si="5"/>
        <v>445</v>
      </c>
    </row>
    <row r="96" spans="2:5" x14ac:dyDescent="0.2">
      <c r="B96" s="58">
        <v>450</v>
      </c>
      <c r="C96" s="58">
        <f t="shared" si="6"/>
        <v>813.6</v>
      </c>
      <c r="D96" s="58">
        <f t="shared" si="4"/>
        <v>90</v>
      </c>
      <c r="E96" s="63">
        <f t="shared" si="5"/>
        <v>450</v>
      </c>
    </row>
    <row r="97" spans="2:5" x14ac:dyDescent="0.2">
      <c r="B97" s="58">
        <v>455</v>
      </c>
      <c r="C97" s="58">
        <f t="shared" si="6"/>
        <v>812.6</v>
      </c>
      <c r="D97" s="58">
        <f t="shared" si="4"/>
        <v>91</v>
      </c>
      <c r="E97" s="63">
        <f t="shared" si="5"/>
        <v>455</v>
      </c>
    </row>
    <row r="98" spans="2:5" x14ac:dyDescent="0.2">
      <c r="B98" s="58">
        <v>460</v>
      </c>
      <c r="C98" s="58">
        <f t="shared" si="6"/>
        <v>811.6</v>
      </c>
      <c r="D98" s="58">
        <f t="shared" si="4"/>
        <v>92</v>
      </c>
      <c r="E98" s="63">
        <f t="shared" si="5"/>
        <v>460</v>
      </c>
    </row>
    <row r="99" spans="2:5" x14ac:dyDescent="0.2">
      <c r="B99" s="58">
        <v>465</v>
      </c>
      <c r="C99" s="58">
        <f t="shared" si="6"/>
        <v>810.6</v>
      </c>
      <c r="D99" s="58">
        <f t="shared" si="4"/>
        <v>93</v>
      </c>
      <c r="E99" s="63">
        <f t="shared" si="5"/>
        <v>465</v>
      </c>
    </row>
    <row r="100" spans="2:5" x14ac:dyDescent="0.2">
      <c r="B100" s="58">
        <v>470</v>
      </c>
      <c r="C100" s="60">
        <f t="shared" ref="C100:C163" si="7">$B$4-((466*0.2)+(B100-466)*0.6)</f>
        <v>808</v>
      </c>
      <c r="D100" s="58">
        <f t="shared" si="4"/>
        <v>95.600000000000023</v>
      </c>
      <c r="E100" s="63">
        <f t="shared" si="5"/>
        <v>470</v>
      </c>
    </row>
    <row r="101" spans="2:5" x14ac:dyDescent="0.2">
      <c r="B101" s="58">
        <v>475</v>
      </c>
      <c r="C101" s="60">
        <f t="shared" si="7"/>
        <v>805</v>
      </c>
      <c r="D101" s="58">
        <f t="shared" si="4"/>
        <v>98.600000000000023</v>
      </c>
      <c r="E101" s="63">
        <f t="shared" si="5"/>
        <v>475</v>
      </c>
    </row>
    <row r="102" spans="2:5" x14ac:dyDescent="0.2">
      <c r="B102" s="58">
        <v>480</v>
      </c>
      <c r="C102" s="60">
        <f t="shared" si="7"/>
        <v>802</v>
      </c>
      <c r="D102" s="58">
        <f t="shared" si="4"/>
        <v>101.60000000000002</v>
      </c>
      <c r="E102" s="63">
        <f t="shared" si="5"/>
        <v>480</v>
      </c>
    </row>
    <row r="103" spans="2:5" x14ac:dyDescent="0.2">
      <c r="B103" s="58">
        <v>485</v>
      </c>
      <c r="C103" s="60">
        <f t="shared" si="7"/>
        <v>799</v>
      </c>
      <c r="D103" s="58">
        <f t="shared" si="4"/>
        <v>104.60000000000002</v>
      </c>
      <c r="E103" s="63">
        <f t="shared" si="5"/>
        <v>485</v>
      </c>
    </row>
    <row r="104" spans="2:5" x14ac:dyDescent="0.2">
      <c r="B104" s="58">
        <v>490</v>
      </c>
      <c r="C104" s="60">
        <f t="shared" si="7"/>
        <v>796</v>
      </c>
      <c r="D104" s="58">
        <f t="shared" si="4"/>
        <v>107.60000000000002</v>
      </c>
      <c r="E104" s="63">
        <f t="shared" si="5"/>
        <v>490</v>
      </c>
    </row>
    <row r="105" spans="2:5" x14ac:dyDescent="0.2">
      <c r="B105" s="58">
        <v>495</v>
      </c>
      <c r="C105" s="60">
        <f t="shared" si="7"/>
        <v>793</v>
      </c>
      <c r="D105" s="58">
        <f t="shared" si="4"/>
        <v>110.60000000000002</v>
      </c>
      <c r="E105" s="63">
        <f t="shared" si="5"/>
        <v>495</v>
      </c>
    </row>
    <row r="106" spans="2:5" x14ac:dyDescent="0.2">
      <c r="B106" s="58">
        <v>500</v>
      </c>
      <c r="C106" s="60">
        <f t="shared" si="7"/>
        <v>790</v>
      </c>
      <c r="D106" s="58">
        <f t="shared" si="4"/>
        <v>113.60000000000002</v>
      </c>
      <c r="E106" s="63">
        <f t="shared" si="5"/>
        <v>500</v>
      </c>
    </row>
    <row r="107" spans="2:5" x14ac:dyDescent="0.2">
      <c r="B107" s="58">
        <v>505</v>
      </c>
      <c r="C107" s="60">
        <f t="shared" si="7"/>
        <v>787</v>
      </c>
      <c r="D107" s="58">
        <f t="shared" si="4"/>
        <v>116.60000000000002</v>
      </c>
      <c r="E107" s="63">
        <f t="shared" si="5"/>
        <v>505</v>
      </c>
    </row>
    <row r="108" spans="2:5" x14ac:dyDescent="0.2">
      <c r="B108" s="58">
        <v>510</v>
      </c>
      <c r="C108" s="60">
        <f t="shared" si="7"/>
        <v>784</v>
      </c>
      <c r="D108" s="58">
        <f t="shared" si="4"/>
        <v>119.60000000000002</v>
      </c>
      <c r="E108" s="63">
        <f t="shared" si="5"/>
        <v>510</v>
      </c>
    </row>
    <row r="109" spans="2:5" x14ac:dyDescent="0.2">
      <c r="B109" s="58">
        <v>515</v>
      </c>
      <c r="C109" s="60">
        <f t="shared" si="7"/>
        <v>781</v>
      </c>
      <c r="D109" s="58">
        <f t="shared" si="4"/>
        <v>122.60000000000002</v>
      </c>
      <c r="E109" s="63">
        <f t="shared" si="5"/>
        <v>515</v>
      </c>
    </row>
    <row r="110" spans="2:5" x14ac:dyDescent="0.2">
      <c r="B110" s="58">
        <v>520</v>
      </c>
      <c r="C110" s="60">
        <f t="shared" si="7"/>
        <v>778</v>
      </c>
      <c r="D110" s="58">
        <f t="shared" si="4"/>
        <v>125.60000000000002</v>
      </c>
      <c r="E110" s="63">
        <f t="shared" si="5"/>
        <v>520</v>
      </c>
    </row>
    <row r="111" spans="2:5" x14ac:dyDescent="0.2">
      <c r="B111" s="58">
        <v>525</v>
      </c>
      <c r="C111" s="60">
        <f t="shared" si="7"/>
        <v>775</v>
      </c>
      <c r="D111" s="58">
        <f t="shared" si="4"/>
        <v>128.60000000000002</v>
      </c>
      <c r="E111" s="63">
        <f t="shared" si="5"/>
        <v>525</v>
      </c>
    </row>
    <row r="112" spans="2:5" x14ac:dyDescent="0.2">
      <c r="B112" s="58">
        <v>530</v>
      </c>
      <c r="C112" s="60">
        <f t="shared" si="7"/>
        <v>772</v>
      </c>
      <c r="D112" s="58">
        <f t="shared" si="4"/>
        <v>131.60000000000002</v>
      </c>
      <c r="E112" s="63">
        <f t="shared" si="5"/>
        <v>530</v>
      </c>
    </row>
    <row r="113" spans="2:5" x14ac:dyDescent="0.2">
      <c r="B113" s="58">
        <v>535</v>
      </c>
      <c r="C113" s="60">
        <f t="shared" si="7"/>
        <v>769</v>
      </c>
      <c r="D113" s="58">
        <f t="shared" si="4"/>
        <v>134.60000000000002</v>
      </c>
      <c r="E113" s="63">
        <f t="shared" si="5"/>
        <v>535</v>
      </c>
    </row>
    <row r="114" spans="2:5" x14ac:dyDescent="0.2">
      <c r="B114" s="58">
        <v>540</v>
      </c>
      <c r="C114" s="60">
        <f t="shared" si="7"/>
        <v>766</v>
      </c>
      <c r="D114" s="58">
        <f t="shared" si="4"/>
        <v>137.60000000000002</v>
      </c>
      <c r="E114" s="63">
        <f t="shared" si="5"/>
        <v>540</v>
      </c>
    </row>
    <row r="115" spans="2:5" x14ac:dyDescent="0.2">
      <c r="B115" s="58">
        <v>545</v>
      </c>
      <c r="C115" s="60">
        <f t="shared" si="7"/>
        <v>763</v>
      </c>
      <c r="D115" s="58">
        <f t="shared" si="4"/>
        <v>140.60000000000002</v>
      </c>
      <c r="E115" s="63">
        <f t="shared" si="5"/>
        <v>545</v>
      </c>
    </row>
    <row r="116" spans="2:5" x14ac:dyDescent="0.2">
      <c r="B116" s="58">
        <v>550</v>
      </c>
      <c r="C116" s="60">
        <f t="shared" si="7"/>
        <v>760</v>
      </c>
      <c r="D116" s="58">
        <f t="shared" si="4"/>
        <v>143.60000000000002</v>
      </c>
      <c r="E116" s="63">
        <f t="shared" si="5"/>
        <v>550</v>
      </c>
    </row>
    <row r="117" spans="2:5" x14ac:dyDescent="0.2">
      <c r="B117" s="58">
        <v>555</v>
      </c>
      <c r="C117" s="60">
        <f t="shared" si="7"/>
        <v>757</v>
      </c>
      <c r="D117" s="58">
        <f t="shared" si="4"/>
        <v>146.60000000000002</v>
      </c>
      <c r="E117" s="63">
        <f t="shared" si="5"/>
        <v>555</v>
      </c>
    </row>
    <row r="118" spans="2:5" x14ac:dyDescent="0.2">
      <c r="B118" s="58">
        <v>560</v>
      </c>
      <c r="C118" s="60">
        <f t="shared" si="7"/>
        <v>754</v>
      </c>
      <c r="D118" s="58">
        <f t="shared" si="4"/>
        <v>149.60000000000002</v>
      </c>
      <c r="E118" s="63">
        <f t="shared" si="5"/>
        <v>560</v>
      </c>
    </row>
    <row r="119" spans="2:5" x14ac:dyDescent="0.2">
      <c r="B119" s="58">
        <v>565</v>
      </c>
      <c r="C119" s="60">
        <f t="shared" si="7"/>
        <v>751</v>
      </c>
      <c r="D119" s="58">
        <f t="shared" si="4"/>
        <v>152.60000000000002</v>
      </c>
      <c r="E119" s="63">
        <f t="shared" si="5"/>
        <v>565</v>
      </c>
    </row>
    <row r="120" spans="2:5" x14ac:dyDescent="0.2">
      <c r="B120" s="58">
        <v>570</v>
      </c>
      <c r="C120" s="60">
        <f t="shared" si="7"/>
        <v>748</v>
      </c>
      <c r="D120" s="58">
        <f t="shared" si="4"/>
        <v>155.60000000000002</v>
      </c>
      <c r="E120" s="63">
        <f t="shared" si="5"/>
        <v>570</v>
      </c>
    </row>
    <row r="121" spans="2:5" x14ac:dyDescent="0.2">
      <c r="B121" s="58">
        <v>575</v>
      </c>
      <c r="C121" s="60">
        <f t="shared" si="7"/>
        <v>745</v>
      </c>
      <c r="D121" s="58">
        <f t="shared" si="4"/>
        <v>158.60000000000002</v>
      </c>
      <c r="E121" s="63">
        <f t="shared" si="5"/>
        <v>575</v>
      </c>
    </row>
    <row r="122" spans="2:5" x14ac:dyDescent="0.2">
      <c r="B122" s="58">
        <v>580</v>
      </c>
      <c r="C122" s="60">
        <f t="shared" si="7"/>
        <v>742</v>
      </c>
      <c r="D122" s="58">
        <f t="shared" si="4"/>
        <v>161.60000000000002</v>
      </c>
      <c r="E122" s="63">
        <f t="shared" si="5"/>
        <v>580</v>
      </c>
    </row>
    <row r="123" spans="2:5" x14ac:dyDescent="0.2">
      <c r="B123" s="58">
        <v>585</v>
      </c>
      <c r="C123" s="60">
        <f t="shared" si="7"/>
        <v>739</v>
      </c>
      <c r="D123" s="58">
        <f t="shared" si="4"/>
        <v>164.60000000000002</v>
      </c>
      <c r="E123" s="63">
        <f t="shared" si="5"/>
        <v>585</v>
      </c>
    </row>
    <row r="124" spans="2:5" x14ac:dyDescent="0.2">
      <c r="B124" s="58">
        <v>590</v>
      </c>
      <c r="C124" s="60">
        <f t="shared" si="7"/>
        <v>736</v>
      </c>
      <c r="D124" s="58">
        <f t="shared" si="4"/>
        <v>167.60000000000002</v>
      </c>
      <c r="E124" s="63">
        <f t="shared" si="5"/>
        <v>590</v>
      </c>
    </row>
    <row r="125" spans="2:5" x14ac:dyDescent="0.2">
      <c r="B125" s="58">
        <v>595</v>
      </c>
      <c r="C125" s="60">
        <f t="shared" si="7"/>
        <v>733</v>
      </c>
      <c r="D125" s="58">
        <f t="shared" si="4"/>
        <v>170.60000000000002</v>
      </c>
      <c r="E125" s="63">
        <f t="shared" si="5"/>
        <v>595</v>
      </c>
    </row>
    <row r="126" spans="2:5" x14ac:dyDescent="0.2">
      <c r="B126" s="58">
        <v>600</v>
      </c>
      <c r="C126" s="60">
        <f t="shared" si="7"/>
        <v>730</v>
      </c>
      <c r="D126" s="58">
        <f t="shared" si="4"/>
        <v>173.60000000000002</v>
      </c>
      <c r="E126" s="63">
        <f t="shared" si="5"/>
        <v>600</v>
      </c>
    </row>
    <row r="127" spans="2:5" x14ac:dyDescent="0.2">
      <c r="B127" s="58">
        <v>605</v>
      </c>
      <c r="C127" s="60">
        <f t="shared" si="7"/>
        <v>727</v>
      </c>
      <c r="D127" s="58">
        <f t="shared" si="4"/>
        <v>176.60000000000002</v>
      </c>
      <c r="E127" s="63">
        <f t="shared" si="5"/>
        <v>605</v>
      </c>
    </row>
    <row r="128" spans="2:5" x14ac:dyDescent="0.2">
      <c r="B128" s="58">
        <v>610</v>
      </c>
      <c r="C128" s="60">
        <f t="shared" si="7"/>
        <v>724</v>
      </c>
      <c r="D128" s="58">
        <f t="shared" si="4"/>
        <v>179.60000000000002</v>
      </c>
      <c r="E128" s="63">
        <f t="shared" si="5"/>
        <v>610</v>
      </c>
    </row>
    <row r="129" spans="2:5" x14ac:dyDescent="0.2">
      <c r="B129" s="58">
        <v>615</v>
      </c>
      <c r="C129" s="60">
        <f t="shared" si="7"/>
        <v>721</v>
      </c>
      <c r="D129" s="58">
        <f t="shared" si="4"/>
        <v>182.60000000000002</v>
      </c>
      <c r="E129" s="63">
        <f t="shared" si="5"/>
        <v>615</v>
      </c>
    </row>
    <row r="130" spans="2:5" x14ac:dyDescent="0.2">
      <c r="B130" s="58">
        <v>620</v>
      </c>
      <c r="C130" s="60">
        <f t="shared" si="7"/>
        <v>718</v>
      </c>
      <c r="D130" s="58">
        <f t="shared" si="4"/>
        <v>185.60000000000002</v>
      </c>
      <c r="E130" s="63">
        <f t="shared" si="5"/>
        <v>620</v>
      </c>
    </row>
    <row r="131" spans="2:5" x14ac:dyDescent="0.2">
      <c r="B131" s="58">
        <v>625</v>
      </c>
      <c r="C131" s="60">
        <f t="shared" si="7"/>
        <v>715</v>
      </c>
      <c r="D131" s="58">
        <f t="shared" si="4"/>
        <v>188.60000000000002</v>
      </c>
      <c r="E131" s="63">
        <f t="shared" si="5"/>
        <v>625</v>
      </c>
    </row>
    <row r="132" spans="2:5" x14ac:dyDescent="0.2">
      <c r="B132" s="58">
        <v>630</v>
      </c>
      <c r="C132" s="60">
        <f t="shared" si="7"/>
        <v>712</v>
      </c>
      <c r="D132" s="58">
        <f t="shared" si="4"/>
        <v>191.60000000000002</v>
      </c>
      <c r="E132" s="63">
        <f t="shared" si="5"/>
        <v>630</v>
      </c>
    </row>
    <row r="133" spans="2:5" x14ac:dyDescent="0.2">
      <c r="B133" s="58">
        <v>635</v>
      </c>
      <c r="C133" s="60">
        <f t="shared" si="7"/>
        <v>709</v>
      </c>
      <c r="D133" s="58">
        <f t="shared" si="4"/>
        <v>194.60000000000002</v>
      </c>
      <c r="E133" s="63">
        <f t="shared" si="5"/>
        <v>635</v>
      </c>
    </row>
    <row r="134" spans="2:5" x14ac:dyDescent="0.2">
      <c r="B134" s="58">
        <v>640</v>
      </c>
      <c r="C134" s="60">
        <f t="shared" si="7"/>
        <v>706</v>
      </c>
      <c r="D134" s="58">
        <f t="shared" ref="D134:D197" si="8">+$E$4-C134</f>
        <v>197.60000000000002</v>
      </c>
      <c r="E134" s="63">
        <f t="shared" ref="E134:E197" si="9">B134</f>
        <v>640</v>
      </c>
    </row>
    <row r="135" spans="2:5" x14ac:dyDescent="0.2">
      <c r="B135" s="58">
        <v>645</v>
      </c>
      <c r="C135" s="60">
        <f t="shared" si="7"/>
        <v>703</v>
      </c>
      <c r="D135" s="58">
        <f t="shared" si="8"/>
        <v>200.60000000000002</v>
      </c>
      <c r="E135" s="63">
        <f t="shared" si="9"/>
        <v>645</v>
      </c>
    </row>
    <row r="136" spans="2:5" x14ac:dyDescent="0.2">
      <c r="B136" s="58">
        <v>650</v>
      </c>
      <c r="C136" s="60">
        <f t="shared" si="7"/>
        <v>700</v>
      </c>
      <c r="D136" s="58">
        <f t="shared" si="8"/>
        <v>203.60000000000002</v>
      </c>
      <c r="E136" s="63">
        <f t="shared" si="9"/>
        <v>650</v>
      </c>
    </row>
    <row r="137" spans="2:5" x14ac:dyDescent="0.2">
      <c r="B137" s="58">
        <v>655</v>
      </c>
      <c r="C137" s="60">
        <f t="shared" si="7"/>
        <v>697</v>
      </c>
      <c r="D137" s="58">
        <f t="shared" si="8"/>
        <v>206.60000000000002</v>
      </c>
      <c r="E137" s="63">
        <f t="shared" si="9"/>
        <v>655</v>
      </c>
    </row>
    <row r="138" spans="2:5" x14ac:dyDescent="0.2">
      <c r="B138" s="58">
        <v>660</v>
      </c>
      <c r="C138" s="60">
        <f t="shared" si="7"/>
        <v>694</v>
      </c>
      <c r="D138" s="58">
        <f t="shared" si="8"/>
        <v>209.60000000000002</v>
      </c>
      <c r="E138" s="63">
        <f t="shared" si="9"/>
        <v>660</v>
      </c>
    </row>
    <row r="139" spans="2:5" x14ac:dyDescent="0.2">
      <c r="B139" s="58">
        <v>665</v>
      </c>
      <c r="C139" s="60">
        <f t="shared" si="7"/>
        <v>691</v>
      </c>
      <c r="D139" s="58">
        <f t="shared" si="8"/>
        <v>212.60000000000002</v>
      </c>
      <c r="E139" s="63">
        <f t="shared" si="9"/>
        <v>665</v>
      </c>
    </row>
    <row r="140" spans="2:5" x14ac:dyDescent="0.2">
      <c r="B140" s="58">
        <v>670</v>
      </c>
      <c r="C140" s="60">
        <f t="shared" si="7"/>
        <v>688</v>
      </c>
      <c r="D140" s="58">
        <f t="shared" si="8"/>
        <v>215.60000000000002</v>
      </c>
      <c r="E140" s="63">
        <f t="shared" si="9"/>
        <v>670</v>
      </c>
    </row>
    <row r="141" spans="2:5" x14ac:dyDescent="0.2">
      <c r="B141" s="58">
        <v>675</v>
      </c>
      <c r="C141" s="60">
        <f t="shared" si="7"/>
        <v>685</v>
      </c>
      <c r="D141" s="58">
        <f t="shared" si="8"/>
        <v>218.60000000000002</v>
      </c>
      <c r="E141" s="63">
        <f t="shared" si="9"/>
        <v>675</v>
      </c>
    </row>
    <row r="142" spans="2:5" x14ac:dyDescent="0.2">
      <c r="B142" s="58">
        <v>680</v>
      </c>
      <c r="C142" s="60">
        <f t="shared" si="7"/>
        <v>682</v>
      </c>
      <c r="D142" s="58">
        <f t="shared" si="8"/>
        <v>221.60000000000002</v>
      </c>
      <c r="E142" s="63">
        <f t="shared" si="9"/>
        <v>680</v>
      </c>
    </row>
    <row r="143" spans="2:5" x14ac:dyDescent="0.2">
      <c r="B143" s="58">
        <v>685</v>
      </c>
      <c r="C143" s="60">
        <f t="shared" si="7"/>
        <v>679</v>
      </c>
      <c r="D143" s="58">
        <f t="shared" si="8"/>
        <v>224.60000000000002</v>
      </c>
      <c r="E143" s="63">
        <f t="shared" si="9"/>
        <v>685</v>
      </c>
    </row>
    <row r="144" spans="2:5" x14ac:dyDescent="0.2">
      <c r="B144" s="58">
        <v>690</v>
      </c>
      <c r="C144" s="60">
        <f t="shared" si="7"/>
        <v>676</v>
      </c>
      <c r="D144" s="58">
        <f t="shared" si="8"/>
        <v>227.60000000000002</v>
      </c>
      <c r="E144" s="63">
        <f t="shared" si="9"/>
        <v>690</v>
      </c>
    </row>
    <row r="145" spans="2:5" x14ac:dyDescent="0.2">
      <c r="B145" s="58">
        <v>695</v>
      </c>
      <c r="C145" s="60">
        <f t="shared" si="7"/>
        <v>673</v>
      </c>
      <c r="D145" s="58">
        <f t="shared" si="8"/>
        <v>230.60000000000002</v>
      </c>
      <c r="E145" s="63">
        <f t="shared" si="9"/>
        <v>695</v>
      </c>
    </row>
    <row r="146" spans="2:5" x14ac:dyDescent="0.2">
      <c r="B146" s="58">
        <v>700</v>
      </c>
      <c r="C146" s="60">
        <f t="shared" si="7"/>
        <v>670</v>
      </c>
      <c r="D146" s="58">
        <f t="shared" si="8"/>
        <v>233.60000000000002</v>
      </c>
      <c r="E146" s="63">
        <f t="shared" si="9"/>
        <v>700</v>
      </c>
    </row>
    <row r="147" spans="2:5" x14ac:dyDescent="0.2">
      <c r="B147" s="58">
        <v>705</v>
      </c>
      <c r="C147" s="60">
        <f t="shared" si="7"/>
        <v>667</v>
      </c>
      <c r="D147" s="58">
        <f t="shared" si="8"/>
        <v>236.60000000000002</v>
      </c>
      <c r="E147" s="63">
        <f t="shared" si="9"/>
        <v>705</v>
      </c>
    </row>
    <row r="148" spans="2:5" x14ac:dyDescent="0.2">
      <c r="B148" s="58">
        <v>710</v>
      </c>
      <c r="C148" s="60">
        <f t="shared" si="7"/>
        <v>664</v>
      </c>
      <c r="D148" s="58">
        <f t="shared" si="8"/>
        <v>239.60000000000002</v>
      </c>
      <c r="E148" s="63">
        <f t="shared" si="9"/>
        <v>710</v>
      </c>
    </row>
    <row r="149" spans="2:5" x14ac:dyDescent="0.2">
      <c r="B149" s="58">
        <v>715</v>
      </c>
      <c r="C149" s="60">
        <f t="shared" si="7"/>
        <v>661</v>
      </c>
      <c r="D149" s="58">
        <f t="shared" si="8"/>
        <v>242.60000000000002</v>
      </c>
      <c r="E149" s="63">
        <f t="shared" si="9"/>
        <v>715</v>
      </c>
    </row>
    <row r="150" spans="2:5" x14ac:dyDescent="0.2">
      <c r="B150" s="58">
        <v>720</v>
      </c>
      <c r="C150" s="60">
        <f t="shared" si="7"/>
        <v>658</v>
      </c>
      <c r="D150" s="58">
        <f t="shared" si="8"/>
        <v>245.60000000000002</v>
      </c>
      <c r="E150" s="63">
        <f t="shared" si="9"/>
        <v>720</v>
      </c>
    </row>
    <row r="151" spans="2:5" x14ac:dyDescent="0.2">
      <c r="B151" s="58">
        <v>725</v>
      </c>
      <c r="C151" s="60">
        <f t="shared" si="7"/>
        <v>655</v>
      </c>
      <c r="D151" s="58">
        <f t="shared" si="8"/>
        <v>248.60000000000002</v>
      </c>
      <c r="E151" s="63">
        <f t="shared" si="9"/>
        <v>725</v>
      </c>
    </row>
    <row r="152" spans="2:5" x14ac:dyDescent="0.2">
      <c r="B152" s="58">
        <v>730</v>
      </c>
      <c r="C152" s="60">
        <f t="shared" si="7"/>
        <v>652</v>
      </c>
      <c r="D152" s="58">
        <f t="shared" si="8"/>
        <v>251.60000000000002</v>
      </c>
      <c r="E152" s="63">
        <f t="shared" si="9"/>
        <v>730</v>
      </c>
    </row>
    <row r="153" spans="2:5" x14ac:dyDescent="0.2">
      <c r="B153" s="58">
        <v>735</v>
      </c>
      <c r="C153" s="60">
        <f t="shared" si="7"/>
        <v>649</v>
      </c>
      <c r="D153" s="58">
        <f t="shared" si="8"/>
        <v>254.60000000000002</v>
      </c>
      <c r="E153" s="63">
        <f t="shared" si="9"/>
        <v>735</v>
      </c>
    </row>
    <row r="154" spans="2:5" x14ac:dyDescent="0.2">
      <c r="B154" s="58">
        <v>740</v>
      </c>
      <c r="C154" s="60">
        <f t="shared" si="7"/>
        <v>646</v>
      </c>
      <c r="D154" s="58">
        <f t="shared" si="8"/>
        <v>257.60000000000002</v>
      </c>
      <c r="E154" s="63">
        <f t="shared" si="9"/>
        <v>740</v>
      </c>
    </row>
    <row r="155" spans="2:5" x14ac:dyDescent="0.2">
      <c r="B155" s="58">
        <v>745</v>
      </c>
      <c r="C155" s="60">
        <f t="shared" si="7"/>
        <v>643</v>
      </c>
      <c r="D155" s="58">
        <f t="shared" si="8"/>
        <v>260.60000000000002</v>
      </c>
      <c r="E155" s="63">
        <f t="shared" si="9"/>
        <v>745</v>
      </c>
    </row>
    <row r="156" spans="2:5" x14ac:dyDescent="0.2">
      <c r="B156" s="58">
        <v>750</v>
      </c>
      <c r="C156" s="60">
        <f t="shared" si="7"/>
        <v>640</v>
      </c>
      <c r="D156" s="58">
        <f t="shared" si="8"/>
        <v>263.60000000000002</v>
      </c>
      <c r="E156" s="63">
        <f t="shared" si="9"/>
        <v>750</v>
      </c>
    </row>
    <row r="157" spans="2:5" x14ac:dyDescent="0.2">
      <c r="B157" s="58">
        <v>755</v>
      </c>
      <c r="C157" s="60">
        <f t="shared" si="7"/>
        <v>637</v>
      </c>
      <c r="D157" s="58">
        <f t="shared" si="8"/>
        <v>266.60000000000002</v>
      </c>
      <c r="E157" s="63">
        <f t="shared" si="9"/>
        <v>755</v>
      </c>
    </row>
    <row r="158" spans="2:5" x14ac:dyDescent="0.2">
      <c r="B158" s="58">
        <v>760</v>
      </c>
      <c r="C158" s="60">
        <f t="shared" si="7"/>
        <v>634</v>
      </c>
      <c r="D158" s="58">
        <f t="shared" si="8"/>
        <v>269.60000000000002</v>
      </c>
      <c r="E158" s="63">
        <f t="shared" si="9"/>
        <v>760</v>
      </c>
    </row>
    <row r="159" spans="2:5" x14ac:dyDescent="0.2">
      <c r="B159" s="58">
        <v>765</v>
      </c>
      <c r="C159" s="60">
        <f t="shared" si="7"/>
        <v>631</v>
      </c>
      <c r="D159" s="58">
        <f t="shared" si="8"/>
        <v>272.60000000000002</v>
      </c>
      <c r="E159" s="63">
        <f t="shared" si="9"/>
        <v>765</v>
      </c>
    </row>
    <row r="160" spans="2:5" x14ac:dyDescent="0.2">
      <c r="B160" s="58">
        <v>770</v>
      </c>
      <c r="C160" s="60">
        <f t="shared" si="7"/>
        <v>628</v>
      </c>
      <c r="D160" s="58">
        <f t="shared" si="8"/>
        <v>275.60000000000002</v>
      </c>
      <c r="E160" s="63">
        <f t="shared" si="9"/>
        <v>770</v>
      </c>
    </row>
    <row r="161" spans="2:5" x14ac:dyDescent="0.2">
      <c r="B161" s="58">
        <v>775</v>
      </c>
      <c r="C161" s="60">
        <f t="shared" si="7"/>
        <v>625</v>
      </c>
      <c r="D161" s="58">
        <f t="shared" si="8"/>
        <v>278.60000000000002</v>
      </c>
      <c r="E161" s="63">
        <f t="shared" si="9"/>
        <v>775</v>
      </c>
    </row>
    <row r="162" spans="2:5" x14ac:dyDescent="0.2">
      <c r="B162" s="58">
        <v>780</v>
      </c>
      <c r="C162" s="60">
        <f t="shared" si="7"/>
        <v>622</v>
      </c>
      <c r="D162" s="58">
        <f t="shared" si="8"/>
        <v>281.60000000000002</v>
      </c>
      <c r="E162" s="63">
        <f t="shared" si="9"/>
        <v>780</v>
      </c>
    </row>
    <row r="163" spans="2:5" x14ac:dyDescent="0.2">
      <c r="B163" s="58">
        <v>785</v>
      </c>
      <c r="C163" s="60">
        <f t="shared" si="7"/>
        <v>619</v>
      </c>
      <c r="D163" s="58">
        <f t="shared" si="8"/>
        <v>284.60000000000002</v>
      </c>
      <c r="E163" s="63">
        <f t="shared" si="9"/>
        <v>785</v>
      </c>
    </row>
    <row r="164" spans="2:5" x14ac:dyDescent="0.2">
      <c r="B164" s="58">
        <v>790</v>
      </c>
      <c r="C164" s="60">
        <f t="shared" ref="C164:C227" si="10">$B$4-((466*0.2)+(B164-466)*0.6)</f>
        <v>616</v>
      </c>
      <c r="D164" s="58">
        <f t="shared" si="8"/>
        <v>287.60000000000002</v>
      </c>
      <c r="E164" s="63">
        <f t="shared" si="9"/>
        <v>790</v>
      </c>
    </row>
    <row r="165" spans="2:5" x14ac:dyDescent="0.2">
      <c r="B165" s="58">
        <v>795</v>
      </c>
      <c r="C165" s="60">
        <f t="shared" si="10"/>
        <v>613</v>
      </c>
      <c r="D165" s="58">
        <f t="shared" si="8"/>
        <v>290.60000000000002</v>
      </c>
      <c r="E165" s="63">
        <f t="shared" si="9"/>
        <v>795</v>
      </c>
    </row>
    <row r="166" spans="2:5" x14ac:dyDescent="0.2">
      <c r="B166" s="58">
        <v>800</v>
      </c>
      <c r="C166" s="60">
        <f t="shared" si="10"/>
        <v>610</v>
      </c>
      <c r="D166" s="58">
        <f t="shared" si="8"/>
        <v>293.60000000000002</v>
      </c>
      <c r="E166" s="63">
        <f t="shared" si="9"/>
        <v>800</v>
      </c>
    </row>
    <row r="167" spans="2:5" x14ac:dyDescent="0.2">
      <c r="B167" s="58">
        <v>805</v>
      </c>
      <c r="C167" s="60">
        <f t="shared" si="10"/>
        <v>607</v>
      </c>
      <c r="D167" s="58">
        <f t="shared" si="8"/>
        <v>296.60000000000002</v>
      </c>
      <c r="E167" s="63">
        <f t="shared" si="9"/>
        <v>805</v>
      </c>
    </row>
    <row r="168" spans="2:5" x14ac:dyDescent="0.2">
      <c r="B168" s="58">
        <v>810</v>
      </c>
      <c r="C168" s="60">
        <f t="shared" si="10"/>
        <v>604</v>
      </c>
      <c r="D168" s="58">
        <f t="shared" si="8"/>
        <v>299.60000000000002</v>
      </c>
      <c r="E168" s="63">
        <f t="shared" si="9"/>
        <v>810</v>
      </c>
    </row>
    <row r="169" spans="2:5" x14ac:dyDescent="0.2">
      <c r="B169" s="58">
        <v>815</v>
      </c>
      <c r="C169" s="60">
        <f t="shared" si="10"/>
        <v>601</v>
      </c>
      <c r="D169" s="58">
        <f t="shared" si="8"/>
        <v>302.60000000000002</v>
      </c>
      <c r="E169" s="63">
        <f t="shared" si="9"/>
        <v>815</v>
      </c>
    </row>
    <row r="170" spans="2:5" x14ac:dyDescent="0.2">
      <c r="B170" s="58">
        <v>820</v>
      </c>
      <c r="C170" s="60">
        <f t="shared" si="10"/>
        <v>598</v>
      </c>
      <c r="D170" s="58">
        <f t="shared" si="8"/>
        <v>305.60000000000002</v>
      </c>
      <c r="E170" s="63">
        <f t="shared" si="9"/>
        <v>820</v>
      </c>
    </row>
    <row r="171" spans="2:5" x14ac:dyDescent="0.2">
      <c r="B171" s="58">
        <v>825</v>
      </c>
      <c r="C171" s="60">
        <f t="shared" si="10"/>
        <v>595</v>
      </c>
      <c r="D171" s="58">
        <f t="shared" si="8"/>
        <v>308.60000000000002</v>
      </c>
      <c r="E171" s="63">
        <f t="shared" si="9"/>
        <v>825</v>
      </c>
    </row>
    <row r="172" spans="2:5" x14ac:dyDescent="0.2">
      <c r="B172" s="58">
        <v>830</v>
      </c>
      <c r="C172" s="60">
        <f t="shared" si="10"/>
        <v>592</v>
      </c>
      <c r="D172" s="58">
        <f t="shared" si="8"/>
        <v>311.60000000000002</v>
      </c>
      <c r="E172" s="63">
        <f t="shared" si="9"/>
        <v>830</v>
      </c>
    </row>
    <row r="173" spans="2:5" x14ac:dyDescent="0.2">
      <c r="B173" s="58">
        <v>835</v>
      </c>
      <c r="C173" s="60">
        <f t="shared" si="10"/>
        <v>589</v>
      </c>
      <c r="D173" s="58">
        <f t="shared" si="8"/>
        <v>314.60000000000002</v>
      </c>
      <c r="E173" s="63">
        <f t="shared" si="9"/>
        <v>835</v>
      </c>
    </row>
    <row r="174" spans="2:5" x14ac:dyDescent="0.2">
      <c r="B174" s="58">
        <v>840</v>
      </c>
      <c r="C174" s="60">
        <f t="shared" si="10"/>
        <v>586</v>
      </c>
      <c r="D174" s="58">
        <f t="shared" si="8"/>
        <v>317.60000000000002</v>
      </c>
      <c r="E174" s="63">
        <f t="shared" si="9"/>
        <v>840</v>
      </c>
    </row>
    <row r="175" spans="2:5" x14ac:dyDescent="0.2">
      <c r="B175" s="58">
        <v>845</v>
      </c>
      <c r="C175" s="60">
        <f t="shared" si="10"/>
        <v>583</v>
      </c>
      <c r="D175" s="58">
        <f t="shared" si="8"/>
        <v>320.60000000000002</v>
      </c>
      <c r="E175" s="63">
        <f t="shared" si="9"/>
        <v>845</v>
      </c>
    </row>
    <row r="176" spans="2:5" x14ac:dyDescent="0.2">
      <c r="B176" s="58">
        <v>850</v>
      </c>
      <c r="C176" s="60">
        <f t="shared" si="10"/>
        <v>580</v>
      </c>
      <c r="D176" s="58">
        <f t="shared" si="8"/>
        <v>323.60000000000002</v>
      </c>
      <c r="E176" s="63">
        <f t="shared" si="9"/>
        <v>850</v>
      </c>
    </row>
    <row r="177" spans="2:5" x14ac:dyDescent="0.2">
      <c r="B177" s="58">
        <v>855</v>
      </c>
      <c r="C177" s="60">
        <f t="shared" si="10"/>
        <v>577</v>
      </c>
      <c r="D177" s="58">
        <f t="shared" si="8"/>
        <v>326.60000000000002</v>
      </c>
      <c r="E177" s="63">
        <f t="shared" si="9"/>
        <v>855</v>
      </c>
    </row>
    <row r="178" spans="2:5" x14ac:dyDescent="0.2">
      <c r="B178" s="58">
        <v>860</v>
      </c>
      <c r="C178" s="60">
        <f t="shared" si="10"/>
        <v>574</v>
      </c>
      <c r="D178" s="58">
        <f t="shared" si="8"/>
        <v>329.6</v>
      </c>
      <c r="E178" s="63">
        <f t="shared" si="9"/>
        <v>860</v>
      </c>
    </row>
    <row r="179" spans="2:5" x14ac:dyDescent="0.2">
      <c r="B179" s="58">
        <v>865</v>
      </c>
      <c r="C179" s="60">
        <f t="shared" si="10"/>
        <v>571</v>
      </c>
      <c r="D179" s="58">
        <f t="shared" si="8"/>
        <v>332.6</v>
      </c>
      <c r="E179" s="63">
        <f t="shared" si="9"/>
        <v>865</v>
      </c>
    </row>
    <row r="180" spans="2:5" x14ac:dyDescent="0.2">
      <c r="B180" s="58">
        <v>870</v>
      </c>
      <c r="C180" s="60">
        <f t="shared" si="10"/>
        <v>568</v>
      </c>
      <c r="D180" s="58">
        <f t="shared" si="8"/>
        <v>335.6</v>
      </c>
      <c r="E180" s="63">
        <f t="shared" si="9"/>
        <v>870</v>
      </c>
    </row>
    <row r="181" spans="2:5" x14ac:dyDescent="0.2">
      <c r="B181" s="58">
        <v>875</v>
      </c>
      <c r="C181" s="60">
        <f t="shared" si="10"/>
        <v>565</v>
      </c>
      <c r="D181" s="58">
        <f t="shared" si="8"/>
        <v>338.6</v>
      </c>
      <c r="E181" s="63">
        <f t="shared" si="9"/>
        <v>875</v>
      </c>
    </row>
    <row r="182" spans="2:5" x14ac:dyDescent="0.2">
      <c r="B182" s="58">
        <v>880</v>
      </c>
      <c r="C182" s="60">
        <f t="shared" si="10"/>
        <v>562</v>
      </c>
      <c r="D182" s="58">
        <f t="shared" si="8"/>
        <v>341.6</v>
      </c>
      <c r="E182" s="63">
        <f t="shared" si="9"/>
        <v>880</v>
      </c>
    </row>
    <row r="183" spans="2:5" x14ac:dyDescent="0.2">
      <c r="B183" s="58">
        <v>885</v>
      </c>
      <c r="C183" s="60">
        <f t="shared" si="10"/>
        <v>559</v>
      </c>
      <c r="D183" s="58">
        <f t="shared" si="8"/>
        <v>344.6</v>
      </c>
      <c r="E183" s="63">
        <f t="shared" si="9"/>
        <v>885</v>
      </c>
    </row>
    <row r="184" spans="2:5" x14ac:dyDescent="0.2">
      <c r="B184" s="58">
        <v>890</v>
      </c>
      <c r="C184" s="60">
        <f t="shared" si="10"/>
        <v>556</v>
      </c>
      <c r="D184" s="58">
        <f t="shared" si="8"/>
        <v>347.6</v>
      </c>
      <c r="E184" s="63">
        <f t="shared" si="9"/>
        <v>890</v>
      </c>
    </row>
    <row r="185" spans="2:5" x14ac:dyDescent="0.2">
      <c r="B185" s="58">
        <v>895</v>
      </c>
      <c r="C185" s="60">
        <f t="shared" si="10"/>
        <v>553</v>
      </c>
      <c r="D185" s="58">
        <f t="shared" si="8"/>
        <v>350.6</v>
      </c>
      <c r="E185" s="63">
        <f t="shared" si="9"/>
        <v>895</v>
      </c>
    </row>
    <row r="186" spans="2:5" x14ac:dyDescent="0.2">
      <c r="B186" s="58">
        <v>900</v>
      </c>
      <c r="C186" s="60">
        <f t="shared" si="10"/>
        <v>550</v>
      </c>
      <c r="D186" s="58">
        <f t="shared" si="8"/>
        <v>353.6</v>
      </c>
      <c r="E186" s="63">
        <f t="shared" si="9"/>
        <v>900</v>
      </c>
    </row>
    <row r="187" spans="2:5" x14ac:dyDescent="0.2">
      <c r="B187" s="58">
        <v>905</v>
      </c>
      <c r="C187" s="60">
        <f t="shared" si="10"/>
        <v>547</v>
      </c>
      <c r="D187" s="58">
        <f t="shared" si="8"/>
        <v>356.6</v>
      </c>
      <c r="E187" s="63">
        <f t="shared" si="9"/>
        <v>905</v>
      </c>
    </row>
    <row r="188" spans="2:5" x14ac:dyDescent="0.2">
      <c r="B188" s="58">
        <v>910</v>
      </c>
      <c r="C188" s="60">
        <f t="shared" si="10"/>
        <v>544</v>
      </c>
      <c r="D188" s="58">
        <f t="shared" si="8"/>
        <v>359.6</v>
      </c>
      <c r="E188" s="63">
        <f t="shared" si="9"/>
        <v>910</v>
      </c>
    </row>
    <row r="189" spans="2:5" x14ac:dyDescent="0.2">
      <c r="B189" s="58">
        <v>915</v>
      </c>
      <c r="C189" s="60">
        <f t="shared" si="10"/>
        <v>541</v>
      </c>
      <c r="D189" s="58">
        <f t="shared" si="8"/>
        <v>362.6</v>
      </c>
      <c r="E189" s="63">
        <f t="shared" si="9"/>
        <v>915</v>
      </c>
    </row>
    <row r="190" spans="2:5" x14ac:dyDescent="0.2">
      <c r="B190" s="58">
        <v>920</v>
      </c>
      <c r="C190" s="60">
        <f t="shared" si="10"/>
        <v>538</v>
      </c>
      <c r="D190" s="58">
        <f t="shared" si="8"/>
        <v>365.6</v>
      </c>
      <c r="E190" s="63">
        <f t="shared" si="9"/>
        <v>920</v>
      </c>
    </row>
    <row r="191" spans="2:5" x14ac:dyDescent="0.2">
      <c r="B191" s="58">
        <v>925</v>
      </c>
      <c r="C191" s="60">
        <f t="shared" si="10"/>
        <v>535</v>
      </c>
      <c r="D191" s="58">
        <f t="shared" si="8"/>
        <v>368.6</v>
      </c>
      <c r="E191" s="63">
        <f t="shared" si="9"/>
        <v>925</v>
      </c>
    </row>
    <row r="192" spans="2:5" x14ac:dyDescent="0.2">
      <c r="B192" s="58">
        <v>930</v>
      </c>
      <c r="C192" s="60">
        <f t="shared" si="10"/>
        <v>532</v>
      </c>
      <c r="D192" s="58">
        <f t="shared" si="8"/>
        <v>371.6</v>
      </c>
      <c r="E192" s="63">
        <f t="shared" si="9"/>
        <v>930</v>
      </c>
    </row>
    <row r="193" spans="2:5" x14ac:dyDescent="0.2">
      <c r="B193" s="58">
        <v>935</v>
      </c>
      <c r="C193" s="60">
        <f t="shared" si="10"/>
        <v>529</v>
      </c>
      <c r="D193" s="58">
        <f t="shared" si="8"/>
        <v>374.6</v>
      </c>
      <c r="E193" s="63">
        <f t="shared" si="9"/>
        <v>935</v>
      </c>
    </row>
    <row r="194" spans="2:5" x14ac:dyDescent="0.2">
      <c r="B194" s="58">
        <v>940</v>
      </c>
      <c r="C194" s="60">
        <f t="shared" si="10"/>
        <v>526</v>
      </c>
      <c r="D194" s="58">
        <f t="shared" si="8"/>
        <v>377.6</v>
      </c>
      <c r="E194" s="63">
        <f t="shared" si="9"/>
        <v>940</v>
      </c>
    </row>
    <row r="195" spans="2:5" x14ac:dyDescent="0.2">
      <c r="B195" s="58">
        <v>945</v>
      </c>
      <c r="C195" s="60">
        <f t="shared" si="10"/>
        <v>523</v>
      </c>
      <c r="D195" s="58">
        <f t="shared" si="8"/>
        <v>380.6</v>
      </c>
      <c r="E195" s="63">
        <f t="shared" si="9"/>
        <v>945</v>
      </c>
    </row>
    <row r="196" spans="2:5" x14ac:dyDescent="0.2">
      <c r="B196" s="58">
        <v>950</v>
      </c>
      <c r="C196" s="60">
        <f t="shared" si="10"/>
        <v>520</v>
      </c>
      <c r="D196" s="58">
        <f t="shared" si="8"/>
        <v>383.6</v>
      </c>
      <c r="E196" s="63">
        <f t="shared" si="9"/>
        <v>950</v>
      </c>
    </row>
    <row r="197" spans="2:5" x14ac:dyDescent="0.2">
      <c r="B197" s="58">
        <v>955</v>
      </c>
      <c r="C197" s="60">
        <f t="shared" si="10"/>
        <v>517</v>
      </c>
      <c r="D197" s="58">
        <f t="shared" si="8"/>
        <v>386.6</v>
      </c>
      <c r="E197" s="63">
        <f t="shared" si="9"/>
        <v>955</v>
      </c>
    </row>
    <row r="198" spans="2:5" x14ac:dyDescent="0.2">
      <c r="B198" s="58">
        <v>960</v>
      </c>
      <c r="C198" s="60">
        <f t="shared" si="10"/>
        <v>514</v>
      </c>
      <c r="D198" s="58">
        <f t="shared" ref="D198:D261" si="11">+$E$4-C198</f>
        <v>389.6</v>
      </c>
      <c r="E198" s="63">
        <f t="shared" ref="E198:E261" si="12">B198</f>
        <v>960</v>
      </c>
    </row>
    <row r="199" spans="2:5" x14ac:dyDescent="0.2">
      <c r="B199" s="58">
        <v>965</v>
      </c>
      <c r="C199" s="60">
        <f t="shared" si="10"/>
        <v>511.00000000000006</v>
      </c>
      <c r="D199" s="58">
        <f t="shared" si="11"/>
        <v>392.59999999999997</v>
      </c>
      <c r="E199" s="63">
        <f t="shared" si="12"/>
        <v>965</v>
      </c>
    </row>
    <row r="200" spans="2:5" x14ac:dyDescent="0.2">
      <c r="B200" s="58">
        <v>970</v>
      </c>
      <c r="C200" s="60">
        <f t="shared" si="10"/>
        <v>508.00000000000006</v>
      </c>
      <c r="D200" s="58">
        <f t="shared" si="11"/>
        <v>395.59999999999997</v>
      </c>
      <c r="E200" s="63">
        <f t="shared" si="12"/>
        <v>970</v>
      </c>
    </row>
    <row r="201" spans="2:5" x14ac:dyDescent="0.2">
      <c r="B201" s="58">
        <v>975</v>
      </c>
      <c r="C201" s="60">
        <f t="shared" si="10"/>
        <v>505.00000000000006</v>
      </c>
      <c r="D201" s="58">
        <f t="shared" si="11"/>
        <v>398.59999999999997</v>
      </c>
      <c r="E201" s="63">
        <f t="shared" si="12"/>
        <v>975</v>
      </c>
    </row>
    <row r="202" spans="2:5" x14ac:dyDescent="0.2">
      <c r="B202" s="58">
        <v>980</v>
      </c>
      <c r="C202" s="60">
        <f t="shared" si="10"/>
        <v>502.00000000000006</v>
      </c>
      <c r="D202" s="58">
        <f t="shared" si="11"/>
        <v>401.59999999999997</v>
      </c>
      <c r="E202" s="63">
        <f t="shared" si="12"/>
        <v>980</v>
      </c>
    </row>
    <row r="203" spans="2:5" x14ac:dyDescent="0.2">
      <c r="B203" s="58">
        <v>985</v>
      </c>
      <c r="C203" s="60">
        <f t="shared" si="10"/>
        <v>499.00000000000006</v>
      </c>
      <c r="D203" s="58">
        <f t="shared" si="11"/>
        <v>404.59999999999997</v>
      </c>
      <c r="E203" s="63">
        <f t="shared" si="12"/>
        <v>985</v>
      </c>
    </row>
    <row r="204" spans="2:5" x14ac:dyDescent="0.2">
      <c r="B204" s="58">
        <v>990</v>
      </c>
      <c r="C204" s="60">
        <f t="shared" si="10"/>
        <v>496.00000000000006</v>
      </c>
      <c r="D204" s="58">
        <f t="shared" si="11"/>
        <v>407.59999999999997</v>
      </c>
      <c r="E204" s="63">
        <f t="shared" si="12"/>
        <v>990</v>
      </c>
    </row>
    <row r="205" spans="2:5" x14ac:dyDescent="0.2">
      <c r="B205" s="58">
        <v>995</v>
      </c>
      <c r="C205" s="60">
        <f t="shared" si="10"/>
        <v>493.00000000000006</v>
      </c>
      <c r="D205" s="58">
        <f t="shared" si="11"/>
        <v>410.59999999999997</v>
      </c>
      <c r="E205" s="63">
        <f t="shared" si="12"/>
        <v>995</v>
      </c>
    </row>
    <row r="206" spans="2:5" x14ac:dyDescent="0.2">
      <c r="B206" s="58">
        <v>1000</v>
      </c>
      <c r="C206" s="60">
        <f t="shared" si="10"/>
        <v>490.00000000000006</v>
      </c>
      <c r="D206" s="58">
        <f t="shared" si="11"/>
        <v>413.59999999999997</v>
      </c>
      <c r="E206" s="63">
        <f t="shared" si="12"/>
        <v>1000</v>
      </c>
    </row>
    <row r="207" spans="2:5" x14ac:dyDescent="0.2">
      <c r="B207" s="58">
        <v>1005</v>
      </c>
      <c r="C207" s="60">
        <f t="shared" si="10"/>
        <v>487.00000000000006</v>
      </c>
      <c r="D207" s="58">
        <f t="shared" si="11"/>
        <v>416.59999999999997</v>
      </c>
      <c r="E207" s="63">
        <f t="shared" si="12"/>
        <v>1005</v>
      </c>
    </row>
    <row r="208" spans="2:5" x14ac:dyDescent="0.2">
      <c r="B208" s="58">
        <v>1010</v>
      </c>
      <c r="C208" s="60">
        <f t="shared" si="10"/>
        <v>484.00000000000006</v>
      </c>
      <c r="D208" s="58">
        <f t="shared" si="11"/>
        <v>419.59999999999997</v>
      </c>
      <c r="E208" s="63">
        <f t="shared" si="12"/>
        <v>1010</v>
      </c>
    </row>
    <row r="209" spans="2:5" x14ac:dyDescent="0.2">
      <c r="B209" s="58">
        <v>1015</v>
      </c>
      <c r="C209" s="60">
        <f t="shared" si="10"/>
        <v>481.00000000000006</v>
      </c>
      <c r="D209" s="58">
        <f t="shared" si="11"/>
        <v>422.59999999999997</v>
      </c>
      <c r="E209" s="63">
        <f t="shared" si="12"/>
        <v>1015</v>
      </c>
    </row>
    <row r="210" spans="2:5" x14ac:dyDescent="0.2">
      <c r="B210" s="58">
        <v>1020</v>
      </c>
      <c r="C210" s="60">
        <f t="shared" si="10"/>
        <v>478.00000000000006</v>
      </c>
      <c r="D210" s="58">
        <f t="shared" si="11"/>
        <v>425.59999999999997</v>
      </c>
      <c r="E210" s="63">
        <f t="shared" si="12"/>
        <v>1020</v>
      </c>
    </row>
    <row r="211" spans="2:5" x14ac:dyDescent="0.2">
      <c r="B211" s="58">
        <v>1025</v>
      </c>
      <c r="C211" s="60">
        <f t="shared" si="10"/>
        <v>475.00000000000006</v>
      </c>
      <c r="D211" s="58">
        <f t="shared" si="11"/>
        <v>428.59999999999997</v>
      </c>
      <c r="E211" s="63">
        <f t="shared" si="12"/>
        <v>1025</v>
      </c>
    </row>
    <row r="212" spans="2:5" x14ac:dyDescent="0.2">
      <c r="B212" s="58">
        <v>1030</v>
      </c>
      <c r="C212" s="60">
        <f t="shared" si="10"/>
        <v>472.00000000000006</v>
      </c>
      <c r="D212" s="58">
        <f t="shared" si="11"/>
        <v>431.59999999999997</v>
      </c>
      <c r="E212" s="63">
        <f t="shared" si="12"/>
        <v>1030</v>
      </c>
    </row>
    <row r="213" spans="2:5" x14ac:dyDescent="0.2">
      <c r="B213" s="58">
        <v>1035</v>
      </c>
      <c r="C213" s="60">
        <f t="shared" si="10"/>
        <v>469.00000000000006</v>
      </c>
      <c r="D213" s="58">
        <f t="shared" si="11"/>
        <v>434.59999999999997</v>
      </c>
      <c r="E213" s="63">
        <f t="shared" si="12"/>
        <v>1035</v>
      </c>
    </row>
    <row r="214" spans="2:5" x14ac:dyDescent="0.2">
      <c r="B214" s="58">
        <v>1040</v>
      </c>
      <c r="C214" s="60">
        <f t="shared" si="10"/>
        <v>466.00000000000006</v>
      </c>
      <c r="D214" s="58">
        <f t="shared" si="11"/>
        <v>437.59999999999997</v>
      </c>
      <c r="E214" s="63">
        <f t="shared" si="12"/>
        <v>1040</v>
      </c>
    </row>
    <row r="215" spans="2:5" x14ac:dyDescent="0.2">
      <c r="B215" s="58">
        <v>1045</v>
      </c>
      <c r="C215" s="60">
        <f t="shared" si="10"/>
        <v>463.00000000000006</v>
      </c>
      <c r="D215" s="58">
        <f t="shared" si="11"/>
        <v>440.59999999999997</v>
      </c>
      <c r="E215" s="63">
        <f t="shared" si="12"/>
        <v>1045</v>
      </c>
    </row>
    <row r="216" spans="2:5" x14ac:dyDescent="0.2">
      <c r="B216" s="58">
        <v>1050</v>
      </c>
      <c r="C216" s="60">
        <f t="shared" si="10"/>
        <v>460.00000000000006</v>
      </c>
      <c r="D216" s="58">
        <f t="shared" si="11"/>
        <v>443.59999999999997</v>
      </c>
      <c r="E216" s="63">
        <f t="shared" si="12"/>
        <v>1050</v>
      </c>
    </row>
    <row r="217" spans="2:5" x14ac:dyDescent="0.2">
      <c r="B217" s="58">
        <v>1055</v>
      </c>
      <c r="C217" s="60">
        <f t="shared" si="10"/>
        <v>457.00000000000006</v>
      </c>
      <c r="D217" s="58">
        <f t="shared" si="11"/>
        <v>446.59999999999997</v>
      </c>
      <c r="E217" s="63">
        <f t="shared" si="12"/>
        <v>1055</v>
      </c>
    </row>
    <row r="218" spans="2:5" x14ac:dyDescent="0.2">
      <c r="B218" s="58">
        <v>1060</v>
      </c>
      <c r="C218" s="60">
        <f t="shared" si="10"/>
        <v>454.00000000000006</v>
      </c>
      <c r="D218" s="58">
        <f t="shared" si="11"/>
        <v>449.59999999999997</v>
      </c>
      <c r="E218" s="63">
        <f t="shared" si="12"/>
        <v>1060</v>
      </c>
    </row>
    <row r="219" spans="2:5" x14ac:dyDescent="0.2">
      <c r="B219" s="58">
        <v>1065</v>
      </c>
      <c r="C219" s="60">
        <f t="shared" si="10"/>
        <v>451.00000000000006</v>
      </c>
      <c r="D219" s="58">
        <f t="shared" si="11"/>
        <v>452.59999999999997</v>
      </c>
      <c r="E219" s="63">
        <f t="shared" si="12"/>
        <v>1065</v>
      </c>
    </row>
    <row r="220" spans="2:5" x14ac:dyDescent="0.2">
      <c r="B220" s="58">
        <v>1070</v>
      </c>
      <c r="C220" s="60">
        <f t="shared" si="10"/>
        <v>448.00000000000006</v>
      </c>
      <c r="D220" s="58">
        <f t="shared" si="11"/>
        <v>455.59999999999997</v>
      </c>
      <c r="E220" s="63">
        <f t="shared" si="12"/>
        <v>1070</v>
      </c>
    </row>
    <row r="221" spans="2:5" x14ac:dyDescent="0.2">
      <c r="B221" s="58">
        <v>1075</v>
      </c>
      <c r="C221" s="60">
        <f t="shared" si="10"/>
        <v>445.00000000000006</v>
      </c>
      <c r="D221" s="58">
        <f t="shared" si="11"/>
        <v>458.59999999999997</v>
      </c>
      <c r="E221" s="63">
        <f t="shared" si="12"/>
        <v>1075</v>
      </c>
    </row>
    <row r="222" spans="2:5" x14ac:dyDescent="0.2">
      <c r="B222" s="58">
        <v>1080</v>
      </c>
      <c r="C222" s="60">
        <f t="shared" si="10"/>
        <v>442.00000000000006</v>
      </c>
      <c r="D222" s="58">
        <f t="shared" si="11"/>
        <v>461.59999999999997</v>
      </c>
      <c r="E222" s="63">
        <f t="shared" si="12"/>
        <v>1080</v>
      </c>
    </row>
    <row r="223" spans="2:5" x14ac:dyDescent="0.2">
      <c r="B223" s="58">
        <v>1085</v>
      </c>
      <c r="C223" s="60">
        <f t="shared" si="10"/>
        <v>439.00000000000006</v>
      </c>
      <c r="D223" s="58">
        <f t="shared" si="11"/>
        <v>464.59999999999997</v>
      </c>
      <c r="E223" s="63">
        <f t="shared" si="12"/>
        <v>1085</v>
      </c>
    </row>
    <row r="224" spans="2:5" x14ac:dyDescent="0.2">
      <c r="B224" s="58">
        <v>1090</v>
      </c>
      <c r="C224" s="60">
        <f t="shared" si="10"/>
        <v>436.00000000000006</v>
      </c>
      <c r="D224" s="58">
        <f t="shared" si="11"/>
        <v>467.59999999999997</v>
      </c>
      <c r="E224" s="63">
        <f t="shared" si="12"/>
        <v>1090</v>
      </c>
    </row>
    <row r="225" spans="2:5" x14ac:dyDescent="0.2">
      <c r="B225" s="58">
        <v>1095</v>
      </c>
      <c r="C225" s="60">
        <f t="shared" si="10"/>
        <v>433.00000000000006</v>
      </c>
      <c r="D225" s="58">
        <f t="shared" si="11"/>
        <v>470.59999999999997</v>
      </c>
      <c r="E225" s="63">
        <f t="shared" si="12"/>
        <v>1095</v>
      </c>
    </row>
    <row r="226" spans="2:5" x14ac:dyDescent="0.2">
      <c r="B226" s="58">
        <v>1100</v>
      </c>
      <c r="C226" s="60">
        <f t="shared" si="10"/>
        <v>430.00000000000006</v>
      </c>
      <c r="D226" s="58">
        <f t="shared" si="11"/>
        <v>473.59999999999997</v>
      </c>
      <c r="E226" s="63">
        <f t="shared" si="12"/>
        <v>1100</v>
      </c>
    </row>
    <row r="227" spans="2:5" x14ac:dyDescent="0.2">
      <c r="B227" s="58">
        <v>1105</v>
      </c>
      <c r="C227" s="60">
        <f t="shared" si="10"/>
        <v>427.00000000000006</v>
      </c>
      <c r="D227" s="58">
        <f t="shared" si="11"/>
        <v>476.59999999999997</v>
      </c>
      <c r="E227" s="63">
        <f t="shared" si="12"/>
        <v>1105</v>
      </c>
    </row>
    <row r="228" spans="2:5" x14ac:dyDescent="0.2">
      <c r="B228" s="58">
        <v>1110</v>
      </c>
      <c r="C228" s="60">
        <f t="shared" ref="C228:C291" si="13">$B$4-((466*0.2)+(B228-466)*0.6)</f>
        <v>424.00000000000006</v>
      </c>
      <c r="D228" s="58">
        <f t="shared" si="11"/>
        <v>479.59999999999997</v>
      </c>
      <c r="E228" s="63">
        <f t="shared" si="12"/>
        <v>1110</v>
      </c>
    </row>
    <row r="229" spans="2:5" x14ac:dyDescent="0.2">
      <c r="B229" s="58">
        <v>1115</v>
      </c>
      <c r="C229" s="60">
        <f t="shared" si="13"/>
        <v>421.00000000000006</v>
      </c>
      <c r="D229" s="58">
        <f t="shared" si="11"/>
        <v>482.59999999999997</v>
      </c>
      <c r="E229" s="63">
        <f t="shared" si="12"/>
        <v>1115</v>
      </c>
    </row>
    <row r="230" spans="2:5" x14ac:dyDescent="0.2">
      <c r="B230" s="58">
        <v>1120</v>
      </c>
      <c r="C230" s="60">
        <f t="shared" si="13"/>
        <v>418.00000000000006</v>
      </c>
      <c r="D230" s="58">
        <f t="shared" si="11"/>
        <v>485.59999999999997</v>
      </c>
      <c r="E230" s="63">
        <f t="shared" si="12"/>
        <v>1120</v>
      </c>
    </row>
    <row r="231" spans="2:5" x14ac:dyDescent="0.2">
      <c r="B231" s="58">
        <v>1125</v>
      </c>
      <c r="C231" s="60">
        <f t="shared" si="13"/>
        <v>415.00000000000006</v>
      </c>
      <c r="D231" s="58">
        <f t="shared" si="11"/>
        <v>488.59999999999997</v>
      </c>
      <c r="E231" s="63">
        <f t="shared" si="12"/>
        <v>1125</v>
      </c>
    </row>
    <row r="232" spans="2:5" x14ac:dyDescent="0.2">
      <c r="B232" s="58">
        <v>1130</v>
      </c>
      <c r="C232" s="60">
        <f t="shared" si="13"/>
        <v>412.00000000000006</v>
      </c>
      <c r="D232" s="58">
        <f t="shared" si="11"/>
        <v>491.59999999999997</v>
      </c>
      <c r="E232" s="63">
        <f t="shared" si="12"/>
        <v>1130</v>
      </c>
    </row>
    <row r="233" spans="2:5" x14ac:dyDescent="0.2">
      <c r="B233" s="58">
        <v>1135</v>
      </c>
      <c r="C233" s="60">
        <f t="shared" si="13"/>
        <v>409.00000000000006</v>
      </c>
      <c r="D233" s="58">
        <f t="shared" si="11"/>
        <v>494.59999999999997</v>
      </c>
      <c r="E233" s="63">
        <f t="shared" si="12"/>
        <v>1135</v>
      </c>
    </row>
    <row r="234" spans="2:5" x14ac:dyDescent="0.2">
      <c r="B234" s="58">
        <v>1140</v>
      </c>
      <c r="C234" s="60">
        <f t="shared" si="13"/>
        <v>406.00000000000006</v>
      </c>
      <c r="D234" s="58">
        <f t="shared" si="11"/>
        <v>497.59999999999997</v>
      </c>
      <c r="E234" s="63">
        <f t="shared" si="12"/>
        <v>1140</v>
      </c>
    </row>
    <row r="235" spans="2:5" x14ac:dyDescent="0.2">
      <c r="B235" s="58">
        <v>1145</v>
      </c>
      <c r="C235" s="60">
        <f t="shared" si="13"/>
        <v>403.00000000000006</v>
      </c>
      <c r="D235" s="58">
        <f t="shared" si="11"/>
        <v>500.59999999999997</v>
      </c>
      <c r="E235" s="63">
        <f t="shared" si="12"/>
        <v>1145</v>
      </c>
    </row>
    <row r="236" spans="2:5" x14ac:dyDescent="0.2">
      <c r="B236" s="58">
        <v>1150</v>
      </c>
      <c r="C236" s="60">
        <f t="shared" si="13"/>
        <v>400.00000000000006</v>
      </c>
      <c r="D236" s="58">
        <f t="shared" si="11"/>
        <v>503.59999999999997</v>
      </c>
      <c r="E236" s="63">
        <f t="shared" si="12"/>
        <v>1150</v>
      </c>
    </row>
    <row r="237" spans="2:5" x14ac:dyDescent="0.2">
      <c r="B237" s="58">
        <v>1155</v>
      </c>
      <c r="C237" s="60">
        <f t="shared" si="13"/>
        <v>397.00000000000006</v>
      </c>
      <c r="D237" s="58">
        <f t="shared" si="11"/>
        <v>506.59999999999997</v>
      </c>
      <c r="E237" s="63">
        <f t="shared" si="12"/>
        <v>1155</v>
      </c>
    </row>
    <row r="238" spans="2:5" x14ac:dyDescent="0.2">
      <c r="B238" s="58">
        <v>1160</v>
      </c>
      <c r="C238" s="60">
        <f t="shared" si="13"/>
        <v>394.00000000000006</v>
      </c>
      <c r="D238" s="58">
        <f t="shared" si="11"/>
        <v>509.59999999999997</v>
      </c>
      <c r="E238" s="63">
        <f t="shared" si="12"/>
        <v>1160</v>
      </c>
    </row>
    <row r="239" spans="2:5" x14ac:dyDescent="0.2">
      <c r="B239" s="58">
        <v>1165</v>
      </c>
      <c r="C239" s="60">
        <f t="shared" si="13"/>
        <v>391</v>
      </c>
      <c r="D239" s="58">
        <f t="shared" si="11"/>
        <v>512.6</v>
      </c>
      <c r="E239" s="63">
        <f t="shared" si="12"/>
        <v>1165</v>
      </c>
    </row>
    <row r="240" spans="2:5" x14ac:dyDescent="0.2">
      <c r="B240" s="58">
        <v>1170</v>
      </c>
      <c r="C240" s="60">
        <f t="shared" si="13"/>
        <v>388</v>
      </c>
      <c r="D240" s="58">
        <f t="shared" si="11"/>
        <v>515.6</v>
      </c>
      <c r="E240" s="63">
        <f t="shared" si="12"/>
        <v>1170</v>
      </c>
    </row>
    <row r="241" spans="2:5" x14ac:dyDescent="0.2">
      <c r="B241" s="58">
        <v>1175</v>
      </c>
      <c r="C241" s="60">
        <f t="shared" si="13"/>
        <v>385</v>
      </c>
      <c r="D241" s="58">
        <f t="shared" si="11"/>
        <v>518.6</v>
      </c>
      <c r="E241" s="63">
        <f t="shared" si="12"/>
        <v>1175</v>
      </c>
    </row>
    <row r="242" spans="2:5" x14ac:dyDescent="0.2">
      <c r="B242" s="58">
        <v>1180</v>
      </c>
      <c r="C242" s="60">
        <f t="shared" si="13"/>
        <v>382</v>
      </c>
      <c r="D242" s="58">
        <f t="shared" si="11"/>
        <v>521.6</v>
      </c>
      <c r="E242" s="63">
        <f t="shared" si="12"/>
        <v>1180</v>
      </c>
    </row>
    <row r="243" spans="2:5" x14ac:dyDescent="0.2">
      <c r="B243" s="58">
        <v>1185</v>
      </c>
      <c r="C243" s="60">
        <f t="shared" si="13"/>
        <v>379</v>
      </c>
      <c r="D243" s="58">
        <f t="shared" si="11"/>
        <v>524.6</v>
      </c>
      <c r="E243" s="63">
        <f t="shared" si="12"/>
        <v>1185</v>
      </c>
    </row>
    <row r="244" spans="2:5" x14ac:dyDescent="0.2">
      <c r="B244" s="58">
        <v>1190</v>
      </c>
      <c r="C244" s="60">
        <f t="shared" si="13"/>
        <v>376</v>
      </c>
      <c r="D244" s="58">
        <f t="shared" si="11"/>
        <v>527.6</v>
      </c>
      <c r="E244" s="63">
        <f t="shared" si="12"/>
        <v>1190</v>
      </c>
    </row>
    <row r="245" spans="2:5" x14ac:dyDescent="0.2">
      <c r="B245" s="58">
        <v>1195</v>
      </c>
      <c r="C245" s="60">
        <f t="shared" si="13"/>
        <v>373</v>
      </c>
      <c r="D245" s="58">
        <f t="shared" si="11"/>
        <v>530.6</v>
      </c>
      <c r="E245" s="63">
        <f t="shared" si="12"/>
        <v>1195</v>
      </c>
    </row>
    <row r="246" spans="2:5" x14ac:dyDescent="0.2">
      <c r="B246" s="58">
        <v>1200</v>
      </c>
      <c r="C246" s="60">
        <f t="shared" si="13"/>
        <v>370</v>
      </c>
      <c r="D246" s="58">
        <f t="shared" si="11"/>
        <v>533.6</v>
      </c>
      <c r="E246" s="63">
        <f t="shared" si="12"/>
        <v>1200</v>
      </c>
    </row>
    <row r="247" spans="2:5" x14ac:dyDescent="0.2">
      <c r="B247" s="58">
        <v>1205</v>
      </c>
      <c r="C247" s="60">
        <f t="shared" si="13"/>
        <v>367</v>
      </c>
      <c r="D247" s="58">
        <f t="shared" si="11"/>
        <v>536.6</v>
      </c>
      <c r="E247" s="63">
        <f t="shared" si="12"/>
        <v>1205</v>
      </c>
    </row>
    <row r="248" spans="2:5" x14ac:dyDescent="0.2">
      <c r="B248" s="58">
        <v>1210</v>
      </c>
      <c r="C248" s="60">
        <f t="shared" si="13"/>
        <v>364</v>
      </c>
      <c r="D248" s="58">
        <f t="shared" si="11"/>
        <v>539.6</v>
      </c>
      <c r="E248" s="63">
        <f t="shared" si="12"/>
        <v>1210</v>
      </c>
    </row>
    <row r="249" spans="2:5" x14ac:dyDescent="0.2">
      <c r="B249" s="58">
        <v>1215</v>
      </c>
      <c r="C249" s="60">
        <f t="shared" si="13"/>
        <v>361</v>
      </c>
      <c r="D249" s="58">
        <f t="shared" si="11"/>
        <v>542.6</v>
      </c>
      <c r="E249" s="63">
        <f t="shared" si="12"/>
        <v>1215</v>
      </c>
    </row>
    <row r="250" spans="2:5" x14ac:dyDescent="0.2">
      <c r="B250" s="58">
        <v>1220</v>
      </c>
      <c r="C250" s="60">
        <f t="shared" si="13"/>
        <v>358</v>
      </c>
      <c r="D250" s="58">
        <f t="shared" si="11"/>
        <v>545.6</v>
      </c>
      <c r="E250" s="63">
        <f t="shared" si="12"/>
        <v>1220</v>
      </c>
    </row>
    <row r="251" spans="2:5" x14ac:dyDescent="0.2">
      <c r="B251" s="58">
        <v>1225</v>
      </c>
      <c r="C251" s="60">
        <f t="shared" si="13"/>
        <v>355</v>
      </c>
      <c r="D251" s="58">
        <f t="shared" si="11"/>
        <v>548.6</v>
      </c>
      <c r="E251" s="63">
        <f t="shared" si="12"/>
        <v>1225</v>
      </c>
    </row>
    <row r="252" spans="2:5" x14ac:dyDescent="0.2">
      <c r="B252" s="58">
        <v>1230</v>
      </c>
      <c r="C252" s="60">
        <f t="shared" si="13"/>
        <v>352</v>
      </c>
      <c r="D252" s="58">
        <f t="shared" si="11"/>
        <v>551.6</v>
      </c>
      <c r="E252" s="63">
        <f t="shared" si="12"/>
        <v>1230</v>
      </c>
    </row>
    <row r="253" spans="2:5" x14ac:dyDescent="0.2">
      <c r="B253" s="58">
        <v>1235</v>
      </c>
      <c r="C253" s="60">
        <f t="shared" si="13"/>
        <v>349</v>
      </c>
      <c r="D253" s="58">
        <f t="shared" si="11"/>
        <v>554.6</v>
      </c>
      <c r="E253" s="63">
        <f t="shared" si="12"/>
        <v>1235</v>
      </c>
    </row>
    <row r="254" spans="2:5" x14ac:dyDescent="0.2">
      <c r="B254" s="58">
        <v>1240</v>
      </c>
      <c r="C254" s="60">
        <f t="shared" si="13"/>
        <v>346</v>
      </c>
      <c r="D254" s="58">
        <f t="shared" si="11"/>
        <v>557.6</v>
      </c>
      <c r="E254" s="63">
        <f t="shared" si="12"/>
        <v>1240</v>
      </c>
    </row>
    <row r="255" spans="2:5" x14ac:dyDescent="0.2">
      <c r="B255" s="58">
        <v>1245</v>
      </c>
      <c r="C255" s="60">
        <f t="shared" si="13"/>
        <v>343</v>
      </c>
      <c r="D255" s="58">
        <f t="shared" si="11"/>
        <v>560.6</v>
      </c>
      <c r="E255" s="63">
        <f t="shared" si="12"/>
        <v>1245</v>
      </c>
    </row>
    <row r="256" spans="2:5" x14ac:dyDescent="0.2">
      <c r="B256" s="58">
        <v>1250</v>
      </c>
      <c r="C256" s="60">
        <f t="shared" si="13"/>
        <v>340</v>
      </c>
      <c r="D256" s="58">
        <f t="shared" si="11"/>
        <v>563.6</v>
      </c>
      <c r="E256" s="63">
        <f t="shared" si="12"/>
        <v>1250</v>
      </c>
    </row>
    <row r="257" spans="2:5" x14ac:dyDescent="0.2">
      <c r="B257" s="58">
        <v>1255</v>
      </c>
      <c r="C257" s="60">
        <f t="shared" si="13"/>
        <v>337</v>
      </c>
      <c r="D257" s="58">
        <f t="shared" si="11"/>
        <v>566.6</v>
      </c>
      <c r="E257" s="63">
        <f t="shared" si="12"/>
        <v>1255</v>
      </c>
    </row>
    <row r="258" spans="2:5" x14ac:dyDescent="0.2">
      <c r="B258" s="58">
        <v>1260</v>
      </c>
      <c r="C258" s="60">
        <f t="shared" si="13"/>
        <v>334</v>
      </c>
      <c r="D258" s="58">
        <f t="shared" si="11"/>
        <v>569.6</v>
      </c>
      <c r="E258" s="63">
        <f t="shared" si="12"/>
        <v>1260</v>
      </c>
    </row>
    <row r="259" spans="2:5" x14ac:dyDescent="0.2">
      <c r="B259" s="58">
        <v>1265</v>
      </c>
      <c r="C259" s="60">
        <f t="shared" si="13"/>
        <v>331</v>
      </c>
      <c r="D259" s="58">
        <f t="shared" si="11"/>
        <v>572.6</v>
      </c>
      <c r="E259" s="63">
        <f t="shared" si="12"/>
        <v>1265</v>
      </c>
    </row>
    <row r="260" spans="2:5" x14ac:dyDescent="0.2">
      <c r="B260" s="58">
        <v>1270</v>
      </c>
      <c r="C260" s="60">
        <f t="shared" si="13"/>
        <v>328</v>
      </c>
      <c r="D260" s="58">
        <f t="shared" si="11"/>
        <v>575.6</v>
      </c>
      <c r="E260" s="63">
        <f t="shared" si="12"/>
        <v>1270</v>
      </c>
    </row>
    <row r="261" spans="2:5" x14ac:dyDescent="0.2">
      <c r="B261" s="58">
        <v>1275</v>
      </c>
      <c r="C261" s="60">
        <f t="shared" si="13"/>
        <v>325</v>
      </c>
      <c r="D261" s="58">
        <f t="shared" si="11"/>
        <v>578.6</v>
      </c>
      <c r="E261" s="63">
        <f t="shared" si="12"/>
        <v>1275</v>
      </c>
    </row>
    <row r="262" spans="2:5" x14ac:dyDescent="0.2">
      <c r="B262" s="58">
        <v>1280</v>
      </c>
      <c r="C262" s="60">
        <f t="shared" si="13"/>
        <v>322</v>
      </c>
      <c r="D262" s="58">
        <f t="shared" ref="D262:D325" si="14">+$E$4-C262</f>
        <v>581.6</v>
      </c>
      <c r="E262" s="63">
        <f t="shared" ref="E262:E325" si="15">B262</f>
        <v>1280</v>
      </c>
    </row>
    <row r="263" spans="2:5" x14ac:dyDescent="0.2">
      <c r="B263" s="58">
        <v>1285</v>
      </c>
      <c r="C263" s="60">
        <f t="shared" si="13"/>
        <v>319</v>
      </c>
      <c r="D263" s="58">
        <f t="shared" si="14"/>
        <v>584.6</v>
      </c>
      <c r="E263" s="63">
        <f t="shared" si="15"/>
        <v>1285</v>
      </c>
    </row>
    <row r="264" spans="2:5" x14ac:dyDescent="0.2">
      <c r="B264" s="58">
        <v>1290</v>
      </c>
      <c r="C264" s="60">
        <f t="shared" si="13"/>
        <v>316</v>
      </c>
      <c r="D264" s="58">
        <f t="shared" si="14"/>
        <v>587.6</v>
      </c>
      <c r="E264" s="63">
        <f t="shared" si="15"/>
        <v>1290</v>
      </c>
    </row>
    <row r="265" spans="2:5" x14ac:dyDescent="0.2">
      <c r="B265" s="58">
        <v>1295</v>
      </c>
      <c r="C265" s="60">
        <f t="shared" si="13"/>
        <v>313</v>
      </c>
      <c r="D265" s="58">
        <f t="shared" si="14"/>
        <v>590.6</v>
      </c>
      <c r="E265" s="63">
        <f t="shared" si="15"/>
        <v>1295</v>
      </c>
    </row>
    <row r="266" spans="2:5" x14ac:dyDescent="0.2">
      <c r="B266" s="58">
        <v>1300</v>
      </c>
      <c r="C266" s="60">
        <f t="shared" si="13"/>
        <v>310</v>
      </c>
      <c r="D266" s="58">
        <f t="shared" si="14"/>
        <v>593.6</v>
      </c>
      <c r="E266" s="63">
        <f t="shared" si="15"/>
        <v>1300</v>
      </c>
    </row>
    <row r="267" spans="2:5" x14ac:dyDescent="0.2">
      <c r="B267" s="58">
        <v>1305</v>
      </c>
      <c r="C267" s="60">
        <f t="shared" si="13"/>
        <v>307</v>
      </c>
      <c r="D267" s="58">
        <f t="shared" si="14"/>
        <v>596.6</v>
      </c>
      <c r="E267" s="63">
        <f t="shared" si="15"/>
        <v>1305</v>
      </c>
    </row>
    <row r="268" spans="2:5" x14ac:dyDescent="0.2">
      <c r="B268" s="58">
        <v>1310</v>
      </c>
      <c r="C268" s="60">
        <f t="shared" si="13"/>
        <v>304</v>
      </c>
      <c r="D268" s="58">
        <f t="shared" si="14"/>
        <v>599.6</v>
      </c>
      <c r="E268" s="63">
        <f t="shared" si="15"/>
        <v>1310</v>
      </c>
    </row>
    <row r="269" spans="2:5" x14ac:dyDescent="0.2">
      <c r="B269" s="58">
        <v>1315</v>
      </c>
      <c r="C269" s="60">
        <f t="shared" si="13"/>
        <v>301</v>
      </c>
      <c r="D269" s="58">
        <f t="shared" si="14"/>
        <v>602.6</v>
      </c>
      <c r="E269" s="63">
        <f t="shared" si="15"/>
        <v>1315</v>
      </c>
    </row>
    <row r="270" spans="2:5" x14ac:dyDescent="0.2">
      <c r="B270" s="58">
        <v>1320</v>
      </c>
      <c r="C270" s="60">
        <f t="shared" si="13"/>
        <v>298</v>
      </c>
      <c r="D270" s="58">
        <f t="shared" si="14"/>
        <v>605.6</v>
      </c>
      <c r="E270" s="63">
        <f t="shared" si="15"/>
        <v>1320</v>
      </c>
    </row>
    <row r="271" spans="2:5" x14ac:dyDescent="0.2">
      <c r="B271" s="58">
        <v>1325</v>
      </c>
      <c r="C271" s="60">
        <f t="shared" si="13"/>
        <v>295</v>
      </c>
      <c r="D271" s="58">
        <f t="shared" si="14"/>
        <v>608.6</v>
      </c>
      <c r="E271" s="63">
        <f t="shared" si="15"/>
        <v>1325</v>
      </c>
    </row>
    <row r="272" spans="2:5" x14ac:dyDescent="0.2">
      <c r="B272" s="58">
        <v>1330</v>
      </c>
      <c r="C272" s="60">
        <f t="shared" si="13"/>
        <v>292</v>
      </c>
      <c r="D272" s="58">
        <f t="shared" si="14"/>
        <v>611.6</v>
      </c>
      <c r="E272" s="63">
        <f t="shared" si="15"/>
        <v>1330</v>
      </c>
    </row>
    <row r="273" spans="2:5" x14ac:dyDescent="0.2">
      <c r="B273" s="58">
        <v>1335</v>
      </c>
      <c r="C273" s="60">
        <f t="shared" si="13"/>
        <v>289</v>
      </c>
      <c r="D273" s="58">
        <f t="shared" si="14"/>
        <v>614.6</v>
      </c>
      <c r="E273" s="63">
        <f t="shared" si="15"/>
        <v>1335</v>
      </c>
    </row>
    <row r="274" spans="2:5" x14ac:dyDescent="0.2">
      <c r="B274" s="58">
        <v>1340</v>
      </c>
      <c r="C274" s="60">
        <f t="shared" si="13"/>
        <v>286</v>
      </c>
      <c r="D274" s="58">
        <f t="shared" si="14"/>
        <v>617.6</v>
      </c>
      <c r="E274" s="63">
        <f t="shared" si="15"/>
        <v>1340</v>
      </c>
    </row>
    <row r="275" spans="2:5" x14ac:dyDescent="0.2">
      <c r="B275" s="58">
        <v>1345</v>
      </c>
      <c r="C275" s="60">
        <f t="shared" si="13"/>
        <v>283</v>
      </c>
      <c r="D275" s="58">
        <f t="shared" si="14"/>
        <v>620.6</v>
      </c>
      <c r="E275" s="63">
        <f t="shared" si="15"/>
        <v>1345</v>
      </c>
    </row>
    <row r="276" spans="2:5" x14ac:dyDescent="0.2">
      <c r="B276" s="58">
        <v>1350</v>
      </c>
      <c r="C276" s="60">
        <f t="shared" si="13"/>
        <v>280</v>
      </c>
      <c r="D276" s="58">
        <f t="shared" si="14"/>
        <v>623.6</v>
      </c>
      <c r="E276" s="63">
        <f t="shared" si="15"/>
        <v>1350</v>
      </c>
    </row>
    <row r="277" spans="2:5" x14ac:dyDescent="0.2">
      <c r="B277" s="58">
        <v>1355</v>
      </c>
      <c r="C277" s="60">
        <f t="shared" si="13"/>
        <v>277</v>
      </c>
      <c r="D277" s="58">
        <f t="shared" si="14"/>
        <v>626.6</v>
      </c>
      <c r="E277" s="63">
        <f t="shared" si="15"/>
        <v>1355</v>
      </c>
    </row>
    <row r="278" spans="2:5" x14ac:dyDescent="0.2">
      <c r="B278" s="58">
        <v>1360</v>
      </c>
      <c r="C278" s="60">
        <f t="shared" si="13"/>
        <v>274</v>
      </c>
      <c r="D278" s="58">
        <f t="shared" si="14"/>
        <v>629.6</v>
      </c>
      <c r="E278" s="63">
        <f t="shared" si="15"/>
        <v>1360</v>
      </c>
    </row>
    <row r="279" spans="2:5" x14ac:dyDescent="0.2">
      <c r="B279" s="58">
        <v>1365</v>
      </c>
      <c r="C279" s="60">
        <f t="shared" si="13"/>
        <v>271</v>
      </c>
      <c r="D279" s="58">
        <f t="shared" si="14"/>
        <v>632.6</v>
      </c>
      <c r="E279" s="63">
        <f t="shared" si="15"/>
        <v>1365</v>
      </c>
    </row>
    <row r="280" spans="2:5" x14ac:dyDescent="0.2">
      <c r="B280" s="58">
        <v>1370</v>
      </c>
      <c r="C280" s="60">
        <f t="shared" si="13"/>
        <v>268</v>
      </c>
      <c r="D280" s="58">
        <f t="shared" si="14"/>
        <v>635.6</v>
      </c>
      <c r="E280" s="63">
        <f t="shared" si="15"/>
        <v>1370</v>
      </c>
    </row>
    <row r="281" spans="2:5" x14ac:dyDescent="0.2">
      <c r="B281" s="58">
        <v>1375</v>
      </c>
      <c r="C281" s="60">
        <f t="shared" si="13"/>
        <v>265</v>
      </c>
      <c r="D281" s="58">
        <f t="shared" si="14"/>
        <v>638.6</v>
      </c>
      <c r="E281" s="63">
        <f t="shared" si="15"/>
        <v>1375</v>
      </c>
    </row>
    <row r="282" spans="2:5" x14ac:dyDescent="0.2">
      <c r="B282" s="58">
        <v>1380</v>
      </c>
      <c r="C282" s="60">
        <f t="shared" si="13"/>
        <v>262</v>
      </c>
      <c r="D282" s="58">
        <f t="shared" si="14"/>
        <v>641.6</v>
      </c>
      <c r="E282" s="63">
        <f t="shared" si="15"/>
        <v>1380</v>
      </c>
    </row>
    <row r="283" spans="2:5" x14ac:dyDescent="0.2">
      <c r="B283" s="58">
        <v>1385</v>
      </c>
      <c r="C283" s="60">
        <f t="shared" si="13"/>
        <v>259</v>
      </c>
      <c r="D283" s="58">
        <f t="shared" si="14"/>
        <v>644.6</v>
      </c>
      <c r="E283" s="63">
        <f t="shared" si="15"/>
        <v>1385</v>
      </c>
    </row>
    <row r="284" spans="2:5" x14ac:dyDescent="0.2">
      <c r="B284" s="58">
        <v>1390</v>
      </c>
      <c r="C284" s="60">
        <f t="shared" si="13"/>
        <v>256</v>
      </c>
      <c r="D284" s="58">
        <f t="shared" si="14"/>
        <v>647.6</v>
      </c>
      <c r="E284" s="63">
        <f t="shared" si="15"/>
        <v>1390</v>
      </c>
    </row>
    <row r="285" spans="2:5" x14ac:dyDescent="0.2">
      <c r="B285" s="58">
        <v>1395</v>
      </c>
      <c r="C285" s="60">
        <f t="shared" si="13"/>
        <v>253</v>
      </c>
      <c r="D285" s="58">
        <f t="shared" si="14"/>
        <v>650.6</v>
      </c>
      <c r="E285" s="63">
        <f t="shared" si="15"/>
        <v>1395</v>
      </c>
    </row>
    <row r="286" spans="2:5" x14ac:dyDescent="0.2">
      <c r="B286" s="58">
        <v>1400</v>
      </c>
      <c r="C286" s="60">
        <f t="shared" si="13"/>
        <v>250</v>
      </c>
      <c r="D286" s="58">
        <f t="shared" si="14"/>
        <v>653.6</v>
      </c>
      <c r="E286" s="63">
        <f t="shared" si="15"/>
        <v>1400</v>
      </c>
    </row>
    <row r="287" spans="2:5" x14ac:dyDescent="0.2">
      <c r="B287" s="58">
        <v>1405</v>
      </c>
      <c r="C287" s="60">
        <f t="shared" si="13"/>
        <v>247</v>
      </c>
      <c r="D287" s="58">
        <f t="shared" si="14"/>
        <v>656.6</v>
      </c>
      <c r="E287" s="63">
        <f t="shared" si="15"/>
        <v>1405</v>
      </c>
    </row>
    <row r="288" spans="2:5" x14ac:dyDescent="0.2">
      <c r="B288" s="58">
        <v>1410</v>
      </c>
      <c r="C288" s="60">
        <f t="shared" si="13"/>
        <v>244</v>
      </c>
      <c r="D288" s="58">
        <f t="shared" si="14"/>
        <v>659.6</v>
      </c>
      <c r="E288" s="63">
        <f t="shared" si="15"/>
        <v>1410</v>
      </c>
    </row>
    <row r="289" spans="2:5" x14ac:dyDescent="0.2">
      <c r="B289" s="58">
        <v>1415</v>
      </c>
      <c r="C289" s="60">
        <f t="shared" si="13"/>
        <v>241</v>
      </c>
      <c r="D289" s="58">
        <f t="shared" si="14"/>
        <v>662.6</v>
      </c>
      <c r="E289" s="63">
        <f t="shared" si="15"/>
        <v>1415</v>
      </c>
    </row>
    <row r="290" spans="2:5" x14ac:dyDescent="0.2">
      <c r="B290" s="58">
        <v>1420</v>
      </c>
      <c r="C290" s="60">
        <f t="shared" si="13"/>
        <v>238</v>
      </c>
      <c r="D290" s="58">
        <f t="shared" si="14"/>
        <v>665.6</v>
      </c>
      <c r="E290" s="63">
        <f t="shared" si="15"/>
        <v>1420</v>
      </c>
    </row>
    <row r="291" spans="2:5" x14ac:dyDescent="0.2">
      <c r="B291" s="58">
        <v>1425</v>
      </c>
      <c r="C291" s="60">
        <f t="shared" si="13"/>
        <v>235</v>
      </c>
      <c r="D291" s="58">
        <f t="shared" si="14"/>
        <v>668.6</v>
      </c>
      <c r="E291" s="63">
        <f t="shared" si="15"/>
        <v>1425</v>
      </c>
    </row>
    <row r="292" spans="2:5" x14ac:dyDescent="0.2">
      <c r="B292" s="58">
        <v>1430</v>
      </c>
      <c r="C292" s="60">
        <f t="shared" ref="C292:C355" si="16">$B$4-((466*0.2)+(B292-466)*0.6)</f>
        <v>232</v>
      </c>
      <c r="D292" s="58">
        <f t="shared" si="14"/>
        <v>671.6</v>
      </c>
      <c r="E292" s="63">
        <f t="shared" si="15"/>
        <v>1430</v>
      </c>
    </row>
    <row r="293" spans="2:5" x14ac:dyDescent="0.2">
      <c r="B293" s="58">
        <v>1435</v>
      </c>
      <c r="C293" s="60">
        <f t="shared" si="16"/>
        <v>229</v>
      </c>
      <c r="D293" s="58">
        <f t="shared" si="14"/>
        <v>674.6</v>
      </c>
      <c r="E293" s="63">
        <f t="shared" si="15"/>
        <v>1435</v>
      </c>
    </row>
    <row r="294" spans="2:5" x14ac:dyDescent="0.2">
      <c r="B294" s="58">
        <v>1440</v>
      </c>
      <c r="C294" s="60">
        <f t="shared" si="16"/>
        <v>226</v>
      </c>
      <c r="D294" s="58">
        <f t="shared" si="14"/>
        <v>677.6</v>
      </c>
      <c r="E294" s="63">
        <f t="shared" si="15"/>
        <v>1440</v>
      </c>
    </row>
    <row r="295" spans="2:5" x14ac:dyDescent="0.2">
      <c r="B295" s="58">
        <v>1445</v>
      </c>
      <c r="C295" s="60">
        <f t="shared" si="16"/>
        <v>223</v>
      </c>
      <c r="D295" s="58">
        <f t="shared" si="14"/>
        <v>680.6</v>
      </c>
      <c r="E295" s="63">
        <f t="shared" si="15"/>
        <v>1445</v>
      </c>
    </row>
    <row r="296" spans="2:5" x14ac:dyDescent="0.2">
      <c r="B296" s="58">
        <v>1450</v>
      </c>
      <c r="C296" s="60">
        <f t="shared" si="16"/>
        <v>220</v>
      </c>
      <c r="D296" s="58">
        <f t="shared" si="14"/>
        <v>683.6</v>
      </c>
      <c r="E296" s="63">
        <f t="shared" si="15"/>
        <v>1450</v>
      </c>
    </row>
    <row r="297" spans="2:5" x14ac:dyDescent="0.2">
      <c r="B297" s="58">
        <v>1455</v>
      </c>
      <c r="C297" s="60">
        <f t="shared" si="16"/>
        <v>217</v>
      </c>
      <c r="D297" s="58">
        <f t="shared" si="14"/>
        <v>686.6</v>
      </c>
      <c r="E297" s="63">
        <f t="shared" si="15"/>
        <v>1455</v>
      </c>
    </row>
    <row r="298" spans="2:5" x14ac:dyDescent="0.2">
      <c r="B298" s="58">
        <v>1460</v>
      </c>
      <c r="C298" s="60">
        <f t="shared" si="16"/>
        <v>214</v>
      </c>
      <c r="D298" s="58">
        <f t="shared" si="14"/>
        <v>689.6</v>
      </c>
      <c r="E298" s="63">
        <f t="shared" si="15"/>
        <v>1460</v>
      </c>
    </row>
    <row r="299" spans="2:5" x14ac:dyDescent="0.2">
      <c r="B299" s="58">
        <v>1465</v>
      </c>
      <c r="C299" s="60">
        <f t="shared" si="16"/>
        <v>211</v>
      </c>
      <c r="D299" s="58">
        <f t="shared" si="14"/>
        <v>692.6</v>
      </c>
      <c r="E299" s="63">
        <f t="shared" si="15"/>
        <v>1465</v>
      </c>
    </row>
    <row r="300" spans="2:5" x14ac:dyDescent="0.2">
      <c r="B300" s="58">
        <v>1470</v>
      </c>
      <c r="C300" s="60">
        <f t="shared" si="16"/>
        <v>208</v>
      </c>
      <c r="D300" s="58">
        <f t="shared" si="14"/>
        <v>695.6</v>
      </c>
      <c r="E300" s="63">
        <f t="shared" si="15"/>
        <v>1470</v>
      </c>
    </row>
    <row r="301" spans="2:5" x14ac:dyDescent="0.2">
      <c r="B301" s="58">
        <v>1475</v>
      </c>
      <c r="C301" s="60">
        <f t="shared" si="16"/>
        <v>205</v>
      </c>
      <c r="D301" s="58">
        <f t="shared" si="14"/>
        <v>698.6</v>
      </c>
      <c r="E301" s="63">
        <f t="shared" si="15"/>
        <v>1475</v>
      </c>
    </row>
    <row r="302" spans="2:5" x14ac:dyDescent="0.2">
      <c r="B302" s="58">
        <v>1480</v>
      </c>
      <c r="C302" s="60">
        <f t="shared" si="16"/>
        <v>202</v>
      </c>
      <c r="D302" s="58">
        <f t="shared" si="14"/>
        <v>701.6</v>
      </c>
      <c r="E302" s="63">
        <f t="shared" si="15"/>
        <v>1480</v>
      </c>
    </row>
    <row r="303" spans="2:5" x14ac:dyDescent="0.2">
      <c r="B303" s="58">
        <v>1485</v>
      </c>
      <c r="C303" s="60">
        <f t="shared" si="16"/>
        <v>199</v>
      </c>
      <c r="D303" s="58">
        <f t="shared" si="14"/>
        <v>704.6</v>
      </c>
      <c r="E303" s="63">
        <f t="shared" si="15"/>
        <v>1485</v>
      </c>
    </row>
    <row r="304" spans="2:5" x14ac:dyDescent="0.2">
      <c r="B304" s="58">
        <v>1490</v>
      </c>
      <c r="C304" s="60">
        <f t="shared" si="16"/>
        <v>196</v>
      </c>
      <c r="D304" s="58">
        <f t="shared" si="14"/>
        <v>707.6</v>
      </c>
      <c r="E304" s="63">
        <f t="shared" si="15"/>
        <v>1490</v>
      </c>
    </row>
    <row r="305" spans="2:5" x14ac:dyDescent="0.2">
      <c r="B305" s="58">
        <v>1495</v>
      </c>
      <c r="C305" s="60">
        <f t="shared" si="16"/>
        <v>193</v>
      </c>
      <c r="D305" s="58">
        <f t="shared" si="14"/>
        <v>710.6</v>
      </c>
      <c r="E305" s="63">
        <f t="shared" si="15"/>
        <v>1495</v>
      </c>
    </row>
    <row r="306" spans="2:5" x14ac:dyDescent="0.2">
      <c r="B306" s="58">
        <v>1500</v>
      </c>
      <c r="C306" s="60">
        <f t="shared" si="16"/>
        <v>190</v>
      </c>
      <c r="D306" s="58">
        <f t="shared" si="14"/>
        <v>713.6</v>
      </c>
      <c r="E306" s="63">
        <f t="shared" si="15"/>
        <v>1500</v>
      </c>
    </row>
    <row r="307" spans="2:5" x14ac:dyDescent="0.2">
      <c r="B307" s="58">
        <v>1505</v>
      </c>
      <c r="C307" s="60">
        <f t="shared" si="16"/>
        <v>187</v>
      </c>
      <c r="D307" s="58">
        <f t="shared" si="14"/>
        <v>716.6</v>
      </c>
      <c r="E307" s="63">
        <f t="shared" si="15"/>
        <v>1505</v>
      </c>
    </row>
    <row r="308" spans="2:5" x14ac:dyDescent="0.2">
      <c r="B308" s="58">
        <v>1510</v>
      </c>
      <c r="C308" s="60">
        <f t="shared" si="16"/>
        <v>184</v>
      </c>
      <c r="D308" s="58">
        <f t="shared" si="14"/>
        <v>719.6</v>
      </c>
      <c r="E308" s="63">
        <f t="shared" si="15"/>
        <v>1510</v>
      </c>
    </row>
    <row r="309" spans="2:5" x14ac:dyDescent="0.2">
      <c r="B309" s="58">
        <v>1515</v>
      </c>
      <c r="C309" s="60">
        <f t="shared" si="16"/>
        <v>181</v>
      </c>
      <c r="D309" s="58">
        <f t="shared" si="14"/>
        <v>722.6</v>
      </c>
      <c r="E309" s="63">
        <f t="shared" si="15"/>
        <v>1515</v>
      </c>
    </row>
    <row r="310" spans="2:5" x14ac:dyDescent="0.2">
      <c r="B310" s="58">
        <v>1520</v>
      </c>
      <c r="C310" s="60">
        <f t="shared" si="16"/>
        <v>178</v>
      </c>
      <c r="D310" s="58">
        <f t="shared" si="14"/>
        <v>725.6</v>
      </c>
      <c r="E310" s="63">
        <f t="shared" si="15"/>
        <v>1520</v>
      </c>
    </row>
    <row r="311" spans="2:5" x14ac:dyDescent="0.2">
      <c r="B311" s="58">
        <v>1525</v>
      </c>
      <c r="C311" s="60">
        <f t="shared" si="16"/>
        <v>175</v>
      </c>
      <c r="D311" s="58">
        <f t="shared" si="14"/>
        <v>728.6</v>
      </c>
      <c r="E311" s="63">
        <f t="shared" si="15"/>
        <v>1525</v>
      </c>
    </row>
    <row r="312" spans="2:5" x14ac:dyDescent="0.2">
      <c r="B312" s="58">
        <v>1530</v>
      </c>
      <c r="C312" s="60">
        <f t="shared" si="16"/>
        <v>172</v>
      </c>
      <c r="D312" s="58">
        <f t="shared" si="14"/>
        <v>731.6</v>
      </c>
      <c r="E312" s="63">
        <f t="shared" si="15"/>
        <v>1530</v>
      </c>
    </row>
    <row r="313" spans="2:5" x14ac:dyDescent="0.2">
      <c r="B313" s="58">
        <v>1535</v>
      </c>
      <c r="C313" s="60">
        <f t="shared" si="16"/>
        <v>169</v>
      </c>
      <c r="D313" s="58">
        <f t="shared" si="14"/>
        <v>734.6</v>
      </c>
      <c r="E313" s="63">
        <f t="shared" si="15"/>
        <v>1535</v>
      </c>
    </row>
    <row r="314" spans="2:5" x14ac:dyDescent="0.2">
      <c r="B314" s="58">
        <v>1540</v>
      </c>
      <c r="C314" s="60">
        <f t="shared" si="16"/>
        <v>166</v>
      </c>
      <c r="D314" s="58">
        <f t="shared" si="14"/>
        <v>737.6</v>
      </c>
      <c r="E314" s="63">
        <f t="shared" si="15"/>
        <v>1540</v>
      </c>
    </row>
    <row r="315" spans="2:5" x14ac:dyDescent="0.2">
      <c r="B315" s="58">
        <v>1545</v>
      </c>
      <c r="C315" s="60">
        <f t="shared" si="16"/>
        <v>163</v>
      </c>
      <c r="D315" s="58">
        <f t="shared" si="14"/>
        <v>740.6</v>
      </c>
      <c r="E315" s="63">
        <f t="shared" si="15"/>
        <v>1545</v>
      </c>
    </row>
    <row r="316" spans="2:5" x14ac:dyDescent="0.2">
      <c r="B316" s="58">
        <v>1550</v>
      </c>
      <c r="C316" s="60">
        <f t="shared" si="16"/>
        <v>160</v>
      </c>
      <c r="D316" s="58">
        <f t="shared" si="14"/>
        <v>743.6</v>
      </c>
      <c r="E316" s="63">
        <f t="shared" si="15"/>
        <v>1550</v>
      </c>
    </row>
    <row r="317" spans="2:5" x14ac:dyDescent="0.2">
      <c r="B317" s="58">
        <v>1555</v>
      </c>
      <c r="C317" s="60">
        <f t="shared" si="16"/>
        <v>157</v>
      </c>
      <c r="D317" s="58">
        <f t="shared" si="14"/>
        <v>746.6</v>
      </c>
      <c r="E317" s="63">
        <f t="shared" si="15"/>
        <v>1555</v>
      </c>
    </row>
    <row r="318" spans="2:5" x14ac:dyDescent="0.2">
      <c r="B318" s="58">
        <v>1560</v>
      </c>
      <c r="C318" s="60">
        <f t="shared" si="16"/>
        <v>154</v>
      </c>
      <c r="D318" s="58">
        <f t="shared" si="14"/>
        <v>749.6</v>
      </c>
      <c r="E318" s="63">
        <f t="shared" si="15"/>
        <v>1560</v>
      </c>
    </row>
    <row r="319" spans="2:5" x14ac:dyDescent="0.2">
      <c r="B319" s="58">
        <v>1565</v>
      </c>
      <c r="C319" s="60">
        <f t="shared" si="16"/>
        <v>151</v>
      </c>
      <c r="D319" s="58">
        <f t="shared" si="14"/>
        <v>752.6</v>
      </c>
      <c r="E319" s="63">
        <f t="shared" si="15"/>
        <v>1565</v>
      </c>
    </row>
    <row r="320" spans="2:5" x14ac:dyDescent="0.2">
      <c r="B320" s="58">
        <v>1570</v>
      </c>
      <c r="C320" s="60">
        <f t="shared" si="16"/>
        <v>148</v>
      </c>
      <c r="D320" s="58">
        <f t="shared" si="14"/>
        <v>755.6</v>
      </c>
      <c r="E320" s="63">
        <f t="shared" si="15"/>
        <v>1570</v>
      </c>
    </row>
    <row r="321" spans="2:5" x14ac:dyDescent="0.2">
      <c r="B321" s="58">
        <v>1575</v>
      </c>
      <c r="C321" s="60">
        <f t="shared" si="16"/>
        <v>145</v>
      </c>
      <c r="D321" s="58">
        <f t="shared" si="14"/>
        <v>758.6</v>
      </c>
      <c r="E321" s="63">
        <f t="shared" si="15"/>
        <v>1575</v>
      </c>
    </row>
    <row r="322" spans="2:5" x14ac:dyDescent="0.2">
      <c r="B322" s="58">
        <v>1580</v>
      </c>
      <c r="C322" s="60">
        <f t="shared" si="16"/>
        <v>142</v>
      </c>
      <c r="D322" s="58">
        <f t="shared" si="14"/>
        <v>761.6</v>
      </c>
      <c r="E322" s="63">
        <f t="shared" si="15"/>
        <v>1580</v>
      </c>
    </row>
    <row r="323" spans="2:5" x14ac:dyDescent="0.2">
      <c r="B323" s="58">
        <v>1585</v>
      </c>
      <c r="C323" s="60">
        <f t="shared" si="16"/>
        <v>139</v>
      </c>
      <c r="D323" s="58">
        <f t="shared" si="14"/>
        <v>764.6</v>
      </c>
      <c r="E323" s="63">
        <f t="shared" si="15"/>
        <v>1585</v>
      </c>
    </row>
    <row r="324" spans="2:5" x14ac:dyDescent="0.2">
      <c r="B324" s="58">
        <v>1590</v>
      </c>
      <c r="C324" s="60">
        <f t="shared" si="16"/>
        <v>136</v>
      </c>
      <c r="D324" s="58">
        <f t="shared" si="14"/>
        <v>767.6</v>
      </c>
      <c r="E324" s="63">
        <f t="shared" si="15"/>
        <v>1590</v>
      </c>
    </row>
    <row r="325" spans="2:5" x14ac:dyDescent="0.2">
      <c r="B325" s="58">
        <v>1595</v>
      </c>
      <c r="C325" s="60">
        <f t="shared" si="16"/>
        <v>133</v>
      </c>
      <c r="D325" s="58">
        <f t="shared" si="14"/>
        <v>770.6</v>
      </c>
      <c r="E325" s="63">
        <f t="shared" si="15"/>
        <v>1595</v>
      </c>
    </row>
    <row r="326" spans="2:5" x14ac:dyDescent="0.2">
      <c r="B326" s="58">
        <v>1600</v>
      </c>
      <c r="C326" s="60">
        <f t="shared" si="16"/>
        <v>130</v>
      </c>
      <c r="D326" s="58">
        <f t="shared" ref="D326:D369" si="17">+$E$4-C326</f>
        <v>773.6</v>
      </c>
      <c r="E326" s="63">
        <f t="shared" ref="E326:E369" si="18">B326</f>
        <v>1600</v>
      </c>
    </row>
    <row r="327" spans="2:5" x14ac:dyDescent="0.2">
      <c r="B327" s="58">
        <v>1605</v>
      </c>
      <c r="C327" s="60">
        <f t="shared" si="16"/>
        <v>127</v>
      </c>
      <c r="D327" s="58">
        <f t="shared" si="17"/>
        <v>776.6</v>
      </c>
      <c r="E327" s="63">
        <f t="shared" si="18"/>
        <v>1605</v>
      </c>
    </row>
    <row r="328" spans="2:5" x14ac:dyDescent="0.2">
      <c r="B328" s="58">
        <v>1610</v>
      </c>
      <c r="C328" s="60">
        <f t="shared" si="16"/>
        <v>124</v>
      </c>
      <c r="D328" s="58">
        <f t="shared" si="17"/>
        <v>779.6</v>
      </c>
      <c r="E328" s="63">
        <f t="shared" si="18"/>
        <v>1610</v>
      </c>
    </row>
    <row r="329" spans="2:5" x14ac:dyDescent="0.2">
      <c r="B329" s="58">
        <v>1615</v>
      </c>
      <c r="C329" s="60">
        <f t="shared" si="16"/>
        <v>121</v>
      </c>
      <c r="D329" s="58">
        <f t="shared" si="17"/>
        <v>782.6</v>
      </c>
      <c r="E329" s="63">
        <f t="shared" si="18"/>
        <v>1615</v>
      </c>
    </row>
    <row r="330" spans="2:5" x14ac:dyDescent="0.2">
      <c r="B330" s="58">
        <v>1620</v>
      </c>
      <c r="C330" s="60">
        <f t="shared" si="16"/>
        <v>118</v>
      </c>
      <c r="D330" s="58">
        <f t="shared" si="17"/>
        <v>785.6</v>
      </c>
      <c r="E330" s="63">
        <f t="shared" si="18"/>
        <v>1620</v>
      </c>
    </row>
    <row r="331" spans="2:5" x14ac:dyDescent="0.2">
      <c r="B331" s="58">
        <v>1625</v>
      </c>
      <c r="C331" s="60">
        <f t="shared" si="16"/>
        <v>115</v>
      </c>
      <c r="D331" s="58">
        <f t="shared" si="17"/>
        <v>788.6</v>
      </c>
      <c r="E331" s="63">
        <f t="shared" si="18"/>
        <v>1625</v>
      </c>
    </row>
    <row r="332" spans="2:5" x14ac:dyDescent="0.2">
      <c r="B332" s="58">
        <v>1630</v>
      </c>
      <c r="C332" s="60">
        <f t="shared" si="16"/>
        <v>112</v>
      </c>
      <c r="D332" s="58">
        <f t="shared" si="17"/>
        <v>791.6</v>
      </c>
      <c r="E332" s="63">
        <f t="shared" si="18"/>
        <v>1630</v>
      </c>
    </row>
    <row r="333" spans="2:5" x14ac:dyDescent="0.2">
      <c r="B333" s="58">
        <v>1635</v>
      </c>
      <c r="C333" s="60">
        <f t="shared" si="16"/>
        <v>109</v>
      </c>
      <c r="D333" s="58">
        <f t="shared" si="17"/>
        <v>794.6</v>
      </c>
      <c r="E333" s="63">
        <f t="shared" si="18"/>
        <v>1635</v>
      </c>
    </row>
    <row r="334" spans="2:5" x14ac:dyDescent="0.2">
      <c r="B334" s="58">
        <v>1640</v>
      </c>
      <c r="C334" s="60">
        <f t="shared" si="16"/>
        <v>106</v>
      </c>
      <c r="D334" s="58">
        <f t="shared" si="17"/>
        <v>797.6</v>
      </c>
      <c r="E334" s="63">
        <f t="shared" si="18"/>
        <v>1640</v>
      </c>
    </row>
    <row r="335" spans="2:5" x14ac:dyDescent="0.2">
      <c r="B335" s="58">
        <v>1645</v>
      </c>
      <c r="C335" s="60">
        <f t="shared" si="16"/>
        <v>103</v>
      </c>
      <c r="D335" s="58">
        <f t="shared" si="17"/>
        <v>800.6</v>
      </c>
      <c r="E335" s="63">
        <f t="shared" si="18"/>
        <v>1645</v>
      </c>
    </row>
    <row r="336" spans="2:5" x14ac:dyDescent="0.2">
      <c r="B336" s="58">
        <v>1650</v>
      </c>
      <c r="C336" s="60">
        <f t="shared" si="16"/>
        <v>100</v>
      </c>
      <c r="D336" s="58">
        <f t="shared" si="17"/>
        <v>803.6</v>
      </c>
      <c r="E336" s="63">
        <f t="shared" si="18"/>
        <v>1650</v>
      </c>
    </row>
    <row r="337" spans="2:5" x14ac:dyDescent="0.2">
      <c r="B337" s="58">
        <v>1655</v>
      </c>
      <c r="C337" s="60">
        <f t="shared" si="16"/>
        <v>97</v>
      </c>
      <c r="D337" s="58">
        <f t="shared" si="17"/>
        <v>806.6</v>
      </c>
      <c r="E337" s="63">
        <f t="shared" si="18"/>
        <v>1655</v>
      </c>
    </row>
    <row r="338" spans="2:5" x14ac:dyDescent="0.2">
      <c r="B338" s="58">
        <v>1660</v>
      </c>
      <c r="C338" s="60">
        <f t="shared" si="16"/>
        <v>94</v>
      </c>
      <c r="D338" s="58">
        <f t="shared" si="17"/>
        <v>809.6</v>
      </c>
      <c r="E338" s="63">
        <f t="shared" si="18"/>
        <v>1660</v>
      </c>
    </row>
    <row r="339" spans="2:5" x14ac:dyDescent="0.2">
      <c r="B339" s="58">
        <v>1665</v>
      </c>
      <c r="C339" s="60">
        <f t="shared" si="16"/>
        <v>91</v>
      </c>
      <c r="D339" s="58">
        <f t="shared" si="17"/>
        <v>812.6</v>
      </c>
      <c r="E339" s="63">
        <f t="shared" si="18"/>
        <v>1665</v>
      </c>
    </row>
    <row r="340" spans="2:5" x14ac:dyDescent="0.2">
      <c r="B340" s="58">
        <v>1670</v>
      </c>
      <c r="C340" s="60">
        <f t="shared" si="16"/>
        <v>88</v>
      </c>
      <c r="D340" s="58">
        <f t="shared" si="17"/>
        <v>815.6</v>
      </c>
      <c r="E340" s="63">
        <f t="shared" si="18"/>
        <v>1670</v>
      </c>
    </row>
    <row r="341" spans="2:5" x14ac:dyDescent="0.2">
      <c r="B341" s="58">
        <v>1675</v>
      </c>
      <c r="C341" s="60">
        <f t="shared" si="16"/>
        <v>85</v>
      </c>
      <c r="D341" s="58">
        <f t="shared" si="17"/>
        <v>818.6</v>
      </c>
      <c r="E341" s="63">
        <f t="shared" si="18"/>
        <v>1675</v>
      </c>
    </row>
    <row r="342" spans="2:5" x14ac:dyDescent="0.2">
      <c r="B342" s="58">
        <v>1680</v>
      </c>
      <c r="C342" s="60">
        <f t="shared" si="16"/>
        <v>82</v>
      </c>
      <c r="D342" s="58">
        <f t="shared" si="17"/>
        <v>821.6</v>
      </c>
      <c r="E342" s="63">
        <f t="shared" si="18"/>
        <v>1680</v>
      </c>
    </row>
    <row r="343" spans="2:5" x14ac:dyDescent="0.2">
      <c r="B343" s="58">
        <v>1685</v>
      </c>
      <c r="C343" s="60">
        <f t="shared" si="16"/>
        <v>79</v>
      </c>
      <c r="D343" s="58">
        <f t="shared" si="17"/>
        <v>824.6</v>
      </c>
      <c r="E343" s="63">
        <f t="shared" si="18"/>
        <v>1685</v>
      </c>
    </row>
    <row r="344" spans="2:5" x14ac:dyDescent="0.2">
      <c r="B344" s="58">
        <v>1690</v>
      </c>
      <c r="C344" s="60">
        <f t="shared" si="16"/>
        <v>76</v>
      </c>
      <c r="D344" s="58">
        <f t="shared" si="17"/>
        <v>827.6</v>
      </c>
      <c r="E344" s="63">
        <f t="shared" si="18"/>
        <v>1690</v>
      </c>
    </row>
    <row r="345" spans="2:5" x14ac:dyDescent="0.2">
      <c r="B345" s="58">
        <v>1695</v>
      </c>
      <c r="C345" s="60">
        <f t="shared" si="16"/>
        <v>73</v>
      </c>
      <c r="D345" s="58">
        <f t="shared" si="17"/>
        <v>830.6</v>
      </c>
      <c r="E345" s="63">
        <f t="shared" si="18"/>
        <v>1695</v>
      </c>
    </row>
    <row r="346" spans="2:5" x14ac:dyDescent="0.2">
      <c r="B346" s="58">
        <v>1700</v>
      </c>
      <c r="C346" s="60">
        <f t="shared" si="16"/>
        <v>70</v>
      </c>
      <c r="D346" s="58">
        <f t="shared" si="17"/>
        <v>833.6</v>
      </c>
      <c r="E346" s="63">
        <f t="shared" si="18"/>
        <v>1700</v>
      </c>
    </row>
    <row r="347" spans="2:5" x14ac:dyDescent="0.2">
      <c r="B347" s="58">
        <v>1705</v>
      </c>
      <c r="C347" s="60">
        <f t="shared" si="16"/>
        <v>67</v>
      </c>
      <c r="D347" s="58">
        <f t="shared" si="17"/>
        <v>836.6</v>
      </c>
      <c r="E347" s="63">
        <f t="shared" si="18"/>
        <v>1705</v>
      </c>
    </row>
    <row r="348" spans="2:5" x14ac:dyDescent="0.2">
      <c r="B348" s="58">
        <v>1710</v>
      </c>
      <c r="C348" s="60">
        <f t="shared" si="16"/>
        <v>64</v>
      </c>
      <c r="D348" s="58">
        <f t="shared" si="17"/>
        <v>839.6</v>
      </c>
      <c r="E348" s="63">
        <f t="shared" si="18"/>
        <v>1710</v>
      </c>
    </row>
    <row r="349" spans="2:5" x14ac:dyDescent="0.2">
      <c r="B349" s="58">
        <v>1715</v>
      </c>
      <c r="C349" s="60">
        <f t="shared" si="16"/>
        <v>61</v>
      </c>
      <c r="D349" s="58">
        <f t="shared" si="17"/>
        <v>842.6</v>
      </c>
      <c r="E349" s="63">
        <f t="shared" si="18"/>
        <v>1715</v>
      </c>
    </row>
    <row r="350" spans="2:5" x14ac:dyDescent="0.2">
      <c r="B350" s="58">
        <v>1720</v>
      </c>
      <c r="C350" s="60">
        <f t="shared" si="16"/>
        <v>58</v>
      </c>
      <c r="D350" s="58">
        <f t="shared" si="17"/>
        <v>845.6</v>
      </c>
      <c r="E350" s="63">
        <f t="shared" si="18"/>
        <v>1720</v>
      </c>
    </row>
    <row r="351" spans="2:5" x14ac:dyDescent="0.2">
      <c r="B351" s="60">
        <v>1725</v>
      </c>
      <c r="C351" s="60">
        <f t="shared" si="16"/>
        <v>55</v>
      </c>
      <c r="D351" s="58">
        <f t="shared" si="17"/>
        <v>848.6</v>
      </c>
      <c r="E351" s="63">
        <f t="shared" si="18"/>
        <v>1725</v>
      </c>
    </row>
    <row r="352" spans="2:5" x14ac:dyDescent="0.2">
      <c r="B352" s="60">
        <v>1730</v>
      </c>
      <c r="C352" s="60">
        <f t="shared" si="16"/>
        <v>52</v>
      </c>
      <c r="D352" s="58">
        <f t="shared" si="17"/>
        <v>851.6</v>
      </c>
      <c r="E352" s="63">
        <f t="shared" si="18"/>
        <v>1730</v>
      </c>
    </row>
    <row r="353" spans="2:5" x14ac:dyDescent="0.2">
      <c r="B353" s="60">
        <v>1735</v>
      </c>
      <c r="C353" s="60">
        <f t="shared" si="16"/>
        <v>49</v>
      </c>
      <c r="D353" s="60">
        <f t="shared" si="17"/>
        <v>854.6</v>
      </c>
      <c r="E353" s="63">
        <f t="shared" si="18"/>
        <v>1735</v>
      </c>
    </row>
    <row r="354" spans="2:5" x14ac:dyDescent="0.2">
      <c r="B354" s="60">
        <v>1740</v>
      </c>
      <c r="C354" s="60">
        <f t="shared" si="16"/>
        <v>46</v>
      </c>
      <c r="D354" s="60">
        <f t="shared" si="17"/>
        <v>857.6</v>
      </c>
      <c r="E354" s="63">
        <f t="shared" si="18"/>
        <v>1740</v>
      </c>
    </row>
    <row r="355" spans="2:5" x14ac:dyDescent="0.2">
      <c r="B355" s="60">
        <v>1745</v>
      </c>
      <c r="C355" s="60">
        <f t="shared" si="16"/>
        <v>43</v>
      </c>
      <c r="D355" s="60">
        <f t="shared" si="17"/>
        <v>860.6</v>
      </c>
      <c r="E355" s="63">
        <f t="shared" si="18"/>
        <v>1745</v>
      </c>
    </row>
    <row r="356" spans="2:5" x14ac:dyDescent="0.2">
      <c r="B356" s="60">
        <v>1750</v>
      </c>
      <c r="C356" s="60">
        <f t="shared" ref="C356:C369" si="19">$B$4-((466*0.2)+(B356-466)*0.6)</f>
        <v>40</v>
      </c>
      <c r="D356" s="60">
        <f t="shared" si="17"/>
        <v>863.6</v>
      </c>
      <c r="E356" s="63">
        <f t="shared" si="18"/>
        <v>1750</v>
      </c>
    </row>
    <row r="357" spans="2:5" x14ac:dyDescent="0.2">
      <c r="B357" s="60">
        <v>1755</v>
      </c>
      <c r="C357" s="60">
        <f t="shared" si="19"/>
        <v>37</v>
      </c>
      <c r="D357" s="60">
        <f t="shared" si="17"/>
        <v>866.6</v>
      </c>
      <c r="E357" s="63">
        <f t="shared" si="18"/>
        <v>1755</v>
      </c>
    </row>
    <row r="358" spans="2:5" x14ac:dyDescent="0.2">
      <c r="B358" s="60">
        <v>1760</v>
      </c>
      <c r="C358" s="60">
        <f t="shared" si="19"/>
        <v>34</v>
      </c>
      <c r="D358" s="60">
        <f t="shared" si="17"/>
        <v>869.6</v>
      </c>
      <c r="E358" s="63">
        <f t="shared" si="18"/>
        <v>1760</v>
      </c>
    </row>
    <row r="359" spans="2:5" x14ac:dyDescent="0.2">
      <c r="B359" s="60">
        <v>1765</v>
      </c>
      <c r="C359" s="60">
        <f t="shared" si="19"/>
        <v>31</v>
      </c>
      <c r="D359" s="60">
        <f t="shared" si="17"/>
        <v>872.6</v>
      </c>
      <c r="E359" s="63">
        <f t="shared" si="18"/>
        <v>1765</v>
      </c>
    </row>
    <row r="360" spans="2:5" x14ac:dyDescent="0.2">
      <c r="B360" s="60">
        <v>1770</v>
      </c>
      <c r="C360" s="60">
        <f t="shared" si="19"/>
        <v>28</v>
      </c>
      <c r="D360" s="60">
        <f t="shared" si="17"/>
        <v>875.6</v>
      </c>
      <c r="E360" s="63">
        <f t="shared" si="18"/>
        <v>1770</v>
      </c>
    </row>
    <row r="361" spans="2:5" x14ac:dyDescent="0.2">
      <c r="B361" s="60">
        <v>1775</v>
      </c>
      <c r="C361" s="60">
        <f t="shared" si="19"/>
        <v>25</v>
      </c>
      <c r="D361" s="60">
        <f t="shared" si="17"/>
        <v>878.6</v>
      </c>
      <c r="E361" s="63">
        <f t="shared" si="18"/>
        <v>1775</v>
      </c>
    </row>
    <row r="362" spans="2:5" x14ac:dyDescent="0.2">
      <c r="B362" s="60">
        <v>1780</v>
      </c>
      <c r="C362" s="60">
        <f t="shared" si="19"/>
        <v>22</v>
      </c>
      <c r="D362" s="60">
        <f t="shared" si="17"/>
        <v>881.6</v>
      </c>
      <c r="E362" s="63">
        <f t="shared" si="18"/>
        <v>1780</v>
      </c>
    </row>
    <row r="363" spans="2:5" x14ac:dyDescent="0.2">
      <c r="B363" s="60">
        <v>1785</v>
      </c>
      <c r="C363" s="60">
        <f t="shared" si="19"/>
        <v>19</v>
      </c>
      <c r="D363" s="60">
        <f t="shared" si="17"/>
        <v>884.6</v>
      </c>
      <c r="E363" s="63">
        <f t="shared" si="18"/>
        <v>1785</v>
      </c>
    </row>
    <row r="364" spans="2:5" x14ac:dyDescent="0.2">
      <c r="B364" s="60">
        <v>1790</v>
      </c>
      <c r="C364" s="60">
        <f t="shared" si="19"/>
        <v>16</v>
      </c>
      <c r="D364" s="60">
        <f t="shared" si="17"/>
        <v>887.6</v>
      </c>
      <c r="E364" s="63">
        <f t="shared" si="18"/>
        <v>1790</v>
      </c>
    </row>
    <row r="365" spans="2:5" x14ac:dyDescent="0.2">
      <c r="B365" s="60">
        <v>1795</v>
      </c>
      <c r="C365" s="60">
        <f t="shared" si="19"/>
        <v>13</v>
      </c>
      <c r="D365" s="60">
        <f t="shared" si="17"/>
        <v>890.6</v>
      </c>
      <c r="E365" s="63">
        <f t="shared" si="18"/>
        <v>1795</v>
      </c>
    </row>
    <row r="366" spans="2:5" x14ac:dyDescent="0.2">
      <c r="B366" s="60">
        <v>1800</v>
      </c>
      <c r="C366" s="60">
        <f t="shared" si="19"/>
        <v>10</v>
      </c>
      <c r="D366" s="60">
        <f t="shared" si="17"/>
        <v>893.6</v>
      </c>
      <c r="E366" s="63">
        <f t="shared" si="18"/>
        <v>1800</v>
      </c>
    </row>
    <row r="367" spans="2:5" x14ac:dyDescent="0.2">
      <c r="B367" s="60">
        <v>1805</v>
      </c>
      <c r="C367" s="60">
        <f t="shared" si="19"/>
        <v>7</v>
      </c>
      <c r="D367" s="60">
        <f t="shared" si="17"/>
        <v>896.6</v>
      </c>
      <c r="E367" s="63">
        <f t="shared" si="18"/>
        <v>1805</v>
      </c>
    </row>
    <row r="368" spans="2:5" x14ac:dyDescent="0.2">
      <c r="B368" s="58">
        <v>1810</v>
      </c>
      <c r="C368" s="60">
        <f t="shared" si="19"/>
        <v>4</v>
      </c>
      <c r="D368" s="60">
        <f t="shared" si="17"/>
        <v>899.6</v>
      </c>
      <c r="E368" s="60">
        <f t="shared" si="18"/>
        <v>1810</v>
      </c>
    </row>
    <row r="369" spans="2:5" x14ac:dyDescent="0.2">
      <c r="B369" s="58">
        <v>1817</v>
      </c>
      <c r="C369" s="60">
        <f t="shared" si="19"/>
        <v>-0.20000000000004547</v>
      </c>
      <c r="D369" s="58">
        <f t="shared" si="17"/>
        <v>903.80000000000007</v>
      </c>
      <c r="E369" s="63">
        <f t="shared" si="18"/>
        <v>1817</v>
      </c>
    </row>
    <row r="370" spans="2:5" x14ac:dyDescent="0.2">
      <c r="E370" s="63"/>
    </row>
    <row r="371" spans="2:5" x14ac:dyDescent="0.2">
      <c r="E371" s="63"/>
    </row>
    <row r="372" spans="2:5" x14ac:dyDescent="0.2">
      <c r="E372" s="63"/>
    </row>
    <row r="373" spans="2:5" x14ac:dyDescent="0.2">
      <c r="E373" s="63"/>
    </row>
    <row r="374" spans="2:5" x14ac:dyDescent="0.2">
      <c r="E374" s="63"/>
    </row>
    <row r="375" spans="2:5" x14ac:dyDescent="0.2">
      <c r="E375" s="63"/>
    </row>
    <row r="376" spans="2:5" x14ac:dyDescent="0.2">
      <c r="E376" s="63"/>
    </row>
    <row r="377" spans="2:5" x14ac:dyDescent="0.2">
      <c r="E377" s="63"/>
    </row>
    <row r="378" spans="2:5" x14ac:dyDescent="0.2">
      <c r="E378" s="63"/>
    </row>
    <row r="379" spans="2:5" x14ac:dyDescent="0.2">
      <c r="E379" s="63"/>
    </row>
    <row r="380" spans="2:5" x14ac:dyDescent="0.2">
      <c r="E380" s="63"/>
    </row>
    <row r="381" spans="2:5" x14ac:dyDescent="0.2">
      <c r="E381" s="63"/>
    </row>
    <row r="382" spans="2:5" x14ac:dyDescent="0.2">
      <c r="E382" s="63"/>
    </row>
    <row r="383" spans="2:5" x14ac:dyDescent="0.2">
      <c r="E383" s="63"/>
    </row>
    <row r="384" spans="2:5" x14ac:dyDescent="0.2">
      <c r="E384" s="63"/>
    </row>
    <row r="385" spans="5:5" x14ac:dyDescent="0.2">
      <c r="E385" s="63"/>
    </row>
    <row r="386" spans="5:5" x14ac:dyDescent="0.2">
      <c r="E386" s="63"/>
    </row>
    <row r="387" spans="5:5" x14ac:dyDescent="0.2">
      <c r="E387" s="63"/>
    </row>
    <row r="388" spans="5:5" x14ac:dyDescent="0.2">
      <c r="E388" s="63"/>
    </row>
    <row r="389" spans="5:5" x14ac:dyDescent="0.2">
      <c r="E389" s="63"/>
    </row>
    <row r="390" spans="5:5" x14ac:dyDescent="0.2">
      <c r="E390" s="63"/>
    </row>
    <row r="391" spans="5:5" x14ac:dyDescent="0.2">
      <c r="E391" s="63"/>
    </row>
    <row r="392" spans="5:5" x14ac:dyDescent="0.2">
      <c r="E392" s="63"/>
    </row>
    <row r="393" spans="5:5" x14ac:dyDescent="0.2">
      <c r="E393" s="63"/>
    </row>
    <row r="394" spans="5:5" x14ac:dyDescent="0.2">
      <c r="E394" s="63"/>
    </row>
    <row r="395" spans="5:5" x14ac:dyDescent="0.2">
      <c r="E395" s="63"/>
    </row>
    <row r="396" spans="5:5" x14ac:dyDescent="0.2">
      <c r="E396" s="63"/>
    </row>
    <row r="397" spans="5:5" x14ac:dyDescent="0.2">
      <c r="E397" s="63"/>
    </row>
    <row r="398" spans="5:5" x14ac:dyDescent="0.2">
      <c r="E398" s="63"/>
    </row>
    <row r="399" spans="5:5" x14ac:dyDescent="0.2">
      <c r="E399" s="63"/>
    </row>
    <row r="400" spans="5:5" x14ac:dyDescent="0.2">
      <c r="E400" s="63"/>
    </row>
    <row r="401" spans="5:5" x14ac:dyDescent="0.2">
      <c r="E401" s="63"/>
    </row>
    <row r="402" spans="5:5" x14ac:dyDescent="0.2">
      <c r="E402" s="63"/>
    </row>
    <row r="403" spans="5:5" x14ac:dyDescent="0.2">
      <c r="E403" s="63"/>
    </row>
    <row r="404" spans="5:5" x14ac:dyDescent="0.2">
      <c r="E404" s="63"/>
    </row>
    <row r="405" spans="5:5" x14ac:dyDescent="0.2">
      <c r="E405" s="63"/>
    </row>
    <row r="406" spans="5:5" x14ac:dyDescent="0.2">
      <c r="E406" s="63"/>
    </row>
    <row r="407" spans="5:5" x14ac:dyDescent="0.2">
      <c r="E407" s="63"/>
    </row>
    <row r="408" spans="5:5" x14ac:dyDescent="0.2">
      <c r="E408" s="63"/>
    </row>
    <row r="409" spans="5:5" x14ac:dyDescent="0.2">
      <c r="E409" s="63"/>
    </row>
    <row r="410" spans="5:5" x14ac:dyDescent="0.2">
      <c r="E410" s="63"/>
    </row>
    <row r="411" spans="5:5" x14ac:dyDescent="0.2">
      <c r="E411" s="63"/>
    </row>
    <row r="412" spans="5:5" x14ac:dyDescent="0.2">
      <c r="E412" s="63"/>
    </row>
    <row r="413" spans="5:5" x14ac:dyDescent="0.2">
      <c r="E413" s="63"/>
    </row>
    <row r="414" spans="5:5" x14ac:dyDescent="0.2">
      <c r="E414" s="63"/>
    </row>
    <row r="415" spans="5:5" x14ac:dyDescent="0.2">
      <c r="E415" s="63"/>
    </row>
    <row r="416" spans="5:5" x14ac:dyDescent="0.2">
      <c r="E416" s="63"/>
    </row>
    <row r="417" spans="5:5" x14ac:dyDescent="0.2">
      <c r="E417" s="63"/>
    </row>
  </sheetData>
  <mergeCells count="2">
    <mergeCell ref="B1:J1"/>
    <mergeCell ref="G44:R5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J41"/>
  <sheetViews>
    <sheetView showGridLines="0" topLeftCell="B1" zoomScaleNormal="100" workbookViewId="0">
      <selection activeCell="B28" sqref="B28:F29"/>
    </sheetView>
  </sheetViews>
  <sheetFormatPr baseColWidth="10" defaultColWidth="11.453125" defaultRowHeight="10" x14ac:dyDescent="0.25"/>
  <cols>
    <col min="1" max="1" width="3.453125" style="4" customWidth="1"/>
    <col min="2" max="2" width="39.81640625" style="4" customWidth="1"/>
    <col min="3" max="3" width="34.453125" style="4" customWidth="1"/>
    <col min="4" max="4" width="36.453125" style="4" customWidth="1"/>
    <col min="5" max="6" width="23.453125" style="4" customWidth="1"/>
    <col min="7" max="7" width="18.453125" style="4" customWidth="1"/>
    <col min="8" max="8" width="11.453125" style="4"/>
    <col min="9" max="9" width="20" style="4" customWidth="1"/>
    <col min="10" max="10" width="18" style="4" bestFit="1" customWidth="1"/>
    <col min="11" max="11" width="17.453125" style="4" customWidth="1"/>
    <col min="12" max="16384" width="11.453125" style="4"/>
  </cols>
  <sheetData>
    <row r="1" spans="2:9" ht="10.5" x14ac:dyDescent="0.25">
      <c r="B1" s="85" t="s">
        <v>236</v>
      </c>
      <c r="C1" s="85"/>
      <c r="D1" s="85"/>
      <c r="E1" s="85"/>
      <c r="F1" s="85"/>
    </row>
    <row r="2" spans="2:9" ht="10.5" customHeight="1" x14ac:dyDescent="0.25">
      <c r="B2" s="22"/>
      <c r="C2" s="22"/>
      <c r="D2" s="22"/>
      <c r="E2" s="22"/>
      <c r="F2" s="24" t="s">
        <v>195</v>
      </c>
    </row>
    <row r="3" spans="2:9" ht="10.5" customHeight="1" x14ac:dyDescent="0.25">
      <c r="B3" s="89" t="s">
        <v>221</v>
      </c>
      <c r="C3" s="86" t="s">
        <v>228</v>
      </c>
      <c r="D3" s="87"/>
      <c r="E3" s="88"/>
      <c r="F3" s="89" t="s">
        <v>210</v>
      </c>
    </row>
    <row r="4" spans="2:9" ht="30" customHeight="1" x14ac:dyDescent="0.25">
      <c r="B4" s="90"/>
      <c r="C4" s="56" t="s">
        <v>229</v>
      </c>
      <c r="D4" s="56" t="s">
        <v>230</v>
      </c>
      <c r="E4" s="56" t="s">
        <v>222</v>
      </c>
      <c r="F4" s="91"/>
    </row>
    <row r="5" spans="2:9" ht="15" customHeight="1" x14ac:dyDescent="0.2">
      <c r="B5" s="25" t="s">
        <v>203</v>
      </c>
      <c r="C5" s="75">
        <v>577000</v>
      </c>
      <c r="D5" s="71">
        <v>643900</v>
      </c>
      <c r="E5" s="70" t="s">
        <v>231</v>
      </c>
      <c r="F5" s="66">
        <v>49609600</v>
      </c>
      <c r="G5" s="61"/>
    </row>
    <row r="6" spans="2:9" ht="15" customHeight="1" x14ac:dyDescent="0.25">
      <c r="B6" s="12" t="s">
        <v>185</v>
      </c>
      <c r="C6" s="79"/>
      <c r="D6" s="80"/>
      <c r="E6" s="70"/>
      <c r="F6" s="70"/>
      <c r="G6" s="13"/>
    </row>
    <row r="7" spans="2:9" ht="15" customHeight="1" x14ac:dyDescent="0.25">
      <c r="B7" s="14" t="s">
        <v>198</v>
      </c>
      <c r="C7" s="77">
        <v>49</v>
      </c>
      <c r="D7" s="73">
        <v>47</v>
      </c>
      <c r="E7" s="68">
        <v>48</v>
      </c>
      <c r="F7" s="68">
        <v>53</v>
      </c>
      <c r="G7" s="17"/>
    </row>
    <row r="8" spans="2:9" ht="15" customHeight="1" x14ac:dyDescent="0.25">
      <c r="B8" s="15" t="s">
        <v>197</v>
      </c>
      <c r="C8" s="78">
        <v>51</v>
      </c>
      <c r="D8" s="74">
        <v>53</v>
      </c>
      <c r="E8" s="69">
        <v>52</v>
      </c>
      <c r="F8" s="69">
        <v>47</v>
      </c>
    </row>
    <row r="9" spans="2:9" ht="15" customHeight="1" x14ac:dyDescent="0.25">
      <c r="B9" s="16" t="s">
        <v>186</v>
      </c>
      <c r="C9" s="76"/>
      <c r="D9" s="72"/>
      <c r="E9" s="67"/>
      <c r="F9" s="67"/>
      <c r="G9" s="17"/>
      <c r="H9" s="23"/>
    </row>
    <row r="10" spans="2:9" ht="15" customHeight="1" x14ac:dyDescent="0.25">
      <c r="B10" s="14" t="s">
        <v>191</v>
      </c>
      <c r="C10" s="77">
        <v>15</v>
      </c>
      <c r="D10" s="73">
        <v>11</v>
      </c>
      <c r="E10" s="68">
        <v>13</v>
      </c>
      <c r="F10" s="68">
        <v>15</v>
      </c>
      <c r="G10" s="17"/>
      <c r="H10" s="13"/>
    </row>
    <row r="11" spans="2:9" ht="15" customHeight="1" x14ac:dyDescent="0.25">
      <c r="B11" s="14" t="s">
        <v>192</v>
      </c>
      <c r="C11" s="77">
        <v>18</v>
      </c>
      <c r="D11" s="73">
        <v>15</v>
      </c>
      <c r="E11" s="68">
        <v>17</v>
      </c>
      <c r="F11" s="68">
        <v>16</v>
      </c>
      <c r="G11" s="17"/>
      <c r="H11" s="11"/>
    </row>
    <row r="12" spans="2:9" ht="15" customHeight="1" x14ac:dyDescent="0.25">
      <c r="B12" s="14" t="s">
        <v>193</v>
      </c>
      <c r="C12" s="77">
        <v>25</v>
      </c>
      <c r="D12" s="73">
        <v>22</v>
      </c>
      <c r="E12" s="68">
        <v>23</v>
      </c>
      <c r="F12" s="68">
        <v>17</v>
      </c>
      <c r="G12" s="17"/>
    </row>
    <row r="13" spans="2:9" ht="15" customHeight="1" x14ac:dyDescent="0.25">
      <c r="B13" s="14" t="s">
        <v>194</v>
      </c>
      <c r="C13" s="77">
        <v>34</v>
      </c>
      <c r="D13" s="73">
        <v>31</v>
      </c>
      <c r="E13" s="68">
        <v>32</v>
      </c>
      <c r="F13" s="68">
        <v>18</v>
      </c>
      <c r="G13" s="26"/>
    </row>
    <row r="14" spans="2:9" ht="15" customHeight="1" x14ac:dyDescent="0.25">
      <c r="B14" s="14" t="s">
        <v>215</v>
      </c>
      <c r="C14" s="77">
        <v>8</v>
      </c>
      <c r="D14" s="73">
        <v>21</v>
      </c>
      <c r="E14" s="68">
        <v>15</v>
      </c>
      <c r="F14" s="68">
        <v>34</v>
      </c>
      <c r="G14" s="26"/>
    </row>
    <row r="15" spans="2:9" ht="15" customHeight="1" x14ac:dyDescent="0.25">
      <c r="B15" s="12" t="s">
        <v>217</v>
      </c>
      <c r="C15" s="79"/>
      <c r="D15" s="80"/>
      <c r="E15" s="70"/>
      <c r="F15" s="70"/>
      <c r="G15" s="13"/>
      <c r="I15" s="21"/>
    </row>
    <row r="16" spans="2:9" ht="15" customHeight="1" x14ac:dyDescent="0.25">
      <c r="B16" s="14" t="s">
        <v>219</v>
      </c>
      <c r="C16" s="77">
        <v>67</v>
      </c>
      <c r="D16" s="73">
        <v>77</v>
      </c>
      <c r="E16" s="68">
        <v>72</v>
      </c>
      <c r="F16" s="68">
        <v>23</v>
      </c>
    </row>
    <row r="17" spans="2:10" ht="15" customHeight="1" x14ac:dyDescent="0.25">
      <c r="B17" s="14" t="s">
        <v>220</v>
      </c>
      <c r="C17" s="77">
        <v>8</v>
      </c>
      <c r="D17" s="73">
        <v>3</v>
      </c>
      <c r="E17" s="68">
        <v>6</v>
      </c>
      <c r="F17" s="68">
        <v>9</v>
      </c>
      <c r="G17" s="17"/>
      <c r="I17" s="11"/>
    </row>
    <row r="18" spans="2:10" ht="15" customHeight="1" x14ac:dyDescent="0.25">
      <c r="B18" s="14" t="s">
        <v>208</v>
      </c>
      <c r="C18" s="77">
        <v>13</v>
      </c>
      <c r="D18" s="73">
        <v>13</v>
      </c>
      <c r="E18" s="68">
        <v>13</v>
      </c>
      <c r="F18" s="68">
        <v>33</v>
      </c>
    </row>
    <row r="19" spans="2:10" ht="15" customHeight="1" x14ac:dyDescent="0.25">
      <c r="B19" s="15" t="s">
        <v>209</v>
      </c>
      <c r="C19" s="78">
        <v>12</v>
      </c>
      <c r="D19" s="74">
        <v>7</v>
      </c>
      <c r="E19" s="69">
        <v>9</v>
      </c>
      <c r="F19" s="69">
        <v>36</v>
      </c>
    </row>
    <row r="20" spans="2:10" ht="15" customHeight="1" x14ac:dyDescent="0.25">
      <c r="B20" s="16" t="s">
        <v>187</v>
      </c>
      <c r="C20" s="76"/>
      <c r="D20" s="72"/>
      <c r="E20" s="67"/>
      <c r="F20" s="67"/>
      <c r="H20" s="17"/>
      <c r="J20" s="11"/>
    </row>
    <row r="21" spans="2:10" ht="15" customHeight="1" x14ac:dyDescent="0.25">
      <c r="B21" s="14" t="s">
        <v>188</v>
      </c>
      <c r="C21" s="77">
        <v>60</v>
      </c>
      <c r="D21" s="73">
        <v>59</v>
      </c>
      <c r="E21" s="68">
        <v>60</v>
      </c>
      <c r="F21" s="68" t="s">
        <v>218</v>
      </c>
    </row>
    <row r="22" spans="2:10" ht="15" customHeight="1" x14ac:dyDescent="0.25">
      <c r="B22" s="14" t="s">
        <v>189</v>
      </c>
      <c r="C22" s="77">
        <v>40</v>
      </c>
      <c r="D22" s="73">
        <v>41</v>
      </c>
      <c r="E22" s="68">
        <v>40</v>
      </c>
      <c r="F22" s="68" t="s">
        <v>218</v>
      </c>
    </row>
    <row r="23" spans="2:10" ht="15" customHeight="1" x14ac:dyDescent="0.25">
      <c r="B23" s="12" t="s">
        <v>190</v>
      </c>
      <c r="C23" s="79"/>
      <c r="D23" s="80"/>
      <c r="E23" s="70"/>
      <c r="F23" s="70"/>
    </row>
    <row r="24" spans="2:10" ht="15" customHeight="1" x14ac:dyDescent="0.25">
      <c r="B24" s="18" t="s">
        <v>204</v>
      </c>
      <c r="C24" s="77" t="s">
        <v>216</v>
      </c>
      <c r="D24" s="73">
        <v>25</v>
      </c>
      <c r="E24" s="68">
        <v>13</v>
      </c>
      <c r="F24" s="68" t="s">
        <v>218</v>
      </c>
      <c r="H24" s="17"/>
    </row>
    <row r="25" spans="2:10" ht="15" customHeight="1" x14ac:dyDescent="0.25">
      <c r="B25" s="19" t="s">
        <v>200</v>
      </c>
      <c r="C25" s="78" t="s">
        <v>216</v>
      </c>
      <c r="D25" s="74">
        <v>11</v>
      </c>
      <c r="E25" s="69">
        <v>6</v>
      </c>
      <c r="F25" s="69" t="s">
        <v>218</v>
      </c>
    </row>
    <row r="26" spans="2:10" ht="15" customHeight="1" x14ac:dyDescent="0.25">
      <c r="B26" s="20" t="s">
        <v>214</v>
      </c>
      <c r="C26" s="78">
        <v>19</v>
      </c>
      <c r="D26" s="74">
        <v>6</v>
      </c>
      <c r="E26" s="69">
        <v>12</v>
      </c>
      <c r="F26" s="69" t="s">
        <v>218</v>
      </c>
    </row>
    <row r="28" spans="2:10" x14ac:dyDescent="0.25">
      <c r="B28" s="92" t="s">
        <v>238</v>
      </c>
      <c r="C28" s="93"/>
      <c r="D28" s="93"/>
      <c r="E28" s="93"/>
      <c r="F28" s="93"/>
    </row>
    <row r="29" spans="2:10" ht="243" customHeight="1" x14ac:dyDescent="0.25">
      <c r="B29" s="93"/>
      <c r="C29" s="93"/>
      <c r="D29" s="93"/>
      <c r="E29" s="93"/>
      <c r="F29" s="93"/>
    </row>
    <row r="30" spans="2:10" x14ac:dyDescent="0.25">
      <c r="F30" s="17"/>
    </row>
    <row r="41" spans="4:4" x14ac:dyDescent="0.25">
      <c r="D41" s="17"/>
    </row>
  </sheetData>
  <mergeCells count="5">
    <mergeCell ref="B1:F1"/>
    <mergeCell ref="C3:E3"/>
    <mergeCell ref="B3:B4"/>
    <mergeCell ref="F3:F4"/>
    <mergeCell ref="B28:F2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3"/>
  <sheetViews>
    <sheetView showGridLines="0" workbookViewId="0">
      <selection activeCell="M41" sqref="M41"/>
    </sheetView>
  </sheetViews>
  <sheetFormatPr baseColWidth="10" defaultColWidth="11.453125" defaultRowHeight="10" x14ac:dyDescent="0.2"/>
  <cols>
    <col min="1" max="1" width="55.81640625" style="58" customWidth="1"/>
    <col min="2" max="2" width="5.36328125" style="58" bestFit="1" customWidth="1"/>
    <col min="3" max="4" width="7.453125" style="58" customWidth="1"/>
    <col min="5" max="5" width="33.81640625" style="58" customWidth="1"/>
    <col min="6" max="6" width="11.36328125" style="58" customWidth="1"/>
    <col min="7" max="7" width="9.6328125" style="58" customWidth="1"/>
    <col min="8" max="8" width="10.6328125" style="58" customWidth="1"/>
    <col min="9" max="9" width="11" style="58" customWidth="1"/>
    <col min="10" max="10" width="7.81640625" style="58" customWidth="1"/>
    <col min="11" max="11" width="7.453125" style="58" customWidth="1"/>
    <col min="12" max="12" width="9.453125" style="58" customWidth="1"/>
    <col min="13" max="13" width="7.453125" style="58" customWidth="1"/>
    <col min="14" max="16384" width="11.453125" style="58"/>
  </cols>
  <sheetData>
    <row r="1" spans="1:18" ht="57" customHeight="1" x14ac:dyDescent="0.2">
      <c r="A1" s="96" t="s">
        <v>239</v>
      </c>
      <c r="B1" s="96"/>
      <c r="C1" s="97"/>
      <c r="D1" s="97"/>
      <c r="E1" s="97"/>
      <c r="F1" s="97"/>
      <c r="G1" s="97"/>
      <c r="H1" s="97"/>
      <c r="I1" s="97"/>
      <c r="J1" s="97"/>
      <c r="K1" s="97"/>
      <c r="L1" s="97"/>
      <c r="M1" s="97"/>
      <c r="N1" s="97"/>
      <c r="O1" s="97"/>
      <c r="P1" s="97"/>
      <c r="Q1" s="97"/>
      <c r="R1" s="97"/>
    </row>
    <row r="4" spans="1:18" ht="10.5" x14ac:dyDescent="0.25">
      <c r="A4" s="98"/>
      <c r="B4" s="102" t="s">
        <v>225</v>
      </c>
      <c r="C4" s="102"/>
      <c r="D4" s="102"/>
      <c r="E4" s="102"/>
      <c r="F4" s="102" t="s">
        <v>226</v>
      </c>
      <c r="G4" s="102"/>
      <c r="H4" s="102"/>
      <c r="I4" s="102"/>
      <c r="J4" s="105" t="s">
        <v>224</v>
      </c>
      <c r="K4" s="106"/>
      <c r="L4" s="106"/>
      <c r="M4" s="107"/>
    </row>
    <row r="5" spans="1:18" x14ac:dyDescent="0.2">
      <c r="A5" s="99"/>
      <c r="B5" s="100" t="s">
        <v>227</v>
      </c>
      <c r="C5" s="101"/>
      <c r="D5" s="100" t="s">
        <v>223</v>
      </c>
      <c r="E5" s="101"/>
      <c r="F5" s="100" t="s">
        <v>227</v>
      </c>
      <c r="G5" s="101"/>
      <c r="H5" s="103" t="s">
        <v>223</v>
      </c>
      <c r="I5" s="104"/>
      <c r="J5" s="103" t="s">
        <v>227</v>
      </c>
      <c r="K5" s="104"/>
      <c r="L5" s="103" t="s">
        <v>223</v>
      </c>
      <c r="M5" s="104"/>
    </row>
    <row r="6" spans="1:18" x14ac:dyDescent="0.2">
      <c r="A6" s="27">
        <v>2012</v>
      </c>
      <c r="B6" s="28">
        <v>16.559999999999999</v>
      </c>
      <c r="C6" s="28"/>
      <c r="D6" s="28">
        <v>8.39</v>
      </c>
      <c r="E6" s="28"/>
      <c r="F6" s="28">
        <v>6.6</v>
      </c>
      <c r="G6" s="28"/>
      <c r="H6" s="28">
        <v>6.15</v>
      </c>
      <c r="I6" s="28"/>
      <c r="J6" s="28">
        <v>10.49</v>
      </c>
      <c r="K6" s="28"/>
      <c r="L6" s="28">
        <v>7.22</v>
      </c>
      <c r="M6" s="28"/>
    </row>
    <row r="7" spans="1:18" ht="15.75" customHeight="1" x14ac:dyDescent="0.2">
      <c r="A7" s="27">
        <v>2013</v>
      </c>
      <c r="B7" s="28">
        <v>16.09</v>
      </c>
      <c r="C7" s="28"/>
      <c r="D7" s="28">
        <v>10.3</v>
      </c>
      <c r="E7" s="28"/>
      <c r="F7" s="28">
        <v>6.47</v>
      </c>
      <c r="G7" s="28"/>
      <c r="H7" s="28">
        <v>5.79</v>
      </c>
      <c r="I7" s="28"/>
      <c r="J7" s="28">
        <v>10.33</v>
      </c>
      <c r="K7" s="28"/>
      <c r="L7" s="28">
        <v>7.57</v>
      </c>
      <c r="M7" s="28"/>
    </row>
    <row r="8" spans="1:18" ht="15.75" customHeight="1" x14ac:dyDescent="0.2">
      <c r="A8" s="27">
        <v>2014</v>
      </c>
      <c r="B8" s="28">
        <v>15.74</v>
      </c>
      <c r="C8" s="28"/>
      <c r="D8" s="28">
        <v>8.5399999999999991</v>
      </c>
      <c r="E8" s="28"/>
      <c r="F8" s="28">
        <v>6.2</v>
      </c>
      <c r="G8" s="28"/>
      <c r="H8" s="28">
        <v>5.72</v>
      </c>
      <c r="I8" s="28"/>
      <c r="J8" s="28">
        <v>10.17</v>
      </c>
      <c r="K8" s="28"/>
      <c r="L8" s="28">
        <v>6.86</v>
      </c>
      <c r="M8" s="28"/>
    </row>
    <row r="9" spans="1:18" x14ac:dyDescent="0.2">
      <c r="A9" s="27">
        <v>2015</v>
      </c>
      <c r="B9" s="28">
        <v>16.72</v>
      </c>
      <c r="C9" s="28"/>
      <c r="D9" s="28">
        <v>11.44</v>
      </c>
      <c r="E9" s="28"/>
      <c r="F9" s="28">
        <v>6.04</v>
      </c>
      <c r="G9" s="28"/>
      <c r="H9" s="28">
        <v>6.07</v>
      </c>
      <c r="I9" s="28"/>
      <c r="J9" s="28">
        <v>10.61</v>
      </c>
      <c r="K9" s="28"/>
      <c r="L9" s="28">
        <v>8.34</v>
      </c>
      <c r="M9" s="28"/>
    </row>
    <row r="10" spans="1:18" x14ac:dyDescent="0.2">
      <c r="A10" s="27">
        <v>2016</v>
      </c>
      <c r="B10" s="28">
        <v>16.64</v>
      </c>
      <c r="C10" s="28"/>
      <c r="D10" s="28">
        <v>11.07</v>
      </c>
      <c r="E10" s="28"/>
      <c r="F10" s="28">
        <v>6.12</v>
      </c>
      <c r="G10" s="28"/>
      <c r="H10" s="28">
        <v>6.7</v>
      </c>
      <c r="I10" s="28"/>
      <c r="J10" s="28">
        <v>10.78</v>
      </c>
      <c r="K10" s="28"/>
      <c r="L10" s="28">
        <v>8.59</v>
      </c>
      <c r="M10" s="28"/>
    </row>
    <row r="11" spans="1:18" x14ac:dyDescent="0.2">
      <c r="A11" s="27">
        <v>2017</v>
      </c>
      <c r="B11" s="28">
        <v>17.04</v>
      </c>
      <c r="C11" s="28"/>
      <c r="D11" s="28">
        <v>9.4499999999999993</v>
      </c>
      <c r="E11" s="28"/>
      <c r="F11" s="28">
        <v>6.39</v>
      </c>
      <c r="G11" s="28"/>
      <c r="H11" s="28">
        <v>6.65</v>
      </c>
      <c r="I11" s="28"/>
      <c r="J11" s="28">
        <v>11.36</v>
      </c>
      <c r="K11" s="28"/>
      <c r="L11" s="28">
        <v>7.91</v>
      </c>
      <c r="M11" s="28"/>
    </row>
    <row r="12" spans="1:18" x14ac:dyDescent="0.2">
      <c r="A12" s="27">
        <v>2018</v>
      </c>
      <c r="B12" s="28">
        <v>14.9</v>
      </c>
      <c r="C12" s="28">
        <v>13.63</v>
      </c>
      <c r="D12" s="28">
        <v>9.49</v>
      </c>
      <c r="E12" s="28">
        <v>8.64</v>
      </c>
      <c r="F12" s="28">
        <v>6.68</v>
      </c>
      <c r="G12" s="28">
        <v>6</v>
      </c>
      <c r="H12" s="28">
        <v>6.49</v>
      </c>
      <c r="I12" s="28">
        <v>5.64</v>
      </c>
      <c r="J12" s="28">
        <v>10.63</v>
      </c>
      <c r="K12" s="28">
        <v>9.6999999999999993</v>
      </c>
      <c r="L12" s="28">
        <v>7.9</v>
      </c>
      <c r="M12" s="28">
        <v>7.07</v>
      </c>
    </row>
    <row r="13" spans="1:18" s="27" customFormat="1" x14ac:dyDescent="0.2">
      <c r="A13" s="27">
        <v>2019</v>
      </c>
      <c r="C13" s="28">
        <v>13.48</v>
      </c>
      <c r="D13" s="28"/>
      <c r="E13" s="28">
        <v>8.5399999999999991</v>
      </c>
      <c r="G13" s="28">
        <v>5.89</v>
      </c>
      <c r="H13" s="28"/>
      <c r="I13" s="28">
        <v>5.73</v>
      </c>
      <c r="J13" s="28"/>
      <c r="K13" s="28">
        <v>9.67</v>
      </c>
      <c r="L13" s="28"/>
      <c r="M13" s="28">
        <v>7.12</v>
      </c>
      <c r="N13" s="58"/>
      <c r="O13" s="58"/>
      <c r="P13" s="58"/>
    </row>
    <row r="14" spans="1:18" x14ac:dyDescent="0.2">
      <c r="A14" s="29"/>
      <c r="B14" s="29"/>
      <c r="C14" s="30"/>
      <c r="D14" s="30"/>
      <c r="E14" s="30"/>
      <c r="F14" s="30"/>
      <c r="G14" s="59"/>
      <c r="H14" s="59"/>
      <c r="I14" s="30"/>
      <c r="J14" s="30"/>
      <c r="K14" s="30"/>
      <c r="L14" s="30"/>
      <c r="M14" s="30"/>
    </row>
    <row r="15" spans="1:18" x14ac:dyDescent="0.2">
      <c r="A15" s="29"/>
      <c r="B15" s="29"/>
      <c r="C15" s="30"/>
      <c r="D15" s="30"/>
      <c r="E15" s="30"/>
      <c r="F15" s="30"/>
      <c r="G15" s="59"/>
      <c r="H15" s="59"/>
      <c r="I15" s="30"/>
      <c r="J15" s="30"/>
      <c r="K15" s="30"/>
      <c r="L15" s="30"/>
      <c r="M15" s="30"/>
    </row>
    <row r="16" spans="1:18" x14ac:dyDescent="0.2">
      <c r="C16" s="60"/>
      <c r="D16" s="60"/>
      <c r="E16" s="60"/>
      <c r="F16" s="60"/>
      <c r="G16" s="59"/>
      <c r="H16" s="59"/>
    </row>
    <row r="17" spans="1:14" x14ac:dyDescent="0.2">
      <c r="A17" s="94" t="s">
        <v>240</v>
      </c>
      <c r="B17" s="95"/>
      <c r="C17" s="95"/>
      <c r="D17" s="95"/>
      <c r="E17" s="95"/>
      <c r="F17" s="95"/>
      <c r="G17" s="95"/>
      <c r="H17" s="95"/>
      <c r="I17" s="95"/>
      <c r="J17" s="95"/>
      <c r="K17" s="95"/>
      <c r="L17" s="95"/>
      <c r="M17" s="95"/>
      <c r="N17" s="95"/>
    </row>
    <row r="18" spans="1:14" x14ac:dyDescent="0.2">
      <c r="A18" s="95"/>
      <c r="B18" s="95"/>
      <c r="C18" s="95"/>
      <c r="D18" s="95"/>
      <c r="E18" s="95"/>
      <c r="F18" s="95"/>
      <c r="G18" s="95"/>
      <c r="H18" s="95"/>
      <c r="I18" s="95"/>
      <c r="J18" s="95"/>
      <c r="K18" s="95"/>
      <c r="L18" s="95"/>
      <c r="M18" s="95"/>
      <c r="N18" s="95"/>
    </row>
    <row r="19" spans="1:14" x14ac:dyDescent="0.2">
      <c r="A19" s="95"/>
      <c r="B19" s="95"/>
      <c r="C19" s="95"/>
      <c r="D19" s="95"/>
      <c r="E19" s="95"/>
      <c r="F19" s="95"/>
      <c r="G19" s="95"/>
      <c r="H19" s="95"/>
      <c r="I19" s="95"/>
      <c r="J19" s="95"/>
      <c r="K19" s="95"/>
      <c r="L19" s="95"/>
      <c r="M19" s="95"/>
      <c r="N19" s="95"/>
    </row>
    <row r="20" spans="1:14" x14ac:dyDescent="0.2">
      <c r="A20" s="95"/>
      <c r="B20" s="95"/>
      <c r="C20" s="95"/>
      <c r="D20" s="95"/>
      <c r="E20" s="95"/>
      <c r="F20" s="95"/>
      <c r="G20" s="95"/>
      <c r="H20" s="95"/>
      <c r="I20" s="95"/>
      <c r="J20" s="95"/>
      <c r="K20" s="95"/>
      <c r="L20" s="95"/>
      <c r="M20" s="95"/>
      <c r="N20" s="95"/>
    </row>
    <row r="21" spans="1:14" x14ac:dyDescent="0.2">
      <c r="A21" s="95"/>
      <c r="B21" s="95"/>
      <c r="C21" s="95"/>
      <c r="D21" s="95"/>
      <c r="E21" s="95"/>
      <c r="F21" s="95"/>
      <c r="G21" s="95"/>
      <c r="H21" s="95"/>
      <c r="I21" s="95"/>
      <c r="J21" s="95"/>
      <c r="K21" s="95"/>
      <c r="L21" s="95"/>
      <c r="M21" s="95"/>
      <c r="N21" s="95"/>
    </row>
    <row r="22" spans="1:14" x14ac:dyDescent="0.2">
      <c r="A22" s="95"/>
      <c r="B22" s="95"/>
      <c r="C22" s="95"/>
      <c r="D22" s="95"/>
      <c r="E22" s="95"/>
      <c r="F22" s="95"/>
      <c r="G22" s="95"/>
      <c r="H22" s="95"/>
      <c r="I22" s="95"/>
      <c r="J22" s="95"/>
      <c r="K22" s="95"/>
      <c r="L22" s="95"/>
      <c r="M22" s="95"/>
      <c r="N22" s="95"/>
    </row>
    <row r="23" spans="1:14" x14ac:dyDescent="0.2">
      <c r="A23" s="95"/>
      <c r="B23" s="95"/>
      <c r="C23" s="95"/>
      <c r="D23" s="95"/>
      <c r="E23" s="95"/>
      <c r="F23" s="95"/>
      <c r="G23" s="95"/>
      <c r="H23" s="95"/>
      <c r="I23" s="95"/>
      <c r="J23" s="95"/>
      <c r="K23" s="95"/>
      <c r="L23" s="95"/>
      <c r="M23" s="95"/>
      <c r="N23" s="95"/>
    </row>
    <row r="24" spans="1:14" x14ac:dyDescent="0.2">
      <c r="A24" s="95"/>
      <c r="B24" s="95"/>
      <c r="C24" s="95"/>
      <c r="D24" s="95"/>
      <c r="E24" s="95"/>
      <c r="F24" s="95"/>
      <c r="G24" s="95"/>
      <c r="H24" s="95"/>
      <c r="I24" s="95"/>
      <c r="J24" s="95"/>
      <c r="K24" s="95"/>
      <c r="L24" s="95"/>
      <c r="M24" s="95"/>
      <c r="N24" s="95"/>
    </row>
    <row r="25" spans="1:14" x14ac:dyDescent="0.2">
      <c r="A25" s="95"/>
      <c r="B25" s="95"/>
      <c r="C25" s="95"/>
      <c r="D25" s="95"/>
      <c r="E25" s="95"/>
      <c r="F25" s="95"/>
      <c r="G25" s="95"/>
      <c r="H25" s="95"/>
      <c r="I25" s="95"/>
      <c r="J25" s="95"/>
      <c r="K25" s="95"/>
      <c r="L25" s="95"/>
      <c r="M25" s="95"/>
      <c r="N25" s="95"/>
    </row>
    <row r="26" spans="1:14" x14ac:dyDescent="0.2">
      <c r="A26" s="95"/>
      <c r="B26" s="95"/>
      <c r="C26" s="95"/>
      <c r="D26" s="95"/>
      <c r="E26" s="95"/>
      <c r="F26" s="95"/>
      <c r="G26" s="95"/>
      <c r="H26" s="95"/>
      <c r="I26" s="95"/>
      <c r="J26" s="95"/>
      <c r="K26" s="95"/>
      <c r="L26" s="95"/>
      <c r="M26" s="95"/>
      <c r="N26" s="95"/>
    </row>
    <row r="27" spans="1:14" x14ac:dyDescent="0.2">
      <c r="A27" s="95"/>
      <c r="B27" s="95"/>
      <c r="C27" s="95"/>
      <c r="D27" s="95"/>
      <c r="E27" s="95"/>
      <c r="F27" s="95"/>
      <c r="G27" s="95"/>
      <c r="H27" s="95"/>
      <c r="I27" s="95"/>
      <c r="J27" s="95"/>
      <c r="K27" s="95"/>
      <c r="L27" s="95"/>
      <c r="M27" s="95"/>
      <c r="N27" s="95"/>
    </row>
    <row r="28" spans="1:14" x14ac:dyDescent="0.2">
      <c r="A28" s="95"/>
      <c r="B28" s="95"/>
      <c r="C28" s="95"/>
      <c r="D28" s="95"/>
      <c r="E28" s="95"/>
      <c r="F28" s="95"/>
      <c r="G28" s="95"/>
      <c r="H28" s="95"/>
      <c r="I28" s="95"/>
      <c r="J28" s="95"/>
      <c r="K28" s="95"/>
      <c r="L28" s="95"/>
      <c r="M28" s="95"/>
      <c r="N28" s="95"/>
    </row>
    <row r="29" spans="1:14" x14ac:dyDescent="0.2">
      <c r="A29" s="95"/>
      <c r="B29" s="95"/>
      <c r="C29" s="95"/>
      <c r="D29" s="95"/>
      <c r="E29" s="95"/>
      <c r="F29" s="95"/>
      <c r="G29" s="95"/>
      <c r="H29" s="95"/>
      <c r="I29" s="95"/>
      <c r="J29" s="95"/>
      <c r="K29" s="95"/>
      <c r="L29" s="95"/>
      <c r="M29" s="95"/>
      <c r="N29" s="95"/>
    </row>
    <row r="30" spans="1:14" x14ac:dyDescent="0.2">
      <c r="A30" s="95"/>
      <c r="B30" s="95"/>
      <c r="C30" s="95"/>
      <c r="D30" s="95"/>
      <c r="E30" s="95"/>
      <c r="F30" s="95"/>
      <c r="G30" s="95"/>
      <c r="H30" s="95"/>
      <c r="I30" s="95"/>
      <c r="J30" s="95"/>
      <c r="K30" s="95"/>
      <c r="L30" s="95"/>
      <c r="M30" s="95"/>
      <c r="N30" s="95"/>
    </row>
    <row r="31" spans="1:14" x14ac:dyDescent="0.2">
      <c r="A31" s="95"/>
      <c r="B31" s="95"/>
      <c r="C31" s="95"/>
      <c r="D31" s="95"/>
      <c r="E31" s="95"/>
      <c r="F31" s="95"/>
      <c r="G31" s="95"/>
      <c r="H31" s="95"/>
      <c r="I31" s="95"/>
      <c r="J31" s="95"/>
      <c r="K31" s="95"/>
      <c r="L31" s="95"/>
      <c r="M31" s="95"/>
      <c r="N31" s="95"/>
    </row>
    <row r="32" spans="1:14" x14ac:dyDescent="0.2">
      <c r="A32" s="95"/>
      <c r="B32" s="95"/>
      <c r="C32" s="95"/>
      <c r="D32" s="95"/>
      <c r="E32" s="95"/>
      <c r="F32" s="95"/>
      <c r="G32" s="95"/>
      <c r="H32" s="95"/>
      <c r="I32" s="95"/>
      <c r="J32" s="95"/>
      <c r="K32" s="95"/>
      <c r="L32" s="95"/>
      <c r="M32" s="95"/>
      <c r="N32" s="95"/>
    </row>
    <row r="33" spans="1:14" x14ac:dyDescent="0.2">
      <c r="A33" s="95"/>
      <c r="B33" s="95"/>
      <c r="C33" s="95"/>
      <c r="D33" s="95"/>
      <c r="E33" s="95"/>
      <c r="F33" s="95"/>
      <c r="G33" s="95"/>
      <c r="H33" s="95"/>
      <c r="I33" s="95"/>
      <c r="J33" s="95"/>
      <c r="K33" s="95"/>
      <c r="L33" s="95"/>
      <c r="M33" s="95"/>
      <c r="N33" s="95"/>
    </row>
  </sheetData>
  <mergeCells count="12">
    <mergeCell ref="A17:N33"/>
    <mergeCell ref="A1:R1"/>
    <mergeCell ref="A4:A5"/>
    <mergeCell ref="B5:C5"/>
    <mergeCell ref="B4:E4"/>
    <mergeCell ref="D5:E5"/>
    <mergeCell ref="F5:G5"/>
    <mergeCell ref="F4:I4"/>
    <mergeCell ref="H5:I5"/>
    <mergeCell ref="J5:K5"/>
    <mergeCell ref="J4:M4"/>
    <mergeCell ref="L5:M5"/>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S40"/>
  <sheetViews>
    <sheetView showGridLines="0" zoomScaleNormal="100" workbookViewId="0">
      <selection activeCell="AO55" sqref="AO54:AO55"/>
    </sheetView>
  </sheetViews>
  <sheetFormatPr baseColWidth="10" defaultColWidth="11.453125" defaultRowHeight="10" x14ac:dyDescent="0.25"/>
  <cols>
    <col min="1" max="1" width="3.6328125" style="31" customWidth="1"/>
    <col min="2" max="2" width="30.1796875" style="31" customWidth="1"/>
    <col min="3" max="13" width="5" style="31" bestFit="1" customWidth="1"/>
    <col min="14" max="14" width="5.36328125" style="31" customWidth="1"/>
    <col min="15" max="40" width="5.36328125" style="31" bestFit="1" customWidth="1"/>
    <col min="41" max="44" width="8.1796875" style="31" customWidth="1"/>
    <col min="45" max="16384" width="11.453125" style="31"/>
  </cols>
  <sheetData>
    <row r="1" spans="2:45" ht="10.5" x14ac:dyDescent="0.25">
      <c r="B1" s="96" t="s">
        <v>235</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row>
    <row r="2" spans="2:45" ht="17.25" customHeight="1" x14ac:dyDescent="0.2">
      <c r="B2" s="32" t="s">
        <v>195</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8"/>
      <c r="AK2" s="57"/>
      <c r="AL2" s="57"/>
      <c r="AM2" s="57"/>
      <c r="AN2" s="57"/>
    </row>
    <row r="3" spans="2:45" s="37" customFormat="1" ht="10.5" x14ac:dyDescent="0.25">
      <c r="B3" s="33"/>
      <c r="C3" s="34">
        <v>1978</v>
      </c>
      <c r="D3" s="34">
        <v>1979</v>
      </c>
      <c r="E3" s="34">
        <v>1980</v>
      </c>
      <c r="F3" s="34">
        <v>1981</v>
      </c>
      <c r="G3" s="34">
        <v>1982</v>
      </c>
      <c r="H3" s="34">
        <v>1983</v>
      </c>
      <c r="I3" s="34">
        <v>1984</v>
      </c>
      <c r="J3" s="34">
        <v>1985</v>
      </c>
      <c r="K3" s="34">
        <v>1986</v>
      </c>
      <c r="L3" s="34">
        <v>1987</v>
      </c>
      <c r="M3" s="34">
        <v>1988</v>
      </c>
      <c r="N3" s="34">
        <v>1989</v>
      </c>
      <c r="O3" s="34">
        <v>1990</v>
      </c>
      <c r="P3" s="34">
        <v>1991</v>
      </c>
      <c r="Q3" s="34">
        <v>1992</v>
      </c>
      <c r="R3" s="34">
        <v>1993</v>
      </c>
      <c r="S3" s="34">
        <v>1994</v>
      </c>
      <c r="T3" s="34">
        <v>1995</v>
      </c>
      <c r="U3" s="34">
        <v>1996</v>
      </c>
      <c r="V3" s="34">
        <v>1997</v>
      </c>
      <c r="W3" s="34">
        <v>1998</v>
      </c>
      <c r="X3" s="34">
        <v>1999</v>
      </c>
      <c r="Y3" s="34">
        <v>2000</v>
      </c>
      <c r="Z3" s="34">
        <v>2001</v>
      </c>
      <c r="AA3" s="34">
        <v>2002</v>
      </c>
      <c r="AB3" s="34">
        <v>2003</v>
      </c>
      <c r="AC3" s="35">
        <v>2004</v>
      </c>
      <c r="AD3" s="35">
        <v>2005</v>
      </c>
      <c r="AE3" s="35">
        <v>2006</v>
      </c>
      <c r="AF3" s="36">
        <v>2007</v>
      </c>
      <c r="AG3" s="36">
        <v>2008</v>
      </c>
      <c r="AH3" s="34">
        <v>2009</v>
      </c>
      <c r="AI3" s="34">
        <v>2010</v>
      </c>
      <c r="AJ3" s="34">
        <v>2011</v>
      </c>
      <c r="AK3" s="34">
        <v>2012</v>
      </c>
      <c r="AL3" s="34">
        <v>2013</v>
      </c>
      <c r="AM3" s="34">
        <v>2014</v>
      </c>
      <c r="AN3" s="34">
        <v>2015</v>
      </c>
      <c r="AO3" s="34">
        <v>2016</v>
      </c>
      <c r="AP3" s="34">
        <v>2017</v>
      </c>
      <c r="AQ3" s="34">
        <v>2018</v>
      </c>
      <c r="AR3" s="34">
        <v>2019</v>
      </c>
      <c r="AS3" s="34">
        <v>2020</v>
      </c>
    </row>
    <row r="4" spans="2:45" x14ac:dyDescent="0.25">
      <c r="B4" s="38" t="s">
        <v>211</v>
      </c>
      <c r="C4" s="39">
        <v>243</v>
      </c>
      <c r="D4" s="39">
        <v>300</v>
      </c>
      <c r="E4" s="39">
        <v>356</v>
      </c>
      <c r="F4" s="39">
        <v>406</v>
      </c>
      <c r="G4" s="39">
        <v>428</v>
      </c>
      <c r="H4" s="39">
        <v>451</v>
      </c>
      <c r="I4" s="39">
        <v>458</v>
      </c>
      <c r="J4" s="39">
        <v>457</v>
      </c>
      <c r="K4" s="39">
        <v>459</v>
      </c>
      <c r="L4" s="39">
        <v>471</v>
      </c>
      <c r="M4" s="39">
        <v>491</v>
      </c>
      <c r="N4" s="39">
        <v>505</v>
      </c>
      <c r="O4" s="39">
        <v>519</v>
      </c>
      <c r="P4" s="39">
        <v>533</v>
      </c>
      <c r="Q4" s="39">
        <v>549</v>
      </c>
      <c r="R4" s="39">
        <v>562.70000000000005</v>
      </c>
      <c r="S4" s="39">
        <v>578</v>
      </c>
      <c r="T4" s="40">
        <v>593.5</v>
      </c>
      <c r="U4" s="40">
        <v>609.1</v>
      </c>
      <c r="V4" s="40">
        <v>626.66700000000003</v>
      </c>
      <c r="W4" s="40">
        <v>646.70699999999988</v>
      </c>
      <c r="X4" s="40">
        <v>671.32899999999995</v>
      </c>
      <c r="Y4" s="40">
        <v>689.00800000000004</v>
      </c>
      <c r="Z4" s="40">
        <v>710.81099999999992</v>
      </c>
      <c r="AA4" s="40">
        <v>726.64800000000002</v>
      </c>
      <c r="AB4" s="40">
        <v>741.21100000000001</v>
      </c>
      <c r="AC4" s="40">
        <v>760.07799999999997</v>
      </c>
      <c r="AD4" s="40">
        <v>774.21</v>
      </c>
      <c r="AE4" s="40">
        <v>776.64599999999996</v>
      </c>
      <c r="AF4" s="40">
        <v>786</v>
      </c>
      <c r="AG4" s="40">
        <v>820</v>
      </c>
      <c r="AH4" s="40">
        <v>854</v>
      </c>
      <c r="AI4" s="40">
        <v>885</v>
      </c>
      <c r="AJ4" s="41">
        <v>925</v>
      </c>
      <c r="AK4" s="41">
        <v>965</v>
      </c>
      <c r="AL4" s="41">
        <v>990</v>
      </c>
      <c r="AM4" s="41">
        <v>1007</v>
      </c>
      <c r="AN4" s="41">
        <v>1027</v>
      </c>
      <c r="AO4" s="41">
        <v>1053</v>
      </c>
      <c r="AP4" s="41"/>
      <c r="AQ4" s="41"/>
      <c r="AR4" s="41"/>
      <c r="AS4" s="41"/>
    </row>
    <row r="5" spans="2:45" x14ac:dyDescent="0.25">
      <c r="B5" s="42"/>
      <c r="C5" s="43"/>
      <c r="D5" s="43"/>
      <c r="E5" s="43"/>
      <c r="F5" s="43"/>
      <c r="G5" s="43"/>
      <c r="H5" s="43"/>
      <c r="I5" s="43"/>
      <c r="J5" s="43"/>
      <c r="K5" s="43"/>
      <c r="L5" s="43"/>
      <c r="M5" s="43"/>
      <c r="N5" s="43"/>
      <c r="O5" s="43"/>
      <c r="P5" s="43"/>
      <c r="Q5" s="43"/>
      <c r="R5" s="43"/>
      <c r="S5" s="43"/>
      <c r="T5" s="44"/>
      <c r="U5" s="44"/>
      <c r="V5" s="44"/>
      <c r="W5" s="44"/>
      <c r="X5" s="44"/>
      <c r="Y5" s="44"/>
      <c r="Z5" s="44"/>
      <c r="AA5" s="44"/>
      <c r="AB5" s="44"/>
      <c r="AC5" s="44"/>
      <c r="AD5" s="44"/>
      <c r="AE5" s="44"/>
      <c r="AF5" s="44"/>
      <c r="AG5" s="44"/>
      <c r="AH5" s="44"/>
      <c r="AI5" s="44"/>
      <c r="AJ5" s="41"/>
      <c r="AK5" s="41"/>
      <c r="AL5" s="41"/>
      <c r="AM5" s="41"/>
      <c r="AN5" s="41"/>
      <c r="AO5" s="41">
        <v>1090</v>
      </c>
      <c r="AP5" s="41">
        <v>1122</v>
      </c>
      <c r="AQ5" s="41">
        <v>1152.0999999999999</v>
      </c>
      <c r="AR5" s="41">
        <v>1178.1289999999999</v>
      </c>
      <c r="AS5" s="81">
        <v>1193.1469999999999</v>
      </c>
    </row>
    <row r="6" spans="2:45" x14ac:dyDescent="0.25">
      <c r="B6" s="45" t="s">
        <v>212</v>
      </c>
      <c r="C6" s="46"/>
      <c r="D6" s="46"/>
      <c r="E6" s="46"/>
      <c r="F6" s="46"/>
      <c r="G6" s="46"/>
      <c r="H6" s="46"/>
      <c r="I6" s="46"/>
      <c r="J6" s="46"/>
      <c r="K6" s="46"/>
      <c r="L6" s="46"/>
      <c r="M6" s="46"/>
      <c r="N6" s="47">
        <v>524</v>
      </c>
      <c r="O6" s="47">
        <v>538.70000000000005</v>
      </c>
      <c r="P6" s="47">
        <v>552.9</v>
      </c>
      <c r="Q6" s="47">
        <v>568.79999999999995</v>
      </c>
      <c r="R6" s="47">
        <v>582.70000000000005</v>
      </c>
      <c r="S6" s="47">
        <v>598.4</v>
      </c>
      <c r="T6" s="47">
        <v>614.29999999999995</v>
      </c>
      <c r="U6" s="47">
        <v>630.6</v>
      </c>
      <c r="V6" s="47">
        <v>648.17200000000003</v>
      </c>
      <c r="W6" s="47">
        <v>668.45500000000004</v>
      </c>
      <c r="X6" s="47">
        <v>694.18</v>
      </c>
      <c r="Y6" s="47">
        <v>712.53800000000001</v>
      </c>
      <c r="Z6" s="47">
        <v>734.755</v>
      </c>
      <c r="AA6" s="47">
        <v>751.12800000000004</v>
      </c>
      <c r="AB6" s="47">
        <v>766.43499999999995</v>
      </c>
      <c r="AC6" s="47">
        <v>786.09899999999993</v>
      </c>
      <c r="AD6" s="47">
        <v>800.95899999999995</v>
      </c>
      <c r="AE6" s="47">
        <v>803.80599999999993</v>
      </c>
      <c r="AF6" s="47">
        <v>813</v>
      </c>
      <c r="AG6" s="46">
        <v>849</v>
      </c>
      <c r="AH6" s="47">
        <v>883</v>
      </c>
      <c r="AI6" s="47">
        <v>915</v>
      </c>
      <c r="AJ6" s="47">
        <v>957</v>
      </c>
      <c r="AK6" s="47">
        <v>997</v>
      </c>
      <c r="AL6" s="47">
        <v>1022</v>
      </c>
      <c r="AM6" s="47">
        <v>1041</v>
      </c>
      <c r="AN6" s="48">
        <v>1062</v>
      </c>
      <c r="AO6" s="47">
        <v>1090</v>
      </c>
      <c r="AP6" s="48"/>
      <c r="AQ6" s="48"/>
      <c r="AR6" s="48"/>
      <c r="AS6" s="82"/>
    </row>
    <row r="7" spans="2:45" x14ac:dyDescent="0.25">
      <c r="B7" s="49"/>
      <c r="C7" s="50"/>
      <c r="D7" s="50"/>
      <c r="E7" s="50"/>
      <c r="F7" s="50"/>
      <c r="G7" s="50"/>
      <c r="H7" s="50"/>
      <c r="I7" s="50"/>
      <c r="J7" s="50"/>
      <c r="K7" s="50"/>
      <c r="L7" s="50"/>
      <c r="M7" s="50"/>
      <c r="N7" s="51"/>
      <c r="O7" s="51"/>
      <c r="P7" s="51"/>
      <c r="Q7" s="51"/>
      <c r="R7" s="51"/>
      <c r="S7" s="51"/>
      <c r="T7" s="51"/>
      <c r="U7" s="51"/>
      <c r="V7" s="51"/>
      <c r="W7" s="51"/>
      <c r="X7" s="51"/>
      <c r="Y7" s="51"/>
      <c r="Z7" s="51"/>
      <c r="AA7" s="51"/>
      <c r="AB7" s="51"/>
      <c r="AC7" s="51"/>
      <c r="AD7" s="51"/>
      <c r="AE7" s="51"/>
      <c r="AF7" s="51"/>
      <c r="AG7" s="50"/>
      <c r="AH7" s="51"/>
      <c r="AI7" s="51"/>
      <c r="AJ7" s="51"/>
      <c r="AK7" s="51"/>
      <c r="AL7" s="51"/>
      <c r="AM7" s="51"/>
      <c r="AN7" s="41"/>
      <c r="AO7" s="51"/>
      <c r="AP7" s="41"/>
      <c r="AQ7" s="41"/>
      <c r="AR7" s="41"/>
      <c r="AS7" s="81"/>
    </row>
    <row r="8" spans="2:45" x14ac:dyDescent="0.25">
      <c r="B8" s="49"/>
      <c r="C8" s="50"/>
      <c r="D8" s="50"/>
      <c r="E8" s="50"/>
      <c r="F8" s="50"/>
      <c r="G8" s="50"/>
      <c r="H8" s="50"/>
      <c r="I8" s="50"/>
      <c r="J8" s="50"/>
      <c r="K8" s="50"/>
      <c r="L8" s="50"/>
      <c r="M8" s="50"/>
      <c r="N8" s="51"/>
      <c r="O8" s="51"/>
      <c r="P8" s="51"/>
      <c r="Q8" s="51"/>
      <c r="R8" s="51"/>
      <c r="S8" s="51"/>
      <c r="T8" s="51"/>
      <c r="U8" s="51"/>
      <c r="V8" s="51"/>
      <c r="W8" s="51"/>
      <c r="X8" s="51"/>
      <c r="Y8" s="51"/>
      <c r="Z8" s="51"/>
      <c r="AA8" s="51"/>
      <c r="AB8" s="51"/>
      <c r="AC8" s="51"/>
      <c r="AD8" s="51"/>
      <c r="AE8" s="51"/>
      <c r="AF8" s="51"/>
      <c r="AG8" s="50"/>
      <c r="AH8" s="51"/>
      <c r="AI8" s="51"/>
      <c r="AJ8" s="51"/>
      <c r="AK8" s="51"/>
      <c r="AL8" s="51"/>
      <c r="AM8" s="51"/>
      <c r="AN8" s="41"/>
      <c r="AO8" s="41">
        <v>1129</v>
      </c>
      <c r="AP8" s="41">
        <v>1163</v>
      </c>
      <c r="AQ8" s="41">
        <v>1194.5</v>
      </c>
      <c r="AR8" s="41">
        <v>1221.4760000000001</v>
      </c>
      <c r="AS8" s="81">
        <v>1237.8050000000001</v>
      </c>
    </row>
    <row r="9" spans="2:45" ht="33.75" customHeight="1" x14ac:dyDescent="0.25">
      <c r="B9" s="52" t="s">
        <v>233</v>
      </c>
      <c r="C9" s="53"/>
      <c r="D9" s="53"/>
      <c r="E9" s="53"/>
      <c r="F9" s="53"/>
      <c r="G9" s="53"/>
      <c r="H9" s="53"/>
      <c r="I9" s="53"/>
      <c r="J9" s="53"/>
      <c r="K9" s="53"/>
      <c r="L9" s="53"/>
      <c r="M9" s="53"/>
      <c r="N9" s="54">
        <v>1.2556008423835636</v>
      </c>
      <c r="O9" s="54">
        <v>1.2790495856681867</v>
      </c>
      <c r="P9" s="54">
        <v>1.2997878212161482</v>
      </c>
      <c r="Q9" s="54">
        <v>1.3240528279387065</v>
      </c>
      <c r="R9" s="54">
        <v>1.3449330403608937</v>
      </c>
      <c r="S9" s="54">
        <v>1.3715505755149067</v>
      </c>
      <c r="T9" s="54">
        <v>1.4005756792393051</v>
      </c>
      <c r="U9" s="54">
        <v>1.4310862525624408</v>
      </c>
      <c r="V9" s="54">
        <v>1.463193638656781</v>
      </c>
      <c r="W9" s="54">
        <v>1.5012185167838432</v>
      </c>
      <c r="X9" s="54">
        <v>1.5466948415951243</v>
      </c>
      <c r="Y9" s="54">
        <v>1.5732666766040297</v>
      </c>
      <c r="Z9" s="54">
        <v>1.6075867513873889</v>
      </c>
      <c r="AA9" s="54">
        <v>1.6288441653034562</v>
      </c>
      <c r="AB9" s="54">
        <v>1.6494147072565701</v>
      </c>
      <c r="AC9" s="54">
        <v>1.6767722487760675</v>
      </c>
      <c r="AD9" s="54">
        <v>1.6934179795309621</v>
      </c>
      <c r="AE9" s="54">
        <v>1.6859799210057809</v>
      </c>
      <c r="AF9" s="54">
        <v>1.6932923171974308</v>
      </c>
      <c r="AG9" s="54">
        <v>1.7567749435969713</v>
      </c>
      <c r="AH9" s="54">
        <v>1.8167825607967869</v>
      </c>
      <c r="AI9" s="54">
        <v>1.8713520139940316</v>
      </c>
      <c r="AJ9" s="54">
        <v>1.9453541284439477</v>
      </c>
      <c r="AK9" s="54">
        <v>2.0154168269111716</v>
      </c>
      <c r="AL9" s="54">
        <v>2.0507887259194111</v>
      </c>
      <c r="AM9" s="54">
        <v>2.0782053632631103</v>
      </c>
      <c r="AN9" s="54">
        <v>2.1100651718066921</v>
      </c>
      <c r="AO9" s="54">
        <v>2.1563662261612726</v>
      </c>
      <c r="AP9" s="54"/>
      <c r="AQ9" s="54"/>
      <c r="AR9" s="54"/>
      <c r="AS9" s="83"/>
    </row>
    <row r="10" spans="2:45" ht="33.75" customHeight="1" x14ac:dyDescent="0.25">
      <c r="B10" s="52"/>
      <c r="C10" s="53"/>
      <c r="D10" s="53"/>
      <c r="E10" s="53"/>
      <c r="F10" s="53"/>
      <c r="G10" s="53"/>
      <c r="H10" s="53"/>
      <c r="I10" s="53"/>
      <c r="J10" s="53"/>
      <c r="K10" s="53"/>
      <c r="L10" s="53"/>
      <c r="M10" s="53"/>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v>2.237484601982044</v>
      </c>
      <c r="AP10" s="54">
        <v>2.2967546049007392</v>
      </c>
      <c r="AQ10" s="54">
        <v>2.3512839013998494</v>
      </c>
      <c r="AR10" s="54">
        <v>2.3960394641240228</v>
      </c>
      <c r="AS10" s="83">
        <v>2.4136639424691544</v>
      </c>
    </row>
    <row r="13" spans="2:45" ht="133" customHeight="1" x14ac:dyDescent="0.25">
      <c r="B13" s="108" t="s">
        <v>241</v>
      </c>
      <c r="C13" s="109"/>
      <c r="D13" s="109"/>
      <c r="E13" s="109"/>
      <c r="F13" s="109"/>
      <c r="G13" s="109"/>
      <c r="H13" s="109"/>
      <c r="I13" s="109"/>
      <c r="J13" s="109"/>
      <c r="K13" s="109"/>
      <c r="L13" s="109"/>
      <c r="M13" s="109"/>
      <c r="N13" s="109"/>
      <c r="O13" s="109"/>
      <c r="P13" s="109"/>
      <c r="Q13" s="109"/>
      <c r="R13" s="109"/>
      <c r="S13" s="109"/>
    </row>
    <row r="40" spans="14:14" x14ac:dyDescent="0.25">
      <c r="N40" s="55"/>
    </row>
  </sheetData>
  <mergeCells count="2">
    <mergeCell ref="B1:AN1"/>
    <mergeCell ref="B13:S13"/>
  </mergeCell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J106"/>
  <sheetViews>
    <sheetView showGridLines="0" tabSelected="1" zoomScaleNormal="100" workbookViewId="0">
      <selection activeCell="H3" sqref="H3"/>
    </sheetView>
  </sheetViews>
  <sheetFormatPr baseColWidth="10" defaultColWidth="11.453125" defaultRowHeight="10" x14ac:dyDescent="0.25"/>
  <cols>
    <col min="1" max="1" width="3.453125" style="4" customWidth="1"/>
    <col min="2" max="2" width="7.453125" style="4" customWidth="1"/>
    <col min="3" max="3" width="20.453125" style="4" customWidth="1"/>
    <col min="4" max="6" width="10.453125" style="4" customWidth="1"/>
    <col min="7" max="7" width="5.453125" style="4" customWidth="1"/>
    <col min="8" max="16384" width="11.453125" style="4"/>
  </cols>
  <sheetData>
    <row r="1" spans="2:7" ht="47.25" customHeight="1" x14ac:dyDescent="0.25">
      <c r="B1" s="110" t="s">
        <v>234</v>
      </c>
      <c r="C1" s="110"/>
      <c r="D1" s="110"/>
      <c r="E1" s="110"/>
      <c r="F1" s="110"/>
      <c r="G1" s="3"/>
    </row>
    <row r="2" spans="2:7" ht="10.5" x14ac:dyDescent="0.25">
      <c r="B2" s="1"/>
      <c r="C2" s="1"/>
      <c r="D2" s="1"/>
      <c r="E2" s="1"/>
      <c r="F2" s="1"/>
      <c r="G2" s="3"/>
    </row>
    <row r="3" spans="2:7" ht="31.5" x14ac:dyDescent="0.25">
      <c r="B3" s="5" t="s">
        <v>0</v>
      </c>
      <c r="C3" s="5" t="s">
        <v>205</v>
      </c>
      <c r="D3" s="5" t="s">
        <v>206</v>
      </c>
      <c r="E3" s="6" t="s">
        <v>213</v>
      </c>
      <c r="F3" s="6" t="s">
        <v>207</v>
      </c>
    </row>
    <row r="4" spans="2:7" x14ac:dyDescent="0.25">
      <c r="B4" s="7">
        <v>1</v>
      </c>
      <c r="C4" s="8" t="s">
        <v>1</v>
      </c>
      <c r="D4" s="2">
        <v>7480</v>
      </c>
      <c r="E4" s="9">
        <v>489289</v>
      </c>
      <c r="F4" s="10">
        <f t="shared" ref="F4:F67" si="0">D4/E4*100</f>
        <v>1.5287488580368658</v>
      </c>
      <c r="G4" s="11"/>
    </row>
    <row r="5" spans="2:7" x14ac:dyDescent="0.25">
      <c r="B5" s="2">
        <v>2</v>
      </c>
      <c r="C5" s="8" t="s">
        <v>2</v>
      </c>
      <c r="D5" s="2">
        <v>11498</v>
      </c>
      <c r="E5" s="9">
        <v>396198</v>
      </c>
      <c r="F5" s="10">
        <f t="shared" si="0"/>
        <v>2.9020843113796637</v>
      </c>
      <c r="G5" s="11"/>
    </row>
    <row r="6" spans="2:7" x14ac:dyDescent="0.25">
      <c r="B6" s="2">
        <v>3</v>
      </c>
      <c r="C6" s="8" t="s">
        <v>3</v>
      </c>
      <c r="D6" s="2">
        <v>9175</v>
      </c>
      <c r="E6" s="9">
        <v>264656</v>
      </c>
      <c r="F6" s="10">
        <f t="shared" si="0"/>
        <v>3.4667644036031682</v>
      </c>
      <c r="G6" s="11"/>
    </row>
    <row r="7" spans="2:7" x14ac:dyDescent="0.25">
      <c r="B7" s="2">
        <v>4</v>
      </c>
      <c r="C7" s="8" t="s">
        <v>4</v>
      </c>
      <c r="D7" s="2">
        <v>3458</v>
      </c>
      <c r="E7" s="9">
        <v>130916</v>
      </c>
      <c r="F7" s="10">
        <f t="shared" si="0"/>
        <v>2.6413883711692994</v>
      </c>
      <c r="G7" s="11"/>
    </row>
    <row r="8" spans="2:7" x14ac:dyDescent="0.25">
      <c r="B8" s="2">
        <v>5</v>
      </c>
      <c r="C8" s="8" t="s">
        <v>5</v>
      </c>
      <c r="D8" s="2">
        <v>2894</v>
      </c>
      <c r="E8" s="9">
        <v>111476</v>
      </c>
      <c r="F8" s="10">
        <f t="shared" si="0"/>
        <v>2.5960744913703397</v>
      </c>
      <c r="G8" s="11"/>
    </row>
    <row r="9" spans="2:7" x14ac:dyDescent="0.25">
      <c r="B9" s="2">
        <v>6</v>
      </c>
      <c r="C9" s="8" t="s">
        <v>6</v>
      </c>
      <c r="D9" s="2">
        <v>22630</v>
      </c>
      <c r="E9" s="9">
        <v>852534</v>
      </c>
      <c r="F9" s="10">
        <f t="shared" si="0"/>
        <v>2.6544395883331342</v>
      </c>
      <c r="G9" s="11"/>
    </row>
    <row r="10" spans="2:7" x14ac:dyDescent="0.25">
      <c r="B10" s="2">
        <v>7</v>
      </c>
      <c r="C10" s="8" t="s">
        <v>7</v>
      </c>
      <c r="D10" s="2">
        <v>6415</v>
      </c>
      <c r="E10" s="9">
        <v>256281</v>
      </c>
      <c r="F10" s="10">
        <f t="shared" si="0"/>
        <v>2.5031118186677905</v>
      </c>
      <c r="G10" s="11"/>
    </row>
    <row r="11" spans="2:7" x14ac:dyDescent="0.25">
      <c r="B11" s="2">
        <v>8</v>
      </c>
      <c r="C11" s="8" t="s">
        <v>8</v>
      </c>
      <c r="D11" s="2">
        <v>6027</v>
      </c>
      <c r="E11" s="9">
        <v>205194</v>
      </c>
      <c r="F11" s="10">
        <f t="shared" si="0"/>
        <v>2.9372203865610103</v>
      </c>
      <c r="G11" s="11"/>
    </row>
    <row r="12" spans="2:7" ht="10.5" customHeight="1" x14ac:dyDescent="0.25">
      <c r="B12" s="2">
        <v>9</v>
      </c>
      <c r="C12" s="8" t="s">
        <v>9</v>
      </c>
      <c r="D12" s="2">
        <v>3462</v>
      </c>
      <c r="E12" s="9">
        <v>121680</v>
      </c>
      <c r="F12" s="10">
        <f t="shared" si="0"/>
        <v>2.8451676528599608</v>
      </c>
      <c r="G12" s="11"/>
    </row>
    <row r="13" spans="2:7" x14ac:dyDescent="0.25">
      <c r="B13" s="2">
        <v>10</v>
      </c>
      <c r="C13" s="8" t="s">
        <v>10</v>
      </c>
      <c r="D13" s="2">
        <v>5965</v>
      </c>
      <c r="E13" s="9">
        <v>235394</v>
      </c>
      <c r="F13" s="10">
        <f t="shared" si="0"/>
        <v>2.5340492960738166</v>
      </c>
      <c r="G13" s="11"/>
    </row>
    <row r="14" spans="2:7" x14ac:dyDescent="0.25">
      <c r="B14" s="2">
        <v>11</v>
      </c>
      <c r="C14" s="8" t="s">
        <v>11</v>
      </c>
      <c r="D14" s="2">
        <v>10549</v>
      </c>
      <c r="E14" s="9">
        <v>294061</v>
      </c>
      <c r="F14" s="10">
        <f t="shared" si="0"/>
        <v>3.5873509237879215</v>
      </c>
      <c r="G14" s="11"/>
    </row>
    <row r="15" spans="2:7" x14ac:dyDescent="0.25">
      <c r="B15" s="2">
        <v>12</v>
      </c>
      <c r="C15" s="8" t="s">
        <v>12</v>
      </c>
      <c r="D15" s="2">
        <v>6127</v>
      </c>
      <c r="E15" s="9">
        <v>222420</v>
      </c>
      <c r="F15" s="10">
        <f t="shared" si="0"/>
        <v>2.7546983184965379</v>
      </c>
      <c r="G15" s="11"/>
    </row>
    <row r="16" spans="2:7" x14ac:dyDescent="0.25">
      <c r="B16" s="2" t="s">
        <v>13</v>
      </c>
      <c r="C16" s="8" t="s">
        <v>14</v>
      </c>
      <c r="D16" s="2">
        <v>35923</v>
      </c>
      <c r="E16" s="9">
        <v>1553554</v>
      </c>
      <c r="F16" s="10">
        <f t="shared" si="0"/>
        <v>2.3123109978797003</v>
      </c>
      <c r="G16" s="11"/>
    </row>
    <row r="17" spans="2:7" x14ac:dyDescent="0.25">
      <c r="B17" s="2" t="s">
        <v>15</v>
      </c>
      <c r="C17" s="8" t="s">
        <v>16</v>
      </c>
      <c r="D17" s="2">
        <v>11502</v>
      </c>
      <c r="E17" s="9">
        <v>531061</v>
      </c>
      <c r="F17" s="10">
        <f t="shared" si="0"/>
        <v>2.1658528869564888</v>
      </c>
      <c r="G17" s="11"/>
    </row>
    <row r="18" spans="2:7" x14ac:dyDescent="0.25">
      <c r="B18" s="2" t="s">
        <v>17</v>
      </c>
      <c r="C18" s="8" t="s">
        <v>18</v>
      </c>
      <c r="D18" s="2">
        <v>3231</v>
      </c>
      <c r="E18" s="9">
        <v>116240</v>
      </c>
      <c r="F18" s="10">
        <f t="shared" si="0"/>
        <v>2.7795939435650379</v>
      </c>
      <c r="G18" s="11"/>
    </row>
    <row r="19" spans="2:7" x14ac:dyDescent="0.25">
      <c r="B19" s="2" t="s">
        <v>19</v>
      </c>
      <c r="C19" s="8" t="s">
        <v>20</v>
      </c>
      <c r="D19" s="2">
        <v>7420</v>
      </c>
      <c r="E19" s="9">
        <v>276856</v>
      </c>
      <c r="F19" s="10">
        <f t="shared" si="0"/>
        <v>2.680093622677493</v>
      </c>
      <c r="G19" s="11"/>
    </row>
    <row r="20" spans="2:7" x14ac:dyDescent="0.25">
      <c r="B20" s="2" t="s">
        <v>21</v>
      </c>
      <c r="C20" s="8" t="s">
        <v>22</v>
      </c>
      <c r="D20" s="2">
        <v>13975</v>
      </c>
      <c r="E20" s="9">
        <v>516462</v>
      </c>
      <c r="F20" s="10">
        <f t="shared" si="0"/>
        <v>2.7059105994245463</v>
      </c>
      <c r="G20" s="11"/>
    </row>
    <row r="21" spans="2:7" x14ac:dyDescent="0.25">
      <c r="B21" s="2" t="s">
        <v>23</v>
      </c>
      <c r="C21" s="8" t="s">
        <v>24</v>
      </c>
      <c r="D21" s="2">
        <v>7616</v>
      </c>
      <c r="E21" s="9">
        <v>234471</v>
      </c>
      <c r="F21" s="10">
        <f t="shared" si="0"/>
        <v>3.2481628858153035</v>
      </c>
      <c r="G21" s="11"/>
    </row>
    <row r="22" spans="2:7" x14ac:dyDescent="0.25">
      <c r="B22" s="2" t="s">
        <v>25</v>
      </c>
      <c r="C22" s="8" t="s">
        <v>26</v>
      </c>
      <c r="D22" s="2">
        <v>5732</v>
      </c>
      <c r="E22" s="9">
        <v>192190</v>
      </c>
      <c r="F22" s="10">
        <f t="shared" si="0"/>
        <v>2.9824652687444715</v>
      </c>
      <c r="G22" s="11"/>
    </row>
    <row r="23" spans="2:7" x14ac:dyDescent="0.25">
      <c r="B23" s="2" t="s">
        <v>27</v>
      </c>
      <c r="C23" s="8" t="s">
        <v>28</v>
      </c>
      <c r="D23" s="2">
        <v>3449</v>
      </c>
      <c r="E23" s="9">
        <v>130791</v>
      </c>
      <c r="F23" s="10">
        <f t="shared" si="0"/>
        <v>2.6370316000336418</v>
      </c>
      <c r="G23" s="11"/>
    </row>
    <row r="24" spans="2:7" x14ac:dyDescent="0.25">
      <c r="B24" s="2" t="s">
        <v>29</v>
      </c>
      <c r="C24" s="8" t="s">
        <v>30</v>
      </c>
      <c r="D24" s="2">
        <v>4610</v>
      </c>
      <c r="E24" s="9">
        <v>145333</v>
      </c>
      <c r="F24" s="10">
        <f t="shared" si="0"/>
        <v>3.1720256239119817</v>
      </c>
      <c r="G24" s="11"/>
    </row>
    <row r="25" spans="2:7" x14ac:dyDescent="0.25">
      <c r="B25" s="2" t="s">
        <v>31</v>
      </c>
      <c r="C25" s="8" t="s">
        <v>32</v>
      </c>
      <c r="D25" s="2">
        <v>8406</v>
      </c>
      <c r="E25" s="9">
        <v>411253</v>
      </c>
      <c r="F25" s="10">
        <f t="shared" si="0"/>
        <v>2.0439972474364931</v>
      </c>
      <c r="G25" s="11"/>
    </row>
    <row r="26" spans="2:7" x14ac:dyDescent="0.25">
      <c r="B26" s="2" t="s">
        <v>33</v>
      </c>
      <c r="C26" s="8" t="s">
        <v>34</v>
      </c>
      <c r="D26" s="2">
        <v>11726</v>
      </c>
      <c r="E26" s="9">
        <v>464969</v>
      </c>
      <c r="F26" s="10">
        <f t="shared" si="0"/>
        <v>2.5218885560112607</v>
      </c>
      <c r="G26" s="11"/>
    </row>
    <row r="27" spans="2:7" x14ac:dyDescent="0.25">
      <c r="B27" s="2" t="s">
        <v>35</v>
      </c>
      <c r="C27" s="8" t="s">
        <v>36</v>
      </c>
      <c r="D27" s="2">
        <v>3464</v>
      </c>
      <c r="E27" s="9">
        <v>95504</v>
      </c>
      <c r="F27" s="10">
        <f t="shared" si="0"/>
        <v>3.627073211593232</v>
      </c>
      <c r="G27" s="11"/>
    </row>
    <row r="28" spans="2:7" x14ac:dyDescent="0.25">
      <c r="B28" s="2" t="s">
        <v>37</v>
      </c>
      <c r="C28" s="8" t="s">
        <v>38</v>
      </c>
      <c r="D28" s="2">
        <v>8842</v>
      </c>
      <c r="E28" s="9">
        <v>331963</v>
      </c>
      <c r="F28" s="10">
        <f t="shared" si="0"/>
        <v>2.663549853447523</v>
      </c>
      <c r="G28" s="11"/>
    </row>
    <row r="29" spans="2:7" x14ac:dyDescent="0.25">
      <c r="B29" s="2" t="s">
        <v>39</v>
      </c>
      <c r="C29" s="8" t="s">
        <v>40</v>
      </c>
      <c r="D29" s="2">
        <v>10432</v>
      </c>
      <c r="E29" s="9">
        <v>406867</v>
      </c>
      <c r="F29" s="10">
        <f t="shared" si="0"/>
        <v>2.5639828248543139</v>
      </c>
      <c r="G29" s="11"/>
    </row>
    <row r="30" spans="2:7" x14ac:dyDescent="0.25">
      <c r="B30" s="2" t="s">
        <v>41</v>
      </c>
      <c r="C30" s="8" t="s">
        <v>42</v>
      </c>
      <c r="D30" s="2">
        <v>8916</v>
      </c>
      <c r="E30" s="9">
        <v>395487</v>
      </c>
      <c r="F30" s="10">
        <f t="shared" si="0"/>
        <v>2.2544356704518731</v>
      </c>
      <c r="G30" s="11"/>
    </row>
    <row r="31" spans="2:7" x14ac:dyDescent="0.25">
      <c r="B31" s="2" t="s">
        <v>43</v>
      </c>
      <c r="C31" s="8" t="s">
        <v>44</v>
      </c>
      <c r="D31" s="2">
        <v>13529</v>
      </c>
      <c r="E31" s="9">
        <v>448942</v>
      </c>
      <c r="F31" s="10">
        <f t="shared" si="0"/>
        <v>3.013529587340904</v>
      </c>
      <c r="G31" s="11"/>
    </row>
    <row r="32" spans="2:7" x14ac:dyDescent="0.25">
      <c r="B32" s="2" t="s">
        <v>45</v>
      </c>
      <c r="C32" s="8" t="s">
        <v>46</v>
      </c>
      <c r="D32" s="2">
        <v>6053</v>
      </c>
      <c r="E32" s="9">
        <v>323159</v>
      </c>
      <c r="F32" s="10">
        <f t="shared" si="0"/>
        <v>1.8730717696242409</v>
      </c>
      <c r="G32" s="11"/>
    </row>
    <row r="33" spans="2:7" x14ac:dyDescent="0.25">
      <c r="B33" s="2" t="s">
        <v>47</v>
      </c>
      <c r="C33" s="8" t="s">
        <v>48</v>
      </c>
      <c r="D33" s="2">
        <v>19051</v>
      </c>
      <c r="E33" s="9">
        <v>705222</v>
      </c>
      <c r="F33" s="10">
        <f t="shared" si="0"/>
        <v>2.7014188439952243</v>
      </c>
      <c r="G33" s="11"/>
    </row>
    <row r="34" spans="2:7" x14ac:dyDescent="0.25">
      <c r="B34" s="2" t="s">
        <v>49</v>
      </c>
      <c r="C34" s="8" t="s">
        <v>50</v>
      </c>
      <c r="D34" s="2">
        <v>14597</v>
      </c>
      <c r="E34" s="9">
        <v>577853</v>
      </c>
      <c r="F34" s="10">
        <f t="shared" si="0"/>
        <v>2.5260749706240171</v>
      </c>
      <c r="G34" s="11"/>
    </row>
    <row r="35" spans="2:7" x14ac:dyDescent="0.25">
      <c r="B35" s="2" t="s">
        <v>51</v>
      </c>
      <c r="C35" s="8" t="s">
        <v>52</v>
      </c>
      <c r="D35" s="2">
        <v>27146</v>
      </c>
      <c r="E35" s="9">
        <v>1065185</v>
      </c>
      <c r="F35" s="10">
        <f t="shared" si="0"/>
        <v>2.5484774945197315</v>
      </c>
      <c r="G35" s="11"/>
    </row>
    <row r="36" spans="2:7" x14ac:dyDescent="0.25">
      <c r="B36" s="2" t="s">
        <v>53</v>
      </c>
      <c r="C36" s="8" t="s">
        <v>54</v>
      </c>
      <c r="D36" s="2">
        <v>4731</v>
      </c>
      <c r="E36" s="9">
        <v>152459</v>
      </c>
      <c r="F36" s="10">
        <f t="shared" si="0"/>
        <v>3.1031293659278885</v>
      </c>
      <c r="G36" s="11"/>
    </row>
    <row r="37" spans="2:7" x14ac:dyDescent="0.25">
      <c r="B37" s="2" t="s">
        <v>55</v>
      </c>
      <c r="C37" s="8" t="s">
        <v>56</v>
      </c>
      <c r="D37" s="2">
        <v>29348</v>
      </c>
      <c r="E37" s="9">
        <v>1253123</v>
      </c>
      <c r="F37" s="10">
        <f t="shared" si="0"/>
        <v>2.3419887752439306</v>
      </c>
      <c r="G37" s="11"/>
    </row>
    <row r="38" spans="2:7" x14ac:dyDescent="0.25">
      <c r="B38" s="2" t="s">
        <v>57</v>
      </c>
      <c r="C38" s="8" t="s">
        <v>58</v>
      </c>
      <c r="D38" s="2">
        <v>28060</v>
      </c>
      <c r="E38" s="9">
        <v>907887</v>
      </c>
      <c r="F38" s="10">
        <f t="shared" si="0"/>
        <v>3.0906930047461851</v>
      </c>
      <c r="G38" s="11"/>
    </row>
    <row r="39" spans="2:7" x14ac:dyDescent="0.25">
      <c r="B39" s="2" t="s">
        <v>59</v>
      </c>
      <c r="C39" s="8" t="s">
        <v>60</v>
      </c>
      <c r="D39" s="2">
        <v>22177</v>
      </c>
      <c r="E39" s="9">
        <v>807644</v>
      </c>
      <c r="F39" s="10">
        <f t="shared" si="0"/>
        <v>2.7458880397799033</v>
      </c>
      <c r="G39" s="11"/>
    </row>
    <row r="40" spans="2:7" x14ac:dyDescent="0.25">
      <c r="B40" s="2" t="s">
        <v>61</v>
      </c>
      <c r="C40" s="8" t="s">
        <v>62</v>
      </c>
      <c r="D40" s="2">
        <v>5740</v>
      </c>
      <c r="E40" s="9">
        <v>174188</v>
      </c>
      <c r="F40" s="10">
        <f t="shared" si="0"/>
        <v>3.2952901462787336</v>
      </c>
      <c r="G40" s="11"/>
    </row>
    <row r="41" spans="2:7" x14ac:dyDescent="0.25">
      <c r="B41" s="2" t="s">
        <v>63</v>
      </c>
      <c r="C41" s="8" t="s">
        <v>64</v>
      </c>
      <c r="D41" s="2">
        <v>10297</v>
      </c>
      <c r="E41" s="9">
        <v>463258</v>
      </c>
      <c r="F41" s="10">
        <f t="shared" si="0"/>
        <v>2.2227354951236675</v>
      </c>
      <c r="G41" s="11"/>
    </row>
    <row r="42" spans="2:7" x14ac:dyDescent="0.25">
      <c r="B42" s="2" t="s">
        <v>65</v>
      </c>
      <c r="C42" s="8" t="s">
        <v>66</v>
      </c>
      <c r="D42" s="2">
        <v>18375</v>
      </c>
      <c r="E42" s="9">
        <v>945002</v>
      </c>
      <c r="F42" s="10">
        <f t="shared" si="0"/>
        <v>1.9444403292268164</v>
      </c>
      <c r="G42" s="11"/>
    </row>
    <row r="43" spans="2:7" x14ac:dyDescent="0.25">
      <c r="B43" s="2" t="s">
        <v>67</v>
      </c>
      <c r="C43" s="8" t="s">
        <v>68</v>
      </c>
      <c r="D43" s="2">
        <v>5303</v>
      </c>
      <c r="E43" s="9">
        <v>200210</v>
      </c>
      <c r="F43" s="10">
        <f t="shared" si="0"/>
        <v>2.6487188452125268</v>
      </c>
      <c r="G43" s="11"/>
    </row>
    <row r="44" spans="2:7" x14ac:dyDescent="0.25">
      <c r="B44" s="2" t="s">
        <v>69</v>
      </c>
      <c r="C44" s="8" t="s">
        <v>70</v>
      </c>
      <c r="D44" s="2">
        <v>7108</v>
      </c>
      <c r="E44" s="9">
        <v>326835</v>
      </c>
      <c r="F44" s="10">
        <f t="shared" si="0"/>
        <v>2.1747976807869418</v>
      </c>
      <c r="G44" s="11"/>
    </row>
    <row r="45" spans="2:7" x14ac:dyDescent="0.25">
      <c r="B45" s="2" t="s">
        <v>71</v>
      </c>
      <c r="C45" s="8" t="s">
        <v>72</v>
      </c>
      <c r="D45" s="2">
        <v>6354</v>
      </c>
      <c r="E45" s="9">
        <v>254882</v>
      </c>
      <c r="F45" s="10">
        <f t="shared" si="0"/>
        <v>2.4929182916016037</v>
      </c>
      <c r="G45" s="11"/>
    </row>
    <row r="46" spans="2:7" x14ac:dyDescent="0.25">
      <c r="B46" s="2" t="s">
        <v>73</v>
      </c>
      <c r="C46" s="8" t="s">
        <v>74</v>
      </c>
      <c r="D46" s="2">
        <v>15091</v>
      </c>
      <c r="E46" s="9">
        <v>578688</v>
      </c>
      <c r="F46" s="10">
        <f t="shared" si="0"/>
        <v>2.6077955651404556</v>
      </c>
      <c r="G46" s="11"/>
    </row>
    <row r="47" spans="2:7" x14ac:dyDescent="0.25">
      <c r="B47" s="2" t="s">
        <v>75</v>
      </c>
      <c r="C47" s="8" t="s">
        <v>76</v>
      </c>
      <c r="D47" s="2">
        <v>5737</v>
      </c>
      <c r="E47" s="9">
        <v>177242</v>
      </c>
      <c r="F47" s="10">
        <f t="shared" si="0"/>
        <v>3.2368174586159038</v>
      </c>
      <c r="G47" s="11"/>
    </row>
    <row r="48" spans="2:7" x14ac:dyDescent="0.25">
      <c r="B48" s="2" t="s">
        <v>77</v>
      </c>
      <c r="C48" s="8" t="s">
        <v>78</v>
      </c>
      <c r="D48" s="2">
        <v>22909</v>
      </c>
      <c r="E48" s="9">
        <v>1073456</v>
      </c>
      <c r="F48" s="10">
        <f t="shared" si="0"/>
        <v>2.1341349808469094</v>
      </c>
      <c r="G48" s="11"/>
    </row>
    <row r="49" spans="2:7" x14ac:dyDescent="0.25">
      <c r="B49" s="2" t="s">
        <v>79</v>
      </c>
      <c r="C49" s="8" t="s">
        <v>80</v>
      </c>
      <c r="D49" s="2">
        <v>9358</v>
      </c>
      <c r="E49" s="9">
        <v>510545</v>
      </c>
      <c r="F49" s="10">
        <f t="shared" si="0"/>
        <v>1.8329432273354942</v>
      </c>
      <c r="G49" s="11"/>
    </row>
    <row r="50" spans="2:7" x14ac:dyDescent="0.25">
      <c r="B50" s="2" t="s">
        <v>81</v>
      </c>
      <c r="C50" s="8" t="s">
        <v>82</v>
      </c>
      <c r="D50" s="2">
        <v>3730</v>
      </c>
      <c r="E50" s="9">
        <v>141305</v>
      </c>
      <c r="F50" s="10">
        <f t="shared" si="0"/>
        <v>2.6396801245532715</v>
      </c>
      <c r="G50" s="11"/>
    </row>
    <row r="51" spans="2:7" x14ac:dyDescent="0.25">
      <c r="B51" s="2" t="s">
        <v>83</v>
      </c>
      <c r="C51" s="8" t="s">
        <v>84</v>
      </c>
      <c r="D51" s="2">
        <v>6880</v>
      </c>
      <c r="E51" s="9">
        <v>260346</v>
      </c>
      <c r="F51" s="10">
        <f t="shared" si="0"/>
        <v>2.6426371060050853</v>
      </c>
      <c r="G51" s="11"/>
    </row>
    <row r="52" spans="2:7" x14ac:dyDescent="0.25">
      <c r="B52" s="2" t="s">
        <v>85</v>
      </c>
      <c r="C52" s="8" t="s">
        <v>86</v>
      </c>
      <c r="D52" s="2">
        <v>2827</v>
      </c>
      <c r="E52" s="9">
        <v>60704</v>
      </c>
      <c r="F52" s="10">
        <f t="shared" si="0"/>
        <v>4.6570242488139169</v>
      </c>
      <c r="G52" s="11"/>
    </row>
    <row r="53" spans="2:7" x14ac:dyDescent="0.25">
      <c r="B53" s="2" t="s">
        <v>87</v>
      </c>
      <c r="C53" s="8" t="s">
        <v>88</v>
      </c>
      <c r="D53" s="2">
        <v>11724</v>
      </c>
      <c r="E53" s="9">
        <v>611719</v>
      </c>
      <c r="F53" s="10">
        <f t="shared" si="0"/>
        <v>1.9165662665374135</v>
      </c>
      <c r="G53" s="11"/>
    </row>
    <row r="54" spans="2:7" x14ac:dyDescent="0.25">
      <c r="B54" s="2" t="s">
        <v>89</v>
      </c>
      <c r="C54" s="8" t="s">
        <v>90</v>
      </c>
      <c r="D54" s="2">
        <v>12127</v>
      </c>
      <c r="E54" s="9">
        <v>385267</v>
      </c>
      <c r="F54" s="10">
        <f t="shared" si="0"/>
        <v>3.1476871883654716</v>
      </c>
      <c r="G54" s="11"/>
    </row>
    <row r="55" spans="2:7" x14ac:dyDescent="0.25">
      <c r="B55" s="2" t="s">
        <v>91</v>
      </c>
      <c r="C55" s="8" t="s">
        <v>92</v>
      </c>
      <c r="D55" s="2">
        <v>9458</v>
      </c>
      <c r="E55" s="9">
        <v>427128</v>
      </c>
      <c r="F55" s="10">
        <f t="shared" si="0"/>
        <v>2.2143245116218089</v>
      </c>
      <c r="G55" s="11"/>
    </row>
    <row r="56" spans="2:7" x14ac:dyDescent="0.25">
      <c r="B56" s="2" t="s">
        <v>93</v>
      </c>
      <c r="C56" s="8" t="s">
        <v>94</v>
      </c>
      <c r="D56" s="2">
        <v>4435</v>
      </c>
      <c r="E56" s="9">
        <v>134385</v>
      </c>
      <c r="F56" s="10">
        <f t="shared" si="0"/>
        <v>3.3002195185474572</v>
      </c>
      <c r="G56" s="11"/>
    </row>
    <row r="57" spans="2:7" x14ac:dyDescent="0.25">
      <c r="B57" s="2" t="s">
        <v>95</v>
      </c>
      <c r="C57" s="8" t="s">
        <v>96</v>
      </c>
      <c r="D57" s="2">
        <v>4579</v>
      </c>
      <c r="E57" s="9">
        <v>230497</v>
      </c>
      <c r="F57" s="10">
        <f t="shared" si="0"/>
        <v>1.9865768318025829</v>
      </c>
      <c r="G57" s="11"/>
    </row>
    <row r="58" spans="2:7" x14ac:dyDescent="0.25">
      <c r="B58" s="2" t="s">
        <v>97</v>
      </c>
      <c r="C58" s="8" t="s">
        <v>98</v>
      </c>
      <c r="D58" s="2">
        <v>12242</v>
      </c>
      <c r="E58" s="9">
        <v>559705</v>
      </c>
      <c r="F58" s="10">
        <f t="shared" si="0"/>
        <v>2.1872236267319392</v>
      </c>
      <c r="G58" s="11"/>
    </row>
    <row r="59" spans="2:7" x14ac:dyDescent="0.25">
      <c r="B59" s="2" t="s">
        <v>99</v>
      </c>
      <c r="C59" s="8" t="s">
        <v>100</v>
      </c>
      <c r="D59" s="2">
        <v>3527</v>
      </c>
      <c r="E59" s="9">
        <v>141266</v>
      </c>
      <c r="F59" s="10">
        <f t="shared" si="0"/>
        <v>2.4967083374626591</v>
      </c>
      <c r="G59" s="11"/>
    </row>
    <row r="60" spans="2:7" x14ac:dyDescent="0.25">
      <c r="B60" s="2" t="s">
        <v>101</v>
      </c>
      <c r="C60" s="8" t="s">
        <v>102</v>
      </c>
      <c r="D60" s="2">
        <v>14881</v>
      </c>
      <c r="E60" s="9">
        <v>588913</v>
      </c>
      <c r="F60" s="10">
        <f t="shared" si="0"/>
        <v>2.5268588059696424</v>
      </c>
      <c r="G60" s="11"/>
    </row>
    <row r="61" spans="2:7" x14ac:dyDescent="0.25">
      <c r="B61" s="2" t="s">
        <v>103</v>
      </c>
      <c r="C61" s="8" t="s">
        <v>104</v>
      </c>
      <c r="D61" s="2">
        <v>19779</v>
      </c>
      <c r="E61" s="9">
        <v>806185</v>
      </c>
      <c r="F61" s="10">
        <f t="shared" si="0"/>
        <v>2.4534070963860652</v>
      </c>
      <c r="G61" s="11"/>
    </row>
    <row r="62" spans="2:7" x14ac:dyDescent="0.25">
      <c r="B62" s="2" t="s">
        <v>105</v>
      </c>
      <c r="C62" s="8" t="s">
        <v>106</v>
      </c>
      <c r="D62" s="2">
        <v>6608</v>
      </c>
      <c r="E62" s="9">
        <v>161405</v>
      </c>
      <c r="F62" s="10">
        <f t="shared" si="0"/>
        <v>4.0940491310678109</v>
      </c>
      <c r="G62" s="11"/>
    </row>
    <row r="63" spans="2:7" x14ac:dyDescent="0.25">
      <c r="B63" s="2" t="s">
        <v>107</v>
      </c>
      <c r="C63" s="8" t="s">
        <v>108</v>
      </c>
      <c r="D63" s="2">
        <v>60162</v>
      </c>
      <c r="E63" s="9">
        <v>1913518</v>
      </c>
      <c r="F63" s="10">
        <f t="shared" si="0"/>
        <v>3.14405195038667</v>
      </c>
      <c r="G63" s="11"/>
    </row>
    <row r="64" spans="2:7" x14ac:dyDescent="0.25">
      <c r="B64" s="2" t="s">
        <v>109</v>
      </c>
      <c r="C64" s="8" t="s">
        <v>110</v>
      </c>
      <c r="D64" s="2">
        <v>14859</v>
      </c>
      <c r="E64" s="9">
        <v>610301</v>
      </c>
      <c r="F64" s="10">
        <f t="shared" si="0"/>
        <v>2.4347002544645999</v>
      </c>
      <c r="G64" s="11"/>
    </row>
    <row r="65" spans="2:7" x14ac:dyDescent="0.25">
      <c r="B65" s="2" t="s">
        <v>111</v>
      </c>
      <c r="C65" s="8" t="s">
        <v>112</v>
      </c>
      <c r="D65" s="2">
        <v>5197</v>
      </c>
      <c r="E65" s="9">
        <v>217073</v>
      </c>
      <c r="F65" s="10">
        <f t="shared" si="0"/>
        <v>2.3941254785256572</v>
      </c>
      <c r="G65" s="11"/>
    </row>
    <row r="66" spans="2:7" x14ac:dyDescent="0.25">
      <c r="B66" s="2" t="s">
        <v>113</v>
      </c>
      <c r="C66" s="8" t="s">
        <v>114</v>
      </c>
      <c r="D66" s="2">
        <v>28221</v>
      </c>
      <c r="E66" s="9">
        <v>1085549</v>
      </c>
      <c r="F66" s="10">
        <f t="shared" si="0"/>
        <v>2.599698401454011</v>
      </c>
      <c r="G66" s="11"/>
    </row>
    <row r="67" spans="2:7" x14ac:dyDescent="0.25">
      <c r="B67" s="2" t="s">
        <v>115</v>
      </c>
      <c r="C67" s="8" t="s">
        <v>116</v>
      </c>
      <c r="D67" s="2">
        <v>10749</v>
      </c>
      <c r="E67" s="9">
        <v>512560</v>
      </c>
      <c r="F67" s="10">
        <f t="shared" si="0"/>
        <v>2.0971203371312628</v>
      </c>
      <c r="G67" s="11"/>
    </row>
    <row r="68" spans="2:7" x14ac:dyDescent="0.25">
      <c r="B68" s="2" t="s">
        <v>117</v>
      </c>
      <c r="C68" s="8" t="s">
        <v>118</v>
      </c>
      <c r="D68" s="2">
        <v>17048</v>
      </c>
      <c r="E68" s="9">
        <v>538224</v>
      </c>
      <c r="F68" s="10">
        <f t="shared" ref="F68:F103" si="1">D68/E68*100</f>
        <v>3.1674544427598921</v>
      </c>
      <c r="G68" s="11"/>
    </row>
    <row r="69" spans="2:7" x14ac:dyDescent="0.25">
      <c r="B69" s="2" t="s">
        <v>119</v>
      </c>
      <c r="C69" s="8" t="s">
        <v>120</v>
      </c>
      <c r="D69" s="2">
        <v>6748</v>
      </c>
      <c r="E69" s="9">
        <v>182000</v>
      </c>
      <c r="F69" s="10">
        <f t="shared" si="1"/>
        <v>3.7076923076923078</v>
      </c>
      <c r="G69" s="11"/>
    </row>
    <row r="70" spans="2:7" x14ac:dyDescent="0.25">
      <c r="B70" s="2" t="s">
        <v>121</v>
      </c>
      <c r="C70" s="8" t="s">
        <v>122</v>
      </c>
      <c r="D70" s="2">
        <v>11680</v>
      </c>
      <c r="E70" s="9">
        <v>376764</v>
      </c>
      <c r="F70" s="10">
        <f t="shared" si="1"/>
        <v>3.1000838721321573</v>
      </c>
      <c r="G70" s="11"/>
    </row>
    <row r="71" spans="2:7" x14ac:dyDescent="0.25">
      <c r="B71" s="2" t="s">
        <v>123</v>
      </c>
      <c r="C71" s="8" t="s">
        <v>124</v>
      </c>
      <c r="D71" s="2">
        <v>15858</v>
      </c>
      <c r="E71" s="9">
        <v>874502</v>
      </c>
      <c r="F71" s="10">
        <f t="shared" si="1"/>
        <v>1.8133749265296133</v>
      </c>
      <c r="G71" s="11"/>
    </row>
    <row r="72" spans="2:7" x14ac:dyDescent="0.25">
      <c r="B72" s="2" t="s">
        <v>125</v>
      </c>
      <c r="C72" s="8" t="s">
        <v>126</v>
      </c>
      <c r="D72" s="2">
        <v>12718</v>
      </c>
      <c r="E72" s="9">
        <v>587387</v>
      </c>
      <c r="F72" s="10">
        <f t="shared" si="1"/>
        <v>2.1651824095528163</v>
      </c>
      <c r="G72" s="11"/>
    </row>
    <row r="73" spans="2:7" x14ac:dyDescent="0.25">
      <c r="B73" s="2" t="s">
        <v>127</v>
      </c>
      <c r="C73" s="8" t="s">
        <v>128</v>
      </c>
      <c r="D73" s="2">
        <v>31286</v>
      </c>
      <c r="E73" s="9">
        <v>1397909</v>
      </c>
      <c r="F73" s="10">
        <f t="shared" si="1"/>
        <v>2.2380569836806261</v>
      </c>
      <c r="G73" s="11"/>
    </row>
    <row r="74" spans="2:7" x14ac:dyDescent="0.25">
      <c r="B74" s="2" t="s">
        <v>129</v>
      </c>
      <c r="C74" s="8" t="s">
        <v>130</v>
      </c>
      <c r="D74" s="2">
        <v>5309</v>
      </c>
      <c r="E74" s="9">
        <v>180768</v>
      </c>
      <c r="F74" s="10">
        <f t="shared" si="1"/>
        <v>2.9369136130288549</v>
      </c>
      <c r="G74" s="11"/>
    </row>
    <row r="75" spans="2:7" x14ac:dyDescent="0.25">
      <c r="B75" s="2" t="s">
        <v>131</v>
      </c>
      <c r="C75" s="8" t="s">
        <v>132</v>
      </c>
      <c r="D75" s="2">
        <v>12049</v>
      </c>
      <c r="E75" s="9">
        <v>430435</v>
      </c>
      <c r="F75" s="10">
        <f t="shared" si="1"/>
        <v>2.7992612124943372</v>
      </c>
      <c r="G75" s="11"/>
    </row>
    <row r="76" spans="2:7" x14ac:dyDescent="0.25">
      <c r="B76" s="2" t="s">
        <v>133</v>
      </c>
      <c r="C76" s="8" t="s">
        <v>134</v>
      </c>
      <c r="D76" s="2">
        <v>8841</v>
      </c>
      <c r="E76" s="9">
        <v>424591</v>
      </c>
      <c r="F76" s="10">
        <f t="shared" si="1"/>
        <v>2.0822391430812237</v>
      </c>
      <c r="G76" s="11"/>
    </row>
    <row r="77" spans="2:7" x14ac:dyDescent="0.25">
      <c r="B77" s="2" t="s">
        <v>135</v>
      </c>
      <c r="C77" s="8" t="s">
        <v>136</v>
      </c>
      <c r="D77" s="2">
        <v>6652</v>
      </c>
      <c r="E77" s="9">
        <v>334202</v>
      </c>
      <c r="F77" s="10">
        <f t="shared" si="1"/>
        <v>1.9904129837643103</v>
      </c>
      <c r="G77" s="11"/>
    </row>
    <row r="78" spans="2:7" x14ac:dyDescent="0.25">
      <c r="B78" s="2" t="s">
        <v>137</v>
      </c>
      <c r="C78" s="8" t="s">
        <v>138</v>
      </c>
      <c r="D78" s="2">
        <v>7932</v>
      </c>
      <c r="E78" s="9">
        <v>624568</v>
      </c>
      <c r="F78" s="10">
        <f t="shared" si="1"/>
        <v>1.2699978224949084</v>
      </c>
      <c r="G78" s="11"/>
    </row>
    <row r="79" spans="2:7" x14ac:dyDescent="0.25">
      <c r="B79" s="2" t="s">
        <v>139</v>
      </c>
      <c r="C79" s="8" t="s">
        <v>140</v>
      </c>
      <c r="D79" s="2">
        <v>31190</v>
      </c>
      <c r="E79" s="9">
        <v>1741619</v>
      </c>
      <c r="F79" s="10">
        <f t="shared" si="1"/>
        <v>1.7908624102056763</v>
      </c>
      <c r="G79" s="11"/>
    </row>
    <row r="80" spans="2:7" x14ac:dyDescent="0.25">
      <c r="B80" s="2" t="s">
        <v>141</v>
      </c>
      <c r="C80" s="8" t="s">
        <v>142</v>
      </c>
      <c r="D80" s="2">
        <v>27852</v>
      </c>
      <c r="E80" s="9">
        <v>939820</v>
      </c>
      <c r="F80" s="10">
        <f t="shared" si="1"/>
        <v>2.96354621097657</v>
      </c>
      <c r="G80" s="11"/>
    </row>
    <row r="81" spans="2:7" x14ac:dyDescent="0.25">
      <c r="B81" s="2" t="s">
        <v>143</v>
      </c>
      <c r="C81" s="8" t="s">
        <v>144</v>
      </c>
      <c r="D81" s="2">
        <v>19256</v>
      </c>
      <c r="E81" s="9">
        <v>1031582</v>
      </c>
      <c r="F81" s="10">
        <f t="shared" si="1"/>
        <v>1.866647537471573</v>
      </c>
      <c r="G81" s="11"/>
    </row>
    <row r="82" spans="2:7" x14ac:dyDescent="0.25">
      <c r="B82" s="2" t="s">
        <v>145</v>
      </c>
      <c r="C82" s="8" t="s">
        <v>146</v>
      </c>
      <c r="D82" s="2">
        <v>14514</v>
      </c>
      <c r="E82" s="9">
        <v>1062811</v>
      </c>
      <c r="F82" s="10">
        <f t="shared" si="1"/>
        <v>1.36562380329146</v>
      </c>
      <c r="G82" s="11"/>
    </row>
    <row r="83" spans="2:7" x14ac:dyDescent="0.25">
      <c r="B83" s="2" t="s">
        <v>147</v>
      </c>
      <c r="C83" s="8" t="s">
        <v>148</v>
      </c>
      <c r="D83" s="2">
        <v>7815</v>
      </c>
      <c r="E83" s="9">
        <v>287521</v>
      </c>
      <c r="F83" s="10">
        <f t="shared" si="1"/>
        <v>2.7180623328382971</v>
      </c>
      <c r="G83" s="11"/>
    </row>
    <row r="84" spans="2:7" x14ac:dyDescent="0.25">
      <c r="B84" s="2" t="s">
        <v>149</v>
      </c>
      <c r="C84" s="8" t="s">
        <v>150</v>
      </c>
      <c r="D84" s="2">
        <v>13497</v>
      </c>
      <c r="E84" s="9">
        <v>431558</v>
      </c>
      <c r="F84" s="10">
        <f t="shared" si="1"/>
        <v>3.1275054569721803</v>
      </c>
      <c r="G84" s="11"/>
    </row>
    <row r="85" spans="2:7" x14ac:dyDescent="0.25">
      <c r="B85" s="2" t="s">
        <v>151</v>
      </c>
      <c r="C85" s="8" t="s">
        <v>152</v>
      </c>
      <c r="D85" s="2">
        <v>8429</v>
      </c>
      <c r="E85" s="9">
        <v>303025</v>
      </c>
      <c r="F85" s="10">
        <f t="shared" si="1"/>
        <v>2.7816186783268706</v>
      </c>
      <c r="G85" s="11"/>
    </row>
    <row r="86" spans="2:7" x14ac:dyDescent="0.25">
      <c r="B86" s="2" t="s">
        <v>153</v>
      </c>
      <c r="C86" s="8" t="s">
        <v>154</v>
      </c>
      <c r="D86" s="2">
        <v>6244</v>
      </c>
      <c r="E86" s="9">
        <v>199059</v>
      </c>
      <c r="F86" s="10">
        <f t="shared" si="1"/>
        <v>3.1367584485001929</v>
      </c>
      <c r="G86" s="11"/>
    </row>
    <row r="87" spans="2:7" x14ac:dyDescent="0.25">
      <c r="B87" s="2" t="s">
        <v>155</v>
      </c>
      <c r="C87" s="8" t="s">
        <v>156</v>
      </c>
      <c r="D87" s="2">
        <v>20493</v>
      </c>
      <c r="E87" s="9">
        <v>849620</v>
      </c>
      <c r="F87" s="10">
        <f t="shared" si="1"/>
        <v>2.4120194910665949</v>
      </c>
      <c r="G87" s="11"/>
    </row>
    <row r="88" spans="2:7" x14ac:dyDescent="0.25">
      <c r="B88" s="2" t="s">
        <v>157</v>
      </c>
      <c r="C88" s="8" t="s">
        <v>158</v>
      </c>
      <c r="D88" s="2">
        <v>10586</v>
      </c>
      <c r="E88" s="9">
        <v>428786</v>
      </c>
      <c r="F88" s="10">
        <f t="shared" si="1"/>
        <v>2.4688306054768581</v>
      </c>
      <c r="G88" s="11"/>
    </row>
    <row r="89" spans="2:7" x14ac:dyDescent="0.25">
      <c r="B89" s="2" t="s">
        <v>159</v>
      </c>
      <c r="C89" s="8" t="s">
        <v>160</v>
      </c>
      <c r="D89" s="2">
        <v>10417</v>
      </c>
      <c r="E89" s="9">
        <v>528025</v>
      </c>
      <c r="F89" s="10">
        <f t="shared" si="1"/>
        <v>1.9728232564745989</v>
      </c>
      <c r="G89" s="11"/>
    </row>
    <row r="90" spans="2:7" x14ac:dyDescent="0.25">
      <c r="B90" s="2" t="s">
        <v>161</v>
      </c>
      <c r="C90" s="8" t="s">
        <v>162</v>
      </c>
      <c r="D90" s="2">
        <v>6236</v>
      </c>
      <c r="E90" s="9">
        <v>336036</v>
      </c>
      <c r="F90" s="10">
        <f t="shared" si="1"/>
        <v>1.8557535502148579</v>
      </c>
      <c r="G90" s="11"/>
    </row>
    <row r="91" spans="2:7" x14ac:dyDescent="0.25">
      <c r="B91" s="2" t="s">
        <v>163</v>
      </c>
      <c r="C91" s="8" t="s">
        <v>164</v>
      </c>
      <c r="D91" s="2">
        <v>9097</v>
      </c>
      <c r="E91" s="9">
        <v>291601</v>
      </c>
      <c r="F91" s="10">
        <f t="shared" si="1"/>
        <v>3.1196738008443043</v>
      </c>
      <c r="G91" s="11"/>
    </row>
    <row r="92" spans="2:7" x14ac:dyDescent="0.25">
      <c r="B92" s="2" t="s">
        <v>165</v>
      </c>
      <c r="C92" s="8" t="s">
        <v>166</v>
      </c>
      <c r="D92" s="2">
        <v>7008</v>
      </c>
      <c r="E92" s="9">
        <v>282478</v>
      </c>
      <c r="F92" s="10">
        <f t="shared" si="1"/>
        <v>2.4809011675245505</v>
      </c>
      <c r="G92" s="11"/>
    </row>
    <row r="93" spans="2:7" x14ac:dyDescent="0.25">
      <c r="B93" s="2" t="s">
        <v>167</v>
      </c>
      <c r="C93" s="8" t="s">
        <v>168</v>
      </c>
      <c r="D93" s="2">
        <v>7500</v>
      </c>
      <c r="E93" s="9">
        <v>258105</v>
      </c>
      <c r="F93" s="10">
        <f t="shared" si="1"/>
        <v>2.9057941535421632</v>
      </c>
      <c r="G93" s="11"/>
    </row>
    <row r="94" spans="2:7" x14ac:dyDescent="0.25">
      <c r="B94" s="2" t="s">
        <v>169</v>
      </c>
      <c r="C94" s="8" t="s">
        <v>170</v>
      </c>
      <c r="D94" s="2">
        <v>2337</v>
      </c>
      <c r="E94" s="9">
        <v>106979</v>
      </c>
      <c r="F94" s="10">
        <f t="shared" si="1"/>
        <v>2.1845408912029463</v>
      </c>
      <c r="G94" s="11"/>
    </row>
    <row r="95" spans="2:7" x14ac:dyDescent="0.25">
      <c r="B95" s="2" t="s">
        <v>171</v>
      </c>
      <c r="C95" s="8" t="s">
        <v>172</v>
      </c>
      <c r="D95" s="2">
        <v>16652</v>
      </c>
      <c r="E95" s="9">
        <v>959068</v>
      </c>
      <c r="F95" s="10">
        <f t="shared" si="1"/>
        <v>1.7362689611164173</v>
      </c>
      <c r="G95" s="11"/>
    </row>
    <row r="96" spans="2:7" x14ac:dyDescent="0.25">
      <c r="B96" s="2" t="s">
        <v>173</v>
      </c>
      <c r="C96" s="8" t="s">
        <v>174</v>
      </c>
      <c r="D96" s="2">
        <v>18919</v>
      </c>
      <c r="E96" s="9">
        <v>1219778</v>
      </c>
      <c r="F96" s="10">
        <f t="shared" si="1"/>
        <v>1.5510199396939444</v>
      </c>
      <c r="G96" s="11"/>
    </row>
    <row r="97" spans="2:10" x14ac:dyDescent="0.25">
      <c r="B97" s="2" t="s">
        <v>175</v>
      </c>
      <c r="C97" s="8" t="s">
        <v>176</v>
      </c>
      <c r="D97" s="2">
        <v>27496</v>
      </c>
      <c r="E97" s="9">
        <v>1185117</v>
      </c>
      <c r="F97" s="10">
        <f t="shared" si="1"/>
        <v>2.3201084787409174</v>
      </c>
      <c r="G97" s="11"/>
    </row>
    <row r="98" spans="2:10" x14ac:dyDescent="0.25">
      <c r="B98" s="2" t="s">
        <v>177</v>
      </c>
      <c r="C98" s="8" t="s">
        <v>178</v>
      </c>
      <c r="D98" s="2">
        <v>17938</v>
      </c>
      <c r="E98" s="9">
        <v>1046441</v>
      </c>
      <c r="F98" s="10">
        <f t="shared" si="1"/>
        <v>1.7141912444179845</v>
      </c>
      <c r="G98" s="11"/>
    </row>
    <row r="99" spans="2:10" x14ac:dyDescent="0.25">
      <c r="B99" s="2" t="s">
        <v>179</v>
      </c>
      <c r="C99" s="8" t="s">
        <v>180</v>
      </c>
      <c r="D99" s="2">
        <v>14657</v>
      </c>
      <c r="E99" s="9">
        <v>890829</v>
      </c>
      <c r="F99" s="10">
        <f t="shared" si="1"/>
        <v>1.6453213804220563</v>
      </c>
      <c r="G99" s="11"/>
    </row>
    <row r="100" spans="2:10" x14ac:dyDescent="0.25">
      <c r="B100" s="2">
        <v>971</v>
      </c>
      <c r="C100" s="8" t="s">
        <v>181</v>
      </c>
      <c r="D100" s="2">
        <v>10781</v>
      </c>
      <c r="E100" s="9">
        <v>286262</v>
      </c>
      <c r="F100" s="10">
        <f t="shared" si="1"/>
        <v>3.7661303281609153</v>
      </c>
    </row>
    <row r="101" spans="2:10" x14ac:dyDescent="0.25">
      <c r="B101" s="2">
        <v>972</v>
      </c>
      <c r="C101" s="8" t="s">
        <v>182</v>
      </c>
      <c r="D101" s="2">
        <v>8569</v>
      </c>
      <c r="E101" s="9">
        <v>281744</v>
      </c>
      <c r="F101" s="10">
        <f t="shared" si="1"/>
        <v>3.0414134817422909</v>
      </c>
    </row>
    <row r="102" spans="2:10" x14ac:dyDescent="0.25">
      <c r="B102" s="2">
        <v>973</v>
      </c>
      <c r="C102" s="8" t="s">
        <v>183</v>
      </c>
      <c r="D102" s="2">
        <v>2655</v>
      </c>
      <c r="E102" s="9">
        <v>170010</v>
      </c>
      <c r="F102" s="10">
        <f t="shared" si="1"/>
        <v>1.5616728427739546</v>
      </c>
    </row>
    <row r="103" spans="2:10" x14ac:dyDescent="0.25">
      <c r="B103" s="2">
        <v>974</v>
      </c>
      <c r="C103" s="8" t="s">
        <v>184</v>
      </c>
      <c r="D103" s="2">
        <v>20866</v>
      </c>
      <c r="E103" s="9">
        <v>603816</v>
      </c>
      <c r="F103" s="10">
        <f t="shared" si="1"/>
        <v>3.4556884878837262</v>
      </c>
    </row>
    <row r="104" spans="2:10" x14ac:dyDescent="0.25">
      <c r="B104" s="2">
        <v>976</v>
      </c>
      <c r="C104" s="8" t="s">
        <v>196</v>
      </c>
      <c r="D104" s="2">
        <v>476</v>
      </c>
      <c r="E104" s="9">
        <v>129214</v>
      </c>
      <c r="F104" s="10">
        <f>D104/E104*100</f>
        <v>0.36838113517111148</v>
      </c>
      <c r="J104" s="11"/>
    </row>
    <row r="106" spans="2:10" ht="140.25" customHeight="1" x14ac:dyDescent="0.25">
      <c r="B106" s="92" t="s">
        <v>232</v>
      </c>
      <c r="C106" s="93"/>
      <c r="D106" s="93"/>
      <c r="E106" s="93"/>
      <c r="F106" s="93"/>
    </row>
  </sheetData>
  <mergeCells count="2">
    <mergeCell ref="B106:F106"/>
    <mergeCell ref="B1:F1"/>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B16: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 </vt:lpstr>
      <vt:lpstr> Tableau 1</vt:lpstr>
      <vt:lpstr>Graphique 1 </vt:lpstr>
      <vt:lpstr> Graphique 2 </vt:lpstr>
      <vt:lpstr>Tableau complémentaire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2009-07-31T08:13:44Z</dcterms:created>
  <dcterms:modified xsi:type="dcterms:W3CDTF">2021-09-10T08:59:48Z</dcterms:modified>
</cp:coreProperties>
</file>