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I:\BPC\01_PUBLICATIONS\• Les Dossiers de la Drees\2021_DOSSIERS DE LA DREES\DD ENIACRAMS\6 Mise en ligne\"/>
    </mc:Choice>
  </mc:AlternateContent>
  <bookViews>
    <workbookView xWindow="0" yWindow="180" windowWidth="16320" windowHeight="4830" firstSheet="10" activeTab="16"/>
  </bookViews>
  <sheets>
    <sheet name="Sommaire" sheetId="26" r:id="rId1"/>
    <sheet name="Tableau A" sheetId="21" r:id="rId2"/>
    <sheet name="Tableau B" sheetId="22" r:id="rId3"/>
    <sheet name="Tableau C" sheetId="23" r:id="rId4"/>
    <sheet name="Tableau D" sheetId="24" r:id="rId5"/>
    <sheet name="Tableau 1" sheetId="1" r:id="rId6"/>
    <sheet name="Tableau 2" sheetId="2" r:id="rId7"/>
    <sheet name="Tableau 3" sheetId="3" r:id="rId8"/>
    <sheet name="Tableau 4" sheetId="4" r:id="rId9"/>
    <sheet name="Tableau 5" sheetId="5" r:id="rId10"/>
    <sheet name="Tableau 6" sheetId="6" r:id="rId11"/>
    <sheet name="Tableau 7" sheetId="7" r:id="rId12"/>
    <sheet name="Tableau 8" sheetId="8" r:id="rId13"/>
    <sheet name="Tableau 9" sheetId="9" r:id="rId14"/>
    <sheet name="Tableau 10" sheetId="10" r:id="rId15"/>
    <sheet name="Tableau 11" sheetId="25" r:id="rId16"/>
    <sheet name="Tableau 12" sheetId="12" r:id="rId17"/>
    <sheet name="Tableau 13" sheetId="13" r:id="rId18"/>
    <sheet name="Tableau 14" sheetId="14" r:id="rId19"/>
    <sheet name="Tableau 15" sheetId="15" r:id="rId20"/>
    <sheet name="Tableau 16" sheetId="16" r:id="rId21"/>
    <sheet name="Tableau 17" sheetId="19" r:id="rId22"/>
    <sheet name="Tableau 18" sheetId="20" r:id="rId23"/>
    <sheet name="Tableau 19" sheetId="17" r:id="rId24"/>
    <sheet name="Tableau 20" sheetId="18" r:id="rId25"/>
  </sheets>
  <calcPr calcId="162913"/>
</workbook>
</file>

<file path=xl/calcChain.xml><?xml version="1.0" encoding="utf-8"?>
<calcChain xmlns="http://schemas.openxmlformats.org/spreadsheetml/2006/main">
  <c r="S26" i="16" l="1"/>
  <c r="S25" i="16"/>
  <c r="F10" i="15" l="1"/>
  <c r="F8" i="15" s="1"/>
  <c r="G10" i="15"/>
  <c r="G8" i="15" s="1"/>
  <c r="H10" i="15"/>
  <c r="H8" i="15" s="1"/>
  <c r="I10" i="15"/>
  <c r="I8" i="15" s="1"/>
  <c r="J10" i="15"/>
  <c r="J8" i="15" s="1"/>
  <c r="K10" i="15"/>
  <c r="K8" i="15" s="1"/>
  <c r="L10" i="15"/>
  <c r="L8" i="15" s="1"/>
  <c r="M10" i="15"/>
  <c r="M8" i="15" s="1"/>
  <c r="E10" i="15"/>
  <c r="E8" i="15" s="1"/>
  <c r="D10" i="15"/>
  <c r="D8" i="15" s="1"/>
  <c r="J10" i="14"/>
  <c r="J8" i="14" s="1"/>
  <c r="K10" i="14"/>
  <c r="K8" i="14" s="1"/>
  <c r="L10" i="14"/>
  <c r="L8" i="14" s="1"/>
  <c r="M10" i="14"/>
  <c r="M8" i="14" s="1"/>
  <c r="G10" i="14"/>
  <c r="G8" i="14" s="1"/>
  <c r="H10" i="14"/>
  <c r="H8" i="14" s="1"/>
  <c r="I10" i="14"/>
  <c r="I8" i="14" s="1"/>
  <c r="F10" i="14"/>
  <c r="F8" i="14" s="1"/>
  <c r="E10" i="14"/>
  <c r="E8" i="14" s="1"/>
  <c r="D10" i="14"/>
  <c r="D8" i="14" s="1"/>
  <c r="M10" i="13"/>
  <c r="M8" i="13" s="1"/>
  <c r="L10" i="13"/>
  <c r="L8" i="13" s="1"/>
  <c r="J10" i="13"/>
  <c r="J8" i="13" s="1"/>
  <c r="K10" i="13"/>
  <c r="K8" i="13" s="1"/>
  <c r="H10" i="13"/>
  <c r="H8" i="13" s="1"/>
  <c r="I10" i="13"/>
  <c r="I8" i="13" s="1"/>
  <c r="F10" i="13"/>
  <c r="F8" i="13" s="1"/>
  <c r="G10" i="13"/>
  <c r="G8" i="13" s="1"/>
  <c r="E8" i="13"/>
  <c r="E10" i="13"/>
  <c r="D10" i="13"/>
  <c r="D8" i="13" s="1"/>
  <c r="M10" i="12"/>
  <c r="M8" i="12" s="1"/>
  <c r="L10" i="12"/>
  <c r="L8" i="12" s="1"/>
  <c r="K10" i="12"/>
  <c r="K8" i="12" s="1"/>
  <c r="J10" i="12"/>
  <c r="J8" i="12" s="1"/>
  <c r="I10" i="12"/>
  <c r="I8" i="12" s="1"/>
  <c r="H10" i="12"/>
  <c r="H8" i="12" s="1"/>
  <c r="G10" i="12"/>
  <c r="G8" i="12" s="1"/>
  <c r="F10" i="12"/>
  <c r="F8" i="12" s="1"/>
  <c r="E10" i="12"/>
  <c r="E8" i="12" s="1"/>
  <c r="D10" i="12"/>
  <c r="D8" i="12" s="1"/>
  <c r="R27" i="16" l="1"/>
  <c r="P27" i="16"/>
  <c r="O27" i="16"/>
  <c r="T27" i="16"/>
  <c r="S27" i="16"/>
  <c r="Q27" i="16"/>
  <c r="E9" i="24" l="1"/>
  <c r="E8" i="24"/>
  <c r="E7" i="24"/>
  <c r="E6" i="24"/>
  <c r="E5" i="24"/>
  <c r="E9" i="23"/>
  <c r="E6" i="23"/>
  <c r="E7" i="23"/>
  <c r="E8" i="23"/>
  <c r="E5" i="23"/>
  <c r="G14" i="19" l="1"/>
  <c r="E14" i="19"/>
  <c r="D14" i="19"/>
  <c r="F14" i="19"/>
  <c r="L17" i="18" l="1"/>
  <c r="L13" i="18"/>
  <c r="J17" i="18"/>
  <c r="J13" i="18"/>
  <c r="H17" i="18"/>
  <c r="H13" i="18"/>
  <c r="F17" i="18"/>
  <c r="F13" i="18"/>
  <c r="D17" i="18"/>
  <c r="D13" i="18"/>
  <c r="K17" i="18"/>
  <c r="K13" i="18"/>
  <c r="I17" i="18"/>
  <c r="I13" i="18"/>
  <c r="G17" i="18"/>
  <c r="G13" i="18"/>
  <c r="E17" i="18"/>
  <c r="E13" i="18"/>
  <c r="C17" i="18"/>
  <c r="C13" i="18"/>
  <c r="G17" i="17" l="1"/>
  <c r="G13" i="17"/>
  <c r="E17" i="17"/>
  <c r="E13" i="17"/>
  <c r="C17" i="17"/>
  <c r="C13" i="17"/>
  <c r="L17" i="17"/>
  <c r="L13" i="17"/>
  <c r="J17" i="17"/>
  <c r="J13" i="17"/>
  <c r="H17" i="17"/>
  <c r="H13" i="17"/>
  <c r="F17" i="17"/>
  <c r="F13" i="17"/>
  <c r="D17" i="17"/>
  <c r="D13" i="17"/>
  <c r="T12" i="16" l="1"/>
  <c r="S12" i="16"/>
  <c r="R12" i="16"/>
  <c r="O12" i="16"/>
  <c r="T14" i="16" l="1"/>
  <c r="S18" i="16"/>
  <c r="S14" i="16"/>
  <c r="O18" i="16"/>
  <c r="O14" i="16"/>
  <c r="Q18" i="16"/>
  <c r="Q14" i="16"/>
  <c r="Q12" i="16"/>
  <c r="T24" i="16"/>
  <c r="S24" i="16"/>
  <c r="R24" i="16"/>
  <c r="Q24" i="16"/>
  <c r="P24" i="16"/>
  <c r="O24" i="16"/>
  <c r="T23" i="16"/>
  <c r="S23" i="16"/>
  <c r="Q23" i="16"/>
  <c r="P23" i="16"/>
  <c r="O23" i="16"/>
  <c r="T22" i="16"/>
  <c r="S22" i="16"/>
  <c r="R22" i="16"/>
  <c r="Q22" i="16"/>
  <c r="P22" i="16"/>
  <c r="O22" i="16"/>
  <c r="T21" i="16"/>
  <c r="S21" i="16"/>
  <c r="R21" i="16"/>
  <c r="Q21" i="16"/>
  <c r="P21" i="16"/>
  <c r="O21" i="16"/>
  <c r="T20" i="16"/>
  <c r="S20" i="16"/>
  <c r="Q20" i="16"/>
  <c r="O20" i="16"/>
  <c r="T19" i="16"/>
  <c r="S19" i="16"/>
  <c r="Q19" i="16"/>
  <c r="O19" i="16"/>
  <c r="T18" i="16"/>
  <c r="T17" i="16"/>
  <c r="S17" i="16"/>
  <c r="Q17" i="16"/>
  <c r="O17" i="16"/>
  <c r="T16" i="16"/>
  <c r="S16" i="16"/>
  <c r="Q16" i="16"/>
  <c r="P16" i="16"/>
  <c r="O16" i="16"/>
  <c r="T15" i="16"/>
  <c r="S15" i="16"/>
  <c r="Q15" i="16"/>
  <c r="P15" i="16"/>
  <c r="P14" i="16"/>
  <c r="T13" i="16"/>
  <c r="S13" i="16"/>
  <c r="Q13" i="16"/>
  <c r="P13" i="16"/>
  <c r="O13" i="16"/>
  <c r="T11" i="16"/>
  <c r="S11" i="16"/>
  <c r="R11" i="16"/>
  <c r="Q11" i="16"/>
  <c r="P11" i="16"/>
  <c r="O11" i="16"/>
  <c r="T10" i="16"/>
  <c r="S10" i="16"/>
  <c r="R10" i="16"/>
  <c r="Q10" i="16"/>
  <c r="P10" i="16"/>
  <c r="O10" i="16"/>
  <c r="T9" i="16"/>
  <c r="S9" i="16"/>
  <c r="R9" i="16"/>
  <c r="Q9" i="16"/>
  <c r="P9" i="16"/>
  <c r="O9" i="16"/>
  <c r="T8" i="16"/>
  <c r="S8" i="16"/>
  <c r="R8" i="16"/>
  <c r="Q8" i="16"/>
  <c r="P8" i="16"/>
  <c r="O8" i="16"/>
  <c r="T7" i="16"/>
  <c r="S7" i="16"/>
  <c r="R7" i="16"/>
  <c r="Q7" i="16"/>
  <c r="P7" i="16"/>
  <c r="O7" i="16"/>
  <c r="T6" i="16"/>
  <c r="S6" i="16"/>
  <c r="R6" i="16"/>
  <c r="Q6" i="16"/>
  <c r="P6" i="16"/>
  <c r="O6" i="16"/>
  <c r="H6" i="9" l="1"/>
  <c r="H5" i="9"/>
  <c r="G6" i="9"/>
  <c r="G5" i="9"/>
  <c r="N6" i="8"/>
  <c r="M6" i="8"/>
  <c r="L6" i="8"/>
  <c r="K6" i="8"/>
  <c r="N5" i="8"/>
  <c r="M5" i="8"/>
  <c r="L5" i="8"/>
  <c r="K5" i="8"/>
  <c r="N6" i="7" l="1"/>
  <c r="M6" i="7"/>
  <c r="L6" i="7"/>
  <c r="K6" i="7"/>
  <c r="N5" i="7"/>
  <c r="M5" i="7"/>
  <c r="L5" i="7"/>
  <c r="K5" i="7"/>
  <c r="E7" i="3" l="1"/>
  <c r="F7" i="3"/>
  <c r="G7" i="3"/>
  <c r="H7" i="3"/>
  <c r="I7" i="3"/>
  <c r="J7" i="3"/>
  <c r="K7" i="3"/>
  <c r="L7" i="3"/>
  <c r="M7" i="3"/>
  <c r="N7" i="3"/>
  <c r="O7" i="3"/>
  <c r="D7" i="3"/>
  <c r="E7" i="2"/>
  <c r="F7" i="2"/>
  <c r="G7" i="2"/>
  <c r="H7" i="2"/>
  <c r="I7" i="2"/>
  <c r="J7" i="2"/>
  <c r="K7" i="2"/>
  <c r="L7" i="2"/>
  <c r="M7" i="2"/>
  <c r="N7" i="2"/>
  <c r="O7" i="2"/>
  <c r="D7" i="2"/>
</calcChain>
</file>

<file path=xl/sharedStrings.xml><?xml version="1.0" encoding="utf-8"?>
<sst xmlns="http://schemas.openxmlformats.org/spreadsheetml/2006/main" count="618" uniqueCount="220">
  <si>
    <t>Données semi-définitives</t>
  </si>
  <si>
    <t>Données définitives</t>
  </si>
  <si>
    <t>AAH</t>
  </si>
  <si>
    <t>RSA</t>
  </si>
  <si>
    <t>Prime d'activité</t>
  </si>
  <si>
    <t>Différence entre les deux types de données (en %)</t>
  </si>
  <si>
    <t>Présents avec la même prestation</t>
  </si>
  <si>
    <t>En %</t>
  </si>
  <si>
    <t>ASS</t>
  </si>
  <si>
    <t>-</t>
  </si>
  <si>
    <t>Tableau 5. Part de bénéficiaires cumulant deux minima sociaux parmi le RSA, l'ASS et l'AAH, fin 2019, selon les données CNAF utilisées</t>
  </si>
  <si>
    <t>Tableau 6. Part de bénéficiaires de la prime d'activité percevant un minimum social, selon les données CNAF utilisées</t>
  </si>
  <si>
    <t>Part de bénéficiaires qui perçoivent également</t>
  </si>
  <si>
    <t xml:space="preserve">  le RSA</t>
  </si>
  <si>
    <t>Total</t>
  </si>
  <si>
    <t>Tableau 7. Taux de sortie des minima sociaux d'une fin d'année à la suivante, selon le dispositif et les données CNAF utilisées</t>
  </si>
  <si>
    <t>Tableau 8. Taux d'entrée dans les minima sociaux d'une fin d'année à la suivante, selon le dispositif et les données CNAF utilisées</t>
  </si>
  <si>
    <t>Taux de sortie</t>
  </si>
  <si>
    <t>Taux d'entrée</t>
  </si>
  <si>
    <t>Tableau 9. Taux de sortie et d'entrée dans la prime d'activité d'une fin d'année à la suivante, selon les données CNAF utilisées</t>
  </si>
  <si>
    <t>Depuis le RSA</t>
  </si>
  <si>
    <t>2017-2018</t>
  </si>
  <si>
    <t>2018-2019</t>
  </si>
  <si>
    <t>Situation selon les données semi-définitives</t>
  </si>
  <si>
    <t>Situation selon les données définitives</t>
  </si>
  <si>
    <t xml:space="preserve">Tableau 4. Situation selon les données semi-définitives des bénéficiaires cumulant RSA et prime d'activité selon les données définitives </t>
  </si>
  <si>
    <t>Par le RSA</t>
  </si>
  <si>
    <t>RSA non majoré</t>
  </si>
  <si>
    <t>RSA majoré</t>
  </si>
  <si>
    <t>Ensemble</t>
  </si>
  <si>
    <t>Femme</t>
  </si>
  <si>
    <t>Homme</t>
  </si>
  <si>
    <t>16 à 29 ans</t>
  </si>
  <si>
    <t>30 à 39 ans</t>
  </si>
  <si>
    <t>40 à 49 ans</t>
  </si>
  <si>
    <t>50 à 58 ans</t>
  </si>
  <si>
    <t>Personne seule sans enfant</t>
  </si>
  <si>
    <t>nd</t>
  </si>
  <si>
    <t>nc</t>
  </si>
  <si>
    <t>Personne seule avec enfant(s)</t>
  </si>
  <si>
    <t xml:space="preserve">                      avec enfant(s) en bas âge</t>
  </si>
  <si>
    <t>ns</t>
  </si>
  <si>
    <t xml:space="preserve">                      sans enfant en bas âge</t>
  </si>
  <si>
    <t>Couple sans enfant</t>
  </si>
  <si>
    <t>Couple avec enfant(s)</t>
  </si>
  <si>
    <t xml:space="preserve">                     avec enfant(s) en bas âge</t>
  </si>
  <si>
    <t xml:space="preserve">                     sans enfant en bas âge</t>
  </si>
  <si>
    <t>Non-inscrit à Pôle emploi</t>
  </si>
  <si>
    <t>Inscrit à Pôle emploi</t>
  </si>
  <si>
    <t>59 ans ou plus</t>
  </si>
  <si>
    <t>2018</t>
  </si>
  <si>
    <t>2019</t>
  </si>
  <si>
    <t xml:space="preserve">         avec enfant(s) en bas âge</t>
  </si>
  <si>
    <t xml:space="preserve">         sans enfant en bas âge</t>
  </si>
  <si>
    <t>Situation au 31 décembre 2016</t>
  </si>
  <si>
    <t>Proportion de sortants des minima sociaux fin 2017</t>
  </si>
  <si>
    <t>Proportion parmi les sortants des minima sociaux fin 2017</t>
  </si>
  <si>
    <t>En emploi salarié, dont</t>
  </si>
  <si>
    <t xml:space="preserve">   CDI (hors salariés de particuliers employeurs)</t>
  </si>
  <si>
    <t xml:space="preserve">   à temps plein</t>
  </si>
  <si>
    <t>Inscrits à Pôle emploi sans emploi</t>
  </si>
  <si>
    <t>Décès</t>
  </si>
  <si>
    <t>Ensemble des sortants entre fin 2016 et fin 2017</t>
  </si>
  <si>
    <t>Tableau C. Taux de sortie des minima sociaux ou de la prime d'activité entre fin 2018 et fin 2019 selon le dispositif et les données CNAF utilisées et répartition des sortants selon leur situation dans les deux types de données</t>
  </si>
  <si>
    <t>Part de sortants selon les données semi-définitives parmi les sortants selon les données définitives</t>
  </si>
  <si>
    <t>Part de sortants selon les données définitives parmi les sortants selon les données semi-définitives</t>
  </si>
  <si>
    <t>Tableau D. Taux d'entrée dans les minima sociaux ou la prime d'activité entre fin 2018 et fin 2019 selon le dispositif et les données CNAF utilisées et répartition des entrants selon leur situation dans les deux types de données</t>
  </si>
  <si>
    <t>Tableau B. Parts de bénéficiaires selon les données définitives mal identifiés selon les données semi-définitives de la CNAF, selon le dispositif</t>
  </si>
  <si>
    <t>Tableau 1. Nombre de bénéficiaires des revenus minima garantis dans l'ENIACRAMS, selon les données CNAF utilisées</t>
  </si>
  <si>
    <t>Tableau 2. Situation selon les données définitives des bénéficiaires de revenus minima garantis selon les données semi-définitives, selon le dispositif</t>
  </si>
  <si>
    <t>Tableau 3. Situation selon les données semi-définitives des bénéficiaires de revenus minima garantis selon les données définitives, selon le dispositif</t>
  </si>
  <si>
    <t>Tableau 17. Emploi et inscription à Pôle emploi fin 2017 des bénéficiaires de minima sociaux fin 2016 sortis des minima sociaux en 2017 selon les données semi-définitives de la CNAF, selon le dispositif</t>
  </si>
  <si>
    <t>Tableau 18. Parts de bénéficiaires fin 2016 percevant encore un minimum social fin 2017 selon les données définitives parmi les sortants des minima sociaux à cette date selon les données semi-définitives, selon la situation à la sortie</t>
  </si>
  <si>
    <t>Tableau A. Écart relatif entre les effectifs de bénéficiaires de revenus minima garantis en passant des données semi-définitives aux définitives, selon le dispositif</t>
  </si>
  <si>
    <t>Tableau 16. Taux de sortie des minima sociaux entre fin 2018 et fin 2019, selon les données CNAF utilisées, le dispositif et diverses caractéristiques au 31 décembre 2018</t>
  </si>
  <si>
    <t>Situation au 31 décembre 2016 selon les données semi-définitives</t>
  </si>
  <si>
    <t>Situation différente, dont</t>
  </si>
  <si>
    <t>Différence relative entre les deux types de données
(en %)</t>
  </si>
  <si>
    <t>Situation différente (« fausse sortie »), dont</t>
  </si>
  <si>
    <t>Impacts sur les résultats issus de l'ENIACRAMS de la refonte du système de production statistique de la CNAF, dossier méthodologique</t>
  </si>
  <si>
    <t>Tableau 12. Situation selon les données définitives des bénéficiaires de revenus minima garantis en fin d'année N qui en sont sortis en fin d'année N+1 selon les données semi-définitives</t>
  </si>
  <si>
    <t>Tableau 13. Situation selon les données semi-définitives des bénéficiaires de revenus minima garantis en fin d'année N qui en sont sortis en fin d'année N+1 selon les données définitives</t>
  </si>
  <si>
    <t>Tableau 14. Situation selon les données définitives des bénéficiaires entrés dans les revenus minima garantis en fin d'année N selon les données semi-définitives</t>
  </si>
  <si>
    <t>Tableau 15. Situation selon les données semi-définitives des bénéficiaires entrés dans les revenus minima garantis en fin d'année N selon les données définitives</t>
  </si>
  <si>
    <t>Tableau 19. Caractéristiques des bénéficiaires de l'AAH en fin d'année N sortis des minima sociaux en fin d'année N+1 selon au moins un des deux types de données de la CNAF</t>
  </si>
  <si>
    <t>Tableau 20. Caractéristiques des bénéficiaires de l'AAH en fin d'année N entrés dans les minima sociaux en fin d'année N selon au moins un des deux types de données de la CNAF</t>
  </si>
  <si>
    <t>Tableau 10. Part des absents des minima sociaux (respectivement de la prime d'activité) fin 2019 parmi les bénéficiaires des minima sociaux (respectivement de la prime d'activité) fin 2017 qui en sont sortis fin 2018, selon le dispositif et les données CN</t>
  </si>
  <si>
    <t>Tableau 11. Part des bénéficiaires des minima sociaux (respectivement de la prime d'activité) fin 2019 effectuant un aller-retour dans les minima sociaux (respectivement dans la prime d'activité) entre fin 2017 et fin 2019, selon le dispositif et les donn</t>
  </si>
  <si>
    <t>Tableau B. Part de bénéficiaires selon les données définitives mal identifiés selon les données semi-définitives de la CNAF, en fonction du dispositif</t>
  </si>
  <si>
    <t>Présents avec une prestation différente ou non-présents</t>
  </si>
  <si>
    <t>Tableau 2. Situation selon les données définitives des bénéficiaires de revenus minima garantis selon les données semi-définitives, en fonction du dispositif</t>
  </si>
  <si>
    <t>Différence relative entre les deux types de données</t>
  </si>
  <si>
    <t>En emploi non salarié sans emploi salarié</t>
  </si>
  <si>
    <t xml:space="preserve">   cumulant avec un emploi non salarié</t>
  </si>
  <si>
    <t xml:space="preserve">   ne cumulant pas avec un emploi non salarié</t>
  </si>
  <si>
    <t>Tableau 18. Part des bénéficiaires sortant des minima sociaux entre fin 2016 et fin 2017 selon les données semi-définitives percevant encore un minimum social fin 2017 d’après les données définitives, en fonction de la situation fin 2017</t>
  </si>
  <si>
    <t>Situation fin 2017</t>
  </si>
  <si>
    <t>Les Dossiers de la DREES, n° 85, novembre 2021</t>
  </si>
  <si>
    <r>
      <t xml:space="preserve">Caractéristiques fin </t>
    </r>
    <r>
      <rPr>
        <i/>
        <sz val="8"/>
        <color theme="1"/>
        <rFont val="Marianne"/>
      </rPr>
      <t>N</t>
    </r>
  </si>
  <si>
    <r>
      <t>2018</t>
    </r>
    <r>
      <rPr>
        <vertAlign val="superscript"/>
        <sz val="8"/>
        <color theme="1"/>
        <rFont val="Marianne"/>
      </rPr>
      <t>3</t>
    </r>
  </si>
  <si>
    <r>
      <t>2019</t>
    </r>
    <r>
      <rPr>
        <vertAlign val="superscript"/>
        <sz val="8"/>
        <color theme="1"/>
        <rFont val="Marianne"/>
      </rPr>
      <t>3</t>
    </r>
  </si>
  <si>
    <r>
      <t>Ensemble des minima</t>
    </r>
    <r>
      <rPr>
        <vertAlign val="superscript"/>
        <sz val="8"/>
        <color theme="1"/>
        <rFont val="Marianne"/>
      </rPr>
      <t>1</t>
    </r>
  </si>
  <si>
    <r>
      <t xml:space="preserve">Entrée dans les minima sociaux entre fin </t>
    </r>
    <r>
      <rPr>
        <i/>
        <sz val="8"/>
        <color theme="1"/>
        <rFont val="Marianne"/>
      </rPr>
      <t>N-1</t>
    </r>
    <r>
      <rPr>
        <sz val="8"/>
        <color theme="1"/>
        <rFont val="Marianne"/>
      </rPr>
      <t xml:space="preserve"> et fin </t>
    </r>
    <r>
      <rPr>
        <i/>
        <sz val="8"/>
        <color theme="1"/>
        <rFont val="Marianne"/>
      </rPr>
      <t>N</t>
    </r>
  </si>
  <si>
    <r>
      <t>Ensemble des minima sociaux</t>
    </r>
    <r>
      <rPr>
        <vertAlign val="superscript"/>
        <sz val="8"/>
        <color theme="1"/>
        <rFont val="Marianne"/>
      </rPr>
      <t>1</t>
    </r>
  </si>
  <si>
    <r>
      <t>Situation identique</t>
    </r>
    <r>
      <rPr>
        <b/>
        <vertAlign val="superscript"/>
        <sz val="8"/>
        <color theme="1"/>
        <rFont val="Marianne"/>
      </rPr>
      <t>2</t>
    </r>
  </si>
  <si>
    <r>
      <t xml:space="preserve">bénéficiaires de la prestation fin </t>
    </r>
    <r>
      <rPr>
        <i/>
        <sz val="8"/>
        <color theme="1"/>
        <rFont val="Marianne"/>
      </rPr>
      <t>N</t>
    </r>
    <r>
      <rPr>
        <sz val="8"/>
        <color theme="1"/>
        <rFont val="Marianne"/>
      </rPr>
      <t xml:space="preserve"> sans entrée entre fin </t>
    </r>
    <r>
      <rPr>
        <i/>
        <sz val="8"/>
        <color theme="1"/>
        <rFont val="Marianne"/>
      </rPr>
      <t>N-1</t>
    </r>
    <r>
      <rPr>
        <sz val="8"/>
        <color theme="1"/>
        <rFont val="Marianne"/>
      </rPr>
      <t xml:space="preserve"> et fin </t>
    </r>
    <r>
      <rPr>
        <i/>
        <sz val="8"/>
        <color theme="1"/>
        <rFont val="Marianne"/>
      </rPr>
      <t>N</t>
    </r>
    <r>
      <rPr>
        <vertAlign val="superscript"/>
        <sz val="8"/>
        <color theme="1"/>
        <rFont val="Marianne"/>
      </rPr>
      <t>3</t>
    </r>
  </si>
  <si>
    <r>
      <t xml:space="preserve">non-bénéficiaires de la prestation fin </t>
    </r>
    <r>
      <rPr>
        <i/>
        <sz val="8"/>
        <color theme="1"/>
        <rFont val="Marianne"/>
      </rPr>
      <t>N</t>
    </r>
    <r>
      <rPr>
        <sz val="8"/>
        <color theme="1"/>
        <rFont val="Marianne"/>
      </rPr>
      <t>, dont</t>
    </r>
  </si>
  <si>
    <r>
      <t xml:space="preserve">       présents dans les données 
       semi-définitives fin </t>
    </r>
    <r>
      <rPr>
        <i/>
        <sz val="8"/>
        <color theme="1"/>
        <rFont val="Marianne"/>
      </rPr>
      <t>N</t>
    </r>
    <r>
      <rPr>
        <vertAlign val="superscript"/>
        <sz val="8"/>
        <color theme="1"/>
        <rFont val="Marianne"/>
      </rPr>
      <t>4</t>
    </r>
    <r>
      <rPr>
        <sz val="8"/>
        <color theme="1"/>
        <rFont val="Marianne"/>
      </rPr>
      <t xml:space="preserve"> </t>
    </r>
  </si>
  <si>
    <r>
      <t xml:space="preserve">       non-présents dans les données 
       semi-définitives fin </t>
    </r>
    <r>
      <rPr>
        <i/>
        <sz val="8"/>
        <color theme="1"/>
        <rFont val="Marianne"/>
      </rPr>
      <t>N</t>
    </r>
  </si>
  <si>
    <r>
      <t>Tableau 14. Situation selon les données définitives des bénéficiaires entrés dans les revenus minima garantis en fin d'année</t>
    </r>
    <r>
      <rPr>
        <b/>
        <i/>
        <sz val="8"/>
        <color theme="1"/>
        <rFont val="Marianne"/>
      </rPr>
      <t xml:space="preserve"> N</t>
    </r>
    <r>
      <rPr>
        <b/>
        <sz val="8"/>
        <color theme="1"/>
        <rFont val="Marianne"/>
      </rPr>
      <t xml:space="preserve"> selon les données semi-définitives</t>
    </r>
  </si>
  <si>
    <r>
      <t xml:space="preserve">       présents dans les données 
       définitives fin </t>
    </r>
    <r>
      <rPr>
        <i/>
        <sz val="8"/>
        <color theme="1"/>
        <rFont val="Marianne"/>
      </rPr>
      <t>N</t>
    </r>
    <r>
      <rPr>
        <vertAlign val="superscript"/>
        <sz val="8"/>
        <color theme="1"/>
        <rFont val="Marianne"/>
      </rPr>
      <t>4</t>
    </r>
    <r>
      <rPr>
        <sz val="8"/>
        <color theme="1"/>
        <rFont val="Marianne"/>
      </rPr>
      <t xml:space="preserve"> </t>
    </r>
  </si>
  <si>
    <r>
      <t xml:space="preserve">       non-présents dans les données 
       définitives fin </t>
    </r>
    <r>
      <rPr>
        <i/>
        <sz val="8"/>
        <color theme="1"/>
        <rFont val="Marianne"/>
      </rPr>
      <t>N</t>
    </r>
  </si>
  <si>
    <r>
      <t xml:space="preserve">Tableau 13. Situation selon les données semi-définitives des bénéficiaires de revenus minima garantis en fin d'année </t>
    </r>
    <r>
      <rPr>
        <b/>
        <i/>
        <sz val="8"/>
        <color theme="1"/>
        <rFont val="Marianne"/>
      </rPr>
      <t>N</t>
    </r>
    <r>
      <rPr>
        <b/>
        <sz val="8"/>
        <color theme="1"/>
        <rFont val="Marianne"/>
      </rPr>
      <t xml:space="preserve"> qui en sont sortis en fin d'année </t>
    </r>
    <r>
      <rPr>
        <b/>
        <i/>
        <sz val="8"/>
        <color theme="1"/>
        <rFont val="Marianne"/>
      </rPr>
      <t>N+1</t>
    </r>
    <r>
      <rPr>
        <b/>
        <sz val="8"/>
        <color theme="1"/>
        <rFont val="Marianne"/>
      </rPr>
      <t xml:space="preserve"> selon les données définitives</t>
    </r>
  </si>
  <si>
    <r>
      <t xml:space="preserve">Sortie des minima sociaux entre fin </t>
    </r>
    <r>
      <rPr>
        <i/>
        <sz val="8"/>
        <color theme="1"/>
        <rFont val="Marianne"/>
      </rPr>
      <t>N</t>
    </r>
    <r>
      <rPr>
        <sz val="8"/>
        <color theme="1"/>
        <rFont val="Marianne"/>
      </rPr>
      <t xml:space="preserve"> et fin </t>
    </r>
    <r>
      <rPr>
        <i/>
        <sz val="8"/>
        <color theme="1"/>
        <rFont val="Marianne"/>
      </rPr>
      <t>N+1</t>
    </r>
  </si>
  <si>
    <r>
      <t xml:space="preserve">bénéficiaires de la prestation fin </t>
    </r>
    <r>
      <rPr>
        <i/>
        <sz val="8"/>
        <color theme="1"/>
        <rFont val="Marianne"/>
      </rPr>
      <t>N</t>
    </r>
    <r>
      <rPr>
        <sz val="8"/>
        <color theme="1"/>
        <rFont val="Marianne"/>
      </rPr>
      <t xml:space="preserve"> sans sortie fin </t>
    </r>
    <r>
      <rPr>
        <i/>
        <sz val="8"/>
        <color theme="1"/>
        <rFont val="Marianne"/>
      </rPr>
      <t>N+1</t>
    </r>
    <r>
      <rPr>
        <vertAlign val="superscript"/>
        <sz val="8"/>
        <color theme="1"/>
        <rFont val="Marianne"/>
      </rPr>
      <t>3</t>
    </r>
  </si>
  <si>
    <r>
      <t>Ensemble des minima sociaux</t>
    </r>
    <r>
      <rPr>
        <vertAlign val="superscript"/>
        <sz val="8"/>
        <color theme="1"/>
        <rFont val="Marianne"/>
      </rPr>
      <t>2</t>
    </r>
  </si>
  <si>
    <r>
      <t>Taux de sortie</t>
    </r>
    <r>
      <rPr>
        <vertAlign val="superscript"/>
        <sz val="8"/>
        <color theme="1"/>
        <rFont val="Marianne"/>
      </rPr>
      <t>1</t>
    </r>
  </si>
  <si>
    <r>
      <t>Ensemble des minima sociaux</t>
    </r>
    <r>
      <rPr>
        <b/>
        <vertAlign val="superscript"/>
        <sz val="8"/>
        <color theme="1"/>
        <rFont val="Marianne"/>
      </rPr>
      <t>1</t>
    </r>
  </si>
  <si>
    <r>
      <t>Ensemble des revenus minima garantis</t>
    </r>
    <r>
      <rPr>
        <b/>
        <vertAlign val="superscript"/>
        <sz val="8"/>
        <color theme="1"/>
        <rFont val="Marianne"/>
      </rPr>
      <t>2</t>
    </r>
  </si>
  <si>
    <t>Tableau 17. Emploi et inscription à Pôle emploi fin 2017 des bénéficiaires de minima sociaux fin 2016 sortis des minima sociaux en 2017 selon les données semi-définitives de la CNAF, en fonction du dispositif</t>
  </si>
  <si>
    <t>+3,1</t>
  </si>
  <si>
    <t>+3,0</t>
  </si>
  <si>
    <t>+3,2</t>
  </si>
  <si>
    <t>+1,7</t>
  </si>
  <si>
    <t>+1,8</t>
  </si>
  <si>
    <t>+2,6</t>
  </si>
  <si>
    <t>+1,9</t>
  </si>
  <si>
    <t>+5,5</t>
  </si>
  <si>
    <t>+5,7</t>
  </si>
  <si>
    <t>+5,4</t>
  </si>
  <si>
    <t>+2,0</t>
  </si>
  <si>
    <t>+2,3</t>
  </si>
  <si>
    <t>+1,1</t>
  </si>
  <si>
    <t>+0,3</t>
  </si>
  <si>
    <t>+8,1</t>
  </si>
  <si>
    <t>+0,2</t>
  </si>
  <si>
    <t>-6,4</t>
  </si>
  <si>
    <t>+0,5</t>
  </si>
  <si>
    <t>-31,0</t>
  </si>
  <si>
    <t>-10,1</t>
  </si>
  <si>
    <t>-2,1</t>
  </si>
  <si>
    <r>
      <t>Prime d</t>
    </r>
    <r>
      <rPr>
        <b/>
        <sz val="8"/>
        <color theme="1"/>
        <rFont val="Calibri"/>
        <family val="2"/>
      </rPr>
      <t>ʼ</t>
    </r>
    <r>
      <rPr>
        <b/>
        <sz val="8"/>
        <color theme="1"/>
        <rFont val="Marianne"/>
        <family val="3"/>
      </rPr>
      <t>activité</t>
    </r>
  </si>
  <si>
    <r>
      <t>RSA + prime d</t>
    </r>
    <r>
      <rPr>
        <b/>
        <sz val="8"/>
        <color theme="1"/>
        <rFont val="Calibri"/>
        <family val="2"/>
      </rPr>
      <t>ʼ</t>
    </r>
    <r>
      <rPr>
        <b/>
        <sz val="8"/>
        <color theme="1"/>
        <rFont val="Marianne"/>
      </rPr>
      <t>activité1</t>
    </r>
  </si>
  <si>
    <r>
      <t>1. Pour les bénéficiaires cumulant RSA et prime d</t>
    </r>
    <r>
      <rPr>
        <sz val="8"/>
        <color theme="1"/>
        <rFont val="Calibri"/>
        <family val="2"/>
      </rPr>
      <t>ʼ</t>
    </r>
    <r>
      <rPr>
        <sz val="8"/>
        <color theme="1"/>
        <rFont val="Marianne"/>
        <family val="3"/>
      </rPr>
      <t>activité selon les données semi-définitives, est considéré comme « même prestation » selon les données définitives le cumul RSA + prime d</t>
    </r>
    <r>
      <rPr>
        <sz val="8"/>
        <color theme="1"/>
        <rFont val="Calibri"/>
        <family val="2"/>
      </rPr>
      <t>ʼ</t>
    </r>
    <r>
      <rPr>
        <sz val="8"/>
        <color theme="1"/>
        <rFont val="Marianne"/>
        <family val="3"/>
      </rPr>
      <t>activité. Ainsi, dès lors que le bénéficiaire ne perçoit par exemple que la prime d</t>
    </r>
    <r>
      <rPr>
        <sz val="8"/>
        <color theme="1"/>
        <rFont val="Calibri"/>
        <family val="2"/>
      </rPr>
      <t>ʼ</t>
    </r>
    <r>
      <rPr>
        <sz val="8"/>
        <color theme="1"/>
        <rFont val="Marianne"/>
        <family val="3"/>
      </rPr>
      <t xml:space="preserve">activité selon les données définitives, il est classé dans la catégorie « Présents avec une prestation différente ou non-présents ». 
</t>
    </r>
    <r>
      <rPr>
        <b/>
        <sz val="8"/>
        <color theme="1"/>
        <rFont val="Marianne"/>
        <family val="3"/>
      </rPr>
      <t>Note &gt;</t>
    </r>
    <r>
      <rPr>
        <sz val="8"/>
        <color theme="1"/>
        <rFont val="Marianne"/>
        <family val="3"/>
      </rPr>
      <t xml:space="preserve"> Lorsqu</t>
    </r>
    <r>
      <rPr>
        <sz val="8"/>
        <color theme="1"/>
        <rFont val="Calibri"/>
        <family val="2"/>
      </rPr>
      <t>ʼ</t>
    </r>
    <r>
      <rPr>
        <sz val="8"/>
        <color theme="1"/>
        <rFont val="Marianne"/>
        <family val="3"/>
      </rPr>
      <t>une personne perçoit plusieurs prestations parmi l</t>
    </r>
    <r>
      <rPr>
        <sz val="8"/>
        <color theme="1"/>
        <rFont val="Calibri"/>
        <family val="2"/>
      </rPr>
      <t>ʼ</t>
    </r>
    <r>
      <rPr>
        <sz val="8"/>
        <color theme="1"/>
        <rFont val="Marianne"/>
        <family val="3"/>
      </rPr>
      <t>AAH, le RSA et la prime d</t>
    </r>
    <r>
      <rPr>
        <sz val="8"/>
        <color theme="1"/>
        <rFont val="Calibri"/>
        <family val="2"/>
      </rPr>
      <t>ʼ</t>
    </r>
    <r>
      <rPr>
        <sz val="8"/>
        <color theme="1"/>
        <rFont val="Marianne"/>
        <family val="3"/>
      </rPr>
      <t>activité, elle apparaît dans chaque colonne concernée : par exemple, si une personne perçoit l</t>
    </r>
    <r>
      <rPr>
        <sz val="8"/>
        <color theme="1"/>
        <rFont val="Calibri"/>
        <family val="2"/>
      </rPr>
      <t>ʼ</t>
    </r>
    <r>
      <rPr>
        <sz val="8"/>
        <color theme="1"/>
        <rFont val="Marianne"/>
        <family val="3"/>
      </rPr>
      <t>AAH, le RSA et la prime d</t>
    </r>
    <r>
      <rPr>
        <sz val="8"/>
        <color theme="1"/>
        <rFont val="Calibri"/>
        <family val="2"/>
      </rPr>
      <t>ʼ</t>
    </r>
    <r>
      <rPr>
        <sz val="8"/>
        <color theme="1"/>
        <rFont val="Marianne"/>
        <family val="3"/>
      </rPr>
      <t>activité, alors elle apparaît dans les quatre colonnes. Pour l</t>
    </r>
    <r>
      <rPr>
        <sz val="8"/>
        <color theme="1"/>
        <rFont val="Calibri"/>
        <family val="2"/>
      </rPr>
      <t>ʼ</t>
    </r>
    <r>
      <rPr>
        <sz val="8"/>
        <color theme="1"/>
        <rFont val="Marianne"/>
        <family val="3"/>
      </rPr>
      <t>AAH, les chiffres ne concernent que les allocataires. Pour le RSA et la prime d</t>
    </r>
    <r>
      <rPr>
        <sz val="8"/>
        <color theme="1"/>
        <rFont val="Calibri"/>
        <family val="2"/>
      </rPr>
      <t>ʼ</t>
    </r>
    <r>
      <rPr>
        <sz val="8"/>
        <color theme="1"/>
        <rFont val="Marianne"/>
        <family val="3"/>
      </rPr>
      <t xml:space="preserve">activité, les chiffres concernent les allocataires et leurs éventuels conjoints.
</t>
    </r>
    <r>
      <rPr>
        <b/>
        <sz val="8"/>
        <color theme="1"/>
        <rFont val="Marianne"/>
        <family val="3"/>
      </rPr>
      <t>Lecture &gt;</t>
    </r>
    <r>
      <rPr>
        <sz val="8"/>
        <color theme="1"/>
        <rFont val="Marianne"/>
        <family val="3"/>
      </rPr>
      <t xml:space="preserve"> Fin 2017, 99,6 % des allocataires de l</t>
    </r>
    <r>
      <rPr>
        <sz val="8"/>
        <color theme="1"/>
        <rFont val="Calibri"/>
        <family val="2"/>
      </rPr>
      <t>ʼ</t>
    </r>
    <r>
      <rPr>
        <sz val="8"/>
        <color theme="1"/>
        <rFont val="Marianne"/>
        <family val="3"/>
      </rPr>
      <t>AAH selon les données semi-définitives perçoivent également l</t>
    </r>
    <r>
      <rPr>
        <sz val="8"/>
        <color theme="1"/>
        <rFont val="Calibri"/>
        <family val="2"/>
      </rPr>
      <t>ʼ</t>
    </r>
    <r>
      <rPr>
        <sz val="8"/>
        <color theme="1"/>
        <rFont val="Marianne"/>
        <family val="3"/>
      </rPr>
      <t xml:space="preserve">AAH selon les données définitives.
</t>
    </r>
    <r>
      <rPr>
        <b/>
        <sz val="8"/>
        <color theme="1"/>
        <rFont val="Marianne"/>
        <family val="3"/>
      </rPr>
      <t>Champ &gt;</t>
    </r>
    <r>
      <rPr>
        <sz val="8"/>
        <color theme="1"/>
        <rFont val="Marianne"/>
        <family val="3"/>
      </rPr>
      <t xml:space="preserve"> France, bénéficiaires âgés de 16 ans ou plus au 31 décembre de chaque année.
</t>
    </r>
    <r>
      <rPr>
        <b/>
        <sz val="8"/>
        <color theme="1"/>
        <rFont val="Marianne"/>
        <family val="3"/>
      </rPr>
      <t xml:space="preserve">Source &gt; </t>
    </r>
    <r>
      <rPr>
        <sz val="8"/>
        <color theme="1"/>
        <rFont val="Marianne"/>
        <family val="3"/>
      </rPr>
      <t>DREES, ENIACRAMS.</t>
    </r>
  </si>
  <si>
    <r>
      <t>1. Pour les bénéficiaires cumulant RSA et prime d</t>
    </r>
    <r>
      <rPr>
        <sz val="8"/>
        <color theme="1"/>
        <rFont val="Calibri"/>
        <family val="2"/>
      </rPr>
      <t>ʼ</t>
    </r>
    <r>
      <rPr>
        <sz val="8"/>
        <color theme="1"/>
        <rFont val="Marianne"/>
        <family val="3"/>
      </rPr>
      <t>activité selon les données définitives, est considéré comme «</t>
    </r>
    <r>
      <rPr>
        <sz val="8"/>
        <color theme="1"/>
        <rFont val="Calibri"/>
        <family val="2"/>
      </rPr>
      <t> </t>
    </r>
    <r>
      <rPr>
        <sz val="8"/>
        <color theme="1"/>
        <rFont val="Marianne"/>
      </rPr>
      <t>même prestation</t>
    </r>
    <r>
      <rPr>
        <sz val="8"/>
        <color theme="1"/>
        <rFont val="Calibri"/>
        <family val="2"/>
      </rPr>
      <t> </t>
    </r>
    <r>
      <rPr>
        <sz val="8"/>
        <color theme="1"/>
        <rFont val="Marianne"/>
      </rPr>
      <t>» selon les données semi-définitives le cumul RSA + prime d</t>
    </r>
    <r>
      <rPr>
        <sz val="8"/>
        <color theme="1"/>
        <rFont val="Calibri"/>
        <family val="2"/>
      </rPr>
      <t>ʼ</t>
    </r>
    <r>
      <rPr>
        <sz val="8"/>
        <color theme="1"/>
        <rFont val="Marianne"/>
      </rPr>
      <t>activité. Ainsi, dès lors que le bénéficiaire ne perçoit par exemple que la prime d</t>
    </r>
    <r>
      <rPr>
        <sz val="8"/>
        <color theme="1"/>
        <rFont val="Calibri"/>
        <family val="2"/>
      </rPr>
      <t>ʼ</t>
    </r>
    <r>
      <rPr>
        <sz val="8"/>
        <color theme="1"/>
        <rFont val="Marianne"/>
      </rPr>
      <t>activité selon les données semi-définitives, il est classé dans la catégorie «</t>
    </r>
    <r>
      <rPr>
        <sz val="8"/>
        <color theme="1"/>
        <rFont val="Calibri"/>
        <family val="2"/>
      </rPr>
      <t> </t>
    </r>
    <r>
      <rPr>
        <sz val="8"/>
        <color theme="1"/>
        <rFont val="Marianne"/>
      </rPr>
      <t>Présents avec une prestation différente ou non-présents</t>
    </r>
    <r>
      <rPr>
        <sz val="8"/>
        <color theme="1"/>
        <rFont val="Calibri"/>
        <family val="2"/>
      </rPr>
      <t> </t>
    </r>
    <r>
      <rPr>
        <sz val="8"/>
        <color theme="1"/>
        <rFont val="Marianne"/>
      </rPr>
      <t xml:space="preserve">». 
</t>
    </r>
    <r>
      <rPr>
        <b/>
        <sz val="8"/>
        <color theme="1"/>
        <rFont val="Marianne"/>
      </rPr>
      <t>Note &gt;</t>
    </r>
    <r>
      <rPr>
        <sz val="8"/>
        <color theme="1"/>
        <rFont val="Marianne"/>
      </rPr>
      <t xml:space="preserve"> voir tableau 2.
</t>
    </r>
    <r>
      <rPr>
        <b/>
        <sz val="8"/>
        <color theme="1"/>
        <rFont val="Marianne"/>
      </rPr>
      <t xml:space="preserve">Lecture &gt; </t>
    </r>
    <r>
      <rPr>
        <sz val="8"/>
        <color theme="1"/>
        <rFont val="Marianne"/>
      </rPr>
      <t>Fin 2017, 96,6 % des allocataires de l</t>
    </r>
    <r>
      <rPr>
        <sz val="8"/>
        <color theme="1"/>
        <rFont val="Calibri"/>
        <family val="2"/>
      </rPr>
      <t>ʼ</t>
    </r>
    <r>
      <rPr>
        <sz val="8"/>
        <color theme="1"/>
        <rFont val="Marianne"/>
      </rPr>
      <t>AAH selon les données définitives perçoivent également l</t>
    </r>
    <r>
      <rPr>
        <sz val="8"/>
        <color theme="1"/>
        <rFont val="Calibri"/>
        <family val="2"/>
      </rPr>
      <t>ʼ</t>
    </r>
    <r>
      <rPr>
        <sz val="8"/>
        <color theme="1"/>
        <rFont val="Marianne"/>
      </rPr>
      <t xml:space="preserve">AAH selon les données semi-définitives.
</t>
    </r>
    <r>
      <rPr>
        <b/>
        <sz val="8"/>
        <color theme="1"/>
        <rFont val="Marianne"/>
      </rPr>
      <t>Champ &gt;</t>
    </r>
    <r>
      <rPr>
        <sz val="8"/>
        <color theme="1"/>
        <rFont val="Marianne"/>
      </rPr>
      <t xml:space="preserve"> France, bénéficiaires âgés de 16 ans ou plus au 31 décembre de chaque année.
</t>
    </r>
    <r>
      <rPr>
        <b/>
        <sz val="8"/>
        <color theme="1"/>
        <rFont val="Marianne"/>
      </rPr>
      <t>Source &gt;</t>
    </r>
    <r>
      <rPr>
        <sz val="8"/>
        <color theme="1"/>
        <rFont val="Marianne"/>
      </rPr>
      <t xml:space="preserve"> DREES, ENIACRAMS.</t>
    </r>
  </si>
  <si>
    <r>
      <t>RSA + prime d</t>
    </r>
    <r>
      <rPr>
        <b/>
        <sz val="8"/>
        <color theme="1"/>
        <rFont val="Calibri"/>
        <family val="2"/>
      </rPr>
      <t>ʼ</t>
    </r>
    <r>
      <rPr>
        <b/>
        <sz val="8"/>
        <color theme="1"/>
        <rFont val="Marianne"/>
      </rPr>
      <t>activité</t>
    </r>
    <r>
      <rPr>
        <b/>
        <vertAlign val="superscript"/>
        <sz val="8"/>
        <color theme="1"/>
        <rFont val="Marianne"/>
      </rPr>
      <t>1</t>
    </r>
  </si>
  <si>
    <r>
      <t>Prime d</t>
    </r>
    <r>
      <rPr>
        <b/>
        <sz val="8"/>
        <color theme="1"/>
        <rFont val="Calibri"/>
        <family val="2"/>
      </rPr>
      <t>ʼ</t>
    </r>
    <r>
      <rPr>
        <b/>
        <sz val="8"/>
        <color theme="1"/>
        <rFont val="Marianne"/>
      </rPr>
      <t>activité</t>
    </r>
  </si>
  <si>
    <r>
      <t>RSA sans prime d</t>
    </r>
    <r>
      <rPr>
        <sz val="8"/>
        <color theme="1"/>
        <rFont val="Calibri"/>
        <family val="2"/>
      </rPr>
      <t>ʼ</t>
    </r>
    <r>
      <rPr>
        <sz val="8"/>
        <color theme="1"/>
        <rFont val="Marianne"/>
      </rPr>
      <t>activité</t>
    </r>
  </si>
  <si>
    <r>
      <t>RSA + prime d</t>
    </r>
    <r>
      <rPr>
        <sz val="8"/>
        <color theme="1"/>
        <rFont val="Calibri"/>
        <family val="2"/>
      </rPr>
      <t>ʼ</t>
    </r>
    <r>
      <rPr>
        <sz val="8"/>
        <color theme="1"/>
        <rFont val="Marianne"/>
      </rPr>
      <t>activité</t>
    </r>
  </si>
  <si>
    <r>
      <t>Prime d</t>
    </r>
    <r>
      <rPr>
        <sz val="8"/>
        <color theme="1"/>
        <rFont val="Calibri"/>
        <family val="2"/>
      </rPr>
      <t>ʼ</t>
    </r>
    <r>
      <rPr>
        <sz val="8"/>
        <color theme="1"/>
        <rFont val="Marianne"/>
      </rPr>
      <t>activité sans RSA</t>
    </r>
  </si>
  <si>
    <r>
      <t>Ni prime d</t>
    </r>
    <r>
      <rPr>
        <sz val="8"/>
        <color theme="1"/>
        <rFont val="Calibri"/>
        <family val="2"/>
      </rPr>
      <t>ʼ</t>
    </r>
    <r>
      <rPr>
        <sz val="8"/>
        <color theme="1"/>
        <rFont val="Marianne"/>
      </rPr>
      <t>activité ni RSA</t>
    </r>
    <r>
      <rPr>
        <vertAlign val="superscript"/>
        <sz val="8"/>
        <color theme="1"/>
        <rFont val="Marianne"/>
      </rPr>
      <t>1</t>
    </r>
  </si>
  <si>
    <r>
      <t>1. Dans la catégorie «</t>
    </r>
    <r>
      <rPr>
        <sz val="8"/>
        <color theme="1"/>
        <rFont val="Calibri"/>
        <family val="2"/>
      </rPr>
      <t> </t>
    </r>
    <r>
      <rPr>
        <sz val="8"/>
        <color theme="1"/>
        <rFont val="Marianne"/>
      </rPr>
      <t>Ni prime d</t>
    </r>
    <r>
      <rPr>
        <sz val="8"/>
        <color theme="1"/>
        <rFont val="Calibri"/>
        <family val="2"/>
      </rPr>
      <t>ʼ</t>
    </r>
    <r>
      <rPr>
        <sz val="8"/>
        <color theme="1"/>
        <rFont val="Marianne"/>
      </rPr>
      <t>activité ni RSA</t>
    </r>
    <r>
      <rPr>
        <sz val="8"/>
        <color theme="1"/>
        <rFont val="Calibri"/>
        <family val="2"/>
      </rPr>
      <t> </t>
    </r>
    <r>
      <rPr>
        <sz val="8"/>
        <color theme="1"/>
        <rFont val="Marianne"/>
      </rPr>
      <t xml:space="preserve">», sont également comptés les individus non présents dans les données semi-définitives.
</t>
    </r>
    <r>
      <rPr>
        <b/>
        <sz val="8"/>
        <color theme="1"/>
        <rFont val="Marianne"/>
      </rPr>
      <t>Note &gt;</t>
    </r>
    <r>
      <rPr>
        <sz val="8"/>
        <color theme="1"/>
        <rFont val="Marianne"/>
      </rPr>
      <t xml:space="preserve"> Chacune des quatre catégories peut inclure des allocataires de l</t>
    </r>
    <r>
      <rPr>
        <sz val="8"/>
        <color theme="1"/>
        <rFont val="Calibri"/>
        <family val="2"/>
      </rPr>
      <t>ʼ</t>
    </r>
    <r>
      <rPr>
        <sz val="8"/>
        <color theme="1"/>
        <rFont val="Marianne"/>
      </rPr>
      <t>AAH ou de l</t>
    </r>
    <r>
      <rPr>
        <sz val="8"/>
        <color theme="1"/>
        <rFont val="Calibri"/>
        <family val="2"/>
      </rPr>
      <t>ʼ</t>
    </r>
    <r>
      <rPr>
        <sz val="8"/>
        <color theme="1"/>
        <rFont val="Marianne"/>
      </rPr>
      <t xml:space="preserve">ASS.
</t>
    </r>
    <r>
      <rPr>
        <b/>
        <sz val="8"/>
        <color theme="1"/>
        <rFont val="Marianne"/>
      </rPr>
      <t>Lecture &gt;</t>
    </r>
    <r>
      <rPr>
        <sz val="8"/>
        <color theme="1"/>
        <rFont val="Marianne"/>
      </rPr>
      <t xml:space="preserve"> Fin 2017, 2,7 % des bénéficiaires cumulant RSA et prime d</t>
    </r>
    <r>
      <rPr>
        <sz val="8"/>
        <color theme="1"/>
        <rFont val="Calibri"/>
        <family val="2"/>
      </rPr>
      <t>ʼ</t>
    </r>
    <r>
      <rPr>
        <sz val="8"/>
        <color theme="1"/>
        <rFont val="Marianne"/>
      </rPr>
      <t>activité selon les données définitives ne perçoivent que le RSA (plus éventuellement l</t>
    </r>
    <r>
      <rPr>
        <sz val="8"/>
        <color theme="1"/>
        <rFont val="Calibri"/>
        <family val="2"/>
      </rPr>
      <t>ʼ</t>
    </r>
    <r>
      <rPr>
        <sz val="8"/>
        <color theme="1"/>
        <rFont val="Marianne"/>
      </rPr>
      <t>AAH ou l</t>
    </r>
    <r>
      <rPr>
        <sz val="8"/>
        <color theme="1"/>
        <rFont val="Calibri"/>
        <family val="2"/>
      </rPr>
      <t>ʼ</t>
    </r>
    <r>
      <rPr>
        <sz val="8"/>
        <color theme="1"/>
        <rFont val="Marianne"/>
      </rPr>
      <t xml:space="preserve">ASS) selon les données semi-définitives.
</t>
    </r>
    <r>
      <rPr>
        <b/>
        <sz val="8"/>
        <color theme="1"/>
        <rFont val="Marianne"/>
      </rPr>
      <t>Champ &gt;</t>
    </r>
    <r>
      <rPr>
        <sz val="8"/>
        <color theme="1"/>
        <rFont val="Marianne"/>
      </rPr>
      <t xml:space="preserve"> France, bénéficiaires âgés de 16 ans ou plus au 31 décembre de chaque année et cumulant le RSA et la prime d</t>
    </r>
    <r>
      <rPr>
        <sz val="8"/>
        <color theme="1"/>
        <rFont val="Calibri"/>
        <family val="2"/>
      </rPr>
      <t>ʼ</t>
    </r>
    <r>
      <rPr>
        <sz val="8"/>
        <color theme="1"/>
        <rFont val="Marianne"/>
      </rPr>
      <t xml:space="preserve">activité selon les données définitives.
</t>
    </r>
    <r>
      <rPr>
        <b/>
        <sz val="8"/>
        <color theme="1"/>
        <rFont val="Marianne"/>
      </rPr>
      <t>Source &gt;</t>
    </r>
    <r>
      <rPr>
        <sz val="8"/>
        <color theme="1"/>
        <rFont val="Marianne"/>
      </rPr>
      <t xml:space="preserve"> DREES, ENIACRAMS.</t>
    </r>
  </si>
  <si>
    <r>
      <t>Tableau 4. Situation selon les données semi-définitives des bénéficiaires cumulant RSA et prime d</t>
    </r>
    <r>
      <rPr>
        <b/>
        <sz val="8"/>
        <color theme="1"/>
        <rFont val="Calibri"/>
        <family val="2"/>
      </rPr>
      <t>ʼ</t>
    </r>
    <r>
      <rPr>
        <b/>
        <sz val="8"/>
        <color theme="1"/>
        <rFont val="Marianne"/>
        <family val="3"/>
      </rPr>
      <t xml:space="preserve">activité selon les données définitives </t>
    </r>
  </si>
  <si>
    <r>
      <t>Tableau 5. Part de bénéficiaires cumulant deux minima sociaux parmi le RSA, l</t>
    </r>
    <r>
      <rPr>
        <b/>
        <sz val="8"/>
        <color theme="1"/>
        <rFont val="Calibri"/>
        <family val="2"/>
      </rPr>
      <t>ʼ</t>
    </r>
    <r>
      <rPr>
        <b/>
        <sz val="8"/>
        <color theme="1"/>
        <rFont val="Marianne"/>
      </rPr>
      <t>ASS et l</t>
    </r>
    <r>
      <rPr>
        <b/>
        <sz val="8"/>
        <color theme="1"/>
        <rFont val="Calibri"/>
        <family val="2"/>
      </rPr>
      <t>ʼ</t>
    </r>
    <r>
      <rPr>
        <b/>
        <sz val="8"/>
        <color theme="1"/>
        <rFont val="Marianne"/>
      </rPr>
      <t>AAH, fin 2019, selon les données CNAF utilisées</t>
    </r>
  </si>
  <si>
    <r>
      <t xml:space="preserve">  l</t>
    </r>
    <r>
      <rPr>
        <sz val="8"/>
        <color theme="1"/>
        <rFont val="Calibri"/>
        <family val="2"/>
      </rPr>
      <t>ʼ</t>
    </r>
    <r>
      <rPr>
        <sz val="8"/>
        <color theme="1"/>
        <rFont val="Marianne"/>
      </rPr>
      <t>ASS</t>
    </r>
  </si>
  <si>
    <r>
      <t xml:space="preserve">  l</t>
    </r>
    <r>
      <rPr>
        <sz val="8"/>
        <color theme="1"/>
        <rFont val="Calibri"/>
        <family val="2"/>
      </rPr>
      <t>ʼ</t>
    </r>
    <r>
      <rPr>
        <sz val="8"/>
        <color theme="1"/>
        <rFont val="Marianne"/>
      </rPr>
      <t>AAH</t>
    </r>
  </si>
  <si>
    <r>
      <rPr>
        <b/>
        <sz val="8"/>
        <color theme="1"/>
        <rFont val="Marianne"/>
      </rPr>
      <t>Note &gt;</t>
    </r>
    <r>
      <rPr>
        <sz val="8"/>
        <color theme="1"/>
        <rFont val="Marianne"/>
      </rPr>
      <t xml:space="preserve"> Pour l</t>
    </r>
    <r>
      <rPr>
        <sz val="8"/>
        <color theme="1"/>
        <rFont val="Calibri"/>
        <family val="2"/>
      </rPr>
      <t>ʼ</t>
    </r>
    <r>
      <rPr>
        <sz val="8"/>
        <color theme="1"/>
        <rFont val="Marianne"/>
      </rPr>
      <t>AAH et l</t>
    </r>
    <r>
      <rPr>
        <sz val="8"/>
        <color theme="1"/>
        <rFont val="Calibri"/>
        <family val="2"/>
      </rPr>
      <t>ʼ</t>
    </r>
    <r>
      <rPr>
        <sz val="8"/>
        <color theme="1"/>
        <rFont val="Marianne"/>
      </rPr>
      <t>ASS, les chiffres ne concernent que les allocataires. Pour le RSA, les chiffres concernent les allocataires et leurs éventuels conjoints. Seuls les résultats pour l</t>
    </r>
    <r>
      <rPr>
        <sz val="8"/>
        <color theme="1"/>
        <rFont val="Calibri"/>
        <family val="2"/>
      </rPr>
      <t>ʼ</t>
    </r>
    <r>
      <rPr>
        <sz val="8"/>
        <color theme="1"/>
        <rFont val="Marianne"/>
      </rPr>
      <t xml:space="preserve">année 2019 sont présentés car les résultats sont similaires pour les années 2017 et 2018.
</t>
    </r>
    <r>
      <rPr>
        <b/>
        <sz val="8"/>
        <color theme="1"/>
        <rFont val="Marianne"/>
      </rPr>
      <t>Lecture &gt;</t>
    </r>
    <r>
      <rPr>
        <sz val="8"/>
        <color theme="1"/>
        <rFont val="Marianne"/>
      </rPr>
      <t xml:space="preserve"> Selon les données semi-définitives de la CNAF, parmi les bénéficiaires du RSA fin 2019, 1,6 % perçoivent l</t>
    </r>
    <r>
      <rPr>
        <sz val="8"/>
        <color theme="1"/>
        <rFont val="Calibri"/>
        <family val="2"/>
      </rPr>
      <t>ʼ</t>
    </r>
    <r>
      <rPr>
        <sz val="8"/>
        <color theme="1"/>
        <rFont val="Marianne"/>
      </rPr>
      <t>ASS et 0,3 % l</t>
    </r>
    <r>
      <rPr>
        <sz val="8"/>
        <color theme="1"/>
        <rFont val="Calibri"/>
        <family val="2"/>
      </rPr>
      <t>ʼ</t>
    </r>
    <r>
      <rPr>
        <sz val="8"/>
        <color theme="1"/>
        <rFont val="Marianne"/>
      </rPr>
      <t>AAH. Selon les données définitives de la CNAF, parmi les bénéficiaires du RSA fin 2019, 1,6 % perçoivent l</t>
    </r>
    <r>
      <rPr>
        <sz val="8"/>
        <color theme="1"/>
        <rFont val="Calibri"/>
        <family val="2"/>
      </rPr>
      <t>ʼ</t>
    </r>
    <r>
      <rPr>
        <sz val="8"/>
        <color theme="1"/>
        <rFont val="Marianne"/>
      </rPr>
      <t>ASS et 0,5 % l</t>
    </r>
    <r>
      <rPr>
        <sz val="8"/>
        <color theme="1"/>
        <rFont val="Calibri"/>
        <family val="2"/>
      </rPr>
      <t>ʼ</t>
    </r>
    <r>
      <rPr>
        <sz val="8"/>
        <color theme="1"/>
        <rFont val="Marianne"/>
      </rPr>
      <t xml:space="preserve">AAH.
</t>
    </r>
    <r>
      <rPr>
        <b/>
        <sz val="8"/>
        <color theme="1"/>
        <rFont val="Marianne"/>
      </rPr>
      <t>Champ &gt;</t>
    </r>
    <r>
      <rPr>
        <sz val="8"/>
        <color theme="1"/>
        <rFont val="Marianne"/>
      </rPr>
      <t xml:space="preserve"> France, bénéficiaires âgés de 16 ans ou plus au 31 décembre 2019.
</t>
    </r>
    <r>
      <rPr>
        <b/>
        <sz val="8"/>
        <color theme="1"/>
        <rFont val="Marianne"/>
      </rPr>
      <t>Source &gt;</t>
    </r>
    <r>
      <rPr>
        <sz val="8"/>
        <color theme="1"/>
        <rFont val="Marianne"/>
      </rPr>
      <t xml:space="preserve"> DREES,</t>
    </r>
    <r>
      <rPr>
        <b/>
        <sz val="8"/>
        <color theme="1"/>
        <rFont val="Marianne"/>
      </rPr>
      <t xml:space="preserve"> </t>
    </r>
    <r>
      <rPr>
        <sz val="8"/>
        <color theme="1"/>
        <rFont val="Marianne"/>
      </rPr>
      <t>ENIACRAMS.</t>
    </r>
  </si>
  <si>
    <r>
      <t>Tableau 6. Part de bénéficiaires de la prime d</t>
    </r>
    <r>
      <rPr>
        <b/>
        <sz val="8"/>
        <color theme="1"/>
        <rFont val="Calibri"/>
        <family val="2"/>
      </rPr>
      <t>ʼ</t>
    </r>
    <r>
      <rPr>
        <b/>
        <sz val="8"/>
        <color theme="1"/>
        <rFont val="Marianne"/>
      </rPr>
      <t>activité percevant un minimum social, selon les données CNAF utilisées</t>
    </r>
  </si>
  <si>
    <r>
      <t>1. L</t>
    </r>
    <r>
      <rPr>
        <sz val="8"/>
        <color theme="1"/>
        <rFont val="Calibri"/>
        <family val="2"/>
      </rPr>
      <t>ʼ</t>
    </r>
    <r>
      <rPr>
        <sz val="8"/>
        <color theme="1"/>
        <rFont val="Marianne"/>
      </rPr>
      <t>ensemble des minima comprend ici le RSA, l</t>
    </r>
    <r>
      <rPr>
        <sz val="8"/>
        <color theme="1"/>
        <rFont val="Calibri"/>
        <family val="2"/>
      </rPr>
      <t>ʼ</t>
    </r>
    <r>
      <rPr>
        <sz val="8"/>
        <color theme="1"/>
        <rFont val="Marianne"/>
      </rPr>
      <t>ASS et l</t>
    </r>
    <r>
      <rPr>
        <sz val="8"/>
        <color theme="1"/>
        <rFont val="Calibri"/>
        <family val="2"/>
      </rPr>
      <t>ʼ</t>
    </r>
    <r>
      <rPr>
        <sz val="8"/>
        <color theme="1"/>
        <rFont val="Marianne"/>
      </rPr>
      <t xml:space="preserve">AAH.
</t>
    </r>
    <r>
      <rPr>
        <b/>
        <sz val="8"/>
        <color theme="1"/>
        <rFont val="Marianne"/>
      </rPr>
      <t xml:space="preserve">Note &gt; </t>
    </r>
    <r>
      <rPr>
        <sz val="8"/>
        <color theme="1"/>
        <rFont val="Marianne"/>
      </rPr>
      <t>Pour l</t>
    </r>
    <r>
      <rPr>
        <sz val="8"/>
        <color theme="1"/>
        <rFont val="Calibri"/>
        <family val="2"/>
      </rPr>
      <t>ʼ</t>
    </r>
    <r>
      <rPr>
        <sz val="8"/>
        <color theme="1"/>
        <rFont val="Marianne"/>
      </rPr>
      <t>ASS et l</t>
    </r>
    <r>
      <rPr>
        <sz val="8"/>
        <color theme="1"/>
        <rFont val="Calibri"/>
        <family val="2"/>
      </rPr>
      <t>ʼ</t>
    </r>
    <r>
      <rPr>
        <sz val="8"/>
        <color theme="1"/>
        <rFont val="Marianne"/>
      </rPr>
      <t>AAH, les chiffres ne concernent que les allocataires. Pour la prime d</t>
    </r>
    <r>
      <rPr>
        <sz val="8"/>
        <color theme="1"/>
        <rFont val="Calibri"/>
        <family val="2"/>
      </rPr>
      <t>ʼ</t>
    </r>
    <r>
      <rPr>
        <sz val="8"/>
        <color theme="1"/>
        <rFont val="Marianne"/>
      </rPr>
      <t>activité et le RSA, les chiffres concernent les allocataires et leurs éventuels conjoints. En plus du cumul de la prime d</t>
    </r>
    <r>
      <rPr>
        <sz val="8"/>
        <color theme="1"/>
        <rFont val="Calibri"/>
        <family val="2"/>
      </rPr>
      <t>ʼ</t>
    </r>
    <r>
      <rPr>
        <sz val="8"/>
        <color theme="1"/>
        <rFont val="Marianne"/>
      </rPr>
      <t>activité avec un minimum social, les cumuls de minima sociaux entre eux sont peu fréquents mais possibles. Ici, lorsqu</t>
    </r>
    <r>
      <rPr>
        <sz val="8"/>
        <color theme="1"/>
        <rFont val="Calibri"/>
        <family val="2"/>
      </rPr>
      <t>ʼ</t>
    </r>
    <r>
      <rPr>
        <sz val="8"/>
        <color theme="1"/>
        <rFont val="Marianne"/>
      </rPr>
      <t>une personne cumule la prime d</t>
    </r>
    <r>
      <rPr>
        <sz val="8"/>
        <color theme="1"/>
        <rFont val="Calibri"/>
        <family val="2"/>
      </rPr>
      <t>ʼ</t>
    </r>
    <r>
      <rPr>
        <sz val="8"/>
        <color theme="1"/>
        <rFont val="Marianne"/>
      </rPr>
      <t>activité avec deux minima sociaux, elle apparaît dans chacune des colonnes associées, ce qui explique, outre les questions d</t>
    </r>
    <r>
      <rPr>
        <sz val="8"/>
        <color theme="1"/>
        <rFont val="Calibri"/>
        <family val="2"/>
      </rPr>
      <t>ʼ</t>
    </r>
    <r>
      <rPr>
        <sz val="8"/>
        <color theme="1"/>
        <rFont val="Marianne"/>
      </rPr>
      <t>arrondis, que la somme des trois premières colonnes ne corresponde pas à la colonne «</t>
    </r>
    <r>
      <rPr>
        <sz val="8"/>
        <color theme="1"/>
        <rFont val="Calibri"/>
        <family val="2"/>
      </rPr>
      <t> </t>
    </r>
    <r>
      <rPr>
        <sz val="8"/>
        <color theme="1"/>
        <rFont val="Marianne"/>
      </rPr>
      <t>Ensemble des minima</t>
    </r>
    <r>
      <rPr>
        <sz val="8"/>
        <color theme="1"/>
        <rFont val="Calibri"/>
        <family val="2"/>
      </rPr>
      <t> </t>
    </r>
    <r>
      <rPr>
        <sz val="8"/>
        <color theme="1"/>
        <rFont val="Marianne"/>
      </rPr>
      <t xml:space="preserve">».
</t>
    </r>
    <r>
      <rPr>
        <b/>
        <sz val="8"/>
        <color theme="1"/>
        <rFont val="Marianne"/>
      </rPr>
      <t>Lecture &gt;</t>
    </r>
    <r>
      <rPr>
        <sz val="8"/>
        <color theme="1"/>
        <rFont val="Marianne"/>
      </rPr>
      <t xml:space="preserve"> Selon les données semi-définitives de la CNAF, parmi les bénéficiaires de la prime d</t>
    </r>
    <r>
      <rPr>
        <sz val="8"/>
        <color theme="1"/>
        <rFont val="Calibri"/>
        <family val="2"/>
      </rPr>
      <t>ʼ</t>
    </r>
    <r>
      <rPr>
        <sz val="8"/>
        <color theme="1"/>
        <rFont val="Marianne"/>
      </rPr>
      <t>activité fin 2017, 12,1 % perçoivent également le RSA. Selon les données définitives de la CNAF, parmi les bénéficiaires de la prime d</t>
    </r>
    <r>
      <rPr>
        <sz val="8"/>
        <color theme="1"/>
        <rFont val="Calibri"/>
        <family val="2"/>
      </rPr>
      <t>ʼ</t>
    </r>
    <r>
      <rPr>
        <sz val="8"/>
        <color theme="1"/>
        <rFont val="Marianne"/>
      </rPr>
      <t xml:space="preserve">activité fin 2017, 12,5 % perçoivent également le RSA.
</t>
    </r>
    <r>
      <rPr>
        <b/>
        <sz val="8"/>
        <color theme="1"/>
        <rFont val="Marianne"/>
      </rPr>
      <t xml:space="preserve">Champ &gt; </t>
    </r>
    <r>
      <rPr>
        <sz val="8"/>
        <color theme="1"/>
        <rFont val="Marianne"/>
      </rPr>
      <t>France, bénéficiaires de la prime d</t>
    </r>
    <r>
      <rPr>
        <sz val="8"/>
        <color theme="1"/>
        <rFont val="Calibri"/>
        <family val="2"/>
      </rPr>
      <t>ʼ</t>
    </r>
    <r>
      <rPr>
        <sz val="8"/>
        <color theme="1"/>
        <rFont val="Marianne"/>
      </rPr>
      <t xml:space="preserve">activité âgés de 16 ans ou plus au 31 décembre de chaque année.
</t>
    </r>
    <r>
      <rPr>
        <b/>
        <sz val="8"/>
        <color theme="1"/>
        <rFont val="Marianne"/>
      </rPr>
      <t>Source &gt;</t>
    </r>
    <r>
      <rPr>
        <sz val="8"/>
        <color theme="1"/>
        <rFont val="Marianne"/>
      </rPr>
      <t xml:space="preserve"> DREES, ENIACRAMS.</t>
    </r>
  </si>
  <si>
    <r>
      <t>Tableau 7. Taux de sortie des minima sociaux d</t>
    </r>
    <r>
      <rPr>
        <b/>
        <sz val="8"/>
        <color theme="1"/>
        <rFont val="Calibri"/>
        <family val="2"/>
      </rPr>
      <t>ʼ</t>
    </r>
    <r>
      <rPr>
        <b/>
        <sz val="8"/>
        <color theme="1"/>
        <rFont val="Marianne"/>
      </rPr>
      <t>une fin d</t>
    </r>
    <r>
      <rPr>
        <b/>
        <sz val="8"/>
        <color theme="1"/>
        <rFont val="Calibri"/>
        <family val="2"/>
      </rPr>
      <t>ʼ</t>
    </r>
    <r>
      <rPr>
        <b/>
        <sz val="8"/>
        <color theme="1"/>
        <rFont val="Marianne"/>
      </rPr>
      <t>année à la suivante, selon le dispositif et les données CNAF utilisées</t>
    </r>
  </si>
  <si>
    <r>
      <t>1. L</t>
    </r>
    <r>
      <rPr>
        <sz val="8"/>
        <color theme="1"/>
        <rFont val="Calibri"/>
        <family val="2"/>
      </rPr>
      <t>ʼ</t>
    </r>
    <r>
      <rPr>
        <sz val="8"/>
        <color theme="1"/>
        <rFont val="Marianne"/>
        <family val="3"/>
      </rPr>
      <t>ensemble des minima sociaux comprend ici le RSA, l</t>
    </r>
    <r>
      <rPr>
        <sz val="8"/>
        <color theme="1"/>
        <rFont val="Calibri"/>
        <family val="2"/>
      </rPr>
      <t>ʼ</t>
    </r>
    <r>
      <rPr>
        <sz val="8"/>
        <color theme="1"/>
        <rFont val="Marianne"/>
      </rPr>
      <t>ASS et l</t>
    </r>
    <r>
      <rPr>
        <sz val="8"/>
        <color theme="1"/>
        <rFont val="Calibri"/>
        <family val="2"/>
      </rPr>
      <t>ʼ</t>
    </r>
    <r>
      <rPr>
        <sz val="8"/>
        <color theme="1"/>
        <rFont val="Marianne"/>
      </rPr>
      <t xml:space="preserve">AAH.
</t>
    </r>
    <r>
      <rPr>
        <b/>
        <sz val="8"/>
        <color theme="1"/>
        <rFont val="Marianne"/>
      </rPr>
      <t xml:space="preserve">Note &gt; </t>
    </r>
    <r>
      <rPr>
        <sz val="8"/>
        <color theme="1"/>
        <rFont val="Marianne"/>
      </rPr>
      <t>Pour l</t>
    </r>
    <r>
      <rPr>
        <sz val="8"/>
        <color theme="1"/>
        <rFont val="Calibri"/>
        <family val="2"/>
      </rPr>
      <t>ʼ</t>
    </r>
    <r>
      <rPr>
        <sz val="8"/>
        <color theme="1"/>
        <rFont val="Marianne"/>
      </rPr>
      <t>AAH et l</t>
    </r>
    <r>
      <rPr>
        <sz val="8"/>
        <color theme="1"/>
        <rFont val="Calibri"/>
        <family val="2"/>
      </rPr>
      <t>ʼ</t>
    </r>
    <r>
      <rPr>
        <sz val="8"/>
        <color theme="1"/>
        <rFont val="Marianne"/>
      </rPr>
      <t xml:space="preserve">ASS, les chiffres ne concernent que les allocataires. Pour le RSA, les chiffres concernent les allocataires et leurs éventuels conjoints.
</t>
    </r>
    <r>
      <rPr>
        <b/>
        <sz val="8"/>
        <color theme="1"/>
        <rFont val="Marianne"/>
      </rPr>
      <t>Lecture &gt;</t>
    </r>
    <r>
      <rPr>
        <sz val="8"/>
        <color theme="1"/>
        <rFont val="Marianne"/>
      </rPr>
      <t xml:space="preserve"> Selon les données semi-définitives de la CNAF, parmi les bénéficiaires du RSA fin 2017, 23,0 % sont sortis des minima sociaux fin 2018. Selon les données définitives de la CNAF, parmi les bénéficiaires du RSA fin 2017, 22,4 % sont sortis des minima sociaux fin 2018. Le taux de sortie des minima sociaux depuis le RSA entre fin 2017 et fin 2018 baisse de 2,6 % en passant des données semi-définitives aux données définitives.
</t>
    </r>
    <r>
      <rPr>
        <b/>
        <sz val="8"/>
        <color theme="1"/>
        <rFont val="Marianne"/>
      </rPr>
      <t>Champ &gt;</t>
    </r>
    <r>
      <rPr>
        <sz val="8"/>
        <color theme="1"/>
        <rFont val="Marianne"/>
      </rPr>
      <t xml:space="preserve"> France, bénéficiaires âgés de 16 ans ou plus au 31 décembre 2017 ou 2018.
</t>
    </r>
    <r>
      <rPr>
        <b/>
        <sz val="8"/>
        <color theme="1"/>
        <rFont val="Marianne"/>
      </rPr>
      <t>Source &gt;</t>
    </r>
    <r>
      <rPr>
        <sz val="8"/>
        <color theme="1"/>
        <rFont val="Marianne"/>
      </rPr>
      <t xml:space="preserve"> DREES, ENIACRAMS.</t>
    </r>
  </si>
  <si>
    <r>
      <t>Tableau 8. Taux d</t>
    </r>
    <r>
      <rPr>
        <b/>
        <sz val="8"/>
        <color theme="1"/>
        <rFont val="Calibri"/>
        <family val="2"/>
      </rPr>
      <t>ʼ</t>
    </r>
    <r>
      <rPr>
        <b/>
        <sz val="8"/>
        <color theme="1"/>
        <rFont val="Marianne"/>
      </rPr>
      <t>entrée dans les minima sociaux d</t>
    </r>
    <r>
      <rPr>
        <b/>
        <sz val="8"/>
        <color theme="1"/>
        <rFont val="Calibri"/>
        <family val="2"/>
      </rPr>
      <t>ʼ</t>
    </r>
    <r>
      <rPr>
        <b/>
        <sz val="8"/>
        <color theme="1"/>
        <rFont val="Marianne"/>
      </rPr>
      <t>une fin d</t>
    </r>
    <r>
      <rPr>
        <b/>
        <sz val="8"/>
        <color theme="1"/>
        <rFont val="Calibri"/>
        <family val="2"/>
      </rPr>
      <t>ʼ</t>
    </r>
    <r>
      <rPr>
        <b/>
        <sz val="8"/>
        <color theme="1"/>
        <rFont val="Marianne"/>
      </rPr>
      <t>année à la suivante, selon le dispositif et les données CNAF utilisées</t>
    </r>
  </si>
  <si>
    <t>Différence relative entre les deux types 
de données</t>
  </si>
  <si>
    <r>
      <t>1. L</t>
    </r>
    <r>
      <rPr>
        <sz val="8"/>
        <color theme="1"/>
        <rFont val="Calibri"/>
        <family val="2"/>
      </rPr>
      <t>ʼ</t>
    </r>
    <r>
      <rPr>
        <sz val="8"/>
        <color theme="1"/>
        <rFont val="Marianne"/>
      </rPr>
      <t>ensemble des minima sociaux comprend ici le RSA, l</t>
    </r>
    <r>
      <rPr>
        <sz val="8"/>
        <color theme="1"/>
        <rFont val="Calibri"/>
        <family val="2"/>
      </rPr>
      <t>ʼ</t>
    </r>
    <r>
      <rPr>
        <sz val="8"/>
        <color theme="1"/>
        <rFont val="Marianne"/>
      </rPr>
      <t>ASS et l</t>
    </r>
    <r>
      <rPr>
        <sz val="8"/>
        <color theme="1"/>
        <rFont val="Calibri"/>
        <family val="2"/>
      </rPr>
      <t>ʼ</t>
    </r>
    <r>
      <rPr>
        <sz val="8"/>
        <color theme="1"/>
        <rFont val="Marianne"/>
      </rPr>
      <t xml:space="preserve">AAH.
</t>
    </r>
    <r>
      <rPr>
        <b/>
        <sz val="8"/>
        <color theme="1"/>
        <rFont val="Marianne"/>
      </rPr>
      <t xml:space="preserve">Note &gt; </t>
    </r>
    <r>
      <rPr>
        <sz val="8"/>
        <color theme="1"/>
        <rFont val="Marianne"/>
      </rPr>
      <t>Pour l</t>
    </r>
    <r>
      <rPr>
        <sz val="8"/>
        <color theme="1"/>
        <rFont val="Calibri"/>
        <family val="2"/>
      </rPr>
      <t>ʼ</t>
    </r>
    <r>
      <rPr>
        <sz val="8"/>
        <color theme="1"/>
        <rFont val="Marianne"/>
      </rPr>
      <t>AAH et l</t>
    </r>
    <r>
      <rPr>
        <sz val="8"/>
        <color theme="1"/>
        <rFont val="Calibri"/>
        <family val="2"/>
      </rPr>
      <t>ʼ</t>
    </r>
    <r>
      <rPr>
        <sz val="8"/>
        <color theme="1"/>
        <rFont val="Marianne"/>
      </rPr>
      <t xml:space="preserve">ASS, les chiffres ne concernent que les allocataires. Pour le RSA, les chiffres concernent les allocataires et leurs éventuels conjoints.
</t>
    </r>
    <r>
      <rPr>
        <b/>
        <sz val="8"/>
        <color theme="1"/>
        <rFont val="Marianne"/>
      </rPr>
      <t>Lecture &gt;</t>
    </r>
    <r>
      <rPr>
        <sz val="8"/>
        <color theme="1"/>
        <rFont val="Marianne"/>
      </rPr>
      <t xml:space="preserve"> Selon les données semi-définitives de la CNAF, parmi les bénéficiaires du RSA fin 2018, 24,3 % ne bénéficiaient d</t>
    </r>
    <r>
      <rPr>
        <sz val="8"/>
        <color theme="1"/>
        <rFont val="Calibri"/>
        <family val="2"/>
      </rPr>
      <t>ʼ</t>
    </r>
    <r>
      <rPr>
        <sz val="8"/>
        <color theme="1"/>
        <rFont val="Marianne"/>
      </rPr>
      <t>aucun minimum social fin 2017. Selon les données définitives de la CNAF, parmi les bénéficiaires du RSA fin 2018, 23,7 % ne bénéficiaient d</t>
    </r>
    <r>
      <rPr>
        <sz val="8"/>
        <color theme="1"/>
        <rFont val="Calibri"/>
        <family val="2"/>
      </rPr>
      <t>ʼ</t>
    </r>
    <r>
      <rPr>
        <sz val="8"/>
        <color theme="1"/>
        <rFont val="Marianne"/>
      </rPr>
      <t>aucun minimum social fin 2017. Le taux d</t>
    </r>
    <r>
      <rPr>
        <sz val="8"/>
        <color theme="1"/>
        <rFont val="Calibri"/>
        <family val="2"/>
      </rPr>
      <t>ʼ</t>
    </r>
    <r>
      <rPr>
        <sz val="8"/>
        <color theme="1"/>
        <rFont val="Marianne"/>
      </rPr>
      <t xml:space="preserve">entrée dans les minima sociaux par le RSA entre fin 2017 et fin 2018 baisse de 2,3 % en passant des données semi-définitives aux données définitives.
</t>
    </r>
    <r>
      <rPr>
        <b/>
        <sz val="8"/>
        <color theme="1"/>
        <rFont val="Marianne"/>
      </rPr>
      <t>Champ &gt;</t>
    </r>
    <r>
      <rPr>
        <sz val="8"/>
        <color theme="1"/>
        <rFont val="Marianne"/>
      </rPr>
      <t xml:space="preserve"> France, bénéficiaires âgés de 16 ans ou plus au 31 décembre 2018 ou 2019.
</t>
    </r>
    <r>
      <rPr>
        <b/>
        <sz val="8"/>
        <color theme="1"/>
        <rFont val="Marianne"/>
      </rPr>
      <t>Source &gt;</t>
    </r>
    <r>
      <rPr>
        <sz val="8"/>
        <color theme="1"/>
        <rFont val="Marianne"/>
      </rPr>
      <t xml:space="preserve"> DREES, ENIACRAMS.</t>
    </r>
  </si>
  <si>
    <r>
      <t>Tableau 9. Taux de sortie et d</t>
    </r>
    <r>
      <rPr>
        <b/>
        <sz val="8"/>
        <color theme="1"/>
        <rFont val="Calibri"/>
        <family val="2"/>
      </rPr>
      <t>ʼ</t>
    </r>
    <r>
      <rPr>
        <b/>
        <sz val="8"/>
        <color theme="1"/>
        <rFont val="Marianne"/>
      </rPr>
      <t>entrée dans la prime d</t>
    </r>
    <r>
      <rPr>
        <b/>
        <sz val="8"/>
        <color theme="1"/>
        <rFont val="Calibri"/>
        <family val="2"/>
      </rPr>
      <t>ʼ</t>
    </r>
    <r>
      <rPr>
        <b/>
        <sz val="8"/>
        <color theme="1"/>
        <rFont val="Marianne"/>
      </rPr>
      <t>activité d</t>
    </r>
    <r>
      <rPr>
        <b/>
        <sz val="8"/>
        <color theme="1"/>
        <rFont val="Calibri"/>
        <family val="2"/>
      </rPr>
      <t>ʼ</t>
    </r>
    <r>
      <rPr>
        <b/>
        <sz val="8"/>
        <color theme="1"/>
        <rFont val="Marianne"/>
      </rPr>
      <t>une fin d</t>
    </r>
    <r>
      <rPr>
        <b/>
        <sz val="8"/>
        <color theme="1"/>
        <rFont val="Calibri"/>
        <family val="2"/>
      </rPr>
      <t>ʼ</t>
    </r>
    <r>
      <rPr>
        <b/>
        <sz val="8"/>
        <color theme="1"/>
        <rFont val="Marianne"/>
      </rPr>
      <t>année à la suivante, selon les données CNAF utilisées</t>
    </r>
  </si>
  <si>
    <r>
      <rPr>
        <b/>
        <sz val="8"/>
        <color theme="1"/>
        <rFont val="Marianne"/>
      </rPr>
      <t>Note &gt;</t>
    </r>
    <r>
      <rPr>
        <sz val="8"/>
        <color theme="1"/>
        <rFont val="Marianne"/>
      </rPr>
      <t xml:space="preserve"> Pour la prime d</t>
    </r>
    <r>
      <rPr>
        <sz val="8"/>
        <color theme="1"/>
        <rFont val="Calibri"/>
        <family val="2"/>
      </rPr>
      <t>ʼ</t>
    </r>
    <r>
      <rPr>
        <sz val="8"/>
        <color theme="1"/>
        <rFont val="Marianne"/>
      </rPr>
      <t xml:space="preserve">activité, les chiffres concernent les allocataires et leurs éventuels conjoints.
</t>
    </r>
    <r>
      <rPr>
        <b/>
        <sz val="8"/>
        <color theme="1"/>
        <rFont val="Marianne"/>
      </rPr>
      <t xml:space="preserve">Lecture &gt; </t>
    </r>
    <r>
      <rPr>
        <sz val="8"/>
        <color theme="1"/>
        <rFont val="Marianne"/>
      </rPr>
      <t>Selon les données semi-définitives de la CNAF, 33,7 % des bénéficiaires de la prime d</t>
    </r>
    <r>
      <rPr>
        <sz val="8"/>
        <color theme="1"/>
        <rFont val="Calibri"/>
        <family val="2"/>
      </rPr>
      <t>ʼ</t>
    </r>
    <r>
      <rPr>
        <sz val="8"/>
        <color theme="1"/>
        <rFont val="Marianne"/>
      </rPr>
      <t>activité fin 2017 ne la perçoivent plus fin 2018. Selon les données définitives de la CNAF, 39,6 % des bénéficiaires de la prime d</t>
    </r>
    <r>
      <rPr>
        <sz val="8"/>
        <color theme="1"/>
        <rFont val="Calibri"/>
        <family val="2"/>
      </rPr>
      <t>ʼ</t>
    </r>
    <r>
      <rPr>
        <sz val="8"/>
        <color theme="1"/>
        <rFont val="Marianne"/>
      </rPr>
      <t>activité fin 2018 ne la percevaient pas fin 2017. Le taux de sortie de la prime d</t>
    </r>
    <r>
      <rPr>
        <sz val="8"/>
        <color theme="1"/>
        <rFont val="Calibri"/>
        <family val="2"/>
      </rPr>
      <t>ʼ</t>
    </r>
    <r>
      <rPr>
        <sz val="8"/>
        <color theme="1"/>
        <rFont val="Marianne"/>
      </rPr>
      <t xml:space="preserve">activité entre fin 2017 et fin 2018 baisse de 2,2 % en passant des données semi-définitives aux données définitives.
</t>
    </r>
    <r>
      <rPr>
        <b/>
        <sz val="8"/>
        <color theme="1"/>
        <rFont val="Marianne"/>
      </rPr>
      <t xml:space="preserve">Champ &gt; </t>
    </r>
    <r>
      <rPr>
        <sz val="8"/>
        <color theme="1"/>
        <rFont val="Marianne"/>
      </rPr>
      <t>France, bénéficiaires de la prime d</t>
    </r>
    <r>
      <rPr>
        <sz val="8"/>
        <color theme="1"/>
        <rFont val="Calibri"/>
        <family val="2"/>
      </rPr>
      <t>ʼ</t>
    </r>
    <r>
      <rPr>
        <sz val="8"/>
        <color theme="1"/>
        <rFont val="Marianne"/>
      </rPr>
      <t>activité âgés de 16 ans ou plus au 31 décembre 2017 ou 2018 pour les taux de sortie et au 31 décembre 2018 ou 2019 pour les taux d</t>
    </r>
    <r>
      <rPr>
        <sz val="8"/>
        <color theme="1"/>
        <rFont val="Calibri"/>
        <family val="2"/>
      </rPr>
      <t>ʼ</t>
    </r>
    <r>
      <rPr>
        <sz val="8"/>
        <color theme="1"/>
        <rFont val="Marianne"/>
      </rPr>
      <t xml:space="preserve">entrée.
</t>
    </r>
    <r>
      <rPr>
        <b/>
        <sz val="8"/>
        <color theme="1"/>
        <rFont val="Marianne"/>
      </rPr>
      <t xml:space="preserve">Source &gt; </t>
    </r>
    <r>
      <rPr>
        <sz val="8"/>
        <color theme="1"/>
        <rFont val="Marianne"/>
      </rPr>
      <t>DREES, ENIACRAMS.</t>
    </r>
  </si>
  <si>
    <r>
      <t>Tableau 10. Part des absents des minima sociaux (respectivement de la prime d</t>
    </r>
    <r>
      <rPr>
        <b/>
        <sz val="8"/>
        <color theme="1"/>
        <rFont val="Calibri"/>
        <family val="2"/>
      </rPr>
      <t>ʼ</t>
    </r>
    <r>
      <rPr>
        <b/>
        <sz val="8"/>
        <color theme="1"/>
        <rFont val="Marianne"/>
      </rPr>
      <t>activité) fin 2019 parmi les bénéficiaires des minima sociaux (respectivement de la prime d</t>
    </r>
    <r>
      <rPr>
        <b/>
        <sz val="8"/>
        <color theme="1"/>
        <rFont val="Calibri"/>
        <family val="2"/>
      </rPr>
      <t>ʼ</t>
    </r>
    <r>
      <rPr>
        <b/>
        <sz val="8"/>
        <color theme="1"/>
        <rFont val="Marianne"/>
      </rPr>
      <t>activité) fin 2017 qui en sont sortis fin 2018, selon le dispositif et les données CNAF utilisées</t>
    </r>
  </si>
  <si>
    <r>
      <t>Prime d</t>
    </r>
    <r>
      <rPr>
        <sz val="8"/>
        <color theme="1"/>
        <rFont val="Calibri"/>
        <family val="2"/>
      </rPr>
      <t>ʼ</t>
    </r>
    <r>
      <rPr>
        <sz val="8"/>
        <color theme="1"/>
        <rFont val="Marianne"/>
      </rPr>
      <t>activité</t>
    </r>
  </si>
  <si>
    <r>
      <t>1. L</t>
    </r>
    <r>
      <rPr>
        <sz val="8"/>
        <color theme="1"/>
        <rFont val="Calibri"/>
        <family val="2"/>
      </rPr>
      <t>ʼ</t>
    </r>
    <r>
      <rPr>
        <sz val="8"/>
        <color theme="1"/>
        <rFont val="Marianne"/>
        <family val="3"/>
      </rPr>
      <t>ensemble des minima sociaux comprend ici le RSA, l</t>
    </r>
    <r>
      <rPr>
        <sz val="8"/>
        <color theme="1"/>
        <rFont val="Calibri"/>
        <family val="2"/>
      </rPr>
      <t>ʼ</t>
    </r>
    <r>
      <rPr>
        <sz val="8"/>
        <color theme="1"/>
        <rFont val="Marianne"/>
        <family val="3"/>
      </rPr>
      <t>ASS et l</t>
    </r>
    <r>
      <rPr>
        <sz val="8"/>
        <color theme="1"/>
        <rFont val="Calibri"/>
        <family val="2"/>
      </rPr>
      <t>ʼ</t>
    </r>
    <r>
      <rPr>
        <sz val="8"/>
        <color theme="1"/>
        <rFont val="Marianne"/>
        <family val="3"/>
      </rPr>
      <t xml:space="preserve">AAH.
</t>
    </r>
    <r>
      <rPr>
        <b/>
        <sz val="8"/>
        <color theme="1"/>
        <rFont val="Marianne"/>
        <family val="3"/>
      </rPr>
      <t>Note &gt;</t>
    </r>
    <r>
      <rPr>
        <sz val="8"/>
        <color theme="1"/>
        <rFont val="Marianne"/>
        <family val="3"/>
      </rPr>
      <t xml:space="preserve"> Pour l</t>
    </r>
    <r>
      <rPr>
        <sz val="8"/>
        <color theme="1"/>
        <rFont val="Calibri"/>
        <family val="2"/>
      </rPr>
      <t>ʼ</t>
    </r>
    <r>
      <rPr>
        <sz val="8"/>
        <color theme="1"/>
        <rFont val="Marianne"/>
        <family val="3"/>
      </rPr>
      <t>ASS et l</t>
    </r>
    <r>
      <rPr>
        <sz val="8"/>
        <color theme="1"/>
        <rFont val="Calibri"/>
        <family val="2"/>
      </rPr>
      <t>ʼ</t>
    </r>
    <r>
      <rPr>
        <sz val="8"/>
        <color theme="1"/>
        <rFont val="Marianne"/>
        <family val="3"/>
      </rPr>
      <t>AAH, les chiffres ne concernent que les allocataires. Pour le RSA et la prime d</t>
    </r>
    <r>
      <rPr>
        <sz val="8"/>
        <color theme="1"/>
        <rFont val="Calibri"/>
        <family val="2"/>
      </rPr>
      <t>ʼ</t>
    </r>
    <r>
      <rPr>
        <sz val="8"/>
        <color theme="1"/>
        <rFont val="Marianne"/>
        <family val="3"/>
      </rPr>
      <t xml:space="preserve">activité, les chiffres concernent les allocataires et leurs éventuels conjoints.
</t>
    </r>
    <r>
      <rPr>
        <b/>
        <sz val="8"/>
        <color theme="1"/>
        <rFont val="Marianne"/>
        <family val="3"/>
      </rPr>
      <t>Lecture &gt;</t>
    </r>
    <r>
      <rPr>
        <sz val="8"/>
        <color theme="1"/>
        <rFont val="Marianne"/>
        <family val="3"/>
      </rPr>
      <t xml:space="preserve"> Selon les données semi-définitives de la CNAF, parmi les bénéficiaires du RSA fin 2017 sortis des minima sociaux fin 2018, 78,7 % n</t>
    </r>
    <r>
      <rPr>
        <sz val="8"/>
        <color theme="1"/>
        <rFont val="Calibri"/>
        <family val="2"/>
      </rPr>
      <t>ʼ</t>
    </r>
    <r>
      <rPr>
        <sz val="8"/>
        <color theme="1"/>
        <rFont val="Marianne"/>
        <family val="3"/>
      </rPr>
      <t>en perçoivent pas non plus fin 2019. Selon les données définitives de la CNAF, parmi les bénéficiaires de la prime d</t>
    </r>
    <r>
      <rPr>
        <sz val="8"/>
        <color theme="1"/>
        <rFont val="Calibri"/>
        <family val="2"/>
      </rPr>
      <t>ʼ</t>
    </r>
    <r>
      <rPr>
        <sz val="8"/>
        <color theme="1"/>
        <rFont val="Marianne"/>
        <family val="3"/>
      </rPr>
      <t xml:space="preserve">activité fin 2017 qui en sont sortis fin 2018, 69,1 % ne la perçoivent pas non plus fin 2019. 
La part de bénéficiaires absents des minima sociaux fin 2019 parmi les bénéficiaires du RSA fin 2017 sortis des minima fin 2018 augmente de 1,1 % en passant des données semi-définitives aux données définitives.
</t>
    </r>
    <r>
      <rPr>
        <b/>
        <sz val="8"/>
        <color theme="1"/>
        <rFont val="Marianne"/>
        <family val="3"/>
      </rPr>
      <t>Champ &gt;</t>
    </r>
    <r>
      <rPr>
        <sz val="8"/>
        <color theme="1"/>
        <rFont val="Marianne"/>
        <family val="3"/>
      </rPr>
      <t xml:space="preserve"> France, bénéficiaires âgés de 16 ans ou plus au 31 décembre 2017.
</t>
    </r>
    <r>
      <rPr>
        <b/>
        <sz val="8"/>
        <color theme="1"/>
        <rFont val="Marianne"/>
        <family val="3"/>
      </rPr>
      <t>Source &gt;</t>
    </r>
    <r>
      <rPr>
        <sz val="8"/>
        <color theme="1"/>
        <rFont val="Marianne"/>
        <family val="3"/>
      </rPr>
      <t xml:space="preserve"> DREES, ENIACRAMS.</t>
    </r>
  </si>
  <si>
    <r>
      <t>Tableau 11. Part des bénéficiaires des minima sociaux (respectivement de la prime d</t>
    </r>
    <r>
      <rPr>
        <b/>
        <sz val="8"/>
        <color theme="1"/>
        <rFont val="Calibri"/>
        <family val="2"/>
      </rPr>
      <t>ʼ</t>
    </r>
    <r>
      <rPr>
        <b/>
        <sz val="8"/>
        <color theme="1"/>
        <rFont val="Marianne"/>
      </rPr>
      <t>activité) fin 2019 effectuant un aller-retour dans les minima sociaux (respectivement dans la prime d</t>
    </r>
    <r>
      <rPr>
        <b/>
        <sz val="8"/>
        <color theme="1"/>
        <rFont val="Calibri"/>
        <family val="2"/>
      </rPr>
      <t>ʼ</t>
    </r>
    <r>
      <rPr>
        <b/>
        <sz val="8"/>
        <color theme="1"/>
        <rFont val="Marianne"/>
      </rPr>
      <t>activité) entre fin 2017 et fin 2019, selon le dispositif et les données CNAF utilisées</t>
    </r>
  </si>
  <si>
    <r>
      <t>1. L</t>
    </r>
    <r>
      <rPr>
        <sz val="8"/>
        <color theme="1"/>
        <rFont val="Calibri"/>
        <family val="2"/>
      </rPr>
      <t>ʼ</t>
    </r>
    <r>
      <rPr>
        <sz val="8"/>
        <color theme="1"/>
        <rFont val="Marianne"/>
      </rPr>
      <t>ensemble des minima sociaux comprend ici le RSA, l</t>
    </r>
    <r>
      <rPr>
        <sz val="8"/>
        <color theme="1"/>
        <rFont val="Calibri"/>
        <family val="2"/>
      </rPr>
      <t>ʼ</t>
    </r>
    <r>
      <rPr>
        <sz val="8"/>
        <color theme="1"/>
        <rFont val="Marianne"/>
      </rPr>
      <t>ASS et l</t>
    </r>
    <r>
      <rPr>
        <sz val="8"/>
        <color theme="1"/>
        <rFont val="Calibri"/>
        <family val="2"/>
      </rPr>
      <t>ʼ</t>
    </r>
    <r>
      <rPr>
        <sz val="8"/>
        <color theme="1"/>
        <rFont val="Marianne"/>
      </rPr>
      <t xml:space="preserve">AAH.
</t>
    </r>
    <r>
      <rPr>
        <b/>
        <sz val="8"/>
        <color theme="1"/>
        <rFont val="Marianne"/>
      </rPr>
      <t>Note &gt;</t>
    </r>
    <r>
      <rPr>
        <sz val="8"/>
        <color theme="1"/>
        <rFont val="Marianne"/>
      </rPr>
      <t xml:space="preserve"> Pour l</t>
    </r>
    <r>
      <rPr>
        <sz val="8"/>
        <color theme="1"/>
        <rFont val="Calibri"/>
        <family val="2"/>
      </rPr>
      <t>ʼ</t>
    </r>
    <r>
      <rPr>
        <sz val="8"/>
        <color theme="1"/>
        <rFont val="Marianne"/>
      </rPr>
      <t>ASS et l</t>
    </r>
    <r>
      <rPr>
        <sz val="8"/>
        <color theme="1"/>
        <rFont val="Calibri"/>
        <family val="2"/>
      </rPr>
      <t>ʼ</t>
    </r>
    <r>
      <rPr>
        <sz val="8"/>
        <color theme="1"/>
        <rFont val="Marianne"/>
      </rPr>
      <t>AAH, les chiffres ne concernent que les allocataires. Pour le RSA et la prime d</t>
    </r>
    <r>
      <rPr>
        <sz val="8"/>
        <color theme="1"/>
        <rFont val="Calibri"/>
        <family val="2"/>
      </rPr>
      <t>ʼ</t>
    </r>
    <r>
      <rPr>
        <sz val="8"/>
        <color theme="1"/>
        <rFont val="Marianne"/>
      </rPr>
      <t xml:space="preserve">activité, les chiffres concernent les allocataires et leurs éventuels conjoints.
</t>
    </r>
    <r>
      <rPr>
        <b/>
        <sz val="8"/>
        <color theme="1"/>
        <rFont val="Marianne"/>
      </rPr>
      <t xml:space="preserve">Lecture &gt; </t>
    </r>
    <r>
      <rPr>
        <sz val="8"/>
        <color theme="1"/>
        <rFont val="Marianne"/>
      </rPr>
      <t>Selon les données semi-définitives de la CNAF, parmi les bénéficiaires du RSA fin 2019, 4,9 % ne percevaient pas de minimum social fin 2018 mais en percevaient déjà un fin 2017. Selon les données définitives de la CNAF, parmi les bénéficiaires de la prime d</t>
    </r>
    <r>
      <rPr>
        <sz val="8"/>
        <color theme="1"/>
        <rFont val="Calibri"/>
        <family val="2"/>
      </rPr>
      <t>ʼ</t>
    </r>
    <r>
      <rPr>
        <sz val="8"/>
        <color theme="1"/>
        <rFont val="Marianne"/>
      </rPr>
      <t xml:space="preserve">activité fin 2019, 6,4 % ne la percevaient pas fin 2018 mais la percevaient déjà fin 2017. La part de bénéficiaires du RSA fin 2019 ayant effectué un aller-retour dans les minima sociaux entre fin 2017 et fin 2019 diminue de 6,4 % en passant des données semi-définitives aux données définitives.
</t>
    </r>
    <r>
      <rPr>
        <b/>
        <sz val="8"/>
        <color theme="1"/>
        <rFont val="Marianne"/>
      </rPr>
      <t>Champ &gt;</t>
    </r>
    <r>
      <rPr>
        <sz val="8"/>
        <color theme="1"/>
        <rFont val="Marianne"/>
      </rPr>
      <t xml:space="preserve"> France, bénéficiaires âgés de 16 ans ou plus au 31 décembre 2019.
</t>
    </r>
    <r>
      <rPr>
        <b/>
        <sz val="8"/>
        <color theme="1"/>
        <rFont val="Marianne"/>
      </rPr>
      <t xml:space="preserve">Source &gt; </t>
    </r>
    <r>
      <rPr>
        <sz val="8"/>
        <color theme="1"/>
        <rFont val="Marianne"/>
      </rPr>
      <t>DREES, ENIACRAMS.</t>
    </r>
  </si>
  <si>
    <r>
      <t>Depuis l</t>
    </r>
    <r>
      <rPr>
        <sz val="8"/>
        <color theme="1"/>
        <rFont val="Calibri"/>
        <family val="2"/>
      </rPr>
      <t>ʼ</t>
    </r>
    <r>
      <rPr>
        <sz val="8"/>
        <color theme="1"/>
        <rFont val="Marianne"/>
      </rPr>
      <t>ASS</t>
    </r>
  </si>
  <si>
    <r>
      <t>Depuis l</t>
    </r>
    <r>
      <rPr>
        <sz val="8"/>
        <color theme="1"/>
        <rFont val="Calibri"/>
        <family val="2"/>
      </rPr>
      <t>ʼ</t>
    </r>
    <r>
      <rPr>
        <sz val="8"/>
        <color theme="1"/>
        <rFont val="Marianne"/>
      </rPr>
      <t>AAH</t>
    </r>
  </si>
  <si>
    <r>
      <t>Sortie de la prime d</t>
    </r>
    <r>
      <rPr>
        <sz val="8"/>
        <color theme="1"/>
        <rFont val="Calibri"/>
        <family val="2"/>
      </rPr>
      <t>ʼ</t>
    </r>
    <r>
      <rPr>
        <sz val="8"/>
        <color theme="1"/>
        <rFont val="Marianne"/>
      </rPr>
      <t xml:space="preserve">activité entre fin </t>
    </r>
    <r>
      <rPr>
        <i/>
        <sz val="8"/>
        <color theme="1"/>
        <rFont val="Marianne"/>
      </rPr>
      <t>N</t>
    </r>
    <r>
      <rPr>
        <sz val="8"/>
        <color theme="1"/>
        <rFont val="Marianne"/>
      </rPr>
      <t xml:space="preserve"> et fin </t>
    </r>
    <r>
      <rPr>
        <i/>
        <sz val="8"/>
        <color theme="1"/>
        <rFont val="Marianne"/>
      </rPr>
      <t>N+1</t>
    </r>
  </si>
  <si>
    <r>
      <t xml:space="preserve">Tableau 12. Situation selon les données définitives des bénéficiaires de revenus minima garantis en fin d'année </t>
    </r>
    <r>
      <rPr>
        <b/>
        <i/>
        <sz val="8"/>
        <color theme="1"/>
        <rFont val="Marianne"/>
      </rPr>
      <t>N</t>
    </r>
    <r>
      <rPr>
        <b/>
        <sz val="8"/>
        <color theme="1"/>
        <rFont val="Marianne"/>
      </rPr>
      <t xml:space="preserve"> qui en sont sortis en fin d</t>
    </r>
    <r>
      <rPr>
        <b/>
        <sz val="8"/>
        <color theme="1"/>
        <rFont val="Calibri"/>
        <family val="2"/>
      </rPr>
      <t>ʼ</t>
    </r>
    <r>
      <rPr>
        <b/>
        <sz val="8"/>
        <color theme="1"/>
        <rFont val="Marianne"/>
      </rPr>
      <t xml:space="preserve">année </t>
    </r>
    <r>
      <rPr>
        <b/>
        <i/>
        <sz val="8"/>
        <color theme="1"/>
        <rFont val="Marianne"/>
      </rPr>
      <t>N+1</t>
    </r>
    <r>
      <rPr>
        <b/>
        <sz val="8"/>
        <color theme="1"/>
        <rFont val="Marianne"/>
      </rPr>
      <t xml:space="preserve"> selon les données semi-définitives</t>
    </r>
  </si>
  <si>
    <r>
      <t>1. Pour l</t>
    </r>
    <r>
      <rPr>
        <sz val="8"/>
        <color theme="1"/>
        <rFont val="Calibri"/>
        <family val="2"/>
      </rPr>
      <t>ʼ</t>
    </r>
    <r>
      <rPr>
        <sz val="8"/>
        <color theme="1"/>
        <rFont val="Marianne"/>
      </rPr>
      <t>ensemble des minima sociaux, la sortie entre fin</t>
    </r>
    <r>
      <rPr>
        <i/>
        <sz val="8"/>
        <color theme="1"/>
        <rFont val="Marianne"/>
      </rPr>
      <t xml:space="preserve"> N</t>
    </r>
    <r>
      <rPr>
        <sz val="8"/>
        <color theme="1"/>
        <rFont val="Marianne"/>
      </rPr>
      <t xml:space="preserve"> et fin </t>
    </r>
    <r>
      <rPr>
        <i/>
        <sz val="8"/>
        <color theme="1"/>
        <rFont val="Marianne"/>
      </rPr>
      <t>N+1</t>
    </r>
    <r>
      <rPr>
        <sz val="8"/>
        <color theme="1"/>
        <rFont val="Marianne"/>
      </rPr>
      <t xml:space="preserve"> correspond à une sortie des minima sociaux depuis l</t>
    </r>
    <r>
      <rPr>
        <sz val="8"/>
        <color theme="1"/>
        <rFont val="Calibri"/>
        <family val="2"/>
      </rPr>
      <t>ʼ</t>
    </r>
    <r>
      <rPr>
        <sz val="8"/>
        <color theme="1"/>
        <rFont val="Marianne"/>
      </rPr>
      <t>une des trois prestations suivantes : RSA, ASS ou AAH.
2. La catégorie «</t>
    </r>
    <r>
      <rPr>
        <sz val="8"/>
        <color theme="1"/>
        <rFont val="Calibri"/>
        <family val="2"/>
      </rPr>
      <t> </t>
    </r>
    <r>
      <rPr>
        <sz val="8"/>
        <color theme="1"/>
        <rFont val="Marianne"/>
      </rPr>
      <t>Situation identique</t>
    </r>
    <r>
      <rPr>
        <sz val="8"/>
        <color theme="1"/>
        <rFont val="Calibri"/>
        <family val="2"/>
      </rPr>
      <t>  </t>
    </r>
    <r>
      <rPr>
        <sz val="8"/>
        <color theme="1"/>
        <rFont val="Marianne"/>
      </rPr>
      <t xml:space="preserve">» correspond à une sortie des minima sociaux entre fin </t>
    </r>
    <r>
      <rPr>
        <i/>
        <sz val="8"/>
        <color theme="1"/>
        <rFont val="Marianne"/>
      </rPr>
      <t>N</t>
    </r>
    <r>
      <rPr>
        <sz val="8"/>
        <color theme="1"/>
        <rFont val="Marianne"/>
      </rPr>
      <t xml:space="preserve"> et fin </t>
    </r>
    <r>
      <rPr>
        <i/>
        <sz val="8"/>
        <color theme="1"/>
        <rFont val="Marianne"/>
      </rPr>
      <t>N+1</t>
    </r>
    <r>
      <rPr>
        <sz val="8"/>
        <color theme="1"/>
        <rFont val="Marianne"/>
      </rPr>
      <t xml:space="preserve"> depuis le même minimum social que celui indiqué dans la colonne associée (ou correspond à une sortie de la prime d</t>
    </r>
    <r>
      <rPr>
        <sz val="8"/>
        <color theme="1"/>
        <rFont val="Calibri"/>
        <family val="2"/>
      </rPr>
      <t>ʼ</t>
    </r>
    <r>
      <rPr>
        <sz val="8"/>
        <color theme="1"/>
        <rFont val="Marianne"/>
      </rPr>
      <t xml:space="preserve">activité entre fin </t>
    </r>
    <r>
      <rPr>
        <i/>
        <sz val="8"/>
        <color theme="1"/>
        <rFont val="Marianne"/>
      </rPr>
      <t>N</t>
    </r>
    <r>
      <rPr>
        <sz val="8"/>
        <color theme="1"/>
        <rFont val="Marianne"/>
      </rPr>
      <t xml:space="preserve"> et fin </t>
    </r>
    <r>
      <rPr>
        <i/>
        <sz val="8"/>
        <color theme="1"/>
        <rFont val="Marianne"/>
      </rPr>
      <t>N+1</t>
    </r>
    <r>
      <rPr>
        <sz val="8"/>
        <color theme="1"/>
        <rFont val="Marianne"/>
      </rPr>
      <t xml:space="preserve"> pour les colonnes correspondant à la sortie de la prime d</t>
    </r>
    <r>
      <rPr>
        <sz val="8"/>
        <color theme="1"/>
        <rFont val="Calibri"/>
        <family val="2"/>
      </rPr>
      <t>ʼ</t>
    </r>
    <r>
      <rPr>
        <sz val="8"/>
        <color theme="1"/>
        <rFont val="Marianne"/>
      </rPr>
      <t>activité). Pour l</t>
    </r>
    <r>
      <rPr>
        <sz val="8"/>
        <color theme="1"/>
        <rFont val="Calibri"/>
        <family val="2"/>
      </rPr>
      <t>ʼ</t>
    </r>
    <r>
      <rPr>
        <sz val="8"/>
        <color theme="1"/>
        <rFont val="Marianne"/>
      </rPr>
      <t xml:space="preserve">ensemble des minima sociaux, la situation identique correspond à une sortie des minima sociaux entre fin </t>
    </r>
    <r>
      <rPr>
        <i/>
        <sz val="8"/>
        <color theme="1"/>
        <rFont val="Marianne"/>
      </rPr>
      <t>N</t>
    </r>
    <r>
      <rPr>
        <sz val="8"/>
        <color theme="1"/>
        <rFont val="Marianne"/>
      </rPr>
      <t xml:space="preserve"> et fin </t>
    </r>
    <r>
      <rPr>
        <i/>
        <sz val="8"/>
        <color theme="1"/>
        <rFont val="Marianne"/>
      </rPr>
      <t>N+1</t>
    </r>
    <r>
      <rPr>
        <sz val="8"/>
        <color theme="1"/>
        <rFont val="Marianne"/>
      </rPr>
      <t xml:space="preserve"> depuis le RSA, l</t>
    </r>
    <r>
      <rPr>
        <sz val="8"/>
        <color theme="1"/>
        <rFont val="Calibri"/>
        <family val="2"/>
      </rPr>
      <t>ʼ</t>
    </r>
    <r>
      <rPr>
        <sz val="8"/>
        <color theme="1"/>
        <rFont val="Marianne"/>
      </rPr>
      <t>ASS ou l</t>
    </r>
    <r>
      <rPr>
        <sz val="8"/>
        <color theme="1"/>
        <rFont val="Calibri"/>
        <family val="2"/>
      </rPr>
      <t>ʼ</t>
    </r>
    <r>
      <rPr>
        <sz val="8"/>
        <color theme="1"/>
        <rFont val="Marianne"/>
      </rPr>
      <t>AAH.
3. La prestation concernée est celle de la colonne associée. Pour la colonne «</t>
    </r>
    <r>
      <rPr>
        <sz val="8"/>
        <color theme="1"/>
        <rFont val="Calibri"/>
        <family val="2"/>
      </rPr>
      <t> </t>
    </r>
    <r>
      <rPr>
        <sz val="8"/>
        <color theme="1"/>
        <rFont val="Marianne"/>
      </rPr>
      <t>Ensemble des minima sociaux</t>
    </r>
    <r>
      <rPr>
        <sz val="8"/>
        <color theme="1"/>
        <rFont val="Calibri"/>
        <family val="2"/>
      </rPr>
      <t> </t>
    </r>
    <r>
      <rPr>
        <sz val="8"/>
        <color theme="1"/>
        <rFont val="Marianne"/>
      </rPr>
      <t>», la prestation correspond à l'un des trois minima sociaux parmi le RSA, l</t>
    </r>
    <r>
      <rPr>
        <sz val="8"/>
        <color theme="1"/>
        <rFont val="Calibri"/>
        <family val="2"/>
      </rPr>
      <t>ʼ</t>
    </r>
    <r>
      <rPr>
        <sz val="8"/>
        <color theme="1"/>
        <rFont val="Marianne"/>
      </rPr>
      <t>ASS ou l</t>
    </r>
    <r>
      <rPr>
        <sz val="8"/>
        <color theme="1"/>
        <rFont val="Calibri"/>
        <family val="2"/>
      </rPr>
      <t>ʼ</t>
    </r>
    <r>
      <rPr>
        <sz val="8"/>
        <color theme="1"/>
        <rFont val="Marianne"/>
      </rPr>
      <t>AAH. Concernant la sortie, il s</t>
    </r>
    <r>
      <rPr>
        <sz val="8"/>
        <color theme="1"/>
        <rFont val="Calibri"/>
        <family val="2"/>
      </rPr>
      <t>ʼ</t>
    </r>
    <r>
      <rPr>
        <sz val="8"/>
        <color theme="1"/>
        <rFont val="Marianne"/>
      </rPr>
      <t>agit de la sortie de l</t>
    </r>
    <r>
      <rPr>
        <sz val="8"/>
        <color theme="1"/>
        <rFont val="Calibri"/>
        <family val="2"/>
      </rPr>
      <t>ʼ</t>
    </r>
    <r>
      <rPr>
        <sz val="8"/>
        <color theme="1"/>
        <rFont val="Marianne"/>
      </rPr>
      <t>ensemble des minima sociaux pour les colonnes associées au RSA, à l</t>
    </r>
    <r>
      <rPr>
        <sz val="8"/>
        <color theme="1"/>
        <rFont val="Calibri"/>
        <family val="2"/>
      </rPr>
      <t>ʼ</t>
    </r>
    <r>
      <rPr>
        <sz val="8"/>
        <color theme="1"/>
        <rFont val="Marianne"/>
      </rPr>
      <t>ASS, à l</t>
    </r>
    <r>
      <rPr>
        <sz val="8"/>
        <color theme="1"/>
        <rFont val="Calibri"/>
        <family val="2"/>
      </rPr>
      <t>ʼ</t>
    </r>
    <r>
      <rPr>
        <sz val="8"/>
        <color theme="1"/>
        <rFont val="Marianne"/>
      </rPr>
      <t>AAH et à l</t>
    </r>
    <r>
      <rPr>
        <sz val="8"/>
        <color theme="1"/>
        <rFont val="Calibri"/>
        <family val="2"/>
      </rPr>
      <t>ʼ</t>
    </r>
    <r>
      <rPr>
        <sz val="8"/>
        <color theme="1"/>
        <rFont val="Marianne"/>
      </rPr>
      <t>ensemble des minima sociaux et il s</t>
    </r>
    <r>
      <rPr>
        <sz val="8"/>
        <color theme="1"/>
        <rFont val="Calibri"/>
        <family val="2"/>
      </rPr>
      <t>ʼ</t>
    </r>
    <r>
      <rPr>
        <sz val="8"/>
        <color theme="1"/>
        <rFont val="Marianne"/>
      </rPr>
      <t>agit de la sortie de la prime d</t>
    </r>
    <r>
      <rPr>
        <sz val="8"/>
        <color theme="1"/>
        <rFont val="Calibri"/>
        <family val="2"/>
      </rPr>
      <t>ʼ</t>
    </r>
    <r>
      <rPr>
        <sz val="8"/>
        <color theme="1"/>
        <rFont val="Marianne"/>
      </rPr>
      <t>activité pour les colonnes associées à la prime d</t>
    </r>
    <r>
      <rPr>
        <sz val="8"/>
        <color theme="1"/>
        <rFont val="Calibri"/>
        <family val="2"/>
      </rPr>
      <t>ʼ</t>
    </r>
    <r>
      <rPr>
        <sz val="8"/>
        <color theme="1"/>
        <rFont val="Marianne"/>
      </rPr>
      <t xml:space="preserve">activité.
4. Pour les colonnes associées au RSA, à l’ASS et à l’AAH, la présence dans les données correspond à l’inscription à Pôle emploi, à la perception d’un autre minimum social que celui de la colonne associée, à celle de la prime d’activité ou d’une prestation autre que les revenus minima garantis (cela concerne les anciens bénéficiaires de revenus minima garantis percevant une aide au logement ou des prestations familiales). Pour les colonnes associées à l’ensemble des minima sociaux, la présence dans les données correspond à l’inscription à Pôle emploi, à la perception de la prime d’activité ou à celle d’une prestation autre que les revenus minima garantis (comme précédemment). Pour les colonnes associées à la prime d’activité, la présence dans les données correspond à l’inscription à Pôle emploi, à la perception de l’un des trois minima sociaux ou à celle d’une prestation autre que les revenus minima garantis (comme précédemment).
</t>
    </r>
    <r>
      <rPr>
        <b/>
        <sz val="8"/>
        <color theme="1"/>
        <rFont val="Marianne"/>
      </rPr>
      <t xml:space="preserve">Note &gt; </t>
    </r>
    <r>
      <rPr>
        <sz val="8"/>
        <color theme="1"/>
        <rFont val="Marianne"/>
      </rPr>
      <t>Pour l</t>
    </r>
    <r>
      <rPr>
        <sz val="8"/>
        <color theme="1"/>
        <rFont val="Calibri"/>
        <family val="2"/>
      </rPr>
      <t>ʼ</t>
    </r>
    <r>
      <rPr>
        <sz val="8"/>
        <color theme="1"/>
        <rFont val="Marianne"/>
      </rPr>
      <t>AAH et l</t>
    </r>
    <r>
      <rPr>
        <sz val="8"/>
        <color theme="1"/>
        <rFont val="Calibri"/>
        <family val="2"/>
      </rPr>
      <t>ʼ</t>
    </r>
    <r>
      <rPr>
        <sz val="8"/>
        <color theme="1"/>
        <rFont val="Marianne"/>
      </rPr>
      <t>ASS, les chiffres ne concernent que les allocataires. Pour le RSA et la prime d</t>
    </r>
    <r>
      <rPr>
        <sz val="8"/>
        <color theme="1"/>
        <rFont val="Calibri"/>
        <family val="2"/>
      </rPr>
      <t>ʼ</t>
    </r>
    <r>
      <rPr>
        <sz val="8"/>
        <color theme="1"/>
        <rFont val="Marianne"/>
      </rPr>
      <t xml:space="preserve">activité, les chiffres concernent les allocataires et leurs éventuels conjoints.
</t>
    </r>
    <r>
      <rPr>
        <b/>
        <sz val="8"/>
        <color theme="1"/>
        <rFont val="Marianne"/>
      </rPr>
      <t>Lecture &gt;</t>
    </r>
    <r>
      <rPr>
        <sz val="8"/>
        <color theme="1"/>
        <rFont val="Marianne"/>
      </rPr>
      <t xml:space="preserve"> Parmi les bénéficiaires du RSA fin 2017 sortis des minima sociaux fin 2018 selon les données semi-définitives, 92,6 % sont dans la même situation selon les données définitives et 7,4 % sont dans une situation différente (5,2 % perçoivent le RSA fin 2017 selon les données définitives mais ne sont pas sortis des minima sociaux fin 2018 selon ces données et 2,2 % ne perçoivent pas le RSA fin 2017 selon les données définitives). Parmi les bénéficiaires de la prime d’activité fin 2017 qui en sont sortis fin 2018 selon les données semi-définitives, 94,7 % sont dans la même situation selon les données définitives et 5,3 % sont dans une situation différente (3,8 % perçoivent la prime d’activité fin 2017 et fin 2018 selon les données définitives et 1,5 % ne perçoivent pas la prime d’activité fin 2017 selon ces données).</t>
    </r>
    <r>
      <rPr>
        <b/>
        <sz val="8"/>
        <color theme="1"/>
        <rFont val="Marianne"/>
      </rPr>
      <t xml:space="preserve">
Champ &gt;</t>
    </r>
    <r>
      <rPr>
        <sz val="8"/>
        <color theme="1"/>
        <rFont val="Marianne"/>
      </rPr>
      <t xml:space="preserve"> France, bénéficiaires âgés de 16 ans ou plus au 31 décembre 2017 ou 2018.
</t>
    </r>
    <r>
      <rPr>
        <b/>
        <sz val="8"/>
        <color theme="1"/>
        <rFont val="Marianne"/>
      </rPr>
      <t>Source &gt;</t>
    </r>
    <r>
      <rPr>
        <sz val="8"/>
        <color theme="1"/>
        <rFont val="Marianne"/>
      </rPr>
      <t xml:space="preserve"> DREES, ENIACRAMS.</t>
    </r>
  </si>
  <si>
    <r>
      <t xml:space="preserve">1, 2, 3 et 4. Voir tableau 12.
</t>
    </r>
    <r>
      <rPr>
        <b/>
        <sz val="8"/>
        <color theme="1"/>
        <rFont val="Marianne"/>
      </rPr>
      <t xml:space="preserve">Note &gt; </t>
    </r>
    <r>
      <rPr>
        <sz val="8"/>
        <color theme="1"/>
        <rFont val="Marianne"/>
      </rPr>
      <t>Pour l</t>
    </r>
    <r>
      <rPr>
        <sz val="8"/>
        <color theme="1"/>
        <rFont val="Calibri"/>
        <family val="2"/>
      </rPr>
      <t>ʼ</t>
    </r>
    <r>
      <rPr>
        <sz val="8"/>
        <color theme="1"/>
        <rFont val="Marianne"/>
      </rPr>
      <t>AAH et l</t>
    </r>
    <r>
      <rPr>
        <sz val="8"/>
        <color theme="1"/>
        <rFont val="Calibri"/>
        <family val="2"/>
      </rPr>
      <t>ʼ</t>
    </r>
    <r>
      <rPr>
        <sz val="8"/>
        <color theme="1"/>
        <rFont val="Marianne"/>
      </rPr>
      <t>ASS, les chiffres ne concernent que les allocataires. Pour le RSA et la prime d</t>
    </r>
    <r>
      <rPr>
        <sz val="8"/>
        <color theme="1"/>
        <rFont val="Calibri"/>
        <family val="2"/>
      </rPr>
      <t>ʼ</t>
    </r>
    <r>
      <rPr>
        <sz val="8"/>
        <color theme="1"/>
        <rFont val="Marianne"/>
      </rPr>
      <t xml:space="preserve">activité, les chiffres concernent les allocataires et leurs éventuels conjoints.
</t>
    </r>
    <r>
      <rPr>
        <b/>
        <sz val="8"/>
        <color theme="1"/>
        <rFont val="Marianne"/>
      </rPr>
      <t>Lecture &gt;</t>
    </r>
    <r>
      <rPr>
        <sz val="8"/>
        <color theme="1"/>
        <rFont val="Marianne"/>
      </rPr>
      <t xml:space="preserve"> Parmi les bénéficiaires du RSA fin 2017 sortis des minima sociaux fin 2018 selon les données définitives, 93,5 % sont dans la même situation selon les données semi-définitives et 6,5 % sont dans une situation différente (2,3 % perçoivent le RSA fin 2017 selon les données semi-définitives mais ne sont pas sortis des minima sociaux fin 2018 selon ces données et 4,2 % ne perçoivent pas le RSA fin 2017 selon les données semi-définitives). Parmi les bénéficiaires de la prime d’activité fin 2017 qui en sont sortis fin 2018 selon les données définitives, 94,5 % sont dans la même situation selon les données semi-définitives et 5,5 % sont dans une situation différente (1,0 % perçoivent la prime d</t>
    </r>
    <r>
      <rPr>
        <sz val="8"/>
        <color theme="1"/>
        <rFont val="Calibri"/>
        <family val="2"/>
      </rPr>
      <t>ʼ</t>
    </r>
    <r>
      <rPr>
        <sz val="8"/>
        <color theme="1"/>
        <rFont val="Marianne"/>
      </rPr>
      <t xml:space="preserve">activité fin 2017 et fin 2018 selon les données semi-définitives et 4,6 % ne perçoivent pas la prime d’activité fin 2017 selon ces données).
</t>
    </r>
    <r>
      <rPr>
        <b/>
        <sz val="8"/>
        <color theme="1"/>
        <rFont val="Marianne"/>
      </rPr>
      <t>Champ &gt;</t>
    </r>
    <r>
      <rPr>
        <sz val="8"/>
        <color theme="1"/>
        <rFont val="Marianne"/>
      </rPr>
      <t xml:space="preserve"> France, bénéficiaires âgés de 16 ans ou plus au 31 décembre 2017 ou 2018.
</t>
    </r>
    <r>
      <rPr>
        <b/>
        <sz val="8"/>
        <color theme="1"/>
        <rFont val="Marianne"/>
      </rPr>
      <t>Source &gt;</t>
    </r>
    <r>
      <rPr>
        <sz val="8"/>
        <color theme="1"/>
        <rFont val="Marianne"/>
      </rPr>
      <t xml:space="preserve"> DREES, ENIACRAMS.</t>
    </r>
  </si>
  <si>
    <r>
      <t>Entrée dans la prime d</t>
    </r>
    <r>
      <rPr>
        <sz val="8"/>
        <color theme="1"/>
        <rFont val="Calibri"/>
        <family val="2"/>
      </rPr>
      <t>ʼ</t>
    </r>
    <r>
      <rPr>
        <sz val="8"/>
        <color theme="1"/>
        <rFont val="Marianne"/>
      </rPr>
      <t xml:space="preserve">activité entre fin </t>
    </r>
    <r>
      <rPr>
        <i/>
        <sz val="8"/>
        <color theme="1"/>
        <rFont val="Marianne"/>
      </rPr>
      <t>N-1</t>
    </r>
    <r>
      <rPr>
        <sz val="8"/>
        <color theme="1"/>
        <rFont val="Marianne"/>
      </rPr>
      <t xml:space="preserve"> et fin </t>
    </r>
    <r>
      <rPr>
        <i/>
        <sz val="8"/>
        <color theme="1"/>
        <rFont val="Marianne"/>
      </rPr>
      <t>N</t>
    </r>
  </si>
  <si>
    <r>
      <t>Par l</t>
    </r>
    <r>
      <rPr>
        <sz val="8"/>
        <color theme="1"/>
        <rFont val="Calibri"/>
        <family val="2"/>
      </rPr>
      <t>ʼ</t>
    </r>
    <r>
      <rPr>
        <sz val="8"/>
        <color theme="1"/>
        <rFont val="Marianne"/>
      </rPr>
      <t>ASS</t>
    </r>
  </si>
  <si>
    <r>
      <t>Par l</t>
    </r>
    <r>
      <rPr>
        <sz val="8"/>
        <color theme="1"/>
        <rFont val="Calibri"/>
        <family val="2"/>
      </rPr>
      <t>ʼ</t>
    </r>
    <r>
      <rPr>
        <sz val="8"/>
        <color theme="1"/>
        <rFont val="Marianne"/>
      </rPr>
      <t>AAH</t>
    </r>
  </si>
  <si>
    <r>
      <t>Situation différente («</t>
    </r>
    <r>
      <rPr>
        <b/>
        <sz val="8"/>
        <color theme="1"/>
        <rFont val="Calibri"/>
        <family val="2"/>
      </rPr>
      <t> </t>
    </r>
    <r>
      <rPr>
        <b/>
        <sz val="8"/>
        <color theme="1"/>
        <rFont val="Marianne"/>
      </rPr>
      <t>fausse entrée</t>
    </r>
    <r>
      <rPr>
        <b/>
        <sz val="8"/>
        <color theme="1"/>
        <rFont val="Calibri"/>
        <family val="2"/>
      </rPr>
      <t> </t>
    </r>
    <r>
      <rPr>
        <b/>
        <sz val="8"/>
        <color theme="1"/>
        <rFont val="Marianne"/>
      </rPr>
      <t>»), dont</t>
    </r>
  </si>
  <si>
    <r>
      <t>1. Pour l'ensemble des minima sociaux, l</t>
    </r>
    <r>
      <rPr>
        <sz val="8"/>
        <color theme="1"/>
        <rFont val="Calibri"/>
        <family val="2"/>
      </rPr>
      <t>ʼ</t>
    </r>
    <r>
      <rPr>
        <sz val="8"/>
        <color theme="1"/>
        <rFont val="Marianne"/>
      </rPr>
      <t xml:space="preserve">entrée entre fin </t>
    </r>
    <r>
      <rPr>
        <i/>
        <sz val="8"/>
        <color theme="1"/>
        <rFont val="Marianne"/>
      </rPr>
      <t>N-1</t>
    </r>
    <r>
      <rPr>
        <sz val="8"/>
        <color theme="1"/>
        <rFont val="Marianne"/>
      </rPr>
      <t xml:space="preserve"> et fin </t>
    </r>
    <r>
      <rPr>
        <i/>
        <sz val="8"/>
        <color theme="1"/>
        <rFont val="Marianne"/>
      </rPr>
      <t>N</t>
    </r>
    <r>
      <rPr>
        <sz val="8"/>
        <color theme="1"/>
        <rFont val="Marianne"/>
      </rPr>
      <t xml:space="preserve"> correspond à une entrée dans les minima sociaux par l</t>
    </r>
    <r>
      <rPr>
        <sz val="8"/>
        <color theme="1"/>
        <rFont val="Calibri"/>
        <family val="2"/>
      </rPr>
      <t>ʼ</t>
    </r>
    <r>
      <rPr>
        <sz val="8"/>
        <color theme="1"/>
        <rFont val="Marianne"/>
      </rPr>
      <t>une des trois prestations suivantes : 
RSA, ASS ou AAH.
2. La catégorie «</t>
    </r>
    <r>
      <rPr>
        <sz val="8"/>
        <color theme="1"/>
        <rFont val="Calibri"/>
        <family val="2"/>
      </rPr>
      <t> </t>
    </r>
    <r>
      <rPr>
        <sz val="8"/>
        <color theme="1"/>
        <rFont val="Marianne"/>
      </rPr>
      <t>Situation identique</t>
    </r>
    <r>
      <rPr>
        <sz val="8"/>
        <color theme="1"/>
        <rFont val="Calibri"/>
        <family val="2"/>
      </rPr>
      <t> </t>
    </r>
    <r>
      <rPr>
        <sz val="8"/>
        <color theme="1"/>
        <rFont val="Marianne"/>
      </rPr>
      <t xml:space="preserve">» correspond à une entrée dans les minima sociaux entre fin </t>
    </r>
    <r>
      <rPr>
        <i/>
        <sz val="8"/>
        <color theme="1"/>
        <rFont val="Marianne"/>
      </rPr>
      <t>N-1</t>
    </r>
    <r>
      <rPr>
        <sz val="8"/>
        <color theme="1"/>
        <rFont val="Marianne"/>
      </rPr>
      <t xml:space="preserve"> et fin </t>
    </r>
    <r>
      <rPr>
        <i/>
        <sz val="8"/>
        <color theme="1"/>
        <rFont val="Marianne"/>
      </rPr>
      <t>N</t>
    </r>
    <r>
      <rPr>
        <sz val="8"/>
        <color theme="1"/>
        <rFont val="Marianne"/>
      </rPr>
      <t xml:space="preserve"> par le même minimum social que celui indiqué dans la colonne associée (ou correspond à une entrée dans la prime d</t>
    </r>
    <r>
      <rPr>
        <sz val="8"/>
        <color theme="1"/>
        <rFont val="Calibri"/>
        <family val="2"/>
      </rPr>
      <t>ʼ</t>
    </r>
    <r>
      <rPr>
        <sz val="8"/>
        <color theme="1"/>
        <rFont val="Marianne"/>
      </rPr>
      <t xml:space="preserve">activité entre fin </t>
    </r>
    <r>
      <rPr>
        <i/>
        <sz val="8"/>
        <color theme="1"/>
        <rFont val="Marianne"/>
      </rPr>
      <t>N-1</t>
    </r>
    <r>
      <rPr>
        <sz val="8"/>
        <color theme="1"/>
        <rFont val="Marianne"/>
      </rPr>
      <t xml:space="preserve"> et fin </t>
    </r>
    <r>
      <rPr>
        <i/>
        <sz val="8"/>
        <color theme="1"/>
        <rFont val="Marianne"/>
      </rPr>
      <t>N</t>
    </r>
    <r>
      <rPr>
        <sz val="8"/>
        <color theme="1"/>
        <rFont val="Marianne"/>
      </rPr>
      <t xml:space="preserve"> pour les colonnes correspondant à l</t>
    </r>
    <r>
      <rPr>
        <sz val="8"/>
        <color theme="1"/>
        <rFont val="Calibri"/>
        <family val="2"/>
      </rPr>
      <t>ʼ</t>
    </r>
    <r>
      <rPr>
        <sz val="8"/>
        <color theme="1"/>
        <rFont val="Marianne"/>
      </rPr>
      <t>entrée dans la prime d</t>
    </r>
    <r>
      <rPr>
        <sz val="8"/>
        <color theme="1"/>
        <rFont val="Calibri"/>
        <family val="2"/>
      </rPr>
      <t>ʼ</t>
    </r>
    <r>
      <rPr>
        <sz val="8"/>
        <color theme="1"/>
        <rFont val="Marianne"/>
      </rPr>
      <t>activité). Pour l</t>
    </r>
    <r>
      <rPr>
        <sz val="8"/>
        <color theme="1"/>
        <rFont val="Calibri"/>
        <family val="2"/>
      </rPr>
      <t>ʼ</t>
    </r>
    <r>
      <rPr>
        <sz val="8"/>
        <color theme="1"/>
        <rFont val="Marianne"/>
      </rPr>
      <t xml:space="preserve">ensemble des minima sociaux, la situation identique correspond à une entrée dans les minima sociaux entre fin </t>
    </r>
    <r>
      <rPr>
        <i/>
        <sz val="8"/>
        <color theme="1"/>
        <rFont val="Marianne"/>
      </rPr>
      <t>N-1</t>
    </r>
    <r>
      <rPr>
        <sz val="8"/>
        <color theme="1"/>
        <rFont val="Marianne"/>
      </rPr>
      <t xml:space="preserve"> et fin </t>
    </r>
    <r>
      <rPr>
        <i/>
        <sz val="8"/>
        <color theme="1"/>
        <rFont val="Marianne"/>
      </rPr>
      <t>N</t>
    </r>
    <r>
      <rPr>
        <sz val="8"/>
        <color theme="1"/>
        <rFont val="Marianne"/>
      </rPr>
      <t xml:space="preserve"> par le RSA, l</t>
    </r>
    <r>
      <rPr>
        <sz val="8"/>
        <color theme="1"/>
        <rFont val="Calibri"/>
        <family val="2"/>
      </rPr>
      <t>ʼ</t>
    </r>
    <r>
      <rPr>
        <sz val="8"/>
        <color theme="1"/>
        <rFont val="Marianne"/>
      </rPr>
      <t>ASS ou l</t>
    </r>
    <r>
      <rPr>
        <sz val="8"/>
        <color theme="1"/>
        <rFont val="Calibri"/>
        <family val="2"/>
      </rPr>
      <t>ʼ</t>
    </r>
    <r>
      <rPr>
        <sz val="8"/>
        <color theme="1"/>
        <rFont val="Marianne"/>
      </rPr>
      <t>AAH.
3. La prestation concernée est celle de la colonne associée. Pour la colonne «</t>
    </r>
    <r>
      <rPr>
        <sz val="8"/>
        <color theme="1"/>
        <rFont val="Calibri"/>
        <family val="2"/>
      </rPr>
      <t> </t>
    </r>
    <r>
      <rPr>
        <sz val="8"/>
        <color theme="1"/>
        <rFont val="Marianne"/>
      </rPr>
      <t>Ensemble des minima sociaux</t>
    </r>
    <r>
      <rPr>
        <sz val="8"/>
        <color theme="1"/>
        <rFont val="Calibri"/>
        <family val="2"/>
      </rPr>
      <t> </t>
    </r>
    <r>
      <rPr>
        <sz val="8"/>
        <color theme="1"/>
        <rFont val="Marianne"/>
      </rPr>
      <t>», la prestation correspond à l'un des trois minima sociaux parmi le RSA, l</t>
    </r>
    <r>
      <rPr>
        <sz val="8"/>
        <color theme="1"/>
        <rFont val="Calibri"/>
        <family val="2"/>
      </rPr>
      <t>ʼ</t>
    </r>
    <r>
      <rPr>
        <sz val="8"/>
        <color theme="1"/>
        <rFont val="Marianne"/>
      </rPr>
      <t>ASS ou l</t>
    </r>
    <r>
      <rPr>
        <sz val="8"/>
        <color theme="1"/>
        <rFont val="Calibri"/>
        <family val="2"/>
      </rPr>
      <t>ʼ</t>
    </r>
    <r>
      <rPr>
        <sz val="8"/>
        <color theme="1"/>
        <rFont val="Marianne"/>
      </rPr>
      <t>AAH. Pour les colonnes associées aux minima sociaux, «</t>
    </r>
    <r>
      <rPr>
        <sz val="8"/>
        <color theme="1"/>
        <rFont val="Calibri"/>
        <family val="2"/>
      </rPr>
      <t> </t>
    </r>
    <r>
      <rPr>
        <sz val="8"/>
        <color theme="1"/>
        <rFont val="Marianne"/>
      </rPr>
      <t xml:space="preserve">Sans entrée entre fin </t>
    </r>
    <r>
      <rPr>
        <i/>
        <sz val="8"/>
        <color theme="1"/>
        <rFont val="Marianne"/>
      </rPr>
      <t>N-1</t>
    </r>
    <r>
      <rPr>
        <sz val="8"/>
        <color theme="1"/>
        <rFont val="Marianne"/>
      </rPr>
      <t xml:space="preserve"> et fin </t>
    </r>
    <r>
      <rPr>
        <i/>
        <sz val="8"/>
        <color theme="1"/>
        <rFont val="Marianne"/>
      </rPr>
      <t>N</t>
    </r>
    <r>
      <rPr>
        <sz val="8"/>
        <color theme="1"/>
        <rFont val="Calibri"/>
        <family val="2"/>
      </rPr>
      <t> </t>
    </r>
    <r>
      <rPr>
        <i/>
        <sz val="8"/>
        <color theme="1"/>
        <rFont val="Marianne"/>
      </rPr>
      <t>»</t>
    </r>
    <r>
      <rPr>
        <sz val="8"/>
        <color theme="1"/>
        <rFont val="Marianne"/>
      </rPr>
      <t xml:space="preserve"> signifie que le bénéficiaire percevait déjà un minimum social, quel qu</t>
    </r>
    <r>
      <rPr>
        <sz val="8"/>
        <color theme="1"/>
        <rFont val="Calibri"/>
        <family val="2"/>
      </rPr>
      <t>ʼ</t>
    </r>
    <r>
      <rPr>
        <sz val="8"/>
        <color theme="1"/>
        <rFont val="Marianne"/>
      </rPr>
      <t xml:space="preserve">il soit, fin </t>
    </r>
    <r>
      <rPr>
        <i/>
        <sz val="8"/>
        <color theme="1"/>
        <rFont val="Marianne"/>
      </rPr>
      <t>N-1</t>
    </r>
    <r>
      <rPr>
        <sz val="8"/>
        <color theme="1"/>
        <rFont val="Marianne"/>
      </rPr>
      <t>. Pour les colonnes associées à la prime d</t>
    </r>
    <r>
      <rPr>
        <sz val="8"/>
        <color theme="1"/>
        <rFont val="Calibri"/>
        <family val="2"/>
      </rPr>
      <t>ʼ</t>
    </r>
    <r>
      <rPr>
        <sz val="8"/>
        <color theme="1"/>
        <rFont val="Marianne"/>
      </rPr>
      <t>activité, cela signifie que le bénéficiaire percevait déjà la prime d</t>
    </r>
    <r>
      <rPr>
        <sz val="8"/>
        <color theme="1"/>
        <rFont val="Calibri"/>
        <family val="2"/>
      </rPr>
      <t>ʼ</t>
    </r>
    <r>
      <rPr>
        <sz val="8"/>
        <color theme="1"/>
        <rFont val="Marianne"/>
      </rPr>
      <t xml:space="preserve">activité fin </t>
    </r>
    <r>
      <rPr>
        <i/>
        <sz val="8"/>
        <color theme="1"/>
        <rFont val="Marianne"/>
      </rPr>
      <t>N-1</t>
    </r>
    <r>
      <rPr>
        <sz val="8"/>
        <color theme="1"/>
        <rFont val="Marianne"/>
      </rPr>
      <t xml:space="preserve">.
4. Voir tableau 12.
</t>
    </r>
    <r>
      <rPr>
        <b/>
        <sz val="8"/>
        <color theme="1"/>
        <rFont val="Marianne"/>
      </rPr>
      <t xml:space="preserve">Note &gt; </t>
    </r>
    <r>
      <rPr>
        <sz val="8"/>
        <color theme="1"/>
        <rFont val="Marianne"/>
      </rPr>
      <t>Pour l</t>
    </r>
    <r>
      <rPr>
        <sz val="8"/>
        <color theme="1"/>
        <rFont val="Calibri"/>
        <family val="2"/>
      </rPr>
      <t>ʼ</t>
    </r>
    <r>
      <rPr>
        <sz val="8"/>
        <color theme="1"/>
        <rFont val="Marianne"/>
      </rPr>
      <t>AAH et l</t>
    </r>
    <r>
      <rPr>
        <sz val="8"/>
        <color theme="1"/>
        <rFont val="Calibri"/>
        <family val="2"/>
      </rPr>
      <t>ʼ</t>
    </r>
    <r>
      <rPr>
        <sz val="8"/>
        <color theme="1"/>
        <rFont val="Marianne"/>
      </rPr>
      <t>ASS, les chiffres ne concernent que les allocataires. Pour le RSA et la prime d</t>
    </r>
    <r>
      <rPr>
        <sz val="8"/>
        <color theme="1"/>
        <rFont val="Calibri"/>
        <family val="2"/>
      </rPr>
      <t>ʼ</t>
    </r>
    <r>
      <rPr>
        <sz val="8"/>
        <color theme="1"/>
        <rFont val="Marianne"/>
      </rPr>
      <t xml:space="preserve">activité, les chiffres concernent les allocataires et leurs éventuels conjoints.
</t>
    </r>
    <r>
      <rPr>
        <b/>
        <sz val="8"/>
        <color theme="1"/>
        <rFont val="Marianne"/>
      </rPr>
      <t>Lecture &gt;</t>
    </r>
    <r>
      <rPr>
        <sz val="8"/>
        <color theme="1"/>
        <rFont val="Marianne"/>
      </rPr>
      <t xml:space="preserve"> Parmi les bénéficiaires du RSA fin 2018 qui ne percevaient pas de minimum social fin 2017 selon les données semi-définitives, 92,5 % sont dans la même situation selon les données définitives et 7,5 % sont dans une situation différente (6,3 % perçoivent le RSA fin 2018 selon les données définitives mais percevaient déjà un minimum social fin 2017 selon ces données et 1,2 % ne perçoivent pas le RSA fin 2018 selon les données définitives). Parmi les bénéficiaires de la prime d’activité fin 2018 qui ne la percevaient pas fin 2017 selon les données semi-définitives, 95,5 % sont dans la même situation selon les données définitives et 4,5 % sont dans une situation différente (3,7 % perçoivent la prime d’activité fin 2017 et fin 2018 selon les données définitives et 0,8 % ne perçoivent pas la prime d</t>
    </r>
    <r>
      <rPr>
        <sz val="8"/>
        <color theme="1"/>
        <rFont val="Calibri"/>
        <family val="2"/>
      </rPr>
      <t>ʼ</t>
    </r>
    <r>
      <rPr>
        <sz val="8"/>
        <color theme="1"/>
        <rFont val="Marianne"/>
      </rPr>
      <t xml:space="preserve">activité fin 2018 selon ces données).
</t>
    </r>
    <r>
      <rPr>
        <b/>
        <sz val="8"/>
        <color theme="1"/>
        <rFont val="Marianne"/>
      </rPr>
      <t>Champ &gt;</t>
    </r>
    <r>
      <rPr>
        <sz val="8"/>
        <color theme="1"/>
        <rFont val="Marianne"/>
      </rPr>
      <t xml:space="preserve"> France, bénéficiaires âgés de 16 ans ou plus au 31 décembre 2018 ou 2019.
</t>
    </r>
    <r>
      <rPr>
        <b/>
        <sz val="8"/>
        <color theme="1"/>
        <rFont val="Marianne"/>
      </rPr>
      <t>Source &gt;</t>
    </r>
    <r>
      <rPr>
        <sz val="8"/>
        <color theme="1"/>
        <rFont val="Marianne"/>
      </rPr>
      <t xml:space="preserve"> DREES, ENIACRAMS.</t>
    </r>
  </si>
  <si>
    <r>
      <t>Tableau 15. Situation selon les données semi-définitives des bénéficiaires entrés dans les revenus minima garantis en fin d</t>
    </r>
    <r>
      <rPr>
        <b/>
        <sz val="8"/>
        <color theme="1"/>
        <rFont val="Calibri"/>
        <family val="2"/>
      </rPr>
      <t>ʼ</t>
    </r>
    <r>
      <rPr>
        <b/>
        <sz val="8"/>
        <color theme="1"/>
        <rFont val="Marianne"/>
      </rPr>
      <t>année</t>
    </r>
    <r>
      <rPr>
        <b/>
        <i/>
        <sz val="8"/>
        <color theme="1"/>
        <rFont val="Marianne"/>
      </rPr>
      <t xml:space="preserve"> N</t>
    </r>
    <r>
      <rPr>
        <b/>
        <sz val="8"/>
        <color theme="1"/>
        <rFont val="Marianne"/>
      </rPr>
      <t xml:space="preserve"> selon les données définitives</t>
    </r>
  </si>
  <si>
    <r>
      <t xml:space="preserve">1, 2 et 3. Voir tableau 14.
4. Voir tableau 12.
</t>
    </r>
    <r>
      <rPr>
        <b/>
        <sz val="8"/>
        <color theme="1"/>
        <rFont val="Marianne"/>
      </rPr>
      <t xml:space="preserve">Note &gt; </t>
    </r>
    <r>
      <rPr>
        <sz val="8"/>
        <color theme="1"/>
        <rFont val="Marianne"/>
      </rPr>
      <t>Pour l</t>
    </r>
    <r>
      <rPr>
        <sz val="8"/>
        <color theme="1"/>
        <rFont val="Calibri"/>
        <family val="2"/>
      </rPr>
      <t>ʼ</t>
    </r>
    <r>
      <rPr>
        <sz val="8"/>
        <color theme="1"/>
        <rFont val="Marianne"/>
      </rPr>
      <t>AAH et l</t>
    </r>
    <r>
      <rPr>
        <sz val="8"/>
        <color theme="1"/>
        <rFont val="Calibri"/>
        <family val="2"/>
      </rPr>
      <t>ʼ</t>
    </r>
    <r>
      <rPr>
        <sz val="8"/>
        <color theme="1"/>
        <rFont val="Marianne"/>
      </rPr>
      <t>ASS, les chiffres ne concernent que les allocataires. Pour le RSA et la prime d</t>
    </r>
    <r>
      <rPr>
        <sz val="8"/>
        <color theme="1"/>
        <rFont val="Calibri"/>
        <family val="2"/>
      </rPr>
      <t>ʼ</t>
    </r>
    <r>
      <rPr>
        <sz val="8"/>
        <color theme="1"/>
        <rFont val="Marianne"/>
      </rPr>
      <t xml:space="preserve">activité, les chiffres concernent les allocataires et leurs éventuels conjoints.
</t>
    </r>
    <r>
      <rPr>
        <b/>
        <sz val="8"/>
        <color theme="1"/>
        <rFont val="Marianne"/>
      </rPr>
      <t>Lecture &gt;</t>
    </r>
    <r>
      <rPr>
        <sz val="8"/>
        <color theme="1"/>
        <rFont val="Marianne"/>
      </rPr>
      <t xml:space="preserve"> Parmi les bénéficiaires du RSA fin 2018 qui ne percevaient pas de minimum social fin 2017 selon les données définitives, 93,2 % sont dans la même situation selon les données semi-définitives et 6,8 % sont dans une situation différente (0,9 % perçoivent le RSA fin 2018 selon les données semi-définitives mais percevaient déjà un minimum social fin 2017 selon ces données et 6,0 % ne perçoivent pas le RSA fin 2018 selon les données semi-définitives). Parmi les bénéficiaires de la prime d</t>
    </r>
    <r>
      <rPr>
        <sz val="8"/>
        <color theme="1"/>
        <rFont val="Calibri"/>
        <family val="2"/>
      </rPr>
      <t>ʼ</t>
    </r>
    <r>
      <rPr>
        <sz val="8"/>
        <color theme="1"/>
        <rFont val="Marianne"/>
      </rPr>
      <t>activité fin 2018 qui ne la percevaient pas fin 2017 selon les données définitives, 93,3 % sont dans la même situation selon les données semi-définitives et 6,7 % sont dans une situation différente (0,5 % perçoivent la prime d</t>
    </r>
    <r>
      <rPr>
        <sz val="8"/>
        <color theme="1"/>
        <rFont val="Calibri"/>
        <family val="2"/>
      </rPr>
      <t>ʼ</t>
    </r>
    <r>
      <rPr>
        <sz val="8"/>
        <color theme="1"/>
        <rFont val="Marianne"/>
      </rPr>
      <t>activité fin 2017 et fin 2018 selon les données semi-définitives et 6,3 % ne perçoivent pas la prime d</t>
    </r>
    <r>
      <rPr>
        <sz val="8"/>
        <color theme="1"/>
        <rFont val="Calibri"/>
        <family val="2"/>
      </rPr>
      <t>ʼ</t>
    </r>
    <r>
      <rPr>
        <sz val="8"/>
        <color theme="1"/>
        <rFont val="Marianne"/>
      </rPr>
      <t xml:space="preserve">activité fin 2018 selon ces données).
</t>
    </r>
    <r>
      <rPr>
        <b/>
        <sz val="8"/>
        <color theme="1"/>
        <rFont val="Marianne"/>
      </rPr>
      <t>Champ &gt;</t>
    </r>
    <r>
      <rPr>
        <sz val="8"/>
        <color theme="1"/>
        <rFont val="Marianne"/>
      </rPr>
      <t xml:space="preserve"> France, bénéficiaires âgés de 16 ans ou plus au 31 décembre 2018 ou 2019.
</t>
    </r>
    <r>
      <rPr>
        <b/>
        <sz val="8"/>
        <color theme="1"/>
        <rFont val="Marianne"/>
      </rPr>
      <t>Source &gt;</t>
    </r>
    <r>
      <rPr>
        <sz val="8"/>
        <color theme="1"/>
        <rFont val="Marianne"/>
      </rPr>
      <t xml:space="preserve"> DREES, ENIACRAMS.</t>
    </r>
  </si>
  <si>
    <r>
      <t>Non-bénéficiaire de la prime d</t>
    </r>
    <r>
      <rPr>
        <sz val="8"/>
        <color theme="1"/>
        <rFont val="Calibri"/>
        <family val="2"/>
      </rPr>
      <t>ʼ</t>
    </r>
    <r>
      <rPr>
        <sz val="8"/>
        <color theme="1"/>
        <rFont val="Marianne"/>
      </rPr>
      <t>activité</t>
    </r>
  </si>
  <si>
    <r>
      <t>Bénéficiaire de la prime d</t>
    </r>
    <r>
      <rPr>
        <sz val="8"/>
        <color theme="1"/>
        <rFont val="Calibri"/>
        <family val="2"/>
      </rPr>
      <t>ʼ</t>
    </r>
    <r>
      <rPr>
        <sz val="8"/>
        <color theme="1"/>
        <rFont val="Marianne"/>
      </rPr>
      <t>activité</t>
    </r>
  </si>
  <si>
    <r>
      <t>Taux d</t>
    </r>
    <r>
      <rPr>
        <sz val="8"/>
        <color theme="1"/>
        <rFont val="Calibri"/>
        <family val="2"/>
      </rPr>
      <t>ʼ</t>
    </r>
    <r>
      <rPr>
        <sz val="8"/>
        <color theme="1"/>
        <rFont val="Marianne"/>
      </rPr>
      <t>incapacité compris entre 50 % et 79 %</t>
    </r>
  </si>
  <si>
    <r>
      <t>Taux d</t>
    </r>
    <r>
      <rPr>
        <sz val="8"/>
        <color theme="1"/>
        <rFont val="Calibri"/>
        <family val="2"/>
      </rPr>
      <t>ʼ</t>
    </r>
    <r>
      <rPr>
        <sz val="8"/>
        <color theme="1"/>
        <rFont val="Marianne"/>
      </rPr>
      <t>incapacité de 80 % ou plus</t>
    </r>
  </si>
  <si>
    <r>
      <t>ns : non significatif. nd : non disponible. nc : non concerné.
1. Pour les taux de sortie selon le sexe, la tranche d</t>
    </r>
    <r>
      <rPr>
        <sz val="8"/>
        <color theme="1"/>
        <rFont val="Calibri"/>
        <family val="2"/>
      </rPr>
      <t>ʼ</t>
    </r>
    <r>
      <rPr>
        <sz val="8"/>
        <color theme="1"/>
        <rFont val="Marianne"/>
      </rPr>
      <t>âge, la perception ou non de la prime d</t>
    </r>
    <r>
      <rPr>
        <sz val="8"/>
        <color theme="1"/>
        <rFont val="Calibri"/>
        <family val="2"/>
      </rPr>
      <t>ʼ</t>
    </r>
    <r>
      <rPr>
        <sz val="8"/>
        <color theme="1"/>
        <rFont val="Marianne"/>
      </rPr>
      <t>activité et l</t>
    </r>
    <r>
      <rPr>
        <sz val="8"/>
        <color theme="1"/>
        <rFont val="Calibri"/>
        <family val="2"/>
      </rPr>
      <t>ʼ</t>
    </r>
    <r>
      <rPr>
        <sz val="8"/>
        <color theme="1"/>
        <rFont val="Marianne"/>
      </rPr>
      <t>inscription ou non à Pôle emploi, l</t>
    </r>
    <r>
      <rPr>
        <sz val="8"/>
        <color theme="1"/>
        <rFont val="Calibri"/>
        <family val="2"/>
      </rPr>
      <t>ʼ</t>
    </r>
    <r>
      <rPr>
        <sz val="8"/>
        <color theme="1"/>
        <rFont val="Marianne"/>
      </rPr>
      <t>ensemble des minima comprend le RSA, l</t>
    </r>
    <r>
      <rPr>
        <sz val="8"/>
        <color theme="1"/>
        <rFont val="Calibri"/>
        <family val="2"/>
      </rPr>
      <t>ʼ</t>
    </r>
    <r>
      <rPr>
        <sz val="8"/>
        <color theme="1"/>
        <rFont val="Marianne"/>
      </rPr>
      <t>ASS et l</t>
    </r>
    <r>
      <rPr>
        <sz val="8"/>
        <color theme="1"/>
        <rFont val="Calibri"/>
        <family val="2"/>
      </rPr>
      <t>ʼ</t>
    </r>
    <r>
      <rPr>
        <sz val="8"/>
        <color theme="1"/>
        <rFont val="Marianne"/>
      </rPr>
      <t>AAH. Pour les taux de sortie selon la situation familiale, l</t>
    </r>
    <r>
      <rPr>
        <sz val="8"/>
        <color theme="1"/>
        <rFont val="Calibri"/>
        <family val="2"/>
      </rPr>
      <t>ʼ</t>
    </r>
    <r>
      <rPr>
        <sz val="8"/>
        <color theme="1"/>
        <rFont val="Marianne"/>
      </rPr>
      <t>ensemble des minima comprend uniquement le RSA et l</t>
    </r>
    <r>
      <rPr>
        <sz val="8"/>
        <color theme="1"/>
        <rFont val="Calibri"/>
        <family val="2"/>
      </rPr>
      <t>ʼ</t>
    </r>
    <r>
      <rPr>
        <sz val="8"/>
        <color theme="1"/>
        <rFont val="Marianne"/>
      </rPr>
      <t>AAH car l</t>
    </r>
    <r>
      <rPr>
        <sz val="8"/>
        <color theme="1"/>
        <rFont val="Calibri"/>
        <family val="2"/>
      </rPr>
      <t>ʼ</t>
    </r>
    <r>
      <rPr>
        <sz val="8"/>
        <color theme="1"/>
        <rFont val="Marianne"/>
      </rPr>
      <t>information est indisponible pour les bénéficiaires de l</t>
    </r>
    <r>
      <rPr>
        <sz val="8"/>
        <color theme="1"/>
        <rFont val="Calibri"/>
        <family val="2"/>
      </rPr>
      <t>ʼ</t>
    </r>
    <r>
      <rPr>
        <sz val="8"/>
        <color theme="1"/>
        <rFont val="Marianne"/>
      </rPr>
      <t xml:space="preserve">ASS.
</t>
    </r>
    <r>
      <rPr>
        <b/>
        <sz val="8"/>
        <color theme="1"/>
        <rFont val="Marianne"/>
      </rPr>
      <t>Note &gt;</t>
    </r>
    <r>
      <rPr>
        <sz val="8"/>
        <color theme="1"/>
        <rFont val="Marianne"/>
      </rPr>
      <t xml:space="preserve"> Pour le RSA, les chiffres concernent les allocataires et leurs éventuels conjoints. Pour l</t>
    </r>
    <r>
      <rPr>
        <sz val="8"/>
        <color theme="1"/>
        <rFont val="Calibri"/>
        <family val="2"/>
      </rPr>
      <t>ʼ</t>
    </r>
    <r>
      <rPr>
        <sz val="8"/>
        <color theme="1"/>
        <rFont val="Marianne"/>
      </rPr>
      <t>ASS et l</t>
    </r>
    <r>
      <rPr>
        <sz val="8"/>
        <color theme="1"/>
        <rFont val="Calibri"/>
        <family val="2"/>
      </rPr>
      <t>ʼ</t>
    </r>
    <r>
      <rPr>
        <sz val="8"/>
        <color theme="1"/>
        <rFont val="Marianne"/>
      </rPr>
      <t xml:space="preserve">AAH, les chiffres ne concernent que les allocataires. Pour la situation familiale, un enfant en bas âge est un enfant de moins de 3 ans.
</t>
    </r>
    <r>
      <rPr>
        <b/>
        <sz val="8"/>
        <color theme="1"/>
        <rFont val="Marianne"/>
      </rPr>
      <t>Lecture &gt;</t>
    </r>
    <r>
      <rPr>
        <sz val="8"/>
        <color theme="1"/>
        <rFont val="Marianne"/>
      </rPr>
      <t xml:space="preserve"> Selon les données semi-définitives, parmi les femmes bénéficiaires du RSA non majoré fin 2018, 23 % ne perçoivent pas de minimum social fin 2019. Selon les données définitives, parmi les allocataires de l</t>
    </r>
    <r>
      <rPr>
        <sz val="8"/>
        <color theme="1"/>
        <rFont val="Calibri"/>
        <family val="2"/>
      </rPr>
      <t>ʼ</t>
    </r>
    <r>
      <rPr>
        <sz val="8"/>
        <color theme="1"/>
        <rFont val="Marianne"/>
      </rPr>
      <t xml:space="preserve">ASS âgés de 16 à 29 ans fin 2018, 50 % ne perçoivent pas de minimum social fin 2019. Le taux de sortie des minima sociaux entre fin 2018 et fin 2019 des femmes bénéficiaires du RSA non majoré baisse de 2,7 % en passant des données semi-définitives aux données définitives.
</t>
    </r>
    <r>
      <rPr>
        <b/>
        <sz val="8"/>
        <color theme="1"/>
        <rFont val="Marianne"/>
      </rPr>
      <t>Champ &gt;</t>
    </r>
    <r>
      <rPr>
        <sz val="8"/>
        <color theme="1"/>
        <rFont val="Marianne"/>
      </rPr>
      <t xml:space="preserve"> France, bénéficiaires âgés de 16 ans ou plus au 31 décembre 2018.
</t>
    </r>
    <r>
      <rPr>
        <b/>
        <sz val="8"/>
        <color theme="1"/>
        <rFont val="Marianne"/>
      </rPr>
      <t>Source &gt;</t>
    </r>
    <r>
      <rPr>
        <sz val="8"/>
        <color theme="1"/>
        <rFont val="Marianne"/>
      </rPr>
      <t xml:space="preserve"> DREES, ENIACRAMS.</t>
    </r>
  </si>
  <si>
    <t>Autres situations (changements de situation 
familiale, etc.)</t>
  </si>
  <si>
    <r>
      <t>1. L'ensemble des minima comprend ici le RSA, l</t>
    </r>
    <r>
      <rPr>
        <sz val="8"/>
        <color theme="1"/>
        <rFont val="Calibri"/>
        <family val="2"/>
      </rPr>
      <t>ʼ</t>
    </r>
    <r>
      <rPr>
        <sz val="8"/>
        <color theme="1"/>
        <rFont val="Marianne"/>
      </rPr>
      <t>ASS et l</t>
    </r>
    <r>
      <rPr>
        <sz val="8"/>
        <color theme="1"/>
        <rFont val="Calibri"/>
        <family val="2"/>
      </rPr>
      <t>ʼ</t>
    </r>
    <r>
      <rPr>
        <sz val="8"/>
        <color theme="1"/>
        <rFont val="Marianne"/>
      </rPr>
      <t xml:space="preserve">AAH.
</t>
    </r>
    <r>
      <rPr>
        <b/>
        <sz val="8"/>
        <color theme="1"/>
        <rFont val="Marianne"/>
      </rPr>
      <t>Note &gt;</t>
    </r>
    <r>
      <rPr>
        <sz val="8"/>
        <color theme="1"/>
        <rFont val="Marianne"/>
      </rPr>
      <t xml:space="preserve"> Pour l</t>
    </r>
    <r>
      <rPr>
        <sz val="8"/>
        <color theme="1"/>
        <rFont val="Calibri"/>
        <family val="2"/>
      </rPr>
      <t>ʼ</t>
    </r>
    <r>
      <rPr>
        <sz val="8"/>
        <color theme="1"/>
        <rFont val="Marianne"/>
      </rPr>
      <t>ASS et l</t>
    </r>
    <r>
      <rPr>
        <sz val="8"/>
        <color theme="1"/>
        <rFont val="Calibri"/>
        <family val="2"/>
      </rPr>
      <t>ʼ</t>
    </r>
    <r>
      <rPr>
        <sz val="8"/>
        <color theme="1"/>
        <rFont val="Marianne"/>
      </rPr>
      <t xml:space="preserve">AAH, les chiffres ne concernent que les allocataires. Pour le RSA, les chiffres concernent les allocataires et leurs éventuels conjoints.
</t>
    </r>
    <r>
      <rPr>
        <b/>
        <sz val="8"/>
        <color theme="1"/>
        <rFont val="Marianne"/>
      </rPr>
      <t>Lecture &gt;</t>
    </r>
    <r>
      <rPr>
        <sz val="8"/>
        <color theme="1"/>
        <rFont val="Marianne"/>
      </rPr>
      <t xml:space="preserve"> Parmi les personnes ayant perçu le RSA fin 2016 et sorties des minima sociaux fin 2017, 41 % ont un emploi salarié fin 2017.
</t>
    </r>
    <r>
      <rPr>
        <b/>
        <sz val="8"/>
        <color theme="1"/>
        <rFont val="Marianne"/>
      </rPr>
      <t xml:space="preserve">Champ &gt; </t>
    </r>
    <r>
      <rPr>
        <sz val="8"/>
        <color theme="1"/>
        <rFont val="Marianne"/>
      </rPr>
      <t xml:space="preserve">France, bénéficiaires âgés de 16 à 58 ans au 31 décembre 2016.
</t>
    </r>
    <r>
      <rPr>
        <b/>
        <sz val="8"/>
        <color theme="1"/>
        <rFont val="Marianne"/>
      </rPr>
      <t>Source &gt;</t>
    </r>
    <r>
      <rPr>
        <sz val="8"/>
        <color theme="1"/>
        <rFont val="Marianne"/>
      </rPr>
      <t xml:space="preserve"> DREES, ENIACRAMS.</t>
    </r>
  </si>
  <si>
    <r>
      <t>ns : non significatif.
1. L</t>
    </r>
    <r>
      <rPr>
        <sz val="8"/>
        <color theme="1"/>
        <rFont val="Calibri"/>
        <family val="2"/>
      </rPr>
      <t>ʼ</t>
    </r>
    <r>
      <rPr>
        <sz val="8"/>
        <color theme="1"/>
        <rFont val="Marianne"/>
      </rPr>
      <t>ensemble des minima comprend ici le RSA, l</t>
    </r>
    <r>
      <rPr>
        <sz val="8"/>
        <color theme="1"/>
        <rFont val="Calibri"/>
        <family val="2"/>
      </rPr>
      <t>ʼ</t>
    </r>
    <r>
      <rPr>
        <sz val="8"/>
        <color theme="1"/>
        <rFont val="Marianne"/>
      </rPr>
      <t>ASS et l</t>
    </r>
    <r>
      <rPr>
        <sz val="8"/>
        <color theme="1"/>
        <rFont val="Calibri"/>
        <family val="2"/>
      </rPr>
      <t>ʼ</t>
    </r>
    <r>
      <rPr>
        <sz val="8"/>
        <color theme="1"/>
        <rFont val="Marianne"/>
      </rPr>
      <t xml:space="preserve">AAH.
</t>
    </r>
    <r>
      <rPr>
        <b/>
        <sz val="8"/>
        <color theme="1"/>
        <rFont val="Marianne"/>
      </rPr>
      <t>Note &gt;</t>
    </r>
    <r>
      <rPr>
        <sz val="8"/>
        <color theme="1"/>
        <rFont val="Marianne"/>
      </rPr>
      <t xml:space="preserve"> La situation de sortie correspondant aux décès n’apparaît pas car les bénéficiaires fin 2016 décédés fin 2017 sont nécessairement sortis des minima sociaux à cette date selon les deux types de données.
</t>
    </r>
    <r>
      <rPr>
        <b/>
        <sz val="8"/>
        <color theme="1"/>
        <rFont val="Marianne"/>
      </rPr>
      <t xml:space="preserve">Lecture &gt; </t>
    </r>
    <r>
      <rPr>
        <sz val="8"/>
        <color theme="1"/>
        <rFont val="Marianne"/>
      </rPr>
      <t xml:space="preserve">Parmi les bénéficiaires du RSA fin 2016 sortis des minima sociaux fin 2017 et en emploi salarié à cette date selon les données semi-définitives, 1 % perçoivent en réalité encore un minimum social fin 2017 selon les données définitives. 
</t>
    </r>
    <r>
      <rPr>
        <b/>
        <sz val="8"/>
        <color theme="1"/>
        <rFont val="Marianne"/>
      </rPr>
      <t>Champ &gt;</t>
    </r>
    <r>
      <rPr>
        <sz val="8"/>
        <color theme="1"/>
        <rFont val="Marianne"/>
      </rPr>
      <t xml:space="preserve"> France, bénéficiaires âgés de 16 à 58 ans au 31 décembre 2016 et sortis des minima sociaux fin 2017 selon les données semi-définitives.
</t>
    </r>
    <r>
      <rPr>
        <b/>
        <sz val="8"/>
        <color theme="1"/>
        <rFont val="Marianne"/>
      </rPr>
      <t xml:space="preserve">Source &gt; </t>
    </r>
    <r>
      <rPr>
        <sz val="8"/>
        <color theme="1"/>
        <rFont val="Marianne"/>
      </rPr>
      <t>DREES, ENIACRAMS.</t>
    </r>
  </si>
  <si>
    <r>
      <t>Tableau 19. Caractéristiques des bénéficiaires de l</t>
    </r>
    <r>
      <rPr>
        <b/>
        <sz val="8"/>
        <color theme="1"/>
        <rFont val="Calibri"/>
        <family val="2"/>
      </rPr>
      <t>ʼ</t>
    </r>
    <r>
      <rPr>
        <b/>
        <sz val="8"/>
        <color theme="1"/>
        <rFont val="Marianne"/>
      </rPr>
      <t>AAH en fin d</t>
    </r>
    <r>
      <rPr>
        <b/>
        <sz val="8"/>
        <color theme="1"/>
        <rFont val="Calibri"/>
        <family val="2"/>
      </rPr>
      <t>ʼ</t>
    </r>
    <r>
      <rPr>
        <b/>
        <sz val="8"/>
        <color theme="1"/>
        <rFont val="Marianne"/>
      </rPr>
      <t xml:space="preserve">année </t>
    </r>
    <r>
      <rPr>
        <b/>
        <i/>
        <sz val="8"/>
        <color theme="1"/>
        <rFont val="Marianne"/>
      </rPr>
      <t>N</t>
    </r>
    <r>
      <rPr>
        <b/>
        <sz val="8"/>
        <color theme="1"/>
        <rFont val="Marianne"/>
      </rPr>
      <t xml:space="preserve"> sortis des minima sociaux en fin d'année </t>
    </r>
    <r>
      <rPr>
        <b/>
        <i/>
        <sz val="8"/>
        <color theme="1"/>
        <rFont val="Marianne"/>
      </rPr>
      <t>N+1</t>
    </r>
    <r>
      <rPr>
        <b/>
        <sz val="8"/>
        <color theme="1"/>
        <rFont val="Marianne"/>
      </rPr>
      <t xml:space="preserve"> selon au moins un des deux types de données de la CNAF</t>
    </r>
  </si>
  <si>
    <r>
      <t>Ensemble des bénéficiaires de l</t>
    </r>
    <r>
      <rPr>
        <b/>
        <sz val="8"/>
        <color theme="1"/>
        <rFont val="Calibri"/>
        <family val="2"/>
      </rPr>
      <t>ʼ</t>
    </r>
    <r>
      <rPr>
        <b/>
        <sz val="8"/>
        <color theme="1"/>
        <rFont val="Marianne"/>
      </rPr>
      <t xml:space="preserve">AAH sortis des minima fin </t>
    </r>
    <r>
      <rPr>
        <b/>
        <i/>
        <sz val="8"/>
        <color theme="1"/>
        <rFont val="Marianne"/>
      </rPr>
      <t>N+1</t>
    </r>
    <r>
      <rPr>
        <b/>
        <sz val="8"/>
        <color theme="1"/>
        <rFont val="Marianne"/>
      </rPr>
      <t xml:space="preserve"> selon les données semi-définitives</t>
    </r>
  </si>
  <si>
    <r>
      <t>1. Trois configurations sont possibles : bénéficiaire de l</t>
    </r>
    <r>
      <rPr>
        <sz val="8"/>
        <color theme="1"/>
        <rFont val="Calibri"/>
        <family val="2"/>
      </rPr>
      <t>ʼ</t>
    </r>
    <r>
      <rPr>
        <sz val="8"/>
        <color theme="1"/>
        <rFont val="Marianne"/>
      </rPr>
      <t xml:space="preserve">AAH selon les données définitives fin </t>
    </r>
    <r>
      <rPr>
        <i/>
        <sz val="8"/>
        <color theme="1"/>
        <rFont val="Marianne"/>
      </rPr>
      <t>N</t>
    </r>
    <r>
      <rPr>
        <sz val="8"/>
        <color theme="1"/>
        <rFont val="Marianne"/>
      </rPr>
      <t xml:space="preserve"> qui perçoit encore un minimum social fin </t>
    </r>
    <r>
      <rPr>
        <i/>
        <sz val="8"/>
        <color theme="1"/>
        <rFont val="Marianne"/>
      </rPr>
      <t xml:space="preserve">N+1 </t>
    </r>
    <r>
      <rPr>
        <sz val="8"/>
        <color theme="1"/>
        <rFont val="Marianne"/>
      </rPr>
      <t xml:space="preserve">selon ces données ; individu présent dans les données définitives fin </t>
    </r>
    <r>
      <rPr>
        <i/>
        <sz val="8"/>
        <color theme="1"/>
        <rFont val="Marianne"/>
      </rPr>
      <t>N</t>
    </r>
    <r>
      <rPr>
        <sz val="8"/>
        <color theme="1"/>
        <rFont val="Marianne"/>
      </rPr>
      <t xml:space="preserve"> mais qui ne perçoit pas l</t>
    </r>
    <r>
      <rPr>
        <sz val="8"/>
        <color theme="1"/>
        <rFont val="Calibri"/>
        <family val="2"/>
      </rPr>
      <t>ʼ</t>
    </r>
    <r>
      <rPr>
        <sz val="8"/>
        <color theme="1"/>
        <rFont val="Marianne"/>
      </rPr>
      <t xml:space="preserve">AAH à cette date selon ces données ; individu absent des données définitives fin </t>
    </r>
    <r>
      <rPr>
        <i/>
        <sz val="8"/>
        <color theme="1"/>
        <rFont val="Marianne"/>
      </rPr>
      <t>N</t>
    </r>
    <r>
      <rPr>
        <sz val="8"/>
        <color theme="1"/>
        <rFont val="Marianne"/>
      </rPr>
      <t>.
2. Trois configurations sont possibles : bénéficiaire de l</t>
    </r>
    <r>
      <rPr>
        <sz val="8"/>
        <color theme="1"/>
        <rFont val="Calibri"/>
        <family val="2"/>
      </rPr>
      <t>ʼ</t>
    </r>
    <r>
      <rPr>
        <sz val="8"/>
        <color theme="1"/>
        <rFont val="Marianne"/>
      </rPr>
      <t xml:space="preserve">AAH selon les données semi-définitives fin </t>
    </r>
    <r>
      <rPr>
        <i/>
        <sz val="8"/>
        <color theme="1"/>
        <rFont val="Marianne"/>
      </rPr>
      <t>N</t>
    </r>
    <r>
      <rPr>
        <sz val="8"/>
        <color theme="1"/>
        <rFont val="Marianne"/>
      </rPr>
      <t xml:space="preserve"> qui perçoit encore un minimum social fin </t>
    </r>
    <r>
      <rPr>
        <i/>
        <sz val="8"/>
        <color theme="1"/>
        <rFont val="Marianne"/>
      </rPr>
      <t xml:space="preserve">N+1 </t>
    </r>
    <r>
      <rPr>
        <sz val="8"/>
        <color theme="1"/>
        <rFont val="Marianne"/>
      </rPr>
      <t xml:space="preserve">selon ces données ; individu présent dans les données semi-définitives fin </t>
    </r>
    <r>
      <rPr>
        <i/>
        <sz val="8"/>
        <color theme="1"/>
        <rFont val="Marianne"/>
      </rPr>
      <t>N</t>
    </r>
    <r>
      <rPr>
        <sz val="8"/>
        <color theme="1"/>
        <rFont val="Marianne"/>
      </rPr>
      <t xml:space="preserve"> mais qui ne perçoit pas l</t>
    </r>
    <r>
      <rPr>
        <sz val="8"/>
        <color theme="1"/>
        <rFont val="Calibri"/>
        <family val="2"/>
      </rPr>
      <t>ʼ</t>
    </r>
    <r>
      <rPr>
        <sz val="8"/>
        <color theme="1"/>
        <rFont val="Marianne"/>
      </rPr>
      <t xml:space="preserve">AAH à cette date selon ces données ; individu absent des données semi-définitives fin </t>
    </r>
    <r>
      <rPr>
        <i/>
        <sz val="8"/>
        <color theme="1"/>
        <rFont val="Marianne"/>
      </rPr>
      <t>N</t>
    </r>
    <r>
      <rPr>
        <sz val="8"/>
        <color theme="1"/>
        <rFont val="Marianne"/>
      </rPr>
      <t>.
3. Il s'agit de l</t>
    </r>
    <r>
      <rPr>
        <sz val="8"/>
        <color theme="1"/>
        <rFont val="Calibri"/>
        <family val="2"/>
      </rPr>
      <t>ʼ</t>
    </r>
    <r>
      <rPr>
        <sz val="8"/>
        <color theme="1"/>
        <rFont val="Marianne"/>
      </rPr>
      <t xml:space="preserve">année de sortie des minima sociaux (année </t>
    </r>
    <r>
      <rPr>
        <i/>
        <sz val="8"/>
        <color theme="1"/>
        <rFont val="Marianne"/>
      </rPr>
      <t>N+1</t>
    </r>
    <r>
      <rPr>
        <sz val="8"/>
        <color theme="1"/>
        <rFont val="Marianne"/>
      </rPr>
      <t xml:space="preserve">).
</t>
    </r>
    <r>
      <rPr>
        <b/>
        <sz val="8"/>
        <color theme="1"/>
        <rFont val="Marianne"/>
      </rPr>
      <t>Note &gt;</t>
    </r>
    <r>
      <rPr>
        <sz val="8"/>
        <color theme="1"/>
        <rFont val="Marianne"/>
      </rPr>
      <t xml:space="preserve"> Pour la situation familiale, un enfant en bas âge est un enfant de moins de 3 ans.
</t>
    </r>
    <r>
      <rPr>
        <b/>
        <sz val="8"/>
        <color theme="1"/>
        <rFont val="Marianne"/>
      </rPr>
      <t>Lecture &gt;</t>
    </r>
    <r>
      <rPr>
        <sz val="8"/>
        <color theme="1"/>
        <rFont val="Marianne"/>
      </rPr>
      <t xml:space="preserve"> 49 % des bénéficiaires de l</t>
    </r>
    <r>
      <rPr>
        <sz val="8"/>
        <color theme="1"/>
        <rFont val="Calibri"/>
        <family val="2"/>
      </rPr>
      <t>ʼ</t>
    </r>
    <r>
      <rPr>
        <sz val="8"/>
        <color theme="1"/>
        <rFont val="Marianne"/>
      </rPr>
      <t>AAH en fin d</t>
    </r>
    <r>
      <rPr>
        <sz val="8"/>
        <color theme="1"/>
        <rFont val="Calibri"/>
        <family val="2"/>
      </rPr>
      <t>ʼ</t>
    </r>
    <r>
      <rPr>
        <sz val="8"/>
        <color theme="1"/>
        <rFont val="Marianne"/>
      </rPr>
      <t xml:space="preserve">année 2017 sortis des minima sociaux fin 2018 selon les deux types de données de la CNAF sont des femmes.
</t>
    </r>
    <r>
      <rPr>
        <b/>
        <sz val="8"/>
        <color theme="1"/>
        <rFont val="Marianne"/>
      </rPr>
      <t xml:space="preserve">Champ &gt; </t>
    </r>
    <r>
      <rPr>
        <sz val="8"/>
        <color theme="1"/>
        <rFont val="Marianne"/>
      </rPr>
      <t xml:space="preserve">France, bénéficiaires âgés de 16 ans ou plus au 31 décembre 2017 ou 2018.
</t>
    </r>
    <r>
      <rPr>
        <b/>
        <sz val="8"/>
        <color theme="1"/>
        <rFont val="Marianne"/>
      </rPr>
      <t>Source &gt;</t>
    </r>
    <r>
      <rPr>
        <sz val="8"/>
        <color theme="1"/>
        <rFont val="Marianne"/>
      </rPr>
      <t xml:space="preserve"> DREES, ENIACRAMS.</t>
    </r>
  </si>
  <si>
    <r>
      <t xml:space="preserve">Sortie des minima fin </t>
    </r>
    <r>
      <rPr>
        <i/>
        <sz val="8"/>
        <color theme="1"/>
        <rFont val="Marianne"/>
      </rPr>
      <t>N+1</t>
    </r>
    <r>
      <rPr>
        <sz val="8"/>
        <color theme="1"/>
        <rFont val="Marianne"/>
      </rPr>
      <t xml:space="preserve"> selon les deux types de données
</t>
    </r>
    <r>
      <rPr>
        <i/>
        <sz val="8"/>
        <color theme="1"/>
        <rFont val="Marianne"/>
      </rPr>
      <t>(«</t>
    </r>
    <r>
      <rPr>
        <sz val="8"/>
        <color theme="1"/>
        <rFont val="Calibri"/>
        <family val="2"/>
      </rPr>
      <t> </t>
    </r>
    <r>
      <rPr>
        <i/>
        <sz val="8"/>
        <color theme="1"/>
        <rFont val="Marianne"/>
      </rPr>
      <t>sortants confirmés</t>
    </r>
    <r>
      <rPr>
        <sz val="8"/>
        <color theme="1"/>
        <rFont val="Calibri"/>
        <family val="2"/>
      </rPr>
      <t> </t>
    </r>
    <r>
      <rPr>
        <i/>
        <sz val="8"/>
        <color theme="1"/>
        <rFont val="Marianne"/>
      </rPr>
      <t>»)</t>
    </r>
  </si>
  <si>
    <r>
      <t xml:space="preserve">Sortie des minima fin </t>
    </r>
    <r>
      <rPr>
        <i/>
        <sz val="8"/>
        <color theme="1"/>
        <rFont val="Marianne"/>
      </rPr>
      <t>N+1</t>
    </r>
    <r>
      <rPr>
        <sz val="8"/>
        <color theme="1"/>
        <rFont val="Marianne"/>
      </rPr>
      <t xml:space="preserve"> selon les données semi-définitives mais pas selon les données définitives</t>
    </r>
    <r>
      <rPr>
        <vertAlign val="superscript"/>
        <sz val="8"/>
        <color theme="1"/>
        <rFont val="Marianne"/>
      </rPr>
      <t xml:space="preserve">1
</t>
    </r>
    <r>
      <rPr>
        <i/>
        <sz val="8"/>
        <color theme="1"/>
        <rFont val="Marianne"/>
      </rPr>
      <t>(«</t>
    </r>
    <r>
      <rPr>
        <sz val="8"/>
        <color theme="1"/>
        <rFont val="Calibri"/>
        <family val="2"/>
      </rPr>
      <t> </t>
    </r>
    <r>
      <rPr>
        <i/>
        <sz val="8"/>
        <color theme="1"/>
        <rFont val="Marianne"/>
      </rPr>
      <t>faux sortants</t>
    </r>
    <r>
      <rPr>
        <sz val="8"/>
        <color theme="1"/>
        <rFont val="Calibri"/>
        <family val="2"/>
      </rPr>
      <t> </t>
    </r>
    <r>
      <rPr>
        <i/>
        <sz val="8"/>
        <color theme="1"/>
        <rFont val="Marianne"/>
      </rPr>
      <t>»)</t>
    </r>
  </si>
  <si>
    <r>
      <t xml:space="preserve">Sortie des minima fin </t>
    </r>
    <r>
      <rPr>
        <i/>
        <sz val="8"/>
        <color theme="1"/>
        <rFont val="Marianne"/>
      </rPr>
      <t xml:space="preserve">N+1 </t>
    </r>
    <r>
      <rPr>
        <sz val="8"/>
        <color theme="1"/>
        <rFont val="Marianne"/>
      </rPr>
      <t>selon les données définitives mais pas selon les données semi-définitives</t>
    </r>
    <r>
      <rPr>
        <vertAlign val="superscript"/>
        <sz val="8"/>
        <color theme="1"/>
        <rFont val="Marianne"/>
      </rPr>
      <t xml:space="preserve">2
</t>
    </r>
    <r>
      <rPr>
        <i/>
        <sz val="8"/>
        <color theme="1"/>
        <rFont val="Marianne"/>
      </rPr>
      <t>(«</t>
    </r>
    <r>
      <rPr>
        <sz val="8"/>
        <color theme="1"/>
        <rFont val="Calibri"/>
        <family val="2"/>
      </rPr>
      <t> </t>
    </r>
    <r>
      <rPr>
        <i/>
        <sz val="8"/>
        <color theme="1"/>
        <rFont val="Marianne"/>
      </rPr>
      <t>vrais sortants non repérés</t>
    </r>
    <r>
      <rPr>
        <sz val="8"/>
        <color theme="1"/>
        <rFont val="Calibri"/>
        <family val="2"/>
      </rPr>
      <t> </t>
    </r>
    <r>
      <rPr>
        <i/>
        <sz val="8"/>
        <color theme="1"/>
        <rFont val="Marianne"/>
      </rPr>
      <t>»)</t>
    </r>
  </si>
  <si>
    <r>
      <t>Ensemble des bénéficiaires de l</t>
    </r>
    <r>
      <rPr>
        <b/>
        <sz val="8"/>
        <color theme="1"/>
        <rFont val="Calibri"/>
        <family val="2"/>
      </rPr>
      <t>ʼ</t>
    </r>
    <r>
      <rPr>
        <b/>
        <sz val="8"/>
        <color theme="1"/>
        <rFont val="Marianne"/>
      </rPr>
      <t xml:space="preserve">AAH sortis des minima 
fin </t>
    </r>
    <r>
      <rPr>
        <b/>
        <i/>
        <sz val="8"/>
        <color theme="1"/>
        <rFont val="Marianne"/>
      </rPr>
      <t>N+1</t>
    </r>
    <r>
      <rPr>
        <b/>
        <sz val="8"/>
        <color theme="1"/>
        <rFont val="Marianne"/>
      </rPr>
      <t xml:space="preserve"> selon les données définitives</t>
    </r>
  </si>
  <si>
    <r>
      <t>Tableau 20. Caractéristiques des bénéficiaires de l</t>
    </r>
    <r>
      <rPr>
        <b/>
        <sz val="8"/>
        <color theme="1"/>
        <rFont val="Calibri"/>
        <family val="2"/>
      </rPr>
      <t>ʼ</t>
    </r>
    <r>
      <rPr>
        <b/>
        <sz val="8"/>
        <color theme="1"/>
        <rFont val="Marianne"/>
      </rPr>
      <t>AAH en fin d</t>
    </r>
    <r>
      <rPr>
        <b/>
        <sz val="8"/>
        <color theme="1"/>
        <rFont val="Calibri"/>
        <family val="2"/>
      </rPr>
      <t>ʼ</t>
    </r>
    <r>
      <rPr>
        <b/>
        <sz val="8"/>
        <color theme="1"/>
        <rFont val="Marianne"/>
      </rPr>
      <t xml:space="preserve">année </t>
    </r>
    <r>
      <rPr>
        <b/>
        <i/>
        <sz val="8"/>
        <color theme="1"/>
        <rFont val="Marianne"/>
      </rPr>
      <t>N</t>
    </r>
    <r>
      <rPr>
        <b/>
        <sz val="8"/>
        <color theme="1"/>
        <rFont val="Marianne"/>
      </rPr>
      <t xml:space="preserve"> entrés dans les minima sociaux en fin d</t>
    </r>
    <r>
      <rPr>
        <b/>
        <sz val="8"/>
        <color theme="1"/>
        <rFont val="Calibri"/>
        <family val="2"/>
      </rPr>
      <t>ʼ</t>
    </r>
    <r>
      <rPr>
        <b/>
        <sz val="8"/>
        <color theme="1"/>
        <rFont val="Marianne"/>
      </rPr>
      <t xml:space="preserve">année </t>
    </r>
    <r>
      <rPr>
        <b/>
        <i/>
        <sz val="8"/>
        <color theme="1"/>
        <rFont val="Marianne"/>
      </rPr>
      <t>N</t>
    </r>
    <r>
      <rPr>
        <b/>
        <sz val="8"/>
        <color theme="1"/>
        <rFont val="Marianne"/>
      </rPr>
      <t xml:space="preserve"> selon au moins un des deux types de données de la CNAF</t>
    </r>
  </si>
  <si>
    <r>
      <t>Ensemble des bénéficiaires de l</t>
    </r>
    <r>
      <rPr>
        <b/>
        <sz val="8"/>
        <color theme="1"/>
        <rFont val="Calibri"/>
        <family val="2"/>
      </rPr>
      <t>ʼ</t>
    </r>
    <r>
      <rPr>
        <b/>
        <sz val="8"/>
        <color theme="1"/>
        <rFont val="Marianne"/>
      </rPr>
      <t xml:space="preserve">AAH entrés dans les minima fin </t>
    </r>
    <r>
      <rPr>
        <b/>
        <i/>
        <sz val="8"/>
        <color theme="1"/>
        <rFont val="Marianne"/>
      </rPr>
      <t>N</t>
    </r>
    <r>
      <rPr>
        <b/>
        <sz val="8"/>
        <color theme="1"/>
        <rFont val="Marianne"/>
      </rPr>
      <t xml:space="preserve"> selon les données semi-définitives</t>
    </r>
  </si>
  <si>
    <r>
      <t>Ensemble des bénéficiaires de l</t>
    </r>
    <r>
      <rPr>
        <b/>
        <sz val="8"/>
        <color theme="1"/>
        <rFont val="Calibri"/>
        <family val="2"/>
      </rPr>
      <t>ʼ</t>
    </r>
    <r>
      <rPr>
        <b/>
        <sz val="8"/>
        <color theme="1"/>
        <rFont val="Marianne"/>
      </rPr>
      <t xml:space="preserve">AAH entrés dans les minima fin </t>
    </r>
    <r>
      <rPr>
        <b/>
        <i/>
        <sz val="8"/>
        <color theme="1"/>
        <rFont val="Marianne"/>
      </rPr>
      <t>N</t>
    </r>
    <r>
      <rPr>
        <b/>
        <sz val="8"/>
        <color theme="1"/>
        <rFont val="Marianne"/>
      </rPr>
      <t xml:space="preserve"> selon les données définitives</t>
    </r>
  </si>
  <si>
    <r>
      <t>1. Trois configurations sont possibles : bénéficiaire de l</t>
    </r>
    <r>
      <rPr>
        <sz val="8"/>
        <color theme="1"/>
        <rFont val="Calibri"/>
        <family val="2"/>
      </rPr>
      <t>ʼ</t>
    </r>
    <r>
      <rPr>
        <sz val="8"/>
        <color theme="1"/>
        <rFont val="Marianne"/>
      </rPr>
      <t xml:space="preserve">AAH selon les données définitives fin </t>
    </r>
    <r>
      <rPr>
        <i/>
        <sz val="8"/>
        <color theme="1"/>
        <rFont val="Marianne"/>
      </rPr>
      <t>N</t>
    </r>
    <r>
      <rPr>
        <sz val="8"/>
        <color theme="1"/>
        <rFont val="Marianne"/>
      </rPr>
      <t xml:space="preserve"> mais qui percevait déjà un minimum social fin </t>
    </r>
    <r>
      <rPr>
        <i/>
        <sz val="8"/>
        <color theme="1"/>
        <rFont val="Marianne"/>
      </rPr>
      <t>N-1</t>
    </r>
    <r>
      <rPr>
        <sz val="8"/>
        <color theme="1"/>
        <rFont val="Marianne"/>
      </rPr>
      <t xml:space="preserve"> selon ces données ; individu présent dans les données définitives fin </t>
    </r>
    <r>
      <rPr>
        <i/>
        <sz val="8"/>
        <color theme="1"/>
        <rFont val="Marianne"/>
      </rPr>
      <t>N</t>
    </r>
    <r>
      <rPr>
        <sz val="8"/>
        <color theme="1"/>
        <rFont val="Marianne"/>
      </rPr>
      <t xml:space="preserve"> mais qui ne perçoit pas l</t>
    </r>
    <r>
      <rPr>
        <sz val="8"/>
        <color theme="1"/>
        <rFont val="Calibri"/>
        <family val="2"/>
      </rPr>
      <t>ʼ</t>
    </r>
    <r>
      <rPr>
        <sz val="8"/>
        <color theme="1"/>
        <rFont val="Marianne"/>
      </rPr>
      <t>AAH à cette date selon ces données ; individu absent des données définitives fin</t>
    </r>
    <r>
      <rPr>
        <i/>
        <sz val="8"/>
        <color theme="1"/>
        <rFont val="Marianne"/>
      </rPr>
      <t xml:space="preserve"> N</t>
    </r>
    <r>
      <rPr>
        <sz val="8"/>
        <color theme="1"/>
        <rFont val="Marianne"/>
      </rPr>
      <t>.
2. Trois configurations sont possibles : bénéficiaire de l</t>
    </r>
    <r>
      <rPr>
        <sz val="8"/>
        <color theme="1"/>
        <rFont val="Calibri"/>
        <family val="2"/>
      </rPr>
      <t>ʼ</t>
    </r>
    <r>
      <rPr>
        <sz val="8"/>
        <color theme="1"/>
        <rFont val="Marianne"/>
      </rPr>
      <t xml:space="preserve">AAH selon les données semi-définitives fin </t>
    </r>
    <r>
      <rPr>
        <i/>
        <sz val="8"/>
        <color theme="1"/>
        <rFont val="Marianne"/>
      </rPr>
      <t>N</t>
    </r>
    <r>
      <rPr>
        <sz val="8"/>
        <color theme="1"/>
        <rFont val="Marianne"/>
      </rPr>
      <t xml:space="preserve"> mais qui percevait déjà un minimum social fin </t>
    </r>
    <r>
      <rPr>
        <i/>
        <sz val="8"/>
        <color theme="1"/>
        <rFont val="Marianne"/>
      </rPr>
      <t>N-1</t>
    </r>
    <r>
      <rPr>
        <sz val="8"/>
        <color theme="1"/>
        <rFont val="Marianne"/>
      </rPr>
      <t xml:space="preserve"> selon ces données ; individu présent dans les données semi-définitives fin </t>
    </r>
    <r>
      <rPr>
        <i/>
        <sz val="8"/>
        <color theme="1"/>
        <rFont val="Marianne"/>
      </rPr>
      <t>N</t>
    </r>
    <r>
      <rPr>
        <sz val="8"/>
        <color theme="1"/>
        <rFont val="Marianne"/>
      </rPr>
      <t xml:space="preserve"> mais qui ne perçoit pas l</t>
    </r>
    <r>
      <rPr>
        <sz val="8"/>
        <color theme="1"/>
        <rFont val="Calibri"/>
        <family val="2"/>
      </rPr>
      <t>ʼ</t>
    </r>
    <r>
      <rPr>
        <sz val="8"/>
        <color theme="1"/>
        <rFont val="Marianne"/>
      </rPr>
      <t xml:space="preserve">AAH à cette date selon ces données ; individu absent des données semi-définitives fin </t>
    </r>
    <r>
      <rPr>
        <i/>
        <sz val="8"/>
        <color theme="1"/>
        <rFont val="Marianne"/>
      </rPr>
      <t>N</t>
    </r>
    <r>
      <rPr>
        <sz val="8"/>
        <color theme="1"/>
        <rFont val="Marianne"/>
      </rPr>
      <t>.
3. Il s</t>
    </r>
    <r>
      <rPr>
        <sz val="8"/>
        <color theme="1"/>
        <rFont val="Calibri"/>
        <family val="2"/>
      </rPr>
      <t>ʼ</t>
    </r>
    <r>
      <rPr>
        <sz val="8"/>
        <color theme="1"/>
        <rFont val="Marianne"/>
      </rPr>
      <t xml:space="preserve">agit de l'année d'entrée dans les minima sociaux (année </t>
    </r>
    <r>
      <rPr>
        <i/>
        <sz val="8"/>
        <color theme="1"/>
        <rFont val="Marianne"/>
      </rPr>
      <t>N</t>
    </r>
    <r>
      <rPr>
        <sz val="8"/>
        <color theme="1"/>
        <rFont val="Marianne"/>
      </rPr>
      <t xml:space="preserve">).
</t>
    </r>
    <r>
      <rPr>
        <b/>
        <sz val="8"/>
        <color theme="1"/>
        <rFont val="Marianne"/>
      </rPr>
      <t>Note &gt;</t>
    </r>
    <r>
      <rPr>
        <sz val="8"/>
        <color theme="1"/>
        <rFont val="Marianne"/>
      </rPr>
      <t xml:space="preserve"> Pour la situation familiale, un enfant en bas âge est un enfant de moins de 3 ans.
</t>
    </r>
    <r>
      <rPr>
        <b/>
        <sz val="8"/>
        <color theme="1"/>
        <rFont val="Marianne"/>
      </rPr>
      <t>Lecture &gt;</t>
    </r>
    <r>
      <rPr>
        <sz val="8"/>
        <color theme="1"/>
        <rFont val="Marianne"/>
      </rPr>
      <t xml:space="preserve"> 49 % des bénéficiaires de l</t>
    </r>
    <r>
      <rPr>
        <sz val="8"/>
        <color theme="1"/>
        <rFont val="Calibri"/>
        <family val="2"/>
      </rPr>
      <t>ʼ</t>
    </r>
    <r>
      <rPr>
        <sz val="8"/>
        <color theme="1"/>
        <rFont val="Marianne"/>
      </rPr>
      <t>AAH entrés dans les minima sociaux en fin d</t>
    </r>
    <r>
      <rPr>
        <sz val="8"/>
        <color theme="1"/>
        <rFont val="Calibri"/>
        <family val="2"/>
      </rPr>
      <t>ʼ</t>
    </r>
    <r>
      <rPr>
        <sz val="8"/>
        <color theme="1"/>
        <rFont val="Marianne"/>
      </rPr>
      <t xml:space="preserve">année 2018 selon les deux types de données de la CNAF sont des femmes.
</t>
    </r>
    <r>
      <rPr>
        <b/>
        <sz val="8"/>
        <color theme="1"/>
        <rFont val="Marianne"/>
      </rPr>
      <t xml:space="preserve">Champ &gt; </t>
    </r>
    <r>
      <rPr>
        <sz val="8"/>
        <color theme="1"/>
        <rFont val="Marianne"/>
      </rPr>
      <t xml:space="preserve">France, bénéficiaires âgés de 16 ans ou plus au 31 décembre 2018 ou 2019.
</t>
    </r>
    <r>
      <rPr>
        <b/>
        <sz val="8"/>
        <color theme="1"/>
        <rFont val="Marianne"/>
      </rPr>
      <t>Source &gt;</t>
    </r>
    <r>
      <rPr>
        <sz val="8"/>
        <color theme="1"/>
        <rFont val="Marianne"/>
      </rPr>
      <t xml:space="preserve"> DREES, ENIACRAMS.</t>
    </r>
  </si>
  <si>
    <r>
      <t xml:space="preserve">Entrée dans les minima fin </t>
    </r>
    <r>
      <rPr>
        <i/>
        <sz val="8"/>
        <color theme="1"/>
        <rFont val="Marianne"/>
      </rPr>
      <t>N</t>
    </r>
    <r>
      <rPr>
        <sz val="8"/>
        <color theme="1"/>
        <rFont val="Marianne"/>
      </rPr>
      <t xml:space="preserve"> selon les deux types de données
</t>
    </r>
    <r>
      <rPr>
        <i/>
        <sz val="8"/>
        <color theme="1"/>
        <rFont val="Marianne"/>
      </rPr>
      <t>(«</t>
    </r>
    <r>
      <rPr>
        <sz val="8"/>
        <color theme="1"/>
        <rFont val="Calibri"/>
        <family val="2"/>
      </rPr>
      <t> </t>
    </r>
    <r>
      <rPr>
        <i/>
        <sz val="8"/>
        <color theme="1"/>
        <rFont val="Marianne"/>
      </rPr>
      <t>entrants confirmés</t>
    </r>
    <r>
      <rPr>
        <sz val="8"/>
        <color theme="1"/>
        <rFont val="Calibri"/>
        <family val="2"/>
      </rPr>
      <t> </t>
    </r>
    <r>
      <rPr>
        <i/>
        <sz val="8"/>
        <color theme="1"/>
        <rFont val="Marianne"/>
      </rPr>
      <t>»)</t>
    </r>
  </si>
  <si>
    <r>
      <t>Entrée dans les minima fin</t>
    </r>
    <r>
      <rPr>
        <i/>
        <sz val="8"/>
        <color theme="1"/>
        <rFont val="Marianne"/>
      </rPr>
      <t xml:space="preserve"> N</t>
    </r>
    <r>
      <rPr>
        <sz val="8"/>
        <color theme="1"/>
        <rFont val="Marianne"/>
      </rPr>
      <t xml:space="preserve"> selon les données semi-définitives mais pas selon les données définitives</t>
    </r>
    <r>
      <rPr>
        <vertAlign val="superscript"/>
        <sz val="8"/>
        <color theme="1"/>
        <rFont val="Marianne"/>
      </rPr>
      <t xml:space="preserve">1
</t>
    </r>
    <r>
      <rPr>
        <i/>
        <sz val="8"/>
        <color theme="1"/>
        <rFont val="Marianne"/>
      </rPr>
      <t>(«</t>
    </r>
    <r>
      <rPr>
        <sz val="8"/>
        <color theme="1"/>
        <rFont val="Calibri"/>
        <family val="2"/>
      </rPr>
      <t> </t>
    </r>
    <r>
      <rPr>
        <i/>
        <sz val="8"/>
        <color theme="1"/>
        <rFont val="Marianne"/>
      </rPr>
      <t>faux entrants</t>
    </r>
    <r>
      <rPr>
        <sz val="8"/>
        <color theme="1"/>
        <rFont val="Calibri"/>
        <family val="2"/>
      </rPr>
      <t> </t>
    </r>
    <r>
      <rPr>
        <i/>
        <sz val="8"/>
        <color theme="1"/>
        <rFont val="Marianne"/>
      </rPr>
      <t>»)</t>
    </r>
  </si>
  <si>
    <r>
      <t xml:space="preserve">Entrée dans les minima fin </t>
    </r>
    <r>
      <rPr>
        <i/>
        <sz val="8"/>
        <color theme="1"/>
        <rFont val="Marianne"/>
      </rPr>
      <t>N</t>
    </r>
    <r>
      <rPr>
        <sz val="8"/>
        <color theme="1"/>
        <rFont val="Marianne"/>
      </rPr>
      <t xml:space="preserve"> selon les données définitives mais pas selon les données semi-définitives</t>
    </r>
    <r>
      <rPr>
        <vertAlign val="superscript"/>
        <sz val="8"/>
        <color theme="1"/>
        <rFont val="Marianne"/>
      </rPr>
      <t xml:space="preserve">2
</t>
    </r>
    <r>
      <rPr>
        <i/>
        <sz val="8"/>
        <color theme="1"/>
        <rFont val="Marianne"/>
      </rPr>
      <t>(«</t>
    </r>
    <r>
      <rPr>
        <sz val="8"/>
        <color theme="1"/>
        <rFont val="Calibri"/>
        <family val="2"/>
      </rPr>
      <t> </t>
    </r>
    <r>
      <rPr>
        <i/>
        <sz val="8"/>
        <color theme="1"/>
        <rFont val="Marianne"/>
      </rPr>
      <t>vrais entrants non repérés</t>
    </r>
    <r>
      <rPr>
        <sz val="8"/>
        <color theme="1"/>
        <rFont val="Calibri"/>
        <family val="2"/>
      </rPr>
      <t> </t>
    </r>
    <r>
      <rPr>
        <i/>
        <sz val="8"/>
        <color theme="1"/>
        <rFont val="Marianne"/>
      </rPr>
      <t>»)</t>
    </r>
  </si>
  <si>
    <r>
      <t>Tableau 1. Nombre de bénéficiaires des revenus minima garantis dans l</t>
    </r>
    <r>
      <rPr>
        <b/>
        <sz val="8"/>
        <color theme="1"/>
        <rFont val="Calibri"/>
        <family val="2"/>
      </rPr>
      <t>ʼ</t>
    </r>
    <r>
      <rPr>
        <b/>
        <sz val="8"/>
        <color theme="1"/>
        <rFont val="Marianne"/>
      </rPr>
      <t>ENIACRAMS, selon les données CNAF utilisées</t>
    </r>
  </si>
  <si>
    <r>
      <t>Prime d</t>
    </r>
    <r>
      <rPr>
        <sz val="8"/>
        <color theme="1"/>
        <rFont val="Calibri"/>
        <family val="2"/>
      </rPr>
      <t>ʼ</t>
    </r>
    <r>
      <rPr>
        <sz val="8"/>
        <color theme="1"/>
        <rFont val="Marianne"/>
        <family val="3"/>
      </rPr>
      <t>activité</t>
    </r>
  </si>
  <si>
    <r>
      <rPr>
        <b/>
        <sz val="8"/>
        <color theme="1"/>
        <rFont val="Marianne"/>
      </rPr>
      <t>Note &gt;</t>
    </r>
    <r>
      <rPr>
        <sz val="8"/>
        <color theme="1"/>
        <rFont val="Marianne"/>
      </rPr>
      <t xml:space="preserve"> Il s'agit des effectifs au 31 décembre de chaque année. Ces effectifs sont nettement inférieurs aux nombres de bénéficiaires des prestations, dans la mesure où l’ENIACRAMS est un échantillon : il sélectionne uniquement certaines personnes selon leur jour et leur mois de naissance. Les effectifs prennent en compte également les données de la CCMSA. Lorsqu</t>
    </r>
    <r>
      <rPr>
        <sz val="8"/>
        <color theme="1"/>
        <rFont val="Calibri"/>
        <family val="2"/>
      </rPr>
      <t>ʼ</t>
    </r>
    <r>
      <rPr>
        <sz val="8"/>
        <color theme="1"/>
        <rFont val="Marianne"/>
      </rPr>
      <t>une personne perçoit plusieurs prestations parmi l</t>
    </r>
    <r>
      <rPr>
        <sz val="8"/>
        <color theme="1"/>
        <rFont val="Calibri"/>
        <family val="2"/>
      </rPr>
      <t>ʼ</t>
    </r>
    <r>
      <rPr>
        <sz val="8"/>
        <color theme="1"/>
        <rFont val="Marianne"/>
      </rPr>
      <t>AAH, le RSA et la prime d</t>
    </r>
    <r>
      <rPr>
        <sz val="8"/>
        <color theme="1"/>
        <rFont val="Calibri"/>
        <family val="2"/>
      </rPr>
      <t>ʼ</t>
    </r>
    <r>
      <rPr>
        <sz val="8"/>
        <color theme="1"/>
        <rFont val="Marianne"/>
      </rPr>
      <t>activité, elle apparaît dans chaque colonne concernée : par exemple, si une personne perçoit l</t>
    </r>
    <r>
      <rPr>
        <sz val="8"/>
        <color theme="1"/>
        <rFont val="Calibri"/>
        <family val="2"/>
      </rPr>
      <t>ʼ</t>
    </r>
    <r>
      <rPr>
        <sz val="8"/>
        <color theme="1"/>
        <rFont val="Marianne"/>
      </rPr>
      <t>AAH, le RSA et la prime d</t>
    </r>
    <r>
      <rPr>
        <sz val="8"/>
        <color theme="1"/>
        <rFont val="Calibri"/>
        <family val="2"/>
      </rPr>
      <t>ʼ</t>
    </r>
    <r>
      <rPr>
        <sz val="8"/>
        <color theme="1"/>
        <rFont val="Marianne"/>
      </rPr>
      <t>activité, alors elle apparaît dans les quatre colonnes. Pour l</t>
    </r>
    <r>
      <rPr>
        <sz val="8"/>
        <color theme="1"/>
        <rFont val="Calibri"/>
        <family val="2"/>
      </rPr>
      <t>ʼ</t>
    </r>
    <r>
      <rPr>
        <sz val="8"/>
        <color theme="1"/>
        <rFont val="Marianne"/>
      </rPr>
      <t>AAH, l</t>
    </r>
    <r>
      <rPr>
        <sz val="8"/>
        <color theme="1"/>
        <rFont val="Calibri"/>
        <family val="2"/>
      </rPr>
      <t>ʼ</t>
    </r>
    <r>
      <rPr>
        <sz val="8"/>
        <color theme="1"/>
        <rFont val="Marianne"/>
      </rPr>
      <t>effectif ne concerne que les allocataires. Pour le RSA et la prime d</t>
    </r>
    <r>
      <rPr>
        <sz val="8"/>
        <color theme="1"/>
        <rFont val="Calibri"/>
        <family val="2"/>
      </rPr>
      <t>ʼ</t>
    </r>
    <r>
      <rPr>
        <sz val="8"/>
        <color theme="1"/>
        <rFont val="Marianne"/>
      </rPr>
      <t xml:space="preserve">activité, les effectifs concernent les allocataires et leurs éventuels conjoints.
</t>
    </r>
    <r>
      <rPr>
        <b/>
        <sz val="8"/>
        <color theme="1"/>
        <rFont val="Marianne"/>
      </rPr>
      <t>Lecture &gt;</t>
    </r>
    <r>
      <rPr>
        <sz val="8"/>
        <color theme="1"/>
        <rFont val="Marianne"/>
      </rPr>
      <t xml:space="preserve"> Dans la vague 2017 de l</t>
    </r>
    <r>
      <rPr>
        <sz val="8"/>
        <color theme="1"/>
        <rFont val="Calibri"/>
        <family val="2"/>
      </rPr>
      <t>ʼ</t>
    </r>
    <r>
      <rPr>
        <sz val="8"/>
        <color theme="1"/>
        <rFont val="Marianne"/>
      </rPr>
      <t>ENIACRAMS, 80 173 individus sont allocataires de l</t>
    </r>
    <r>
      <rPr>
        <sz val="8"/>
        <color theme="1"/>
        <rFont val="Calibri"/>
        <family val="2"/>
      </rPr>
      <t>ʼ</t>
    </r>
    <r>
      <rPr>
        <sz val="8"/>
        <color theme="1"/>
        <rFont val="Marianne"/>
      </rPr>
      <t>AAH si l'on considère les données semi-définitives de la CNAF et 82 669 le sont si l</t>
    </r>
    <r>
      <rPr>
        <sz val="8"/>
        <color theme="1"/>
        <rFont val="Calibri"/>
        <family val="2"/>
      </rPr>
      <t>ʼ</t>
    </r>
    <r>
      <rPr>
        <sz val="8"/>
        <color theme="1"/>
        <rFont val="Marianne"/>
      </rPr>
      <t>on considère les données définitives. Passer des données semi-définitives aux données définitives de la CNAF entraîne une hausse de 3,1 % du nombre d</t>
    </r>
    <r>
      <rPr>
        <sz val="8"/>
        <color theme="1"/>
        <rFont val="Calibri"/>
        <family val="2"/>
      </rPr>
      <t>ʼ</t>
    </r>
    <r>
      <rPr>
        <sz val="8"/>
        <color theme="1"/>
        <rFont val="Marianne"/>
      </rPr>
      <t>allocataires de l</t>
    </r>
    <r>
      <rPr>
        <sz val="8"/>
        <color theme="1"/>
        <rFont val="Calibri"/>
        <family val="2"/>
      </rPr>
      <t>ʼ</t>
    </r>
    <r>
      <rPr>
        <sz val="8"/>
        <color theme="1"/>
        <rFont val="Marianne"/>
      </rPr>
      <t xml:space="preserve">AAH fin 2017.
</t>
    </r>
    <r>
      <rPr>
        <b/>
        <sz val="8"/>
        <color theme="1"/>
        <rFont val="Marianne"/>
      </rPr>
      <t>Champ &gt;</t>
    </r>
    <r>
      <rPr>
        <sz val="8"/>
        <color theme="1"/>
        <rFont val="Marianne"/>
      </rPr>
      <t xml:space="preserve"> France, bénéficiaires âgés de 16 ans ou plus au 31 décembre de chaque année.
</t>
    </r>
    <r>
      <rPr>
        <b/>
        <sz val="8"/>
        <color theme="1"/>
        <rFont val="Marianne"/>
      </rPr>
      <t>Source &gt;</t>
    </r>
    <r>
      <rPr>
        <sz val="8"/>
        <color theme="1"/>
        <rFont val="Marianne"/>
      </rPr>
      <t xml:space="preserve"> DREES, ENIACRAMS.</t>
    </r>
  </si>
  <si>
    <r>
      <t>Tableau D. Taux d</t>
    </r>
    <r>
      <rPr>
        <b/>
        <sz val="8"/>
        <color theme="1"/>
        <rFont val="Calibri"/>
        <family val="2"/>
      </rPr>
      <t>ʼ</t>
    </r>
    <r>
      <rPr>
        <b/>
        <sz val="8"/>
        <color theme="1"/>
        <rFont val="Marianne"/>
        <family val="3"/>
      </rPr>
      <t>entrée dans les minima sociaux ou la prime d</t>
    </r>
    <r>
      <rPr>
        <b/>
        <sz val="8"/>
        <color theme="1"/>
        <rFont val="Calibri"/>
        <family val="2"/>
      </rPr>
      <t>ʼ</t>
    </r>
    <r>
      <rPr>
        <b/>
        <sz val="8"/>
        <color theme="1"/>
        <rFont val="Marianne"/>
        <family val="3"/>
      </rPr>
      <t>activité entre fin 2018 et fin 2019, selon le dispositif et les données CNAF utilisées, et répartition des entrants selon leur situation dans les deux types de données</t>
    </r>
  </si>
  <si>
    <r>
      <t>Taux d</t>
    </r>
    <r>
      <rPr>
        <sz val="8"/>
        <color theme="1"/>
        <rFont val="Calibri"/>
        <family val="2"/>
      </rPr>
      <t>ʼ</t>
    </r>
    <r>
      <rPr>
        <sz val="8"/>
        <color theme="1"/>
        <rFont val="Marianne"/>
      </rPr>
      <t>entrée</t>
    </r>
    <r>
      <rPr>
        <vertAlign val="superscript"/>
        <sz val="8"/>
        <color theme="1"/>
        <rFont val="Marianne"/>
      </rPr>
      <t>1</t>
    </r>
  </si>
  <si>
    <r>
      <t>Part d</t>
    </r>
    <r>
      <rPr>
        <sz val="8"/>
        <color theme="1"/>
        <rFont val="Calibri"/>
        <family val="2"/>
      </rPr>
      <t>ʼ</t>
    </r>
    <r>
      <rPr>
        <sz val="8"/>
        <color theme="1"/>
        <rFont val="Marianne"/>
      </rPr>
      <t>entrants selon les données définitives parmi les entrants selon les données semi-définitives</t>
    </r>
  </si>
  <si>
    <r>
      <t>Part d</t>
    </r>
    <r>
      <rPr>
        <sz val="8"/>
        <color theme="1"/>
        <rFont val="Calibri"/>
        <family val="2"/>
      </rPr>
      <t>ʼ</t>
    </r>
    <r>
      <rPr>
        <sz val="8"/>
        <color theme="1"/>
        <rFont val="Marianne"/>
      </rPr>
      <t>entrants selon les données semi-définitives parmi les entrants selon les données définitives</t>
    </r>
  </si>
  <si>
    <r>
      <t>1. Pour le RSA, l</t>
    </r>
    <r>
      <rPr>
        <sz val="8"/>
        <color theme="1"/>
        <rFont val="Calibri"/>
        <family val="2"/>
      </rPr>
      <t>ʼ</t>
    </r>
    <r>
      <rPr>
        <sz val="8"/>
        <color theme="1"/>
        <rFont val="Marianne"/>
      </rPr>
      <t>ASS et l</t>
    </r>
    <r>
      <rPr>
        <sz val="8"/>
        <color theme="1"/>
        <rFont val="Calibri"/>
        <family val="2"/>
      </rPr>
      <t>ʼ</t>
    </r>
    <r>
      <rPr>
        <sz val="8"/>
        <color theme="1"/>
        <rFont val="Marianne"/>
      </rPr>
      <t>AAH, il s</t>
    </r>
    <r>
      <rPr>
        <sz val="8"/>
        <color theme="1"/>
        <rFont val="Calibri"/>
        <family val="2"/>
      </rPr>
      <t>ʼ</t>
    </r>
    <r>
      <rPr>
        <sz val="8"/>
        <color theme="1"/>
        <rFont val="Marianne"/>
      </rPr>
      <t>agit du taux d</t>
    </r>
    <r>
      <rPr>
        <sz val="8"/>
        <color theme="1"/>
        <rFont val="Calibri"/>
        <family val="2"/>
      </rPr>
      <t>ʼ</t>
    </r>
    <r>
      <rPr>
        <sz val="8"/>
        <color theme="1"/>
        <rFont val="Marianne"/>
      </rPr>
      <t>entrée dans les minima sociaux par chacune des prestations. Pour la prime d</t>
    </r>
    <r>
      <rPr>
        <sz val="8"/>
        <color theme="1"/>
        <rFont val="Calibri"/>
        <family val="2"/>
      </rPr>
      <t>ʼ</t>
    </r>
    <r>
      <rPr>
        <sz val="8"/>
        <color theme="1"/>
        <rFont val="Marianne"/>
      </rPr>
      <t>activité, il s</t>
    </r>
    <r>
      <rPr>
        <sz val="8"/>
        <color theme="1"/>
        <rFont val="Calibri"/>
        <family val="2"/>
      </rPr>
      <t>ʼ</t>
    </r>
    <r>
      <rPr>
        <sz val="8"/>
        <color theme="1"/>
        <rFont val="Marianne"/>
      </rPr>
      <t>agit du taux d</t>
    </r>
    <r>
      <rPr>
        <sz val="8"/>
        <color theme="1"/>
        <rFont val="Calibri"/>
        <family val="2"/>
      </rPr>
      <t>ʼ</t>
    </r>
    <r>
      <rPr>
        <sz val="8"/>
        <color theme="1"/>
        <rFont val="Marianne"/>
      </rPr>
      <t>entrée dans la prime d</t>
    </r>
    <r>
      <rPr>
        <sz val="8"/>
        <color theme="1"/>
        <rFont val="Calibri"/>
        <family val="2"/>
      </rPr>
      <t>ʼ</t>
    </r>
    <r>
      <rPr>
        <sz val="8"/>
        <color theme="1"/>
        <rFont val="Marianne"/>
      </rPr>
      <t xml:space="preserve">activité.
2. L'ensemble des minima sociaux comprend ici le RSA, l'ASS et l'AAH.
</t>
    </r>
    <r>
      <rPr>
        <b/>
        <sz val="8"/>
        <color theme="1"/>
        <rFont val="Marianne"/>
      </rPr>
      <t xml:space="preserve">Note &gt; </t>
    </r>
    <r>
      <rPr>
        <sz val="8"/>
        <color theme="1"/>
        <rFont val="Marianne"/>
      </rPr>
      <t>Pour l</t>
    </r>
    <r>
      <rPr>
        <sz val="8"/>
        <color theme="1"/>
        <rFont val="Calibri"/>
        <family val="2"/>
      </rPr>
      <t>ʼ</t>
    </r>
    <r>
      <rPr>
        <sz val="8"/>
        <color theme="1"/>
        <rFont val="Marianne"/>
      </rPr>
      <t>AAH et l</t>
    </r>
    <r>
      <rPr>
        <sz val="8"/>
        <color theme="1"/>
        <rFont val="Calibri"/>
        <family val="2"/>
      </rPr>
      <t>ʼ</t>
    </r>
    <r>
      <rPr>
        <sz val="8"/>
        <color theme="1"/>
        <rFont val="Marianne"/>
      </rPr>
      <t>ASS, les chiffres ne concernent que les allocataires. Pour le RSA et la prime d</t>
    </r>
    <r>
      <rPr>
        <sz val="8"/>
        <color theme="1"/>
        <rFont val="Calibri"/>
        <family val="2"/>
      </rPr>
      <t>ʼ</t>
    </r>
    <r>
      <rPr>
        <sz val="8"/>
        <color theme="1"/>
        <rFont val="Marianne"/>
      </rPr>
      <t xml:space="preserve">activité, les chiffres concernent les allocataires et leurs éventuels conjoints.
</t>
    </r>
    <r>
      <rPr>
        <b/>
        <sz val="8"/>
        <color theme="1"/>
        <rFont val="Marianne"/>
      </rPr>
      <t xml:space="preserve">Lecture &gt; </t>
    </r>
    <r>
      <rPr>
        <sz val="8"/>
        <color theme="1"/>
        <rFont val="Marianne"/>
      </rPr>
      <t>Selon les données semi-définitives de la CNAF, 24,5 % des bénéficiaires du RSA fin 2019 ne bénéficiaient d</t>
    </r>
    <r>
      <rPr>
        <sz val="8"/>
        <color theme="1"/>
        <rFont val="Calibri"/>
        <family val="2"/>
      </rPr>
      <t>ʼ</t>
    </r>
    <r>
      <rPr>
        <sz val="8"/>
        <color theme="1"/>
        <rFont val="Marianne"/>
      </rPr>
      <t>aucun minimum social fin 2018. Le taux d</t>
    </r>
    <r>
      <rPr>
        <sz val="8"/>
        <color theme="1"/>
        <rFont val="Calibri"/>
        <family val="2"/>
      </rPr>
      <t>ʼ</t>
    </r>
    <r>
      <rPr>
        <sz val="8"/>
        <color theme="1"/>
        <rFont val="Marianne"/>
      </rPr>
      <t xml:space="preserve">entrée dans les minima sociaux par le RSA entre fin 2018 et fin 2019 baisse de 2,4 % entre les données semi-définitives et les données définitives. 92,6 % des bénéficiaires du RSA fin 2019 qui ne percevaient pas de minimum social fin 2018 selon les données semi-définitives sont dans la même situation selon les données définitives.
</t>
    </r>
    <r>
      <rPr>
        <b/>
        <sz val="8"/>
        <color theme="1"/>
        <rFont val="Marianne"/>
      </rPr>
      <t>Champ &gt;</t>
    </r>
    <r>
      <rPr>
        <sz val="8"/>
        <color theme="1"/>
        <rFont val="Marianne"/>
      </rPr>
      <t xml:space="preserve"> France, bénéficiaires âgés de 16 ans ou plus au 31 décembre 2019.
</t>
    </r>
    <r>
      <rPr>
        <b/>
        <sz val="8"/>
        <color theme="1"/>
        <rFont val="Marianne"/>
      </rPr>
      <t>Source &gt;</t>
    </r>
    <r>
      <rPr>
        <sz val="8"/>
        <color theme="1"/>
        <rFont val="Marianne"/>
      </rPr>
      <t xml:space="preserve"> DREES, ENIACRAMS.</t>
    </r>
  </si>
  <si>
    <r>
      <t>Tableau C. Taux de sortie des minima sociaux ou de la prime d</t>
    </r>
    <r>
      <rPr>
        <b/>
        <sz val="8"/>
        <color theme="1"/>
        <rFont val="Calibri"/>
        <family val="2"/>
      </rPr>
      <t>ʼ</t>
    </r>
    <r>
      <rPr>
        <b/>
        <sz val="8"/>
        <color theme="1"/>
        <rFont val="Marianne"/>
      </rPr>
      <t>activité entre fin 2018 et fin 2019, selon le dispositif et les données CNAF utilisées, et répartition des sortants selon leur situation dans les deux types de données</t>
    </r>
  </si>
  <si>
    <r>
      <t>1. Pour le RSA, l</t>
    </r>
    <r>
      <rPr>
        <sz val="8"/>
        <color theme="1"/>
        <rFont val="Calibri"/>
        <family val="2"/>
      </rPr>
      <t>ʼ</t>
    </r>
    <r>
      <rPr>
        <sz val="8"/>
        <color theme="1"/>
        <rFont val="Marianne"/>
        <family val="3"/>
      </rPr>
      <t>ASS et l</t>
    </r>
    <r>
      <rPr>
        <sz val="8"/>
        <color theme="1"/>
        <rFont val="Calibri"/>
        <family val="2"/>
      </rPr>
      <t>ʼ</t>
    </r>
    <r>
      <rPr>
        <sz val="8"/>
        <color theme="1"/>
        <rFont val="Marianne"/>
        <family val="3"/>
      </rPr>
      <t>AAH, il s</t>
    </r>
    <r>
      <rPr>
        <sz val="8"/>
        <color theme="1"/>
        <rFont val="Calibri"/>
        <family val="2"/>
      </rPr>
      <t>ʼ</t>
    </r>
    <r>
      <rPr>
        <sz val="8"/>
        <color theme="1"/>
        <rFont val="Marianne"/>
        <family val="3"/>
      </rPr>
      <t>agit du taux de sortie des minima sociaux depuis chacune des prestations. Pour la prime d</t>
    </r>
    <r>
      <rPr>
        <sz val="8"/>
        <color theme="1"/>
        <rFont val="Calibri"/>
        <family val="2"/>
      </rPr>
      <t>ʼ</t>
    </r>
    <r>
      <rPr>
        <sz val="8"/>
        <color theme="1"/>
        <rFont val="Marianne"/>
        <family val="3"/>
      </rPr>
      <t>activité, il s</t>
    </r>
    <r>
      <rPr>
        <sz val="8"/>
        <color theme="1"/>
        <rFont val="Calibri"/>
        <family val="2"/>
      </rPr>
      <t>ʼ</t>
    </r>
    <r>
      <rPr>
        <sz val="8"/>
        <color theme="1"/>
        <rFont val="Marianne"/>
        <family val="3"/>
      </rPr>
      <t>agit du taux de sortie de la prime d</t>
    </r>
    <r>
      <rPr>
        <sz val="8"/>
        <color theme="1"/>
        <rFont val="Calibri"/>
        <family val="2"/>
      </rPr>
      <t>ʼ</t>
    </r>
    <r>
      <rPr>
        <sz val="8"/>
        <color theme="1"/>
        <rFont val="Marianne"/>
        <family val="3"/>
      </rPr>
      <t>activité.
2. L</t>
    </r>
    <r>
      <rPr>
        <sz val="8"/>
        <color theme="1"/>
        <rFont val="Calibri"/>
        <family val="2"/>
      </rPr>
      <t>ʼ</t>
    </r>
    <r>
      <rPr>
        <sz val="8"/>
        <color theme="1"/>
        <rFont val="Marianne"/>
        <family val="3"/>
      </rPr>
      <t>ensemble des minima sociaux comprend ici le RSA, l</t>
    </r>
    <r>
      <rPr>
        <sz val="8"/>
        <color theme="1"/>
        <rFont val="Calibri"/>
        <family val="2"/>
      </rPr>
      <t>ʼ</t>
    </r>
    <r>
      <rPr>
        <sz val="8"/>
        <color theme="1"/>
        <rFont val="Marianne"/>
        <family val="3"/>
      </rPr>
      <t>ASS et l</t>
    </r>
    <r>
      <rPr>
        <sz val="8"/>
        <color theme="1"/>
        <rFont val="Calibri"/>
        <family val="2"/>
      </rPr>
      <t>ʼ</t>
    </r>
    <r>
      <rPr>
        <sz val="8"/>
        <color theme="1"/>
        <rFont val="Marianne"/>
        <family val="3"/>
      </rPr>
      <t xml:space="preserve">AAH.
</t>
    </r>
    <r>
      <rPr>
        <b/>
        <sz val="8"/>
        <color theme="1"/>
        <rFont val="Marianne"/>
      </rPr>
      <t xml:space="preserve">Note &gt; </t>
    </r>
    <r>
      <rPr>
        <sz val="8"/>
        <color theme="1"/>
        <rFont val="Marianne"/>
      </rPr>
      <t>Pour l</t>
    </r>
    <r>
      <rPr>
        <sz val="8"/>
        <color theme="1"/>
        <rFont val="Calibri"/>
        <family val="2"/>
      </rPr>
      <t>ʼ</t>
    </r>
    <r>
      <rPr>
        <sz val="8"/>
        <color theme="1"/>
        <rFont val="Marianne"/>
      </rPr>
      <t>AAH et l</t>
    </r>
    <r>
      <rPr>
        <sz val="8"/>
        <color theme="1"/>
        <rFont val="Calibri"/>
        <family val="2"/>
      </rPr>
      <t>ʼ</t>
    </r>
    <r>
      <rPr>
        <sz val="8"/>
        <color theme="1"/>
        <rFont val="Marianne"/>
      </rPr>
      <t>ASS, les chiffres ne concernent que les allocataires. Pour le RSA et la prime d</t>
    </r>
    <r>
      <rPr>
        <sz val="8"/>
        <color theme="1"/>
        <rFont val="Calibri"/>
        <family val="2"/>
      </rPr>
      <t>ʼ</t>
    </r>
    <r>
      <rPr>
        <sz val="8"/>
        <color theme="1"/>
        <rFont val="Marianne"/>
      </rPr>
      <t xml:space="preserve">activité, les chiffres concernent les allocataires et leurs éventuels conjoints.
</t>
    </r>
    <r>
      <rPr>
        <b/>
        <sz val="8"/>
        <color theme="1"/>
        <rFont val="Marianne"/>
      </rPr>
      <t xml:space="preserve">Lecture &gt; </t>
    </r>
    <r>
      <rPr>
        <sz val="8"/>
        <color theme="1"/>
        <rFont val="Marianne"/>
      </rPr>
      <t xml:space="preserve">Selon les données semi-définitives de la CNAF, 23,6 % des bénéficiaires du RSA fin 2018 ne perçoivent plus de minimum social fin 2019. Le taux de sortie des minima sociaux depuis le RSA entre fin 2018 et fin 2019 baisse de 3,0 % entre les données semi-définitives et les données définitives. 92,6 % des bénéficiaires du RSA fin 2018 sortis des minima sociaux fin 2019 selon les données semi-définitives sont dans la même situation selon les données définitives.
</t>
    </r>
    <r>
      <rPr>
        <b/>
        <sz val="8"/>
        <color theme="1"/>
        <rFont val="Marianne"/>
      </rPr>
      <t>Champ &gt;</t>
    </r>
    <r>
      <rPr>
        <sz val="8"/>
        <color theme="1"/>
        <rFont val="Marianne"/>
      </rPr>
      <t xml:space="preserve"> France, bénéficiaires âgés de 16 ans ou plus au 31 décembre 2018.
</t>
    </r>
    <r>
      <rPr>
        <b/>
        <sz val="8"/>
        <color theme="1"/>
        <rFont val="Marianne"/>
      </rPr>
      <t>Source &gt;</t>
    </r>
    <r>
      <rPr>
        <sz val="8"/>
        <color theme="1"/>
        <rFont val="Marianne"/>
      </rPr>
      <t xml:space="preserve"> DREES, ENIACRAMS.</t>
    </r>
  </si>
  <si>
    <r>
      <t>RSA + prime d</t>
    </r>
    <r>
      <rPr>
        <b/>
        <sz val="8"/>
        <color theme="1"/>
        <rFont val="Calibri"/>
        <family val="2"/>
      </rPr>
      <t>ʼ</t>
    </r>
    <r>
      <rPr>
        <b/>
        <sz val="8"/>
        <color theme="1"/>
        <rFont val="Marianne"/>
      </rPr>
      <t>activité</t>
    </r>
  </si>
  <si>
    <r>
      <t>1. L</t>
    </r>
    <r>
      <rPr>
        <sz val="8"/>
        <color theme="1"/>
        <rFont val="Calibri"/>
        <family val="2"/>
      </rPr>
      <t>ʼ</t>
    </r>
    <r>
      <rPr>
        <sz val="8"/>
        <color theme="1"/>
        <rFont val="Marianne"/>
        <family val="3"/>
      </rPr>
      <t>ensemble des minima sociaux comprend ici le RSA, l</t>
    </r>
    <r>
      <rPr>
        <sz val="8"/>
        <color theme="1"/>
        <rFont val="Calibri"/>
        <family val="2"/>
      </rPr>
      <t>ʼ</t>
    </r>
    <r>
      <rPr>
        <sz val="8"/>
        <color theme="1"/>
        <rFont val="Marianne"/>
        <family val="3"/>
      </rPr>
      <t>ASS et l</t>
    </r>
    <r>
      <rPr>
        <sz val="8"/>
        <color theme="1"/>
        <rFont val="Calibri"/>
        <family val="2"/>
      </rPr>
      <t>ʼ</t>
    </r>
    <r>
      <rPr>
        <sz val="8"/>
        <color theme="1"/>
        <rFont val="Marianne"/>
        <family val="3"/>
      </rPr>
      <t>AAH.
2. L</t>
    </r>
    <r>
      <rPr>
        <sz val="8"/>
        <color theme="1"/>
        <rFont val="Calibri"/>
        <family val="2"/>
      </rPr>
      <t>ʼ</t>
    </r>
    <r>
      <rPr>
        <sz val="8"/>
        <color theme="1"/>
        <rFont val="Marianne"/>
        <family val="3"/>
      </rPr>
      <t>ensemble des revenus minima garantis comprend ici le RSA, l</t>
    </r>
    <r>
      <rPr>
        <sz val="8"/>
        <color theme="1"/>
        <rFont val="Calibri"/>
        <family val="2"/>
      </rPr>
      <t>ʼ</t>
    </r>
    <r>
      <rPr>
        <sz val="8"/>
        <color theme="1"/>
        <rFont val="Marianne"/>
        <family val="3"/>
      </rPr>
      <t>ASS, l</t>
    </r>
    <r>
      <rPr>
        <sz val="8"/>
        <color theme="1"/>
        <rFont val="Calibri"/>
        <family val="2"/>
      </rPr>
      <t>ʼ</t>
    </r>
    <r>
      <rPr>
        <sz val="8"/>
        <color theme="1"/>
        <rFont val="Marianne"/>
        <family val="3"/>
      </rPr>
      <t>AAH et la prime d</t>
    </r>
    <r>
      <rPr>
        <sz val="8"/>
        <color theme="1"/>
        <rFont val="Calibri"/>
        <family val="2"/>
      </rPr>
      <t>ʼ</t>
    </r>
    <r>
      <rPr>
        <sz val="8"/>
        <color theme="1"/>
        <rFont val="Marianne"/>
        <family val="3"/>
      </rPr>
      <t xml:space="preserve">activité.
</t>
    </r>
    <r>
      <rPr>
        <b/>
        <sz val="8"/>
        <color theme="1"/>
        <rFont val="Marianne"/>
        <family val="3"/>
      </rPr>
      <t>Note &gt;</t>
    </r>
    <r>
      <rPr>
        <sz val="8"/>
        <color theme="1"/>
        <rFont val="Marianne"/>
      </rPr>
      <t xml:space="preserve"> Pour l</t>
    </r>
    <r>
      <rPr>
        <sz val="8"/>
        <color theme="1"/>
        <rFont val="Calibri"/>
        <family val="2"/>
      </rPr>
      <t>ʼ</t>
    </r>
    <r>
      <rPr>
        <sz val="8"/>
        <color theme="1"/>
        <rFont val="Marianne"/>
      </rPr>
      <t>AAH et l</t>
    </r>
    <r>
      <rPr>
        <sz val="8"/>
        <color theme="1"/>
        <rFont val="Calibri"/>
        <family val="2"/>
      </rPr>
      <t>ʼ</t>
    </r>
    <r>
      <rPr>
        <sz val="8"/>
        <color theme="1"/>
        <rFont val="Marianne"/>
      </rPr>
      <t>ASS, les chiffres ne concernent que les allocataires. Pour le RSA et la prime d</t>
    </r>
    <r>
      <rPr>
        <sz val="8"/>
        <color theme="1"/>
        <rFont val="Calibri"/>
        <family val="2"/>
      </rPr>
      <t>ʼ</t>
    </r>
    <r>
      <rPr>
        <sz val="8"/>
        <color theme="1"/>
        <rFont val="Marianne"/>
      </rPr>
      <t>activité, les chiffres concernent les allocataires et leurs éventuels conjoints. Un bénéficiaire d'une prestation selon les données définitives est dit «</t>
    </r>
    <r>
      <rPr>
        <sz val="8"/>
        <color theme="1"/>
        <rFont val="Calibri"/>
        <family val="2"/>
      </rPr>
      <t> </t>
    </r>
    <r>
      <rPr>
        <sz val="8"/>
        <color theme="1"/>
        <rFont val="Marianne"/>
      </rPr>
      <t>mal identifié</t>
    </r>
    <r>
      <rPr>
        <sz val="8"/>
        <color theme="1"/>
        <rFont val="Calibri"/>
        <family val="2"/>
      </rPr>
      <t> </t>
    </r>
    <r>
      <rPr>
        <sz val="8"/>
        <color theme="1"/>
        <rFont val="Marianne"/>
      </rPr>
      <t>» selon les données semi-définitives s</t>
    </r>
    <r>
      <rPr>
        <sz val="8"/>
        <color theme="1"/>
        <rFont val="Calibri"/>
        <family val="2"/>
      </rPr>
      <t>ʼ</t>
    </r>
    <r>
      <rPr>
        <sz val="8"/>
        <color theme="1"/>
        <rFont val="Marianne"/>
      </rPr>
      <t xml:space="preserve">il n'y perçoit pas cette prestation.
</t>
    </r>
    <r>
      <rPr>
        <b/>
        <sz val="8"/>
        <color theme="1"/>
        <rFont val="Marianne"/>
        <family val="3"/>
      </rPr>
      <t xml:space="preserve">Lecture &gt; </t>
    </r>
    <r>
      <rPr>
        <sz val="8"/>
        <color theme="1"/>
        <rFont val="Marianne"/>
      </rPr>
      <t>Fin 2017, 3,4 % des allocataires de l</t>
    </r>
    <r>
      <rPr>
        <sz val="8"/>
        <color theme="1"/>
        <rFont val="Calibri"/>
        <family val="2"/>
      </rPr>
      <t>ʼ</t>
    </r>
    <r>
      <rPr>
        <sz val="8"/>
        <color theme="1"/>
        <rFont val="Marianne"/>
      </rPr>
      <t xml:space="preserve">AAH selon les données définitives ne la perçoivent pas selon les données semi-définitives.
</t>
    </r>
    <r>
      <rPr>
        <b/>
        <sz val="8"/>
        <color theme="1"/>
        <rFont val="Marianne"/>
        <family val="3"/>
      </rPr>
      <t>Champ &gt;</t>
    </r>
    <r>
      <rPr>
        <sz val="8"/>
        <color theme="1"/>
        <rFont val="Marianne"/>
      </rPr>
      <t xml:space="preserve"> France, bénéficiaires âgés de 16 ans ou plus au 31 décembre de chaque année.
</t>
    </r>
    <r>
      <rPr>
        <b/>
        <sz val="8"/>
        <color theme="1"/>
        <rFont val="Marianne"/>
        <family val="3"/>
      </rPr>
      <t xml:space="preserve">Source &gt; </t>
    </r>
    <r>
      <rPr>
        <sz val="8"/>
        <color theme="1"/>
        <rFont val="Marianne"/>
      </rPr>
      <t>DREES, ENIACRAMS.</t>
    </r>
  </si>
  <si>
    <r>
      <t>1. L</t>
    </r>
    <r>
      <rPr>
        <sz val="8"/>
        <color theme="1"/>
        <rFont val="Calibri"/>
        <family val="2"/>
      </rPr>
      <t>ʼ</t>
    </r>
    <r>
      <rPr>
        <sz val="8"/>
        <color theme="1"/>
        <rFont val="Marianne"/>
      </rPr>
      <t>ensemble des minima sociaux comprend ici le RSA, l</t>
    </r>
    <r>
      <rPr>
        <sz val="8"/>
        <color theme="1"/>
        <rFont val="Calibri"/>
        <family val="2"/>
      </rPr>
      <t>ʼ</t>
    </r>
    <r>
      <rPr>
        <sz val="8"/>
        <color theme="1"/>
        <rFont val="Marianne"/>
      </rPr>
      <t>ASS et l</t>
    </r>
    <r>
      <rPr>
        <sz val="8"/>
        <color theme="1"/>
        <rFont val="Calibri"/>
        <family val="2"/>
      </rPr>
      <t>ʼ</t>
    </r>
    <r>
      <rPr>
        <sz val="8"/>
        <color theme="1"/>
        <rFont val="Marianne"/>
      </rPr>
      <t>AAH.
2. L</t>
    </r>
    <r>
      <rPr>
        <sz val="8"/>
        <color theme="1"/>
        <rFont val="Calibri"/>
        <family val="2"/>
      </rPr>
      <t>ʼ</t>
    </r>
    <r>
      <rPr>
        <sz val="8"/>
        <color theme="1"/>
        <rFont val="Marianne"/>
      </rPr>
      <t>ensemble des revenus minima garantis comprend ici le RSA, l</t>
    </r>
    <r>
      <rPr>
        <sz val="8"/>
        <color theme="1"/>
        <rFont val="Calibri"/>
        <family val="2"/>
      </rPr>
      <t>ʼ</t>
    </r>
    <r>
      <rPr>
        <sz val="8"/>
        <color theme="1"/>
        <rFont val="Marianne"/>
      </rPr>
      <t>ASS, l</t>
    </r>
    <r>
      <rPr>
        <sz val="8"/>
        <color theme="1"/>
        <rFont val="Calibri"/>
        <family val="2"/>
      </rPr>
      <t>ʼ</t>
    </r>
    <r>
      <rPr>
        <sz val="8"/>
        <color theme="1"/>
        <rFont val="Marianne"/>
      </rPr>
      <t>AAH et la prime d</t>
    </r>
    <r>
      <rPr>
        <sz val="8"/>
        <color theme="1"/>
        <rFont val="Calibri"/>
        <family val="2"/>
      </rPr>
      <t>ʼ</t>
    </r>
    <r>
      <rPr>
        <sz val="8"/>
        <color theme="1"/>
        <rFont val="Marianne"/>
      </rPr>
      <t xml:space="preserve">activité.
</t>
    </r>
    <r>
      <rPr>
        <b/>
        <sz val="8"/>
        <color theme="1"/>
        <rFont val="Marianne"/>
      </rPr>
      <t>Note &gt;</t>
    </r>
    <r>
      <rPr>
        <sz val="8"/>
        <color theme="1"/>
        <rFont val="Marianne"/>
      </rPr>
      <t xml:space="preserve"> Pour l</t>
    </r>
    <r>
      <rPr>
        <sz val="8"/>
        <color theme="1"/>
        <rFont val="Calibri"/>
        <family val="2"/>
      </rPr>
      <t>ʼ</t>
    </r>
    <r>
      <rPr>
        <sz val="8"/>
        <color theme="1"/>
        <rFont val="Marianne"/>
      </rPr>
      <t>AAH et l</t>
    </r>
    <r>
      <rPr>
        <sz val="8"/>
        <color theme="1"/>
        <rFont val="Calibri"/>
        <family val="2"/>
      </rPr>
      <t>ʼ</t>
    </r>
    <r>
      <rPr>
        <sz val="8"/>
        <color theme="1"/>
        <rFont val="Marianne"/>
      </rPr>
      <t>ASS, les effectifs ne concernent que les allocataires. Pour le RSA et la prime d</t>
    </r>
    <r>
      <rPr>
        <sz val="8"/>
        <color theme="1"/>
        <rFont val="Calibri"/>
        <family val="2"/>
      </rPr>
      <t>ʼ</t>
    </r>
    <r>
      <rPr>
        <sz val="8"/>
        <color theme="1"/>
        <rFont val="Marianne"/>
      </rPr>
      <t xml:space="preserve">activité, les effectifs concernent les allocataires et leurs éventuels conjoints. 
</t>
    </r>
    <r>
      <rPr>
        <b/>
        <sz val="8"/>
        <color theme="1"/>
        <rFont val="Marianne"/>
      </rPr>
      <t xml:space="preserve">Lecture &gt; </t>
    </r>
    <r>
      <rPr>
        <sz val="8"/>
        <color theme="1"/>
        <rFont val="Marianne"/>
      </rPr>
      <t>Fin 2017, le nombre de bénéficiaires de l</t>
    </r>
    <r>
      <rPr>
        <sz val="8"/>
        <color theme="1"/>
        <rFont val="Calibri"/>
        <family val="2"/>
      </rPr>
      <t>ʼ</t>
    </r>
    <r>
      <rPr>
        <sz val="8"/>
        <color theme="1"/>
        <rFont val="Marianne"/>
      </rPr>
      <t xml:space="preserve">AAH augmente de 3,1 % en passant des données semi-définitives aux données définitives.
</t>
    </r>
    <r>
      <rPr>
        <b/>
        <sz val="8"/>
        <color theme="1"/>
        <rFont val="Marianne"/>
      </rPr>
      <t>Champ &gt;</t>
    </r>
    <r>
      <rPr>
        <sz val="8"/>
        <color theme="1"/>
        <rFont val="Marianne"/>
      </rPr>
      <t xml:space="preserve"> France, bénéficiaires âgés de 16 ans ou plus au 31 décembre de chaque année.
</t>
    </r>
    <r>
      <rPr>
        <b/>
        <sz val="8"/>
        <color theme="1"/>
        <rFont val="Marianne"/>
      </rPr>
      <t>Source &gt;</t>
    </r>
    <r>
      <rPr>
        <sz val="8"/>
        <color theme="1"/>
        <rFont val="Marianne"/>
      </rPr>
      <t xml:space="preserve"> DREES, ENIACRAMS.</t>
    </r>
  </si>
  <si>
    <r>
      <t xml:space="preserve">       non-présents dans les 
       données définitives fin </t>
    </r>
    <r>
      <rPr>
        <i/>
        <sz val="8"/>
        <color theme="1"/>
        <rFont val="Marianne"/>
      </rPr>
      <t>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</si>
</sst>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sz val="11"/>
      <color theme="1"/>
      <name val="Calibri"/>
      <family val="2"/>
      <scheme val="minor"/>
    </font>
    <font>
      <u/>
      <sz val="11"/>
      <color theme="10"/>
      <name val="Calibri"/>
      <family val="2"/>
      <scheme val="minor"/>
    </font>
    <font>
      <b/>
      <sz val="8"/>
      <color theme="1"/>
      <name val="Marianne"/>
    </font>
    <font>
      <sz val="11"/>
      <color theme="1"/>
      <name val="Marianne"/>
    </font>
    <font>
      <u/>
      <sz val="8"/>
      <color theme="10"/>
      <name val="Marianne"/>
    </font>
    <font>
      <b/>
      <i/>
      <sz val="8"/>
      <color theme="1"/>
      <name val="Marianne"/>
    </font>
    <font>
      <sz val="8"/>
      <color theme="1"/>
      <name val="Marianne"/>
    </font>
    <font>
      <i/>
      <sz val="8"/>
      <color theme="1"/>
      <name val="Marianne"/>
    </font>
    <font>
      <vertAlign val="superscript"/>
      <sz val="8"/>
      <color theme="1"/>
      <name val="Marianne"/>
    </font>
    <font>
      <sz val="8"/>
      <name val="Marianne"/>
    </font>
    <font>
      <b/>
      <vertAlign val="superscript"/>
      <sz val="8"/>
      <color theme="1"/>
      <name val="Marianne"/>
    </font>
    <font>
      <b/>
      <sz val="10"/>
      <color theme="1"/>
      <name val="Marianne"/>
    </font>
    <font>
      <b/>
      <sz val="8"/>
      <color theme="1"/>
      <name val="Marianne"/>
      <family val="3"/>
    </font>
    <font>
      <sz val="8"/>
      <color theme="1"/>
      <name val="Marianne"/>
      <family val="3"/>
    </font>
    <font>
      <sz val="8"/>
      <color theme="1"/>
      <name val="Calibri"/>
      <family val="2"/>
    </font>
    <font>
      <b/>
      <sz val="8"/>
      <color theme="1"/>
      <name val="Calibri"/>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3">
    <xf numFmtId="0" fontId="0" fillId="0" borderId="0" xfId="0"/>
    <xf numFmtId="0" fontId="3" fillId="2" borderId="0" xfId="0" applyFont="1" applyFill="1" applyAlignment="1">
      <alignment vertical="center"/>
    </xf>
    <xf numFmtId="0" fontId="4" fillId="0" borderId="0" xfId="0" applyFont="1"/>
    <xf numFmtId="0" fontId="5" fillId="0" borderId="0" xfId="2" applyFont="1" applyAlignment="1">
      <alignment vertical="center"/>
    </xf>
    <xf numFmtId="0" fontId="5" fillId="0" borderId="0" xfId="2" applyFont="1"/>
    <xf numFmtId="0" fontId="8" fillId="0" borderId="0" xfId="0" applyFont="1" applyAlignment="1">
      <alignment horizontal="right"/>
    </xf>
    <xf numFmtId="49" fontId="7" fillId="0" borderId="2" xfId="0" applyNumberFormat="1" applyFont="1" applyBorder="1" applyAlignment="1">
      <alignment horizontal="center" vertical="center"/>
    </xf>
    <xf numFmtId="0" fontId="7" fillId="0" borderId="9" xfId="0" applyFont="1" applyBorder="1" applyAlignment="1">
      <alignment vertical="center"/>
    </xf>
    <xf numFmtId="1" fontId="7" fillId="0" borderId="9" xfId="0" applyNumberFormat="1" applyFont="1" applyBorder="1" applyAlignment="1">
      <alignment horizontal="center" vertical="center"/>
    </xf>
    <xf numFmtId="1" fontId="7" fillId="0" borderId="8" xfId="0" applyNumberFormat="1" applyFont="1" applyBorder="1" applyAlignment="1">
      <alignment horizontal="center" vertical="center"/>
    </xf>
    <xf numFmtId="1" fontId="3" fillId="0" borderId="9" xfId="0" applyNumberFormat="1" applyFont="1" applyBorder="1" applyAlignment="1">
      <alignment horizontal="center" vertical="center"/>
    </xf>
    <xf numFmtId="1" fontId="3" fillId="0" borderId="8" xfId="0" applyNumberFormat="1" applyFont="1" applyFill="1" applyBorder="1" applyAlignment="1">
      <alignment horizontal="center" vertical="center"/>
    </xf>
    <xf numFmtId="1" fontId="3" fillId="0" borderId="14" xfId="0" applyNumberFormat="1" applyFont="1" applyFill="1" applyBorder="1" applyAlignment="1">
      <alignment horizontal="center" vertical="center"/>
    </xf>
    <xf numFmtId="0" fontId="7" fillId="0" borderId="5" xfId="0" applyFont="1" applyBorder="1" applyAlignment="1">
      <alignment vertical="center"/>
    </xf>
    <xf numFmtId="1" fontId="7" fillId="0" borderId="5" xfId="0" applyNumberFormat="1" applyFont="1" applyBorder="1" applyAlignment="1">
      <alignment horizontal="center" vertical="center"/>
    </xf>
    <xf numFmtId="1" fontId="7" fillId="0" borderId="3" xfId="0" applyNumberFormat="1" applyFont="1" applyBorder="1" applyAlignment="1">
      <alignment horizontal="center" vertical="center"/>
    </xf>
    <xf numFmtId="1" fontId="3" fillId="0" borderId="5" xfId="0" applyNumberFormat="1" applyFont="1" applyBorder="1" applyAlignment="1">
      <alignment horizontal="center" vertical="center"/>
    </xf>
    <xf numFmtId="1" fontId="3" fillId="0" borderId="3"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0" fontId="7" fillId="0" borderId="11" xfId="0" applyFont="1" applyBorder="1" applyAlignment="1">
      <alignment vertical="center"/>
    </xf>
    <xf numFmtId="1" fontId="7" fillId="0" borderId="1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3" fillId="0" borderId="11" xfId="0" applyNumberFormat="1" applyFont="1" applyBorder="1" applyAlignment="1">
      <alignment horizontal="center" vertical="center"/>
    </xf>
    <xf numFmtId="1" fontId="3" fillId="0" borderId="1" xfId="0" applyNumberFormat="1" applyFont="1" applyFill="1" applyBorder="1" applyAlignment="1">
      <alignment horizontal="center" vertical="center"/>
    </xf>
    <xf numFmtId="1" fontId="3" fillId="0" borderId="12" xfId="0" applyNumberFormat="1" applyFont="1" applyFill="1" applyBorder="1" applyAlignment="1">
      <alignment horizontal="center" vertical="center"/>
    </xf>
    <xf numFmtId="1" fontId="7" fillId="0" borderId="8" xfId="0" applyNumberFormat="1" applyFont="1" applyBorder="1" applyAlignment="1">
      <alignment horizontal="center"/>
    </xf>
    <xf numFmtId="1" fontId="3" fillId="0" borderId="9" xfId="0" applyNumberFormat="1" applyFont="1" applyBorder="1" applyAlignment="1">
      <alignment horizontal="center"/>
    </xf>
    <xf numFmtId="1" fontId="3" fillId="0" borderId="8" xfId="0" applyNumberFormat="1" applyFont="1" applyFill="1" applyBorder="1" applyAlignment="1">
      <alignment horizontal="center"/>
    </xf>
    <xf numFmtId="1" fontId="3" fillId="0" borderId="14" xfId="0" applyNumberFormat="1" applyFont="1" applyFill="1" applyBorder="1" applyAlignment="1">
      <alignment horizontal="center"/>
    </xf>
    <xf numFmtId="1" fontId="7" fillId="0" borderId="3" xfId="0" applyNumberFormat="1" applyFont="1" applyBorder="1" applyAlignment="1">
      <alignment horizontal="center"/>
    </xf>
    <xf numFmtId="1" fontId="3" fillId="0" borderId="5" xfId="0" applyNumberFormat="1" applyFont="1" applyBorder="1" applyAlignment="1">
      <alignment horizontal="center"/>
    </xf>
    <xf numFmtId="1" fontId="3" fillId="0" borderId="3" xfId="0" applyNumberFormat="1" applyFont="1" applyFill="1" applyBorder="1" applyAlignment="1">
      <alignment horizontal="center"/>
    </xf>
    <xf numFmtId="1" fontId="3" fillId="0" borderId="4" xfId="0" applyNumberFormat="1" applyFont="1" applyFill="1" applyBorder="1" applyAlignment="1">
      <alignment horizontal="center"/>
    </xf>
    <xf numFmtId="0" fontId="7" fillId="0" borderId="8" xfId="0" applyFont="1" applyBorder="1" applyAlignment="1">
      <alignment vertical="center"/>
    </xf>
    <xf numFmtId="1" fontId="3" fillId="0" borderId="1" xfId="0" applyNumberFormat="1" applyFont="1" applyBorder="1" applyAlignment="1">
      <alignment horizontal="center" vertical="center"/>
    </xf>
    <xf numFmtId="0" fontId="7" fillId="0" borderId="3" xfId="0" applyFont="1" applyBorder="1" applyAlignment="1">
      <alignment vertical="center"/>
    </xf>
    <xf numFmtId="1" fontId="3" fillId="0" borderId="3" xfId="0" applyNumberFormat="1" applyFont="1" applyBorder="1" applyAlignment="1">
      <alignment horizontal="center" vertical="center"/>
    </xf>
    <xf numFmtId="1" fontId="3" fillId="0" borderId="8" xfId="0" applyNumberFormat="1" applyFont="1" applyBorder="1" applyAlignment="1">
      <alignment horizontal="center" vertical="center"/>
    </xf>
    <xf numFmtId="0" fontId="7" fillId="0" borderId="1" xfId="0" applyFont="1" applyBorder="1" applyAlignment="1">
      <alignment vertical="center"/>
    </xf>
    <xf numFmtId="0" fontId="8" fillId="0" borderId="0" xfId="0" applyFont="1" applyAlignment="1">
      <alignment horizontal="right"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1" fontId="7" fillId="0" borderId="14" xfId="0" applyNumberFormat="1" applyFont="1" applyBorder="1" applyAlignment="1">
      <alignment horizontal="center" vertical="center"/>
    </xf>
    <xf numFmtId="0" fontId="7" fillId="0" borderId="8" xfId="0" applyFont="1" applyBorder="1" applyAlignment="1">
      <alignment horizontal="left" vertical="center" wrapText="1"/>
    </xf>
    <xf numFmtId="0" fontId="3" fillId="0" borderId="3" xfId="0" applyFont="1" applyBorder="1" applyAlignment="1">
      <alignment horizontal="left" vertical="center" wrapText="1"/>
    </xf>
    <xf numFmtId="1" fontId="3" fillId="0" borderId="4" xfId="0" applyNumberFormat="1" applyFont="1" applyBorder="1" applyAlignment="1">
      <alignment horizontal="center" vertical="center"/>
    </xf>
    <xf numFmtId="1"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7" fillId="0" borderId="0" xfId="0" applyFont="1"/>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1" fontId="7" fillId="0" borderId="14" xfId="0" applyNumberFormat="1" applyFont="1" applyFill="1" applyBorder="1" applyAlignment="1">
      <alignment horizontal="center" vertical="center"/>
    </xf>
    <xf numFmtId="1" fontId="7" fillId="0" borderId="8" xfId="0" applyNumberFormat="1" applyFont="1" applyFill="1" applyBorder="1" applyAlignment="1">
      <alignment horizontal="center" vertical="center"/>
    </xf>
    <xf numFmtId="1" fontId="7" fillId="0" borderId="0" xfId="0" applyNumberFormat="1" applyFont="1" applyFill="1" applyBorder="1" applyAlignment="1">
      <alignment horizontal="center" vertical="center"/>
    </xf>
    <xf numFmtId="1" fontId="7" fillId="0" borderId="9" xfId="0" applyNumberFormat="1" applyFont="1" applyFill="1" applyBorder="1" applyAlignment="1">
      <alignment horizontal="center" vertical="center"/>
    </xf>
    <xf numFmtId="164" fontId="7" fillId="0" borderId="14" xfId="0" applyNumberFormat="1" applyFont="1" applyBorder="1" applyAlignment="1">
      <alignment horizontal="center" vertical="center"/>
    </xf>
    <xf numFmtId="164" fontId="7" fillId="0" borderId="8" xfId="0" applyNumberFormat="1" applyFont="1" applyBorder="1" applyAlignment="1">
      <alignment horizontal="center" vertical="center"/>
    </xf>
    <xf numFmtId="164" fontId="7" fillId="0" borderId="1" xfId="0" applyNumberFormat="1" applyFont="1" applyBorder="1" applyAlignment="1">
      <alignment horizontal="center" vertical="center"/>
    </xf>
    <xf numFmtId="1" fontId="10" fillId="0" borderId="4" xfId="0" applyNumberFormat="1" applyFont="1" applyFill="1" applyBorder="1" applyAlignment="1">
      <alignment horizontal="center" vertical="center"/>
    </xf>
    <xf numFmtId="1" fontId="10" fillId="0" borderId="3" xfId="0" applyNumberFormat="1" applyFont="1" applyFill="1" applyBorder="1" applyAlignment="1">
      <alignment horizontal="center" vertical="center"/>
    </xf>
    <xf numFmtId="1" fontId="7" fillId="0" borderId="4" xfId="0" applyNumberFormat="1" applyFont="1" applyFill="1" applyBorder="1" applyAlignment="1">
      <alignment horizontal="center" vertical="center"/>
    </xf>
    <xf numFmtId="1" fontId="7" fillId="0" borderId="3" xfId="0" applyNumberFormat="1" applyFont="1" applyFill="1" applyBorder="1" applyAlignment="1">
      <alignment horizontal="center" vertical="center"/>
    </xf>
    <xf numFmtId="1" fontId="7" fillId="0" borderId="13" xfId="0" applyNumberFormat="1" applyFont="1" applyFill="1" applyBorder="1" applyAlignment="1">
      <alignment horizontal="center" vertical="center"/>
    </xf>
    <xf numFmtId="1" fontId="7" fillId="0" borderId="5" xfId="0" applyNumberFormat="1" applyFont="1" applyFill="1" applyBorder="1" applyAlignment="1">
      <alignment horizontal="center" vertical="center"/>
    </xf>
    <xf numFmtId="164" fontId="7" fillId="0" borderId="12" xfId="0" applyNumberFormat="1" applyFont="1" applyBorder="1" applyAlignment="1">
      <alignment horizontal="center" vertical="center"/>
    </xf>
    <xf numFmtId="164" fontId="7" fillId="0" borderId="4" xfId="0" applyNumberFormat="1" applyFont="1" applyBorder="1" applyAlignment="1">
      <alignment horizontal="center" vertical="center"/>
    </xf>
    <xf numFmtId="164" fontId="7" fillId="0" borderId="3" xfId="0" applyNumberFormat="1" applyFont="1" applyBorder="1" applyAlignment="1">
      <alignment horizontal="center" vertical="center"/>
    </xf>
    <xf numFmtId="1" fontId="7" fillId="0" borderId="9" xfId="0" applyNumberFormat="1" applyFont="1" applyFill="1" applyBorder="1" applyAlignment="1">
      <alignment horizontal="center" vertical="center" wrapText="1"/>
    </xf>
    <xf numFmtId="1" fontId="10" fillId="0" borderId="8" xfId="0" applyNumberFormat="1" applyFont="1" applyFill="1" applyBorder="1" applyAlignment="1">
      <alignment horizontal="center" vertical="center"/>
    </xf>
    <xf numFmtId="1" fontId="7" fillId="0" borderId="4" xfId="0" applyNumberFormat="1" applyFont="1" applyBorder="1" applyAlignment="1">
      <alignment horizontal="center" vertical="center"/>
    </xf>
    <xf numFmtId="1" fontId="10" fillId="0" borderId="3" xfId="0" applyNumberFormat="1" applyFont="1" applyBorder="1" applyAlignment="1">
      <alignment horizontal="center" vertical="center"/>
    </xf>
    <xf numFmtId="1" fontId="7" fillId="0" borderId="12" xfId="0" applyNumberFormat="1" applyFont="1" applyBorder="1" applyAlignment="1">
      <alignment horizontal="center" vertical="center"/>
    </xf>
    <xf numFmtId="0" fontId="3" fillId="0" borderId="2" xfId="0" applyFont="1" applyBorder="1" applyAlignment="1">
      <alignment vertical="center"/>
    </xf>
    <xf numFmtId="1" fontId="7" fillId="0" borderId="6" xfId="0" applyNumberFormat="1" applyFont="1" applyBorder="1" applyAlignment="1">
      <alignment horizontal="center" vertical="center"/>
    </xf>
    <xf numFmtId="1" fontId="7" fillId="0" borderId="2" xfId="0" applyNumberFormat="1" applyFont="1" applyBorder="1" applyAlignment="1">
      <alignment horizontal="center" vertical="center"/>
    </xf>
    <xf numFmtId="1" fontId="7" fillId="0" borderId="7" xfId="0" applyNumberFormat="1" applyFont="1" applyBorder="1" applyAlignment="1">
      <alignment horizontal="center" vertical="center"/>
    </xf>
    <xf numFmtId="164" fontId="7" fillId="0" borderId="6" xfId="0" applyNumberFormat="1" applyFont="1" applyBorder="1" applyAlignment="1">
      <alignment horizontal="center" vertical="center"/>
    </xf>
    <xf numFmtId="164" fontId="7" fillId="0" borderId="2" xfId="0" applyNumberFormat="1" applyFont="1" applyBorder="1" applyAlignment="1">
      <alignment horizontal="center" vertical="center"/>
    </xf>
    <xf numFmtId="0" fontId="3" fillId="0" borderId="0" xfId="0" applyFont="1" applyBorder="1" applyAlignment="1">
      <alignment vertical="center"/>
    </xf>
    <xf numFmtId="1" fontId="7" fillId="0" borderId="0" xfId="0" applyNumberFormat="1" applyFont="1" applyBorder="1" applyAlignment="1">
      <alignment horizontal="center" vertical="center"/>
    </xf>
    <xf numFmtId="164" fontId="7" fillId="0" borderId="0"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7" xfId="0" applyFont="1" applyBorder="1" applyAlignment="1">
      <alignment vertical="center" wrapText="1"/>
    </xf>
    <xf numFmtId="164" fontId="3" fillId="0" borderId="2" xfId="0" applyNumberFormat="1" applyFont="1" applyBorder="1" applyAlignment="1">
      <alignment horizontal="center" vertical="center"/>
    </xf>
    <xf numFmtId="164" fontId="3" fillId="0" borderId="7" xfId="0" applyNumberFormat="1" applyFont="1" applyBorder="1" applyAlignment="1">
      <alignment horizontal="center" vertical="center"/>
    </xf>
    <xf numFmtId="0" fontId="3" fillId="0" borderId="11" xfId="0" applyFont="1" applyBorder="1" applyAlignment="1">
      <alignment vertical="center" wrapText="1"/>
    </xf>
    <xf numFmtId="164" fontId="3" fillId="0" borderId="1" xfId="0" applyNumberFormat="1" applyFont="1" applyBorder="1" applyAlignment="1">
      <alignment horizontal="center" vertical="center"/>
    </xf>
    <xf numFmtId="0" fontId="7" fillId="0" borderId="8" xfId="0" applyFont="1" applyBorder="1" applyAlignment="1">
      <alignment vertical="center" wrapText="1"/>
    </xf>
    <xf numFmtId="0" fontId="7" fillId="0" borderId="3" xfId="0" applyFont="1" applyBorder="1" applyAlignment="1">
      <alignment vertical="center" wrapText="1"/>
    </xf>
    <xf numFmtId="0" fontId="4" fillId="0" borderId="14" xfId="0" applyFont="1" applyBorder="1"/>
    <xf numFmtId="0" fontId="4" fillId="0" borderId="4" xfId="0" applyFont="1" applyBorder="1"/>
    <xf numFmtId="0" fontId="7" fillId="0" borderId="12" xfId="0" applyFont="1" applyBorder="1" applyAlignment="1">
      <alignment horizontal="center" vertical="center" wrapText="1"/>
    </xf>
    <xf numFmtId="0" fontId="3" fillId="0" borderId="13" xfId="0" applyFont="1" applyBorder="1" applyAlignment="1">
      <alignment vertical="center" wrapText="1"/>
    </xf>
    <xf numFmtId="0" fontId="3" fillId="0" borderId="1" xfId="0" applyFont="1" applyBorder="1" applyAlignment="1">
      <alignment vertical="center" wrapText="1"/>
    </xf>
    <xf numFmtId="0" fontId="4"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horizontal="right" vertical="center" wrapText="1"/>
    </xf>
    <xf numFmtId="0" fontId="3" fillId="0" borderId="2" xfId="0" applyFont="1" applyBorder="1" applyAlignment="1">
      <alignment horizontal="center" vertical="center" wrapText="1"/>
    </xf>
    <xf numFmtId="0" fontId="7" fillId="0" borderId="2" xfId="0" applyFont="1" applyBorder="1" applyAlignment="1">
      <alignment horizontal="left" vertical="center" wrapText="1"/>
    </xf>
    <xf numFmtId="164" fontId="7" fillId="0" borderId="2" xfId="0" applyNumberFormat="1" applyFont="1" applyBorder="1" applyAlignment="1">
      <alignment horizontal="center" vertical="center" wrapText="1"/>
    </xf>
    <xf numFmtId="0" fontId="7" fillId="0" borderId="0" xfId="0" applyFont="1" applyAlignment="1">
      <alignment vertical="center" wrapText="1"/>
    </xf>
    <xf numFmtId="0" fontId="4" fillId="0" borderId="0" xfId="0" applyFont="1" applyAlignment="1">
      <alignment wrapText="1"/>
    </xf>
    <xf numFmtId="0" fontId="7" fillId="0" borderId="7" xfId="0" applyFont="1" applyBorder="1" applyAlignment="1">
      <alignment horizontal="center" vertical="center"/>
    </xf>
    <xf numFmtId="49" fontId="3" fillId="0" borderId="2" xfId="0" applyNumberFormat="1" applyFont="1" applyBorder="1" applyAlignment="1">
      <alignment horizontal="center" vertical="center"/>
    </xf>
    <xf numFmtId="164" fontId="7" fillId="0" borderId="5" xfId="0" applyNumberFormat="1" applyFont="1" applyBorder="1" applyAlignment="1">
      <alignment horizontal="center" vertical="center"/>
    </xf>
    <xf numFmtId="164" fontId="7" fillId="0" borderId="9" xfId="0" applyNumberFormat="1" applyFont="1" applyBorder="1" applyAlignment="1">
      <alignment horizontal="center" vertical="center"/>
    </xf>
    <xf numFmtId="164" fontId="7" fillId="0" borderId="7" xfId="0" applyNumberFormat="1" applyFont="1" applyBorder="1" applyAlignment="1">
      <alignment horizontal="center" vertical="center"/>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165" fontId="7" fillId="0" borderId="3" xfId="0" applyNumberFormat="1" applyFont="1" applyBorder="1" applyAlignment="1">
      <alignment horizontal="center" vertical="center"/>
    </xf>
    <xf numFmtId="165" fontId="7" fillId="0" borderId="1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7" fillId="0" borderId="2" xfId="0" applyNumberFormat="1" applyFont="1" applyBorder="1" applyAlignment="1">
      <alignment horizontal="center" vertical="center"/>
    </xf>
    <xf numFmtId="165" fontId="7" fillId="0" borderId="2" xfId="0" applyNumberFormat="1" applyFont="1" applyBorder="1" applyAlignment="1">
      <alignment horizontal="center" vertical="center"/>
    </xf>
    <xf numFmtId="165" fontId="7" fillId="0" borderId="15" xfId="0" applyNumberFormat="1" applyFont="1" applyBorder="1" applyAlignment="1">
      <alignment horizontal="center" vertical="center"/>
    </xf>
    <xf numFmtId="165" fontId="7" fillId="0" borderId="6" xfId="0" applyNumberFormat="1" applyFont="1" applyBorder="1" applyAlignment="1">
      <alignment horizontal="center" vertical="center"/>
    </xf>
    <xf numFmtId="165" fontId="7" fillId="0" borderId="5" xfId="0" applyNumberFormat="1" applyFont="1" applyBorder="1" applyAlignment="1">
      <alignment horizontal="center" vertical="center"/>
    </xf>
    <xf numFmtId="165" fontId="7" fillId="0" borderId="7" xfId="0" applyNumberFormat="1" applyFont="1" applyBorder="1" applyAlignment="1">
      <alignment horizontal="center" vertical="center"/>
    </xf>
    <xf numFmtId="0" fontId="7" fillId="0" borderId="0" xfId="0" applyFont="1" applyBorder="1"/>
    <xf numFmtId="49" fontId="3" fillId="0" borderId="1" xfId="0" applyNumberFormat="1" applyFont="1" applyFill="1" applyBorder="1" applyAlignment="1">
      <alignment horizontal="center" vertical="center"/>
    </xf>
    <xf numFmtId="49" fontId="3" fillId="0" borderId="8"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0" borderId="1" xfId="0" applyFont="1" applyBorder="1"/>
    <xf numFmtId="0" fontId="7" fillId="0" borderId="9" xfId="0" applyFont="1" applyBorder="1" applyAlignment="1">
      <alignment horizontal="left" vertical="center"/>
    </xf>
    <xf numFmtId="9" fontId="8" fillId="0" borderId="8" xfId="0" applyNumberFormat="1" applyFont="1" applyFill="1" applyBorder="1" applyAlignment="1">
      <alignment horizontal="center" vertical="center"/>
    </xf>
    <xf numFmtId="164" fontId="7" fillId="0" borderId="8" xfId="0" applyNumberFormat="1" applyFont="1" applyFill="1" applyBorder="1" applyAlignment="1">
      <alignment horizontal="center" vertical="center"/>
    </xf>
    <xf numFmtId="164" fontId="8" fillId="0" borderId="8" xfId="0" applyNumberFormat="1" applyFont="1" applyFill="1" applyBorder="1" applyAlignment="1">
      <alignment horizontal="center" vertical="center"/>
    </xf>
    <xf numFmtId="9" fontId="8" fillId="0" borderId="3" xfId="0" applyNumberFormat="1" applyFont="1" applyFill="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xf>
    <xf numFmtId="0" fontId="7" fillId="0" borderId="2" xfId="0" applyFont="1" applyBorder="1" applyAlignment="1">
      <alignment vertical="center" wrapText="1"/>
    </xf>
    <xf numFmtId="164" fontId="4" fillId="0" borderId="0" xfId="0" applyNumberFormat="1" applyFont="1"/>
    <xf numFmtId="0" fontId="3" fillId="0" borderId="1" xfId="0" applyFont="1" applyBorder="1" applyAlignment="1">
      <alignment horizontal="center" vertical="center" wrapText="1"/>
    </xf>
    <xf numFmtId="0" fontId="3" fillId="0" borderId="12" xfId="0" applyFont="1" applyBorder="1" applyAlignment="1">
      <alignment horizontal="center" vertical="center"/>
    </xf>
    <xf numFmtId="0" fontId="3" fillId="0" borderId="11" xfId="0" applyFont="1" applyBorder="1" applyAlignment="1">
      <alignment horizontal="center" vertical="center" wrapText="1"/>
    </xf>
    <xf numFmtId="0" fontId="7" fillId="0" borderId="7" xfId="0" applyFont="1" applyBorder="1" applyAlignment="1">
      <alignment vertical="center" wrapText="1"/>
    </xf>
    <xf numFmtId="49" fontId="3" fillId="0" borderId="7" xfId="0" applyNumberFormat="1" applyFont="1" applyBorder="1" applyAlignment="1">
      <alignment horizontal="center" vertical="center"/>
    </xf>
    <xf numFmtId="3" fontId="7" fillId="0" borderId="2" xfId="0" applyNumberFormat="1" applyFont="1" applyBorder="1" applyAlignment="1">
      <alignment horizontal="center" vertical="center"/>
    </xf>
    <xf numFmtId="3" fontId="7" fillId="0" borderId="7" xfId="0" applyNumberFormat="1" applyFont="1" applyBorder="1" applyAlignment="1">
      <alignment horizontal="center" vertical="center"/>
    </xf>
    <xf numFmtId="0" fontId="7" fillId="0" borderId="2" xfId="0" applyFont="1" applyBorder="1" applyAlignment="1">
      <alignment vertical="center"/>
    </xf>
    <xf numFmtId="164" fontId="7" fillId="0" borderId="2" xfId="0" quotePrefix="1" applyNumberFormat="1" applyFont="1" applyBorder="1" applyAlignment="1">
      <alignment horizontal="center" vertical="center"/>
    </xf>
    <xf numFmtId="0" fontId="7" fillId="0" borderId="0" xfId="0" applyFont="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vertical="center" wrapText="1"/>
    </xf>
    <xf numFmtId="164" fontId="7" fillId="0" borderId="12" xfId="0" quotePrefix="1" applyNumberFormat="1" applyFont="1" applyBorder="1" applyAlignment="1">
      <alignment horizontal="center" vertical="center"/>
    </xf>
    <xf numFmtId="164" fontId="7" fillId="0" borderId="6" xfId="0" quotePrefix="1" applyNumberFormat="1" applyFont="1" applyBorder="1" applyAlignment="1">
      <alignment horizontal="center" vertical="center"/>
    </xf>
    <xf numFmtId="164" fontId="7" fillId="0" borderId="6" xfId="1" quotePrefix="1" applyNumberFormat="1" applyFont="1" applyBorder="1" applyAlignment="1">
      <alignment horizontal="center" vertical="center"/>
    </xf>
    <xf numFmtId="164" fontId="7" fillId="0" borderId="2" xfId="1" quotePrefix="1" applyNumberFormat="1" applyFont="1" applyBorder="1" applyAlignment="1">
      <alignment horizontal="center" vertical="center"/>
    </xf>
    <xf numFmtId="164" fontId="7" fillId="0" borderId="2" xfId="0" quotePrefix="1" applyNumberFormat="1" applyFont="1" applyBorder="1" applyAlignment="1">
      <alignment horizontal="center" vertical="center" wrapText="1"/>
    </xf>
    <xf numFmtId="0" fontId="13" fillId="0" borderId="2" xfId="0" applyFont="1" applyBorder="1" applyAlignment="1">
      <alignment horizontal="center" vertical="center" wrapText="1"/>
    </xf>
    <xf numFmtId="0" fontId="14" fillId="0" borderId="7" xfId="0" applyFont="1" applyBorder="1" applyAlignment="1">
      <alignment vertical="center"/>
    </xf>
    <xf numFmtId="0" fontId="14" fillId="0" borderId="9" xfId="0" applyFont="1" applyBorder="1" applyAlignment="1">
      <alignment horizontal="left" vertical="center"/>
    </xf>
    <xf numFmtId="0" fontId="14" fillId="0" borderId="5" xfId="0" applyFont="1" applyBorder="1" applyAlignment="1">
      <alignment horizontal="left" vertical="center"/>
    </xf>
    <xf numFmtId="0" fontId="13" fillId="0" borderId="11" xfId="0" applyFont="1" applyBorder="1" applyAlignment="1">
      <alignment vertical="center" wrapText="1"/>
    </xf>
    <xf numFmtId="0" fontId="14" fillId="0" borderId="1" xfId="0" applyFont="1" applyBorder="1" applyAlignment="1">
      <alignment vertical="center"/>
    </xf>
    <xf numFmtId="0" fontId="14" fillId="0" borderId="3" xfId="0" applyFont="1" applyBorder="1" applyAlignment="1">
      <alignment vertical="center"/>
    </xf>
    <xf numFmtId="0" fontId="14" fillId="0" borderId="11" xfId="0" applyFont="1" applyBorder="1" applyAlignment="1">
      <alignment vertical="center"/>
    </xf>
    <xf numFmtId="0" fontId="14" fillId="0" borderId="9" xfId="0" applyFont="1" applyBorder="1" applyAlignment="1">
      <alignment vertical="center"/>
    </xf>
    <xf numFmtId="0" fontId="14" fillId="0" borderId="8" xfId="0" applyFont="1" applyBorder="1" applyAlignment="1">
      <alignment horizontal="left" vertical="center" wrapText="1"/>
    </xf>
    <xf numFmtId="0" fontId="14" fillId="0" borderId="8" xfId="0" applyFont="1" applyBorder="1" applyAlignment="1">
      <alignment vertical="center"/>
    </xf>
    <xf numFmtId="0" fontId="13" fillId="0" borderId="0" xfId="0" applyFont="1" applyAlignment="1">
      <alignment vertical="center"/>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 xfId="0" applyFont="1" applyBorder="1" applyAlignment="1">
      <alignment vertical="center"/>
    </xf>
    <xf numFmtId="0" fontId="14"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vertical="center" wrapText="1"/>
    </xf>
    <xf numFmtId="0" fontId="13" fillId="0" borderId="0" xfId="0" applyFont="1" applyAlignment="1">
      <alignment vertical="center" wrapText="1"/>
    </xf>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7" fillId="0" borderId="0" xfId="0" applyFont="1" applyBorder="1" applyAlignment="1"/>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4" fillId="0" borderId="0" xfId="0" applyFont="1" applyAlignment="1">
      <alignment wrapText="1"/>
    </xf>
    <xf numFmtId="0" fontId="7" fillId="0" borderId="0" xfId="0" applyFont="1" applyAlignment="1">
      <alignment wrapText="1"/>
    </xf>
    <xf numFmtId="0" fontId="4" fillId="0" borderId="0" xfId="0" applyFont="1" applyAlignment="1">
      <alignment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1"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1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vertical="center"/>
    </xf>
    <xf numFmtId="0" fontId="13" fillId="0" borderId="0" xfId="0" applyFont="1" applyAlignment="1">
      <alignment horizontal="left" vertical="center" wrapText="1"/>
    </xf>
    <xf numFmtId="0" fontId="7" fillId="0" borderId="0" xfId="0" applyFont="1" applyAlignment="1">
      <alignment horizontal="left" vertical="center" wrapText="1"/>
    </xf>
    <xf numFmtId="0" fontId="13"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4" fillId="0" borderId="2" xfId="0" applyFont="1" applyBorder="1" applyAlignment="1">
      <alignment wrapText="1"/>
    </xf>
    <xf numFmtId="0" fontId="7" fillId="0" borderId="7" xfId="0" applyFont="1" applyBorder="1" applyAlignment="1">
      <alignment horizontal="center" vertical="center" wrapText="1"/>
    </xf>
    <xf numFmtId="0" fontId="3" fillId="0" borderId="8"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3"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7" fillId="0" borderId="11" xfId="0" applyFont="1" applyBorder="1" applyAlignment="1">
      <alignment horizontal="center" vertical="center" wrapText="1"/>
    </xf>
    <xf numFmtId="0" fontId="4" fillId="0" borderId="5" xfId="0" applyFont="1" applyBorder="1" applyAlignment="1">
      <alignment horizontal="center"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C36" sqref="C36"/>
    </sheetView>
  </sheetViews>
  <sheetFormatPr baseColWidth="10" defaultRowHeight="15" x14ac:dyDescent="0.25"/>
  <cols>
    <col min="1" max="16384" width="11.42578125" style="2"/>
  </cols>
  <sheetData>
    <row r="1" spans="1:1" x14ac:dyDescent="0.25">
      <c r="A1" s="1" t="s">
        <v>79</v>
      </c>
    </row>
    <row r="2" spans="1:1" x14ac:dyDescent="0.25">
      <c r="A2" s="1" t="s">
        <v>97</v>
      </c>
    </row>
    <row r="4" spans="1:1" x14ac:dyDescent="0.25">
      <c r="A4" s="3" t="s">
        <v>73</v>
      </c>
    </row>
    <row r="5" spans="1:1" x14ac:dyDescent="0.25">
      <c r="A5" s="4" t="s">
        <v>67</v>
      </c>
    </row>
    <row r="6" spans="1:1" x14ac:dyDescent="0.25">
      <c r="A6" s="4" t="s">
        <v>63</v>
      </c>
    </row>
    <row r="7" spans="1:1" x14ac:dyDescent="0.25">
      <c r="A7" s="4" t="s">
        <v>66</v>
      </c>
    </row>
    <row r="8" spans="1:1" x14ac:dyDescent="0.25">
      <c r="A8" s="4" t="s">
        <v>68</v>
      </c>
    </row>
    <row r="9" spans="1:1" x14ac:dyDescent="0.25">
      <c r="A9" s="4" t="s">
        <v>69</v>
      </c>
    </row>
    <row r="10" spans="1:1" x14ac:dyDescent="0.25">
      <c r="A10" s="4" t="s">
        <v>70</v>
      </c>
    </row>
    <row r="11" spans="1:1" x14ac:dyDescent="0.25">
      <c r="A11" s="4" t="s">
        <v>25</v>
      </c>
    </row>
    <row r="12" spans="1:1" x14ac:dyDescent="0.25">
      <c r="A12" s="4" t="s">
        <v>10</v>
      </c>
    </row>
    <row r="13" spans="1:1" x14ac:dyDescent="0.25">
      <c r="A13" s="4" t="s">
        <v>11</v>
      </c>
    </row>
    <row r="14" spans="1:1" x14ac:dyDescent="0.25">
      <c r="A14" s="4" t="s">
        <v>15</v>
      </c>
    </row>
    <row r="15" spans="1:1" x14ac:dyDescent="0.25">
      <c r="A15" s="4" t="s">
        <v>16</v>
      </c>
    </row>
    <row r="16" spans="1:1" x14ac:dyDescent="0.25">
      <c r="A16" s="4" t="s">
        <v>19</v>
      </c>
    </row>
    <row r="17" spans="1:1" x14ac:dyDescent="0.25">
      <c r="A17" s="4" t="s">
        <v>86</v>
      </c>
    </row>
    <row r="18" spans="1:1" x14ac:dyDescent="0.25">
      <c r="A18" s="4" t="s">
        <v>87</v>
      </c>
    </row>
    <row r="19" spans="1:1" x14ac:dyDescent="0.25">
      <c r="A19" s="4" t="s">
        <v>80</v>
      </c>
    </row>
    <row r="20" spans="1:1" x14ac:dyDescent="0.25">
      <c r="A20" s="4" t="s">
        <v>81</v>
      </c>
    </row>
    <row r="21" spans="1:1" x14ac:dyDescent="0.25">
      <c r="A21" s="4" t="s">
        <v>82</v>
      </c>
    </row>
    <row r="22" spans="1:1" x14ac:dyDescent="0.25">
      <c r="A22" s="4" t="s">
        <v>83</v>
      </c>
    </row>
    <row r="23" spans="1:1" x14ac:dyDescent="0.25">
      <c r="A23" s="4" t="s">
        <v>74</v>
      </c>
    </row>
    <row r="24" spans="1:1" x14ac:dyDescent="0.25">
      <c r="A24" s="4" t="s">
        <v>71</v>
      </c>
    </row>
    <row r="25" spans="1:1" x14ac:dyDescent="0.25">
      <c r="A25" s="4" t="s">
        <v>72</v>
      </c>
    </row>
    <row r="26" spans="1:1" x14ac:dyDescent="0.25">
      <c r="A26" s="4" t="s">
        <v>84</v>
      </c>
    </row>
    <row r="27" spans="1:1" x14ac:dyDescent="0.25">
      <c r="A27" s="4" t="s">
        <v>85</v>
      </c>
    </row>
  </sheetData>
  <hyperlinks>
    <hyperlink ref="A4" location="'Tableau A'!A1" display="Tableau A. Écart relatif entre les effectifs de bénéficiaires de revenus minima garantis en passant des données semi-définitives aux définitives, selon le dispositif"/>
    <hyperlink ref="A5" location="'Tableau B'!A1" display="Tableau B. Parts de bénéficiaires selon les données définitives mal identifiés selon les données semi-définitives de la CNAF, selon le dispositif"/>
    <hyperlink ref="A6" location="'Tableau C'!A1" display="Tableau C. Taux de sortie des minima sociaux ou de la prime d'activité entre fin 2018 et fin 2019 selon le dispositif et les données CNAF utilisées et répartition des sortants selon leur situation dans les deux types de données"/>
    <hyperlink ref="A7" location="'Tableau D'!A1" display="Tableau D. Taux d'entrée dans les minima sociaux ou la prime d'activité entre fin 2018 et fin 2019 selon le dispositif et les données CNAF utilisées et répartition des entrants selon leur situation dans les deux types de données"/>
    <hyperlink ref="A8" location="'Tableau 1'!A1" display="Tableau 1. Nombre de bénéficiaires des revenus minima garantis dans l'ENIACRAMS, selon les données CNAF utilisées"/>
    <hyperlink ref="A9" location="'Tableau 2'!A1" display="Tableau 2. Situation selon les données définitives des bénéficiaires de revenus minima garantis selon les données semi-définitives, selon le dispositif"/>
    <hyperlink ref="A10" location="'Tableau 3'!A1" display="Tableau 3. Situation selon les données semi-définitives des bénéficiaires de revenus minima garantis selon les données définitives, selon le dispositif"/>
    <hyperlink ref="A11" location="'Tableau 4'!A1" display="Tableau 4. Situation selon les données semi-définitives des bénéficiaires cumulant RSA et prime d'activité selon les données définitives "/>
    <hyperlink ref="A12" location="'Tableau 5'!A1" display="Tableau 5. Part de bénéficiaires cumulant deux minima sociaux parmi le RSA, l'ASS et l'AAH, fin 2019, selon les données CNAF utilisées"/>
    <hyperlink ref="A13" location="'Tableau 6'!A1" display="Tableau 6. Part de bénéficiaires de la prime d'activité percevant un minimum social, selon les données CNAF utilisées"/>
    <hyperlink ref="A14" location="'Tableau 7'!A1" display="Tableau 7. Taux de sortie des minima sociaux d'une fin d'année à la suivante, selon le dispositif et les données CNAF utilisées"/>
    <hyperlink ref="A15" location="'Tableau 8'!A1" display="Tableau 8. Taux d'entrée dans les minima sociaux d'une fin d'année à la suivante, selon le dispositif et les données CNAF utilisées"/>
    <hyperlink ref="A16" location="'Tableau 9'!A1" display="Tableau 9. Taux de sortie et d'entrée dans la prime d'activité d'une fin d'année à la suivante, selon les données CNAF utilisées"/>
    <hyperlink ref="A17" location="'Tableau 10'!A1" display="Tableau 10. Part des absents des minima sociaux (respectivement de la prime d'activité) fin 2019 parmi les bénéficiaires des minima sociaux (respectivement de la prime d'activité) fin 2017 qui en sont sortis fin 2018, selon le dispositif et les données CN"/>
    <hyperlink ref="A18" location="'Tableau 11'!A1" display="Tableau 11. Part des bénéficiaires des minima sociaux (respectivement de la prime d'activité) fin 2019 effectuant un aller-retour dans les minima sociaux (respectivement dans la prime d'activité) entre fin 2017 et fin 2019, selon le dispositif et les donn"/>
    <hyperlink ref="A19" location="'Tableau 12'!A1" display="Tableau 12. Situation selon les données définitives des bénéficiaires de revenus minima garantis en fin d'année N qui en sont sortis en fin d'année N+1 selon les données semi-définitives"/>
    <hyperlink ref="A20" location="'Tableau 13'!A1" display="Tableau 13. Situation selon les données semi-définitives des bénéficiaires de revenus minima garantis en fin d'année N qui en sont sortis en fin d'année N+1 selon les données définitives"/>
    <hyperlink ref="A21" location="'Tableau 14'!A1" display="Tableau 14. Situation selon les données définitives des bénéficiaires entrés dans les revenus minima garantis en fin d'année N selon les données semi-définitives"/>
    <hyperlink ref="A22" location="'Tableau 15'!A1" display="Tableau 15. Situation selon les données semi-définitives des bénéficiaires entrés dans les revenus minima garantis en fin d'année N selon les données définitives"/>
    <hyperlink ref="A23" location="'Tableau 16'!A1" display="Tableau 16. Taux de sortie des minima sociaux entre fin 2018 et fin 2019, selon les données CNAF utilisées, le dispositif et diverses caractéristiques au 31 décembre 2018"/>
    <hyperlink ref="A24" location="'Tableau 17'!A1" display="Tableau 17. Emploi et inscription à Pôle emploi fin 2017 des bénéficiaires de minima sociaux fin 2016 sortis des minima sociaux en 2017 selon les données semi-définitives de la CNAF, selon le dispositif"/>
    <hyperlink ref="A25" location="'Tableau 18'!A1" display="Tableau 18. Parts de bénéficiaires fin 2016 percevant encore un minimum social fin 2017 selon les données définitives parmi les sortants des minima sociaux à cette date selon les données semi-définitives, selon la situation à la sortie"/>
    <hyperlink ref="A26" location="'Tableau 19'!A1" display="Tableau 19. Caractéristiques des bénéficiaires de l'AAH en fin d'année N sortis des minima sociaux en fin d'année N+1 selon au moins un des deux types de données de la CNAF"/>
    <hyperlink ref="A27" location="'Tableau 20'!A1" display="Tableau 20. Caractéristiques des bénéficiaires de l'AAH en fin d'année N entrés dans les minima sociaux en fin d'année N selon au moins un des deux types de données de la CNA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
  <sheetViews>
    <sheetView showGridLines="0" workbookViewId="0">
      <selection activeCell="B11" sqref="B11:H11"/>
    </sheetView>
  </sheetViews>
  <sheetFormatPr baseColWidth="10" defaultRowHeight="15" x14ac:dyDescent="0.25"/>
  <cols>
    <col min="1" max="1" width="2.42578125" style="2" customWidth="1"/>
    <col min="2" max="2" width="42.42578125" style="2" customWidth="1"/>
    <col min="3" max="16384" width="11.42578125" style="2"/>
  </cols>
  <sheetData>
    <row r="1" spans="2:8" ht="15" customHeight="1" x14ac:dyDescent="0.25">
      <c r="B1" s="172" t="s">
        <v>153</v>
      </c>
      <c r="C1" s="170"/>
      <c r="D1" s="170"/>
      <c r="E1" s="170"/>
      <c r="F1" s="170"/>
      <c r="G1" s="170"/>
      <c r="H1" s="170"/>
    </row>
    <row r="2" spans="2:8" x14ac:dyDescent="0.25">
      <c r="H2" s="39" t="s">
        <v>7</v>
      </c>
    </row>
    <row r="3" spans="2:8" x14ac:dyDescent="0.25">
      <c r="B3" s="48"/>
      <c r="C3" s="187" t="s">
        <v>0</v>
      </c>
      <c r="D3" s="187"/>
      <c r="E3" s="187"/>
      <c r="F3" s="187" t="s">
        <v>1</v>
      </c>
      <c r="G3" s="187"/>
      <c r="H3" s="187"/>
    </row>
    <row r="4" spans="2:8" x14ac:dyDescent="0.25">
      <c r="B4" s="48"/>
      <c r="C4" s="50" t="s">
        <v>3</v>
      </c>
      <c r="D4" s="50" t="s">
        <v>8</v>
      </c>
      <c r="E4" s="50" t="s">
        <v>2</v>
      </c>
      <c r="F4" s="50" t="s">
        <v>3</v>
      </c>
      <c r="G4" s="50" t="s">
        <v>8</v>
      </c>
      <c r="H4" s="50" t="s">
        <v>2</v>
      </c>
    </row>
    <row r="5" spans="2:8" ht="15" customHeight="1" x14ac:dyDescent="0.25">
      <c r="B5" s="94" t="s">
        <v>12</v>
      </c>
      <c r="C5" s="124"/>
      <c r="D5" s="124"/>
      <c r="E5" s="124"/>
      <c r="F5" s="124"/>
      <c r="G5" s="124"/>
      <c r="H5" s="124"/>
    </row>
    <row r="6" spans="2:8" x14ac:dyDescent="0.25">
      <c r="B6" s="125" t="s">
        <v>13</v>
      </c>
      <c r="C6" s="126" t="s">
        <v>9</v>
      </c>
      <c r="D6" s="56">
        <v>9.69</v>
      </c>
      <c r="E6" s="56">
        <v>0.46</v>
      </c>
      <c r="F6" s="126" t="s">
        <v>9</v>
      </c>
      <c r="G6" s="56">
        <v>9.84</v>
      </c>
      <c r="H6" s="127">
        <v>0.82</v>
      </c>
    </row>
    <row r="7" spans="2:8" x14ac:dyDescent="0.25">
      <c r="B7" s="156" t="s">
        <v>154</v>
      </c>
      <c r="C7" s="56">
        <v>1.6</v>
      </c>
      <c r="D7" s="128" t="s">
        <v>9</v>
      </c>
      <c r="E7" s="56">
        <v>2.34</v>
      </c>
      <c r="F7" s="56">
        <v>1.6</v>
      </c>
      <c r="G7" s="128" t="s">
        <v>9</v>
      </c>
      <c r="H7" s="56">
        <v>2.33</v>
      </c>
    </row>
    <row r="8" spans="2:8" x14ac:dyDescent="0.25">
      <c r="B8" s="157" t="s">
        <v>155</v>
      </c>
      <c r="C8" s="66">
        <v>0.25</v>
      </c>
      <c r="D8" s="66">
        <v>7.76</v>
      </c>
      <c r="E8" s="129" t="s">
        <v>9</v>
      </c>
      <c r="F8" s="66">
        <v>0.46</v>
      </c>
      <c r="G8" s="66">
        <v>7.97</v>
      </c>
      <c r="H8" s="129" t="s">
        <v>9</v>
      </c>
    </row>
    <row r="9" spans="2:8" x14ac:dyDescent="0.25">
      <c r="B9" s="130" t="s">
        <v>14</v>
      </c>
      <c r="C9" s="84">
        <v>1.85</v>
      </c>
      <c r="D9" s="84">
        <v>17.45</v>
      </c>
      <c r="E9" s="84">
        <v>2.79779</v>
      </c>
      <c r="F9" s="84">
        <v>2.0529999999999999</v>
      </c>
      <c r="G9" s="84">
        <v>17.797999999999998</v>
      </c>
      <c r="H9" s="84">
        <v>3.14</v>
      </c>
    </row>
    <row r="11" spans="2:8" ht="73.5" customHeight="1" x14ac:dyDescent="0.25">
      <c r="B11" s="169" t="s">
        <v>156</v>
      </c>
      <c r="C11" s="170"/>
      <c r="D11" s="170"/>
      <c r="E11" s="170"/>
      <c r="F11" s="170"/>
      <c r="G11" s="170"/>
      <c r="H11" s="170"/>
    </row>
  </sheetData>
  <mergeCells count="4">
    <mergeCell ref="C3:E3"/>
    <mergeCell ref="F3:H3"/>
    <mergeCell ref="B11:H11"/>
    <mergeCell ref="B1:H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
  <sheetViews>
    <sheetView showGridLines="0" workbookViewId="0">
      <selection activeCell="B9" sqref="B9:J9"/>
    </sheetView>
  </sheetViews>
  <sheetFormatPr baseColWidth="10" defaultRowHeight="15" x14ac:dyDescent="0.25"/>
  <cols>
    <col min="1" max="1" width="3.85546875" style="2" customWidth="1"/>
    <col min="2" max="16384" width="11.42578125" style="2"/>
  </cols>
  <sheetData>
    <row r="1" spans="2:10" ht="15.75" customHeight="1" x14ac:dyDescent="0.25">
      <c r="B1" s="172" t="s">
        <v>157</v>
      </c>
      <c r="C1" s="171"/>
      <c r="D1" s="171"/>
      <c r="E1" s="171"/>
      <c r="F1" s="171"/>
      <c r="G1" s="171"/>
      <c r="H1" s="171"/>
      <c r="I1" s="171"/>
      <c r="J1" s="171"/>
    </row>
    <row r="2" spans="2:10" x14ac:dyDescent="0.25">
      <c r="J2" s="39" t="s">
        <v>7</v>
      </c>
    </row>
    <row r="3" spans="2:10" x14ac:dyDescent="0.25">
      <c r="B3" s="48"/>
      <c r="C3" s="187" t="s">
        <v>0</v>
      </c>
      <c r="D3" s="187"/>
      <c r="E3" s="187"/>
      <c r="F3" s="184"/>
      <c r="G3" s="184" t="s">
        <v>1</v>
      </c>
      <c r="H3" s="197"/>
      <c r="I3" s="197"/>
      <c r="J3" s="198"/>
    </row>
    <row r="4" spans="2:10" ht="24" x14ac:dyDescent="0.25">
      <c r="B4" s="120"/>
      <c r="C4" s="40" t="s">
        <v>3</v>
      </c>
      <c r="D4" s="40" t="s">
        <v>8</v>
      </c>
      <c r="E4" s="40" t="s">
        <v>2</v>
      </c>
      <c r="F4" s="110" t="s">
        <v>101</v>
      </c>
      <c r="G4" s="40" t="s">
        <v>3</v>
      </c>
      <c r="H4" s="40" t="s">
        <v>8</v>
      </c>
      <c r="I4" s="40" t="s">
        <v>2</v>
      </c>
      <c r="J4" s="41" t="s">
        <v>101</v>
      </c>
    </row>
    <row r="5" spans="2:10" x14ac:dyDescent="0.25">
      <c r="B5" s="121">
        <v>2017</v>
      </c>
      <c r="C5" s="56">
        <v>12.1</v>
      </c>
      <c r="D5" s="56">
        <v>0.47</v>
      </c>
      <c r="E5" s="56">
        <v>2.5</v>
      </c>
      <c r="F5" s="107">
        <v>14.78</v>
      </c>
      <c r="G5" s="56">
        <v>12.45</v>
      </c>
      <c r="H5" s="56">
        <v>0.47</v>
      </c>
      <c r="I5" s="56">
        <v>2.39</v>
      </c>
      <c r="J5" s="56">
        <v>15.17</v>
      </c>
    </row>
    <row r="6" spans="2:10" x14ac:dyDescent="0.25">
      <c r="B6" s="122">
        <v>2018</v>
      </c>
      <c r="C6" s="56">
        <v>11.46</v>
      </c>
      <c r="D6" s="56">
        <v>0.43</v>
      </c>
      <c r="E6" s="56">
        <v>2.23</v>
      </c>
      <c r="F6" s="107">
        <v>14.01</v>
      </c>
      <c r="G6" s="56">
        <v>11.74</v>
      </c>
      <c r="H6" s="56">
        <v>0.43</v>
      </c>
      <c r="I6" s="56">
        <v>2.27</v>
      </c>
      <c r="J6" s="56">
        <v>14.32</v>
      </c>
    </row>
    <row r="7" spans="2:10" x14ac:dyDescent="0.25">
      <c r="B7" s="123">
        <v>2019</v>
      </c>
      <c r="C7" s="66">
        <v>8.56</v>
      </c>
      <c r="D7" s="66">
        <v>0.34</v>
      </c>
      <c r="E7" s="66">
        <v>1.85</v>
      </c>
      <c r="F7" s="106">
        <v>10.66</v>
      </c>
      <c r="G7" s="66">
        <v>8.85</v>
      </c>
      <c r="H7" s="66">
        <v>0.34</v>
      </c>
      <c r="I7" s="66">
        <v>1.9</v>
      </c>
      <c r="J7" s="66">
        <v>10.99</v>
      </c>
    </row>
    <row r="9" spans="2:10" ht="132.75" customHeight="1" x14ac:dyDescent="0.25">
      <c r="B9" s="169" t="s">
        <v>158</v>
      </c>
      <c r="C9" s="170"/>
      <c r="D9" s="170"/>
      <c r="E9" s="170"/>
      <c r="F9" s="170"/>
      <c r="G9" s="170"/>
      <c r="H9" s="170"/>
      <c r="I9" s="170"/>
      <c r="J9" s="170"/>
    </row>
  </sheetData>
  <mergeCells count="4">
    <mergeCell ref="C3:F3"/>
    <mergeCell ref="G3:J3"/>
    <mergeCell ref="B9:J9"/>
    <mergeCell ref="B1:J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
  <sheetViews>
    <sheetView showGridLines="0" workbookViewId="0">
      <selection activeCell="B8" sqref="B8:N8"/>
    </sheetView>
  </sheetViews>
  <sheetFormatPr baseColWidth="10" defaultRowHeight="15" x14ac:dyDescent="0.25"/>
  <cols>
    <col min="1" max="1" width="3" style="2" customWidth="1"/>
    <col min="2" max="2" width="7" style="2" customWidth="1"/>
    <col min="3" max="5" width="8.42578125" style="2" customWidth="1"/>
    <col min="6" max="6" width="11.5703125" style="2" customWidth="1"/>
    <col min="7" max="9" width="8.42578125" style="2" customWidth="1"/>
    <col min="10" max="10" width="11.5703125" style="2" customWidth="1"/>
    <col min="11" max="13" width="8.42578125" style="2" customWidth="1"/>
    <col min="14" max="14" width="11.5703125" style="2" customWidth="1"/>
    <col min="15" max="16384" width="11.42578125" style="2"/>
  </cols>
  <sheetData>
    <row r="1" spans="2:14" x14ac:dyDescent="0.25">
      <c r="B1" s="172" t="s">
        <v>159</v>
      </c>
      <c r="C1" s="170"/>
      <c r="D1" s="170"/>
      <c r="E1" s="170"/>
      <c r="F1" s="170"/>
      <c r="G1" s="170"/>
      <c r="H1" s="170"/>
      <c r="I1" s="170"/>
      <c r="J1" s="170"/>
      <c r="K1" s="170"/>
      <c r="L1" s="170"/>
      <c r="M1" s="170"/>
      <c r="N1" s="170"/>
    </row>
    <row r="2" spans="2:14" x14ac:dyDescent="0.25">
      <c r="N2" s="5" t="s">
        <v>7</v>
      </c>
    </row>
    <row r="3" spans="2:14" ht="30" customHeight="1" x14ac:dyDescent="0.25">
      <c r="B3" s="199"/>
      <c r="C3" s="184" t="s">
        <v>0</v>
      </c>
      <c r="D3" s="185"/>
      <c r="E3" s="197"/>
      <c r="F3" s="197"/>
      <c r="G3" s="184" t="s">
        <v>1</v>
      </c>
      <c r="H3" s="185"/>
      <c r="I3" s="197"/>
      <c r="J3" s="198"/>
      <c r="K3" s="185" t="s">
        <v>91</v>
      </c>
      <c r="L3" s="185"/>
      <c r="M3" s="197"/>
      <c r="N3" s="198"/>
    </row>
    <row r="4" spans="2:14" ht="35.25" x14ac:dyDescent="0.25">
      <c r="B4" s="199"/>
      <c r="C4" s="41" t="s">
        <v>3</v>
      </c>
      <c r="D4" s="41" t="s">
        <v>8</v>
      </c>
      <c r="E4" s="109" t="s">
        <v>2</v>
      </c>
      <c r="F4" s="110" t="s">
        <v>103</v>
      </c>
      <c r="G4" s="110" t="s">
        <v>3</v>
      </c>
      <c r="H4" s="41" t="s">
        <v>8</v>
      </c>
      <c r="I4" s="109" t="s">
        <v>2</v>
      </c>
      <c r="J4" s="41" t="s">
        <v>103</v>
      </c>
      <c r="K4" s="109" t="s">
        <v>3</v>
      </c>
      <c r="L4" s="41" t="s">
        <v>8</v>
      </c>
      <c r="M4" s="109" t="s">
        <v>2</v>
      </c>
      <c r="N4" s="41" t="s">
        <v>103</v>
      </c>
    </row>
    <row r="5" spans="2:14" x14ac:dyDescent="0.25">
      <c r="B5" s="105">
        <v>2018</v>
      </c>
      <c r="C5" s="113">
        <v>22.96</v>
      </c>
      <c r="D5" s="111">
        <v>29.09</v>
      </c>
      <c r="E5" s="112">
        <v>7.65</v>
      </c>
      <c r="F5" s="118">
        <v>19.149999999999999</v>
      </c>
      <c r="G5" s="118">
        <v>22.36</v>
      </c>
      <c r="H5" s="111">
        <v>28.82</v>
      </c>
      <c r="I5" s="113">
        <v>6.88</v>
      </c>
      <c r="J5" s="111">
        <v>18.48</v>
      </c>
      <c r="K5" s="112">
        <f>((G5-C5)/C5)*100</f>
        <v>-2.613240418118473</v>
      </c>
      <c r="L5" s="111">
        <f t="shared" ref="L5:N6" si="0">((H5-D5)/D5)*100</f>
        <v>-0.92815400481264887</v>
      </c>
      <c r="M5" s="113">
        <f t="shared" si="0"/>
        <v>-10.065359477124188</v>
      </c>
      <c r="N5" s="111">
        <f t="shared" si="0"/>
        <v>-3.4986945169712702</v>
      </c>
    </row>
    <row r="6" spans="2:14" x14ac:dyDescent="0.25">
      <c r="B6" s="105">
        <v>2019</v>
      </c>
      <c r="C6" s="117">
        <v>23.55</v>
      </c>
      <c r="D6" s="115">
        <v>27.7</v>
      </c>
      <c r="E6" s="116">
        <v>7.88</v>
      </c>
      <c r="F6" s="119">
        <v>19.18</v>
      </c>
      <c r="G6" s="119">
        <v>22.85</v>
      </c>
      <c r="H6" s="115">
        <v>27.38</v>
      </c>
      <c r="I6" s="117">
        <v>7.02</v>
      </c>
      <c r="J6" s="115">
        <v>18.43</v>
      </c>
      <c r="K6" s="116">
        <f>((G6-C6)/C6)*100</f>
        <v>-2.9723991507430969</v>
      </c>
      <c r="L6" s="115">
        <f t="shared" si="0"/>
        <v>-1.1552346570397121</v>
      </c>
      <c r="M6" s="117">
        <f t="shared" si="0"/>
        <v>-10.913705583756348</v>
      </c>
      <c r="N6" s="115">
        <f t="shared" si="0"/>
        <v>-3.9103232533889467</v>
      </c>
    </row>
    <row r="8" spans="2:14" ht="78.75" customHeight="1" x14ac:dyDescent="0.25">
      <c r="B8" s="169" t="s">
        <v>160</v>
      </c>
      <c r="C8" s="170"/>
      <c r="D8" s="170"/>
      <c r="E8" s="170"/>
      <c r="F8" s="170"/>
      <c r="G8" s="170"/>
      <c r="H8" s="170"/>
      <c r="I8" s="170"/>
      <c r="J8" s="170"/>
      <c r="K8" s="170"/>
      <c r="L8" s="170"/>
      <c r="M8" s="170"/>
      <c r="N8" s="170"/>
    </row>
  </sheetData>
  <mergeCells count="6">
    <mergeCell ref="B1:N1"/>
    <mergeCell ref="B8:N8"/>
    <mergeCell ref="B3:B4"/>
    <mergeCell ref="C3:F3"/>
    <mergeCell ref="G3:J3"/>
    <mergeCell ref="K3:N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
  <sheetViews>
    <sheetView showGridLines="0" workbookViewId="0">
      <selection activeCell="B8" sqref="B8:N8"/>
    </sheetView>
  </sheetViews>
  <sheetFormatPr baseColWidth="10" defaultRowHeight="15" x14ac:dyDescent="0.25"/>
  <cols>
    <col min="1" max="1" width="4.7109375" style="2" customWidth="1"/>
    <col min="2" max="2" width="7" style="2" customWidth="1"/>
    <col min="3" max="5" width="8.42578125" style="2" customWidth="1"/>
    <col min="6" max="6" width="11.5703125" style="2" customWidth="1"/>
    <col min="7" max="9" width="8.42578125" style="2" customWidth="1"/>
    <col min="10" max="10" width="11.5703125" style="2" customWidth="1"/>
    <col min="11" max="13" width="8.42578125" style="2" customWidth="1"/>
    <col min="14" max="14" width="11.5703125" style="2" customWidth="1"/>
    <col min="15" max="16384" width="11.42578125" style="2"/>
  </cols>
  <sheetData>
    <row r="1" spans="2:14" ht="17.25" customHeight="1" x14ac:dyDescent="0.25">
      <c r="B1" s="200" t="s">
        <v>161</v>
      </c>
      <c r="C1" s="201"/>
      <c r="D1" s="201"/>
      <c r="E1" s="201"/>
      <c r="F1" s="201"/>
      <c r="G1" s="201"/>
      <c r="H1" s="201"/>
      <c r="I1" s="201"/>
      <c r="J1" s="201"/>
      <c r="K1" s="201"/>
      <c r="L1" s="201"/>
      <c r="M1" s="201"/>
      <c r="N1" s="201"/>
    </row>
    <row r="2" spans="2:14" x14ac:dyDescent="0.25">
      <c r="N2" s="5" t="s">
        <v>7</v>
      </c>
    </row>
    <row r="3" spans="2:14" ht="21.75" customHeight="1" x14ac:dyDescent="0.25">
      <c r="B3" s="176"/>
      <c r="C3" s="184" t="s">
        <v>0</v>
      </c>
      <c r="D3" s="185"/>
      <c r="E3" s="197"/>
      <c r="F3" s="197"/>
      <c r="G3" s="184" t="s">
        <v>1</v>
      </c>
      <c r="H3" s="185"/>
      <c r="I3" s="197"/>
      <c r="J3" s="198"/>
      <c r="K3" s="202" t="s">
        <v>162</v>
      </c>
      <c r="L3" s="185"/>
      <c r="M3" s="197"/>
      <c r="N3" s="198"/>
    </row>
    <row r="4" spans="2:14" ht="35.25" x14ac:dyDescent="0.25">
      <c r="B4" s="176"/>
      <c r="C4" s="41" t="s">
        <v>3</v>
      </c>
      <c r="D4" s="41" t="s">
        <v>8</v>
      </c>
      <c r="E4" s="109" t="s">
        <v>2</v>
      </c>
      <c r="F4" s="110" t="s">
        <v>103</v>
      </c>
      <c r="G4" s="110" t="s">
        <v>3</v>
      </c>
      <c r="H4" s="41" t="s">
        <v>8</v>
      </c>
      <c r="I4" s="109" t="s">
        <v>2</v>
      </c>
      <c r="J4" s="41" t="s">
        <v>103</v>
      </c>
      <c r="K4" s="109" t="s">
        <v>3</v>
      </c>
      <c r="L4" s="41" t="s">
        <v>8</v>
      </c>
      <c r="M4" s="109" t="s">
        <v>2</v>
      </c>
      <c r="N4" s="41" t="s">
        <v>103</v>
      </c>
    </row>
    <row r="5" spans="2:14" x14ac:dyDescent="0.25">
      <c r="B5" s="105">
        <v>2018</v>
      </c>
      <c r="C5" s="55">
        <v>24.28</v>
      </c>
      <c r="D5" s="66">
        <v>23.79</v>
      </c>
      <c r="E5" s="111">
        <v>7.67</v>
      </c>
      <c r="F5" s="112">
        <v>19.2</v>
      </c>
      <c r="G5" s="111">
        <v>23.72</v>
      </c>
      <c r="H5" s="111">
        <v>23.72</v>
      </c>
      <c r="I5" s="66">
        <v>6.85</v>
      </c>
      <c r="J5" s="111">
        <v>18.54</v>
      </c>
      <c r="K5" s="112">
        <f>((G5-C5)/C5)*100</f>
        <v>-2.3064250411861704</v>
      </c>
      <c r="L5" s="111">
        <f t="shared" ref="L5:N6" si="0">((H5-D5)/D5)*100</f>
        <v>-0.29424127784783644</v>
      </c>
      <c r="M5" s="113">
        <f t="shared" si="0"/>
        <v>-10.691003911342898</v>
      </c>
      <c r="N5" s="111">
        <f t="shared" si="0"/>
        <v>-3.4375000000000009</v>
      </c>
    </row>
    <row r="6" spans="2:14" x14ac:dyDescent="0.25">
      <c r="B6" s="105">
        <v>2019</v>
      </c>
      <c r="C6" s="76">
        <v>24.54</v>
      </c>
      <c r="D6" s="114">
        <v>24.8</v>
      </c>
      <c r="E6" s="115">
        <v>7.58</v>
      </c>
      <c r="F6" s="116">
        <v>19.29</v>
      </c>
      <c r="G6" s="115">
        <v>23.95</v>
      </c>
      <c r="H6" s="115">
        <v>24.74</v>
      </c>
      <c r="I6" s="40">
        <v>6.9</v>
      </c>
      <c r="J6" s="77">
        <v>18.649999999999999</v>
      </c>
      <c r="K6" s="116">
        <f>((G6-C6)/C6)*100</f>
        <v>-2.4042379788101056</v>
      </c>
      <c r="L6" s="115">
        <f t="shared" si="0"/>
        <v>-0.24193548387097691</v>
      </c>
      <c r="M6" s="117">
        <f t="shared" si="0"/>
        <v>-8.970976253298149</v>
      </c>
      <c r="N6" s="115">
        <f t="shared" si="0"/>
        <v>-3.3177812337998991</v>
      </c>
    </row>
    <row r="8" spans="2:14" ht="82.5" customHeight="1" x14ac:dyDescent="0.25">
      <c r="B8" s="169" t="s">
        <v>163</v>
      </c>
      <c r="C8" s="170"/>
      <c r="D8" s="170"/>
      <c r="E8" s="170"/>
      <c r="F8" s="170"/>
      <c r="G8" s="170"/>
      <c r="H8" s="170"/>
      <c r="I8" s="170"/>
      <c r="J8" s="170"/>
      <c r="K8" s="170"/>
      <c r="L8" s="170"/>
      <c r="M8" s="170"/>
      <c r="N8" s="170"/>
    </row>
  </sheetData>
  <mergeCells count="6">
    <mergeCell ref="B8:N8"/>
    <mergeCell ref="B1:N1"/>
    <mergeCell ref="B3:B4"/>
    <mergeCell ref="C3:F3"/>
    <mergeCell ref="G3:J3"/>
    <mergeCell ref="K3:N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
  <sheetViews>
    <sheetView showGridLines="0" workbookViewId="0">
      <selection activeCell="B8" sqref="B8:H8"/>
    </sheetView>
  </sheetViews>
  <sheetFormatPr baseColWidth="10" defaultRowHeight="15" x14ac:dyDescent="0.25"/>
  <cols>
    <col min="1" max="1" width="3.140625" style="2" customWidth="1"/>
    <col min="2" max="2" width="7.85546875" style="2" customWidth="1"/>
    <col min="3" max="8" width="12.28515625" style="2" customWidth="1"/>
    <col min="9" max="16384" width="11.42578125" style="2"/>
  </cols>
  <sheetData>
    <row r="1" spans="2:8" ht="26.25" customHeight="1" x14ac:dyDescent="0.25">
      <c r="B1" s="172" t="s">
        <v>164</v>
      </c>
      <c r="C1" s="170"/>
      <c r="D1" s="170"/>
      <c r="E1" s="170"/>
      <c r="F1" s="170"/>
      <c r="G1" s="170"/>
      <c r="H1" s="170"/>
    </row>
    <row r="2" spans="2:8" x14ac:dyDescent="0.25">
      <c r="H2" s="39" t="s">
        <v>7</v>
      </c>
    </row>
    <row r="3" spans="2:8" ht="24.75" customHeight="1" x14ac:dyDescent="0.25">
      <c r="C3" s="187" t="s">
        <v>0</v>
      </c>
      <c r="D3" s="187"/>
      <c r="E3" s="187" t="s">
        <v>1</v>
      </c>
      <c r="F3" s="184"/>
      <c r="G3" s="187" t="s">
        <v>91</v>
      </c>
      <c r="H3" s="187"/>
    </row>
    <row r="4" spans="2:8" x14ac:dyDescent="0.25">
      <c r="C4" s="40" t="s">
        <v>17</v>
      </c>
      <c r="D4" s="40" t="s">
        <v>18</v>
      </c>
      <c r="E4" s="40" t="s">
        <v>17</v>
      </c>
      <c r="F4" s="104" t="s">
        <v>18</v>
      </c>
      <c r="G4" s="40" t="s">
        <v>17</v>
      </c>
      <c r="H4" s="40" t="s">
        <v>18</v>
      </c>
    </row>
    <row r="5" spans="2:8" x14ac:dyDescent="0.25">
      <c r="B5" s="105">
        <v>2018</v>
      </c>
      <c r="C5" s="66">
        <v>33.65</v>
      </c>
      <c r="D5" s="66">
        <v>39.92</v>
      </c>
      <c r="E5" s="66">
        <v>32.9</v>
      </c>
      <c r="F5" s="106">
        <v>39.619999999999997</v>
      </c>
      <c r="G5" s="107">
        <f>((E5-C5)/C5)*100</f>
        <v>-2.2288261515601784</v>
      </c>
      <c r="H5" s="66">
        <f>((F5-D5)/D5)*100</f>
        <v>-0.75150300601203468</v>
      </c>
    </row>
    <row r="6" spans="2:8" x14ac:dyDescent="0.25">
      <c r="B6" s="105">
        <v>2019</v>
      </c>
      <c r="C6" s="77">
        <v>28.22</v>
      </c>
      <c r="D6" s="77">
        <v>50.16</v>
      </c>
      <c r="E6" s="77">
        <v>27.83</v>
      </c>
      <c r="F6" s="108">
        <v>49.26</v>
      </c>
      <c r="G6" s="108">
        <f>((E6-C6)/C6)*100</f>
        <v>-1.3819985825655583</v>
      </c>
      <c r="H6" s="77">
        <f>((F6-D6)/D6)*100</f>
        <v>-1.7942583732057389</v>
      </c>
    </row>
    <row r="8" spans="2:8" ht="93" customHeight="1" x14ac:dyDescent="0.25">
      <c r="B8" s="169" t="s">
        <v>165</v>
      </c>
      <c r="C8" s="170"/>
      <c r="D8" s="170"/>
      <c r="E8" s="170"/>
      <c r="F8" s="170"/>
      <c r="G8" s="170"/>
      <c r="H8" s="170"/>
    </row>
  </sheetData>
  <mergeCells count="5">
    <mergeCell ref="C3:D3"/>
    <mergeCell ref="E3:F3"/>
    <mergeCell ref="G3:H3"/>
    <mergeCell ref="B1:H1"/>
    <mergeCell ref="B8:H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
  <sheetViews>
    <sheetView showGridLines="0" workbookViewId="0">
      <selection activeCell="B10" sqref="B10:E10"/>
    </sheetView>
  </sheetViews>
  <sheetFormatPr baseColWidth="10" defaultRowHeight="15" x14ac:dyDescent="0.25"/>
  <cols>
    <col min="1" max="1" width="4.7109375" style="2" customWidth="1"/>
    <col min="2" max="2" width="22.5703125" style="2" customWidth="1"/>
    <col min="3" max="3" width="21.7109375" style="2" customWidth="1"/>
    <col min="4" max="4" width="21" style="2" customWidth="1"/>
    <col min="5" max="5" width="25" style="2" customWidth="1"/>
    <col min="6" max="6" width="9.42578125" style="2" customWidth="1"/>
    <col min="7" max="9" width="8.42578125" style="2" customWidth="1"/>
    <col min="10" max="10" width="10.140625" style="2" customWidth="1"/>
    <col min="11" max="11" width="10" style="2" customWidth="1"/>
    <col min="12" max="14" width="8.42578125" style="2" customWidth="1"/>
    <col min="15" max="15" width="9.42578125" style="2" customWidth="1"/>
    <col min="16" max="16" width="9.7109375" style="2" customWidth="1"/>
    <col min="17" max="16384" width="11.42578125" style="2"/>
  </cols>
  <sheetData>
    <row r="1" spans="2:16" ht="39.75" customHeight="1" x14ac:dyDescent="0.25">
      <c r="B1" s="172" t="s">
        <v>166</v>
      </c>
      <c r="C1" s="170"/>
      <c r="D1" s="170"/>
      <c r="E1" s="170"/>
      <c r="F1" s="97"/>
      <c r="G1" s="97"/>
      <c r="H1" s="97"/>
      <c r="I1" s="97"/>
      <c r="J1" s="97"/>
      <c r="K1" s="97"/>
      <c r="L1" s="97"/>
      <c r="M1" s="97"/>
      <c r="N1" s="97"/>
      <c r="O1" s="97"/>
      <c r="P1" s="103"/>
    </row>
    <row r="2" spans="2:16" ht="15" customHeight="1" x14ac:dyDescent="0.25">
      <c r="B2" s="96"/>
      <c r="C2" s="97"/>
      <c r="D2" s="97"/>
      <c r="E2" s="98" t="s">
        <v>7</v>
      </c>
      <c r="F2" s="97"/>
      <c r="G2" s="97"/>
      <c r="H2" s="97"/>
      <c r="I2" s="97"/>
      <c r="J2" s="97"/>
      <c r="K2" s="97"/>
      <c r="L2" s="97"/>
      <c r="M2" s="97"/>
      <c r="N2" s="97"/>
      <c r="O2" s="97"/>
      <c r="P2" s="103"/>
    </row>
    <row r="3" spans="2:16" ht="24.75" customHeight="1" x14ac:dyDescent="0.25">
      <c r="B3" s="96"/>
      <c r="C3" s="99" t="s">
        <v>0</v>
      </c>
      <c r="D3" s="99" t="s">
        <v>1</v>
      </c>
      <c r="E3" s="99" t="s">
        <v>91</v>
      </c>
      <c r="F3" s="97"/>
      <c r="G3" s="97"/>
      <c r="H3" s="97"/>
      <c r="I3" s="97"/>
      <c r="J3" s="97"/>
      <c r="K3" s="97"/>
      <c r="L3" s="97"/>
      <c r="M3" s="97"/>
      <c r="N3" s="97"/>
      <c r="O3" s="97"/>
      <c r="P3" s="103"/>
    </row>
    <row r="4" spans="2:16" ht="15" customHeight="1" x14ac:dyDescent="0.25">
      <c r="B4" s="100" t="s">
        <v>3</v>
      </c>
      <c r="C4" s="101">
        <v>78.66</v>
      </c>
      <c r="D4" s="101">
        <v>79.56</v>
      </c>
      <c r="E4" s="153" t="s">
        <v>132</v>
      </c>
      <c r="F4" s="97"/>
      <c r="G4" s="97"/>
      <c r="H4" s="97"/>
      <c r="I4" s="97"/>
      <c r="J4" s="97"/>
      <c r="K4" s="97"/>
      <c r="L4" s="97"/>
      <c r="M4" s="97"/>
      <c r="N4" s="97"/>
      <c r="O4" s="97"/>
      <c r="P4" s="103"/>
    </row>
    <row r="5" spans="2:16" ht="15" customHeight="1" x14ac:dyDescent="0.25">
      <c r="B5" s="100" t="s">
        <v>8</v>
      </c>
      <c r="C5" s="101">
        <v>85</v>
      </c>
      <c r="D5" s="101">
        <v>85.29</v>
      </c>
      <c r="E5" s="153" t="s">
        <v>133</v>
      </c>
      <c r="F5" s="97"/>
      <c r="G5" s="97"/>
      <c r="H5" s="97"/>
      <c r="I5" s="97"/>
      <c r="J5" s="97"/>
      <c r="K5" s="97"/>
      <c r="L5" s="97"/>
      <c r="M5" s="97"/>
      <c r="N5" s="97"/>
      <c r="O5" s="97"/>
      <c r="P5" s="103"/>
    </row>
    <row r="6" spans="2:16" ht="15" customHeight="1" x14ac:dyDescent="0.25">
      <c r="B6" s="100" t="s">
        <v>2</v>
      </c>
      <c r="C6" s="101">
        <v>74.27</v>
      </c>
      <c r="D6" s="101">
        <v>80.27</v>
      </c>
      <c r="E6" s="153" t="s">
        <v>134</v>
      </c>
      <c r="F6" s="97"/>
      <c r="G6" s="97"/>
      <c r="H6" s="97"/>
      <c r="I6" s="97"/>
      <c r="J6" s="97"/>
      <c r="K6" s="97"/>
      <c r="L6" s="97"/>
      <c r="M6" s="97"/>
      <c r="N6" s="97"/>
      <c r="O6" s="97"/>
      <c r="P6" s="103"/>
    </row>
    <row r="7" spans="2:16" ht="36" customHeight="1" x14ac:dyDescent="0.25">
      <c r="B7" s="100" t="s">
        <v>103</v>
      </c>
      <c r="C7" s="77">
        <v>79.209999999999994</v>
      </c>
      <c r="D7" s="77">
        <v>80.63</v>
      </c>
      <c r="E7" s="153" t="s">
        <v>124</v>
      </c>
    </row>
    <row r="8" spans="2:16" x14ac:dyDescent="0.25">
      <c r="B8" s="147" t="s">
        <v>167</v>
      </c>
      <c r="C8" s="77">
        <v>68.91</v>
      </c>
      <c r="D8" s="77">
        <v>69.08</v>
      </c>
      <c r="E8" s="153" t="s">
        <v>135</v>
      </c>
      <c r="P8" s="5"/>
    </row>
    <row r="9" spans="2:16" x14ac:dyDescent="0.25">
      <c r="P9" s="5"/>
    </row>
    <row r="10" spans="2:16" ht="114" customHeight="1" x14ac:dyDescent="0.25">
      <c r="B10" s="169" t="s">
        <v>168</v>
      </c>
      <c r="C10" s="183"/>
      <c r="D10" s="183"/>
      <c r="E10" s="183"/>
      <c r="F10" s="102"/>
      <c r="G10" s="102"/>
      <c r="H10" s="102"/>
      <c r="I10" s="102"/>
      <c r="J10" s="102"/>
      <c r="K10" s="102"/>
      <c r="L10" s="102"/>
      <c r="M10" s="102"/>
      <c r="N10" s="102"/>
      <c r="O10" s="102"/>
      <c r="P10" s="103"/>
    </row>
  </sheetData>
  <mergeCells count="2">
    <mergeCell ref="B1:E1"/>
    <mergeCell ref="B10:E10"/>
  </mergeCells>
  <pageMargins left="0.7" right="0.7" top="0.75" bottom="0.75" header="0.3" footer="0.3"/>
  <pageSetup paperSize="9" orientation="portrait" r:id="rId1"/>
  <ignoredErrors>
    <ignoredError sqref="E4: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
  <sheetViews>
    <sheetView showGridLines="0" workbookViewId="0">
      <selection activeCell="B10" sqref="B10:E10"/>
    </sheetView>
  </sheetViews>
  <sheetFormatPr baseColWidth="10" defaultRowHeight="15" x14ac:dyDescent="0.25"/>
  <cols>
    <col min="1" max="1" width="5.140625" style="2" customWidth="1"/>
    <col min="2" max="2" width="22.28515625" style="2" customWidth="1"/>
    <col min="3" max="3" width="21.7109375" style="2" customWidth="1"/>
    <col min="4" max="4" width="21" style="2" customWidth="1"/>
    <col min="5" max="5" width="25" style="2" customWidth="1"/>
    <col min="6" max="16384" width="11.42578125" style="2"/>
  </cols>
  <sheetData>
    <row r="1" spans="2:16" ht="40.5" customHeight="1" x14ac:dyDescent="0.25">
      <c r="B1" s="172" t="s">
        <v>169</v>
      </c>
      <c r="C1" s="170"/>
      <c r="D1" s="170"/>
      <c r="E1" s="170"/>
      <c r="F1" s="96"/>
      <c r="G1" s="96"/>
      <c r="H1" s="96"/>
      <c r="I1" s="96"/>
      <c r="J1" s="96"/>
      <c r="K1" s="96"/>
      <c r="L1" s="96"/>
      <c r="M1" s="96"/>
      <c r="N1" s="96"/>
      <c r="O1" s="96"/>
      <c r="P1" s="96"/>
    </row>
    <row r="2" spans="2:16" x14ac:dyDescent="0.25">
      <c r="B2" s="96"/>
      <c r="C2" s="97"/>
      <c r="D2" s="97"/>
      <c r="E2" s="98" t="s">
        <v>7</v>
      </c>
      <c r="P2" s="5"/>
    </row>
    <row r="3" spans="2:16" ht="24.75" customHeight="1" x14ac:dyDescent="0.25">
      <c r="B3" s="96"/>
      <c r="C3" s="99" t="s">
        <v>0</v>
      </c>
      <c r="D3" s="99" t="s">
        <v>1</v>
      </c>
      <c r="E3" s="99" t="s">
        <v>91</v>
      </c>
      <c r="P3" s="5"/>
    </row>
    <row r="4" spans="2:16" x14ac:dyDescent="0.25">
      <c r="B4" s="100" t="s">
        <v>3</v>
      </c>
      <c r="C4" s="101">
        <v>4.9451999999999998</v>
      </c>
      <c r="D4" s="101">
        <v>4.63</v>
      </c>
      <c r="E4" s="153" t="s">
        <v>136</v>
      </c>
      <c r="P4" s="5"/>
    </row>
    <row r="5" spans="2:16" x14ac:dyDescent="0.25">
      <c r="B5" s="100" t="s">
        <v>8</v>
      </c>
      <c r="C5" s="101">
        <v>4.01</v>
      </c>
      <c r="D5" s="101">
        <v>4.03</v>
      </c>
      <c r="E5" s="153" t="s">
        <v>137</v>
      </c>
      <c r="P5" s="5"/>
    </row>
    <row r="6" spans="2:16" x14ac:dyDescent="0.25">
      <c r="B6" s="100" t="s">
        <v>2</v>
      </c>
      <c r="C6" s="101">
        <v>2.1</v>
      </c>
      <c r="D6" s="101">
        <v>1.4484999999999999</v>
      </c>
      <c r="E6" s="153" t="s">
        <v>138</v>
      </c>
      <c r="P6" s="5"/>
    </row>
    <row r="7" spans="2:16" ht="27.75" customHeight="1" x14ac:dyDescent="0.25">
      <c r="B7" s="147" t="s">
        <v>103</v>
      </c>
      <c r="C7" s="77">
        <v>3.97</v>
      </c>
      <c r="D7" s="77">
        <v>3.57</v>
      </c>
      <c r="E7" s="153" t="s">
        <v>139</v>
      </c>
      <c r="P7" s="5"/>
    </row>
    <row r="8" spans="2:16" x14ac:dyDescent="0.25">
      <c r="B8" s="100" t="s">
        <v>4</v>
      </c>
      <c r="C8" s="77">
        <v>6.58</v>
      </c>
      <c r="D8" s="77">
        <v>6.44</v>
      </c>
      <c r="E8" s="153" t="s">
        <v>140</v>
      </c>
      <c r="P8" s="5"/>
    </row>
    <row r="9" spans="2:16" x14ac:dyDescent="0.25">
      <c r="P9" s="5"/>
    </row>
    <row r="10" spans="2:16" ht="112.5" customHeight="1" x14ac:dyDescent="0.25">
      <c r="B10" s="169" t="s">
        <v>170</v>
      </c>
      <c r="C10" s="183"/>
      <c r="D10" s="183"/>
      <c r="E10" s="183"/>
      <c r="F10" s="102"/>
      <c r="G10" s="102"/>
      <c r="H10" s="102"/>
      <c r="I10" s="102"/>
      <c r="J10" s="102"/>
      <c r="K10" s="102"/>
      <c r="L10" s="102"/>
      <c r="M10" s="102"/>
      <c r="N10" s="102"/>
      <c r="O10" s="102"/>
      <c r="P10" s="103"/>
    </row>
  </sheetData>
  <mergeCells count="2">
    <mergeCell ref="B1:E1"/>
    <mergeCell ref="B10:E10"/>
  </mergeCells>
  <pageMargins left="0.7" right="0.7" top="0.75" bottom="0.75" header="0.3" footer="0.3"/>
  <pageSetup paperSize="9" orientation="portrait" r:id="rId1"/>
  <ignoredErrors>
    <ignoredError sqref="E4:E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showGridLines="0" tabSelected="1" topLeftCell="A4" zoomScaleNormal="100" workbookViewId="0">
      <selection activeCell="C12" sqref="C12"/>
    </sheetView>
  </sheetViews>
  <sheetFormatPr baseColWidth="10" defaultRowHeight="15" x14ac:dyDescent="0.25"/>
  <cols>
    <col min="1" max="1" width="2.5703125" style="2" customWidth="1"/>
    <col min="2" max="2" width="5.5703125" style="2" customWidth="1"/>
    <col min="3" max="3" width="26" style="2" customWidth="1"/>
    <col min="4" max="13" width="7.7109375" style="2" customWidth="1"/>
    <col min="14" max="16384" width="11.42578125" style="2"/>
  </cols>
  <sheetData>
    <row r="1" spans="2:13" ht="26.25" customHeight="1" x14ac:dyDescent="0.25">
      <c r="B1" s="172" t="s">
        <v>174</v>
      </c>
      <c r="C1" s="170"/>
      <c r="D1" s="170"/>
      <c r="E1" s="170"/>
      <c r="F1" s="170"/>
      <c r="G1" s="170"/>
      <c r="H1" s="170"/>
      <c r="I1" s="170"/>
      <c r="J1" s="170"/>
      <c r="K1" s="170"/>
      <c r="L1" s="170"/>
      <c r="M1" s="170"/>
    </row>
    <row r="2" spans="2:13" x14ac:dyDescent="0.25">
      <c r="M2" s="39" t="s">
        <v>7</v>
      </c>
    </row>
    <row r="3" spans="2:13" x14ac:dyDescent="0.25">
      <c r="D3" s="184" t="s">
        <v>23</v>
      </c>
      <c r="E3" s="185"/>
      <c r="F3" s="185"/>
      <c r="G3" s="185"/>
      <c r="H3" s="185"/>
      <c r="I3" s="185"/>
      <c r="J3" s="185"/>
      <c r="K3" s="185"/>
      <c r="L3" s="185"/>
      <c r="M3" s="186"/>
    </row>
    <row r="4" spans="2:13" ht="15" customHeight="1" x14ac:dyDescent="0.25">
      <c r="C4" s="90"/>
      <c r="D4" s="203" t="s">
        <v>113</v>
      </c>
      <c r="E4" s="204"/>
      <c r="F4" s="204"/>
      <c r="G4" s="204"/>
      <c r="H4" s="204"/>
      <c r="I4" s="204"/>
      <c r="J4" s="204"/>
      <c r="K4" s="205"/>
      <c r="L4" s="175" t="s">
        <v>173</v>
      </c>
      <c r="M4" s="173"/>
    </row>
    <row r="5" spans="2:13" ht="24.75" customHeight="1" x14ac:dyDescent="0.25">
      <c r="C5" s="90"/>
      <c r="D5" s="198" t="s">
        <v>20</v>
      </c>
      <c r="E5" s="173"/>
      <c r="F5" s="175" t="s">
        <v>171</v>
      </c>
      <c r="G5" s="173"/>
      <c r="H5" s="175" t="s">
        <v>172</v>
      </c>
      <c r="I5" s="173"/>
      <c r="J5" s="173" t="s">
        <v>103</v>
      </c>
      <c r="K5" s="207"/>
      <c r="L5" s="206"/>
      <c r="M5" s="206"/>
    </row>
    <row r="6" spans="2:13" ht="23.25" customHeight="1" x14ac:dyDescent="0.25">
      <c r="C6" s="91"/>
      <c r="D6" s="92" t="s">
        <v>21</v>
      </c>
      <c r="E6" s="81" t="s">
        <v>22</v>
      </c>
      <c r="F6" s="81" t="s">
        <v>21</v>
      </c>
      <c r="G6" s="81" t="s">
        <v>22</v>
      </c>
      <c r="H6" s="81" t="s">
        <v>21</v>
      </c>
      <c r="I6" s="81" t="s">
        <v>22</v>
      </c>
      <c r="J6" s="81" t="s">
        <v>21</v>
      </c>
      <c r="K6" s="82" t="s">
        <v>22</v>
      </c>
      <c r="L6" s="41" t="s">
        <v>21</v>
      </c>
      <c r="M6" s="41" t="s">
        <v>22</v>
      </c>
    </row>
    <row r="7" spans="2:13" ht="15" customHeight="1" x14ac:dyDescent="0.25">
      <c r="B7" s="192" t="s">
        <v>24</v>
      </c>
      <c r="C7" s="93" t="s">
        <v>104</v>
      </c>
      <c r="D7" s="84">
        <v>92.59</v>
      </c>
      <c r="E7" s="84">
        <v>92.64</v>
      </c>
      <c r="F7" s="84">
        <v>98.83</v>
      </c>
      <c r="G7" s="84">
        <v>98.6</v>
      </c>
      <c r="H7" s="84">
        <v>83.78</v>
      </c>
      <c r="I7" s="84">
        <v>82.97</v>
      </c>
      <c r="J7" s="84">
        <v>92.6511</v>
      </c>
      <c r="K7" s="84">
        <v>92.3</v>
      </c>
      <c r="L7" s="84">
        <v>94.72</v>
      </c>
      <c r="M7" s="84">
        <v>95.19</v>
      </c>
    </row>
    <row r="8" spans="2:13" ht="28.5" customHeight="1" x14ac:dyDescent="0.25">
      <c r="B8" s="208"/>
      <c r="C8" s="94" t="s">
        <v>78</v>
      </c>
      <c r="D8" s="87">
        <f t="shared" ref="D8:M8" si="0">D9+D10</f>
        <v>7.41</v>
      </c>
      <c r="E8" s="87">
        <f t="shared" si="0"/>
        <v>7.36233</v>
      </c>
      <c r="F8" s="87">
        <f t="shared" si="0"/>
        <v>1.17</v>
      </c>
      <c r="G8" s="87">
        <f t="shared" si="0"/>
        <v>1.4</v>
      </c>
      <c r="H8" s="87">
        <f t="shared" si="0"/>
        <v>16.23</v>
      </c>
      <c r="I8" s="87">
        <f t="shared" si="0"/>
        <v>17.03</v>
      </c>
      <c r="J8" s="87">
        <f t="shared" si="0"/>
        <v>7.3488999999999995</v>
      </c>
      <c r="K8" s="87">
        <f t="shared" si="0"/>
        <v>7.7014000000000005</v>
      </c>
      <c r="L8" s="87">
        <f t="shared" si="0"/>
        <v>5.27</v>
      </c>
      <c r="M8" s="87">
        <f t="shared" si="0"/>
        <v>4.8099999999999996</v>
      </c>
    </row>
    <row r="9" spans="2:13" ht="27.75" customHeight="1" x14ac:dyDescent="0.25">
      <c r="B9" s="209"/>
      <c r="C9" s="88" t="s">
        <v>114</v>
      </c>
      <c r="D9" s="56">
        <v>5.19</v>
      </c>
      <c r="E9" s="56">
        <v>4.9516999999999998</v>
      </c>
      <c r="F9" s="56">
        <v>1.17</v>
      </c>
      <c r="G9" s="56">
        <v>1.4</v>
      </c>
      <c r="H9" s="56">
        <v>13.09</v>
      </c>
      <c r="I9" s="56">
        <v>13.87</v>
      </c>
      <c r="J9" s="56">
        <v>5.4654999999999996</v>
      </c>
      <c r="K9" s="56">
        <v>5.61</v>
      </c>
      <c r="L9" s="56">
        <v>3.81</v>
      </c>
      <c r="M9" s="56">
        <v>3.3</v>
      </c>
    </row>
    <row r="10" spans="2:13" ht="27.75" customHeight="1" x14ac:dyDescent="0.25">
      <c r="B10" s="209"/>
      <c r="C10" s="88" t="s">
        <v>106</v>
      </c>
      <c r="D10" s="56">
        <f t="shared" ref="D10:K10" si="1">D11+D12</f>
        <v>2.2199999999999998</v>
      </c>
      <c r="E10" s="56">
        <f t="shared" si="1"/>
        <v>2.4106299999999998</v>
      </c>
      <c r="F10" s="56">
        <f t="shared" si="1"/>
        <v>0</v>
      </c>
      <c r="G10" s="56">
        <f t="shared" si="1"/>
        <v>0</v>
      </c>
      <c r="H10" s="56">
        <f t="shared" si="1"/>
        <v>3.1399999999999997</v>
      </c>
      <c r="I10" s="56">
        <f t="shared" si="1"/>
        <v>3.16</v>
      </c>
      <c r="J10" s="56">
        <f t="shared" si="1"/>
        <v>1.8834</v>
      </c>
      <c r="K10" s="56">
        <f t="shared" si="1"/>
        <v>2.0914000000000001</v>
      </c>
      <c r="L10" s="56">
        <f t="shared" ref="L10:M10" si="2">L11+L12</f>
        <v>1.46</v>
      </c>
      <c r="M10" s="56">
        <f t="shared" si="2"/>
        <v>1.51</v>
      </c>
    </row>
    <row r="11" spans="2:13" ht="29.25" customHeight="1" x14ac:dyDescent="0.25">
      <c r="B11" s="209"/>
      <c r="C11" s="88" t="s">
        <v>110</v>
      </c>
      <c r="D11" s="56">
        <v>1.4</v>
      </c>
      <c r="E11" s="56">
        <v>1.9001999999999999</v>
      </c>
      <c r="F11" s="56">
        <v>0</v>
      </c>
      <c r="G11" s="56">
        <v>0</v>
      </c>
      <c r="H11" s="56">
        <v>1.1299999999999999</v>
      </c>
      <c r="I11" s="56">
        <v>1.79</v>
      </c>
      <c r="J11" s="56">
        <v>1.0512999999999999</v>
      </c>
      <c r="K11" s="56">
        <v>1.5387</v>
      </c>
      <c r="L11" s="56">
        <v>0.64</v>
      </c>
      <c r="M11" s="56">
        <v>0.81</v>
      </c>
    </row>
    <row r="12" spans="2:13" ht="38.25" customHeight="1" x14ac:dyDescent="0.25">
      <c r="B12" s="210"/>
      <c r="C12" s="148" t="s">
        <v>219</v>
      </c>
      <c r="D12" s="66">
        <v>0.82</v>
      </c>
      <c r="E12" s="66">
        <v>0.51043000000000005</v>
      </c>
      <c r="F12" s="66">
        <v>0</v>
      </c>
      <c r="G12" s="66">
        <v>0</v>
      </c>
      <c r="H12" s="66">
        <v>2.0099999999999998</v>
      </c>
      <c r="I12" s="66">
        <v>1.37</v>
      </c>
      <c r="J12" s="66">
        <v>0.83209999999999995</v>
      </c>
      <c r="K12" s="66">
        <v>0.55269999999999997</v>
      </c>
      <c r="L12" s="66">
        <v>0.82</v>
      </c>
      <c r="M12" s="66">
        <v>0.7</v>
      </c>
    </row>
    <row r="14" spans="2:13" ht="318.75" customHeight="1" x14ac:dyDescent="0.25">
      <c r="B14" s="169" t="s">
        <v>175</v>
      </c>
      <c r="C14" s="170"/>
      <c r="D14" s="170"/>
      <c r="E14" s="170"/>
      <c r="F14" s="170"/>
      <c r="G14" s="170"/>
      <c r="H14" s="170"/>
      <c r="I14" s="170"/>
      <c r="J14" s="170"/>
      <c r="K14" s="170"/>
      <c r="L14" s="170"/>
      <c r="M14" s="170"/>
    </row>
    <row r="21" spans="4:4" x14ac:dyDescent="0.25">
      <c r="D21" s="95"/>
    </row>
  </sheetData>
  <mergeCells count="10">
    <mergeCell ref="B1:M1"/>
    <mergeCell ref="B14:M14"/>
    <mergeCell ref="D3:M3"/>
    <mergeCell ref="D4:K4"/>
    <mergeCell ref="L4:M5"/>
    <mergeCell ref="D5:E5"/>
    <mergeCell ref="F5:G5"/>
    <mergeCell ref="H5:I5"/>
    <mergeCell ref="J5:K5"/>
    <mergeCell ref="B7:B1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showGridLines="0" topLeftCell="A10" workbookViewId="0">
      <selection activeCell="G20" sqref="G20"/>
    </sheetView>
  </sheetViews>
  <sheetFormatPr baseColWidth="10" defaultRowHeight="15" x14ac:dyDescent="0.25"/>
  <cols>
    <col min="1" max="1" width="3.85546875" style="2" customWidth="1"/>
    <col min="2" max="2" width="4.7109375" style="2" customWidth="1"/>
    <col min="3" max="3" width="27.42578125" style="2" customWidth="1"/>
    <col min="4" max="13" width="9.140625" style="2" customWidth="1"/>
    <col min="14" max="16384" width="11.42578125" style="2"/>
  </cols>
  <sheetData>
    <row r="1" spans="2:13" ht="24" customHeight="1" x14ac:dyDescent="0.25">
      <c r="B1" s="171" t="s">
        <v>112</v>
      </c>
      <c r="C1" s="170"/>
      <c r="D1" s="170"/>
      <c r="E1" s="170"/>
      <c r="F1" s="170"/>
      <c r="G1" s="170"/>
      <c r="H1" s="170"/>
      <c r="I1" s="170"/>
      <c r="J1" s="170"/>
      <c r="K1" s="170"/>
      <c r="L1" s="170"/>
      <c r="M1" s="170"/>
    </row>
    <row r="2" spans="2:13" x14ac:dyDescent="0.25">
      <c r="M2" s="39" t="s">
        <v>7</v>
      </c>
    </row>
    <row r="3" spans="2:13" x14ac:dyDescent="0.25">
      <c r="C3" s="90"/>
      <c r="D3" s="177" t="s">
        <v>24</v>
      </c>
      <c r="E3" s="178"/>
      <c r="F3" s="178"/>
      <c r="G3" s="178"/>
      <c r="H3" s="178"/>
      <c r="I3" s="178"/>
      <c r="J3" s="178"/>
      <c r="K3" s="178"/>
      <c r="L3" s="178"/>
      <c r="M3" s="211"/>
    </row>
    <row r="4" spans="2:13" x14ac:dyDescent="0.25">
      <c r="C4" s="90"/>
      <c r="D4" s="173" t="s">
        <v>113</v>
      </c>
      <c r="E4" s="173"/>
      <c r="F4" s="173"/>
      <c r="G4" s="173"/>
      <c r="H4" s="173"/>
      <c r="I4" s="173"/>
      <c r="J4" s="173"/>
      <c r="K4" s="173"/>
      <c r="L4" s="175" t="s">
        <v>173</v>
      </c>
      <c r="M4" s="173"/>
    </row>
    <row r="5" spans="2:13" ht="24.75" customHeight="1" x14ac:dyDescent="0.25">
      <c r="C5" s="90"/>
      <c r="D5" s="198" t="s">
        <v>20</v>
      </c>
      <c r="E5" s="173"/>
      <c r="F5" s="175" t="s">
        <v>171</v>
      </c>
      <c r="G5" s="173"/>
      <c r="H5" s="175" t="s">
        <v>172</v>
      </c>
      <c r="I5" s="173"/>
      <c r="J5" s="173" t="s">
        <v>103</v>
      </c>
      <c r="K5" s="207"/>
      <c r="L5" s="206"/>
      <c r="M5" s="206"/>
    </row>
    <row r="6" spans="2:13" x14ac:dyDescent="0.25">
      <c r="C6" s="91"/>
      <c r="D6" s="92" t="s">
        <v>21</v>
      </c>
      <c r="E6" s="81" t="s">
        <v>22</v>
      </c>
      <c r="F6" s="81" t="s">
        <v>21</v>
      </c>
      <c r="G6" s="81" t="s">
        <v>22</v>
      </c>
      <c r="H6" s="81" t="s">
        <v>21</v>
      </c>
      <c r="I6" s="81" t="s">
        <v>22</v>
      </c>
      <c r="J6" s="81" t="s">
        <v>21</v>
      </c>
      <c r="K6" s="82" t="s">
        <v>22</v>
      </c>
      <c r="L6" s="81" t="s">
        <v>21</v>
      </c>
      <c r="M6" s="81" t="s">
        <v>22</v>
      </c>
    </row>
    <row r="7" spans="2:13" ht="35.25" customHeight="1" x14ac:dyDescent="0.25">
      <c r="B7" s="192" t="s">
        <v>23</v>
      </c>
      <c r="C7" s="93" t="s">
        <v>104</v>
      </c>
      <c r="D7" s="84">
        <v>93.5</v>
      </c>
      <c r="E7" s="84">
        <v>93.848200000000006</v>
      </c>
      <c r="F7" s="84">
        <v>99.76</v>
      </c>
      <c r="G7" s="84">
        <v>99.77</v>
      </c>
      <c r="H7" s="84">
        <v>90.251199999999997</v>
      </c>
      <c r="I7" s="84">
        <v>90.354600000000005</v>
      </c>
      <c r="J7" s="84">
        <v>94.31</v>
      </c>
      <c r="K7" s="85">
        <v>94.39</v>
      </c>
      <c r="L7" s="84">
        <v>94.49</v>
      </c>
      <c r="M7" s="84">
        <v>93.53</v>
      </c>
    </row>
    <row r="8" spans="2:13" ht="24" customHeight="1" x14ac:dyDescent="0.25">
      <c r="B8" s="208"/>
      <c r="C8" s="94" t="s">
        <v>76</v>
      </c>
      <c r="D8" s="87">
        <f t="shared" ref="D8:M8" si="0">D9+D10</f>
        <v>6.51</v>
      </c>
      <c r="E8" s="87">
        <f t="shared" si="0"/>
        <v>6.15</v>
      </c>
      <c r="F8" s="87">
        <f t="shared" si="0"/>
        <v>0.24</v>
      </c>
      <c r="G8" s="87">
        <f t="shared" si="0"/>
        <v>0.23</v>
      </c>
      <c r="H8" s="87">
        <f t="shared" si="0"/>
        <v>9.74</v>
      </c>
      <c r="I8" s="87">
        <f t="shared" si="0"/>
        <v>9.6399999999999988</v>
      </c>
      <c r="J8" s="87">
        <f t="shared" si="0"/>
        <v>5.6905999999999999</v>
      </c>
      <c r="K8" s="87">
        <f t="shared" si="0"/>
        <v>5.6099999999999994</v>
      </c>
      <c r="L8" s="87">
        <f t="shared" si="0"/>
        <v>5.52</v>
      </c>
      <c r="M8" s="87">
        <f t="shared" si="0"/>
        <v>6.4700000000000006</v>
      </c>
    </row>
    <row r="9" spans="2:13" ht="24.75" customHeight="1" x14ac:dyDescent="0.25">
      <c r="B9" s="209"/>
      <c r="C9" s="88" t="s">
        <v>114</v>
      </c>
      <c r="D9" s="56">
        <v>2.27</v>
      </c>
      <c r="E9" s="56">
        <v>1.66</v>
      </c>
      <c r="F9" s="56">
        <v>0.24</v>
      </c>
      <c r="G9" s="56">
        <v>0.23</v>
      </c>
      <c r="H9" s="56">
        <v>4.3</v>
      </c>
      <c r="I9" s="56">
        <v>4.0999999999999996</v>
      </c>
      <c r="J9" s="56">
        <v>2.1505999999999998</v>
      </c>
      <c r="K9" s="56">
        <v>1.73</v>
      </c>
      <c r="L9" s="56">
        <v>0.97</v>
      </c>
      <c r="M9" s="56">
        <v>0.99</v>
      </c>
    </row>
    <row r="10" spans="2:13" ht="25.5" customHeight="1" x14ac:dyDescent="0.25">
      <c r="B10" s="209"/>
      <c r="C10" s="88" t="s">
        <v>106</v>
      </c>
      <c r="D10" s="56">
        <f>D11+D12</f>
        <v>4.24</v>
      </c>
      <c r="E10" s="56">
        <f>E11+E12</f>
        <v>4.49</v>
      </c>
      <c r="F10" s="56">
        <f t="shared" ref="F10:G10" si="1">F11+F12</f>
        <v>0</v>
      </c>
      <c r="G10" s="56">
        <f t="shared" si="1"/>
        <v>0</v>
      </c>
      <c r="H10" s="56">
        <f t="shared" ref="H10" si="2">H11+H12</f>
        <v>5.44</v>
      </c>
      <c r="I10" s="56">
        <f t="shared" ref="I10" si="3">I11+I12</f>
        <v>5.5399999999999991</v>
      </c>
      <c r="J10" s="56">
        <f t="shared" ref="J10" si="4">J11+J12</f>
        <v>3.54</v>
      </c>
      <c r="K10" s="56">
        <f t="shared" ref="K10" si="5">K11+K12</f>
        <v>3.88</v>
      </c>
      <c r="L10" s="56">
        <f>L11+L12</f>
        <v>4.55</v>
      </c>
      <c r="M10" s="56">
        <f>M11+M12</f>
        <v>5.48</v>
      </c>
    </row>
    <row r="11" spans="2:13" ht="27.75" customHeight="1" x14ac:dyDescent="0.25">
      <c r="B11" s="209"/>
      <c r="C11" s="88" t="s">
        <v>107</v>
      </c>
      <c r="D11" s="56">
        <v>1.9</v>
      </c>
      <c r="E11" s="56">
        <v>2.57</v>
      </c>
      <c r="F11" s="56">
        <v>0</v>
      </c>
      <c r="G11" s="56">
        <v>0</v>
      </c>
      <c r="H11" s="56">
        <v>1.7</v>
      </c>
      <c r="I11" s="56">
        <v>2.5299999999999998</v>
      </c>
      <c r="J11" s="56">
        <v>1.43</v>
      </c>
      <c r="K11" s="56">
        <v>2.09</v>
      </c>
      <c r="L11" s="56">
        <v>1.66</v>
      </c>
      <c r="M11" s="56">
        <v>2.42</v>
      </c>
    </row>
    <row r="12" spans="2:13" ht="26.25" customHeight="1" x14ac:dyDescent="0.25">
      <c r="B12" s="210"/>
      <c r="C12" s="148" t="s">
        <v>108</v>
      </c>
      <c r="D12" s="66">
        <v>2.34</v>
      </c>
      <c r="E12" s="66">
        <v>1.92</v>
      </c>
      <c r="F12" s="66">
        <v>0</v>
      </c>
      <c r="G12" s="66">
        <v>0</v>
      </c>
      <c r="H12" s="66">
        <v>3.74</v>
      </c>
      <c r="I12" s="66">
        <v>3.01</v>
      </c>
      <c r="J12" s="66">
        <v>2.11</v>
      </c>
      <c r="K12" s="66">
        <v>1.79</v>
      </c>
      <c r="L12" s="66">
        <v>2.89</v>
      </c>
      <c r="M12" s="66">
        <v>3.06</v>
      </c>
    </row>
    <row r="14" spans="2:13" ht="130.5" customHeight="1" x14ac:dyDescent="0.25">
      <c r="B14" s="169" t="s">
        <v>176</v>
      </c>
      <c r="C14" s="170"/>
      <c r="D14" s="170"/>
      <c r="E14" s="170"/>
      <c r="F14" s="170"/>
      <c r="G14" s="170"/>
      <c r="H14" s="170"/>
      <c r="I14" s="170"/>
      <c r="J14" s="170"/>
      <c r="K14" s="170"/>
      <c r="L14" s="170"/>
      <c r="M14" s="170"/>
    </row>
  </sheetData>
  <mergeCells count="10">
    <mergeCell ref="B14:M14"/>
    <mergeCell ref="B1:M1"/>
    <mergeCell ref="D3:M3"/>
    <mergeCell ref="D4:K4"/>
    <mergeCell ref="L4:M5"/>
    <mergeCell ref="D5:E5"/>
    <mergeCell ref="F5:G5"/>
    <mergeCell ref="H5:I5"/>
    <mergeCell ref="J5:K5"/>
    <mergeCell ref="B7:B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showGridLines="0" topLeftCell="A10" workbookViewId="0">
      <selection activeCell="B14" sqref="B14:M14"/>
    </sheetView>
  </sheetViews>
  <sheetFormatPr baseColWidth="10" defaultRowHeight="15" x14ac:dyDescent="0.25"/>
  <cols>
    <col min="1" max="1" width="3.7109375" style="2" customWidth="1"/>
    <col min="2" max="2" width="4.140625" style="2" customWidth="1"/>
    <col min="3" max="3" width="28.140625" style="2" customWidth="1"/>
    <col min="4" max="13" width="9.5703125" style="2" customWidth="1"/>
    <col min="14" max="16384" width="11.42578125" style="2"/>
  </cols>
  <sheetData>
    <row r="1" spans="2:13" ht="22.5" customHeight="1" x14ac:dyDescent="0.25">
      <c r="B1" s="171" t="s">
        <v>109</v>
      </c>
      <c r="C1" s="170"/>
      <c r="D1" s="170"/>
      <c r="E1" s="170"/>
      <c r="F1" s="170"/>
      <c r="G1" s="170"/>
      <c r="H1" s="170"/>
      <c r="I1" s="170"/>
      <c r="J1" s="170"/>
      <c r="K1" s="170"/>
      <c r="L1" s="170"/>
      <c r="M1" s="170"/>
    </row>
    <row r="2" spans="2:13" x14ac:dyDescent="0.25">
      <c r="M2" s="39" t="s">
        <v>7</v>
      </c>
    </row>
    <row r="3" spans="2:13" x14ac:dyDescent="0.25">
      <c r="C3" s="90"/>
      <c r="D3" s="184" t="s">
        <v>23</v>
      </c>
      <c r="E3" s="185"/>
      <c r="F3" s="185"/>
      <c r="G3" s="185"/>
      <c r="H3" s="185"/>
      <c r="I3" s="185"/>
      <c r="J3" s="185"/>
      <c r="K3" s="185"/>
      <c r="L3" s="185"/>
      <c r="M3" s="186"/>
    </row>
    <row r="4" spans="2:13" x14ac:dyDescent="0.25">
      <c r="C4" s="90"/>
      <c r="D4" s="203" t="s">
        <v>102</v>
      </c>
      <c r="E4" s="204"/>
      <c r="F4" s="204"/>
      <c r="G4" s="204"/>
      <c r="H4" s="204"/>
      <c r="I4" s="204"/>
      <c r="J4" s="204"/>
      <c r="K4" s="205"/>
      <c r="L4" s="212" t="s">
        <v>177</v>
      </c>
      <c r="M4" s="204"/>
    </row>
    <row r="5" spans="2:13" ht="26.25" customHeight="1" x14ac:dyDescent="0.25">
      <c r="C5" s="90"/>
      <c r="D5" s="198" t="s">
        <v>26</v>
      </c>
      <c r="E5" s="173"/>
      <c r="F5" s="175" t="s">
        <v>178</v>
      </c>
      <c r="G5" s="173"/>
      <c r="H5" s="175" t="s">
        <v>179</v>
      </c>
      <c r="I5" s="173"/>
      <c r="J5" s="173" t="s">
        <v>103</v>
      </c>
      <c r="K5" s="207"/>
      <c r="L5" s="206"/>
      <c r="M5" s="206"/>
    </row>
    <row r="6" spans="2:13" ht="24.75" customHeight="1" x14ac:dyDescent="0.25">
      <c r="C6" s="91"/>
      <c r="D6" s="92" t="s">
        <v>21</v>
      </c>
      <c r="E6" s="81" t="s">
        <v>22</v>
      </c>
      <c r="F6" s="81" t="s">
        <v>21</v>
      </c>
      <c r="G6" s="81" t="s">
        <v>22</v>
      </c>
      <c r="H6" s="81" t="s">
        <v>21</v>
      </c>
      <c r="I6" s="81" t="s">
        <v>22</v>
      </c>
      <c r="J6" s="81" t="s">
        <v>21</v>
      </c>
      <c r="K6" s="82" t="s">
        <v>22</v>
      </c>
      <c r="L6" s="41" t="s">
        <v>21</v>
      </c>
      <c r="M6" s="41" t="s">
        <v>22</v>
      </c>
    </row>
    <row r="7" spans="2:13" ht="30.75" customHeight="1" x14ac:dyDescent="0.25">
      <c r="B7" s="192" t="s">
        <v>24</v>
      </c>
      <c r="C7" s="93" t="s">
        <v>104</v>
      </c>
      <c r="D7" s="84">
        <v>92.54</v>
      </c>
      <c r="E7" s="84">
        <v>92.58</v>
      </c>
      <c r="F7" s="84">
        <v>99.553200000000004</v>
      </c>
      <c r="G7" s="84">
        <v>99.62</v>
      </c>
      <c r="H7" s="84">
        <v>70.41</v>
      </c>
      <c r="I7" s="84">
        <v>71.249399999999994</v>
      </c>
      <c r="J7" s="84">
        <v>90.72</v>
      </c>
      <c r="K7" s="85">
        <v>90.82</v>
      </c>
      <c r="L7" s="84">
        <v>95.5</v>
      </c>
      <c r="M7" s="84">
        <v>96.48</v>
      </c>
    </row>
    <row r="8" spans="2:13" ht="23.25" customHeight="1" x14ac:dyDescent="0.25">
      <c r="B8" s="208"/>
      <c r="C8" s="158" t="s">
        <v>180</v>
      </c>
      <c r="D8" s="87">
        <f t="shared" ref="D8:M8" si="0">D9+D10</f>
        <v>7.46</v>
      </c>
      <c r="E8" s="87">
        <f t="shared" si="0"/>
        <v>7.43</v>
      </c>
      <c r="F8" s="87">
        <f t="shared" si="0"/>
        <v>0.44679999999999997</v>
      </c>
      <c r="G8" s="87">
        <f t="shared" si="0"/>
        <v>0.38</v>
      </c>
      <c r="H8" s="87">
        <f t="shared" si="0"/>
        <v>29.584799999999998</v>
      </c>
      <c r="I8" s="87">
        <f t="shared" si="0"/>
        <v>28.75</v>
      </c>
      <c r="J8" s="87">
        <f t="shared" si="0"/>
        <v>9.2800000000000011</v>
      </c>
      <c r="K8" s="87">
        <f t="shared" si="0"/>
        <v>9.18</v>
      </c>
      <c r="L8" s="87">
        <f t="shared" si="0"/>
        <v>4.5</v>
      </c>
      <c r="M8" s="87">
        <f t="shared" si="0"/>
        <v>3.5100000000000002</v>
      </c>
    </row>
    <row r="9" spans="2:13" ht="25.5" customHeight="1" x14ac:dyDescent="0.25">
      <c r="B9" s="209"/>
      <c r="C9" s="88" t="s">
        <v>105</v>
      </c>
      <c r="D9" s="56">
        <v>6.26</v>
      </c>
      <c r="E9" s="56">
        <v>6.24</v>
      </c>
      <c r="F9" s="56">
        <v>0.44679999999999997</v>
      </c>
      <c r="G9" s="56">
        <v>0.38</v>
      </c>
      <c r="H9" s="56">
        <v>28.54</v>
      </c>
      <c r="I9" s="56">
        <v>27.72</v>
      </c>
      <c r="J9" s="56">
        <v>8.39</v>
      </c>
      <c r="K9" s="56">
        <v>8.2799999999999994</v>
      </c>
      <c r="L9" s="56">
        <v>3.66</v>
      </c>
      <c r="M9" s="56">
        <v>2.97</v>
      </c>
    </row>
    <row r="10" spans="2:13" ht="24" customHeight="1" x14ac:dyDescent="0.25">
      <c r="B10" s="209"/>
      <c r="C10" s="88" t="s">
        <v>106</v>
      </c>
      <c r="D10" s="56">
        <f>D11+D12</f>
        <v>1.2</v>
      </c>
      <c r="E10" s="56">
        <f>E11+E12</f>
        <v>1.19</v>
      </c>
      <c r="F10" s="56">
        <f>F11+F12</f>
        <v>0</v>
      </c>
      <c r="G10" s="56">
        <f t="shared" ref="G10:I10" si="1">G11+G12</f>
        <v>0</v>
      </c>
      <c r="H10" s="56">
        <f t="shared" si="1"/>
        <v>1.0448</v>
      </c>
      <c r="I10" s="56">
        <f t="shared" si="1"/>
        <v>1.03</v>
      </c>
      <c r="J10" s="56">
        <f>J11+J12</f>
        <v>0.8899999999999999</v>
      </c>
      <c r="K10" s="56">
        <f>K11+K12</f>
        <v>0.89999999999999991</v>
      </c>
      <c r="L10" s="56">
        <f t="shared" ref="L10" si="2">L11+L12</f>
        <v>0.84000000000000008</v>
      </c>
      <c r="M10" s="56">
        <f t="shared" ref="M10" si="3">M11+M12</f>
        <v>0.54</v>
      </c>
    </row>
    <row r="11" spans="2:13" ht="27.75" customHeight="1" x14ac:dyDescent="0.25">
      <c r="B11" s="209"/>
      <c r="C11" s="88" t="s">
        <v>110</v>
      </c>
      <c r="D11" s="56">
        <v>0.89</v>
      </c>
      <c r="E11" s="56">
        <v>0.89</v>
      </c>
      <c r="F11" s="56">
        <v>0</v>
      </c>
      <c r="G11" s="56">
        <v>0</v>
      </c>
      <c r="H11" s="56">
        <v>0.4274</v>
      </c>
      <c r="I11" s="56">
        <v>0.47</v>
      </c>
      <c r="J11" s="56">
        <v>0.57999999999999996</v>
      </c>
      <c r="K11" s="56">
        <v>0.6</v>
      </c>
      <c r="L11" s="56">
        <v>0.38</v>
      </c>
      <c r="M11" s="56">
        <v>0.22</v>
      </c>
    </row>
    <row r="12" spans="2:13" ht="24.75" customHeight="1" x14ac:dyDescent="0.25">
      <c r="B12" s="210"/>
      <c r="C12" s="89" t="s">
        <v>111</v>
      </c>
      <c r="D12" s="66">
        <v>0.31</v>
      </c>
      <c r="E12" s="66">
        <v>0.3</v>
      </c>
      <c r="F12" s="66">
        <v>0</v>
      </c>
      <c r="G12" s="66">
        <v>0</v>
      </c>
      <c r="H12" s="66">
        <v>0.61739999999999995</v>
      </c>
      <c r="I12" s="66">
        <v>0.56000000000000005</v>
      </c>
      <c r="J12" s="66">
        <v>0.31</v>
      </c>
      <c r="K12" s="66">
        <v>0.3</v>
      </c>
      <c r="L12" s="66">
        <v>0.46</v>
      </c>
      <c r="M12" s="66">
        <v>0.32</v>
      </c>
    </row>
    <row r="14" spans="2:13" ht="232.5" customHeight="1" x14ac:dyDescent="0.25">
      <c r="B14" s="169" t="s">
        <v>181</v>
      </c>
      <c r="C14" s="170"/>
      <c r="D14" s="170"/>
      <c r="E14" s="170"/>
      <c r="F14" s="170"/>
      <c r="G14" s="170"/>
      <c r="H14" s="170"/>
      <c r="I14" s="170"/>
      <c r="J14" s="170"/>
      <c r="K14" s="170"/>
      <c r="L14" s="170"/>
      <c r="M14" s="170"/>
    </row>
  </sheetData>
  <mergeCells count="10">
    <mergeCell ref="B14:M14"/>
    <mergeCell ref="B1:M1"/>
    <mergeCell ref="D3:M3"/>
    <mergeCell ref="D4:K4"/>
    <mergeCell ref="L4:M5"/>
    <mergeCell ref="D5:E5"/>
    <mergeCell ref="F5:G5"/>
    <mergeCell ref="H5:I5"/>
    <mergeCell ref="J5:K5"/>
    <mergeCell ref="B7:B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
  <sheetViews>
    <sheetView showGridLines="0" topLeftCell="A2" zoomScale="148" zoomScaleNormal="148" workbookViewId="0">
      <selection activeCell="B8" sqref="B8:H8"/>
    </sheetView>
  </sheetViews>
  <sheetFormatPr baseColWidth="10" defaultRowHeight="15" x14ac:dyDescent="0.25"/>
  <cols>
    <col min="1" max="1" width="3.5703125" style="2" customWidth="1"/>
    <col min="2" max="16384" width="11.42578125" style="2"/>
  </cols>
  <sheetData>
    <row r="1" spans="2:8" ht="26.25" customHeight="1" x14ac:dyDescent="0.25">
      <c r="B1" s="171" t="s">
        <v>73</v>
      </c>
      <c r="C1" s="170"/>
      <c r="D1" s="170"/>
      <c r="E1" s="170"/>
      <c r="F1" s="170"/>
      <c r="G1" s="170"/>
      <c r="H1" s="170"/>
    </row>
    <row r="2" spans="2:8" x14ac:dyDescent="0.25">
      <c r="H2" s="5" t="s">
        <v>7</v>
      </c>
    </row>
    <row r="3" spans="2:8" ht="46.5" x14ac:dyDescent="0.25">
      <c r="B3" s="146"/>
      <c r="C3" s="132" t="s">
        <v>2</v>
      </c>
      <c r="D3" s="132" t="s">
        <v>3</v>
      </c>
      <c r="E3" s="154" t="s">
        <v>146</v>
      </c>
      <c r="F3" s="154" t="s">
        <v>216</v>
      </c>
      <c r="G3" s="99" t="s">
        <v>117</v>
      </c>
      <c r="H3" s="99" t="s">
        <v>118</v>
      </c>
    </row>
    <row r="4" spans="2:8" x14ac:dyDescent="0.25">
      <c r="B4" s="105">
        <v>2017</v>
      </c>
      <c r="C4" s="145" t="s">
        <v>120</v>
      </c>
      <c r="D4" s="145" t="s">
        <v>123</v>
      </c>
      <c r="E4" s="145" t="s">
        <v>125</v>
      </c>
      <c r="F4" s="145" t="s">
        <v>127</v>
      </c>
      <c r="G4" s="145" t="s">
        <v>124</v>
      </c>
      <c r="H4" s="145" t="s">
        <v>126</v>
      </c>
    </row>
    <row r="5" spans="2:8" x14ac:dyDescent="0.25">
      <c r="B5" s="105">
        <v>2018</v>
      </c>
      <c r="C5" s="145" t="s">
        <v>121</v>
      </c>
      <c r="D5" s="145" t="s">
        <v>123</v>
      </c>
      <c r="E5" s="145" t="s">
        <v>122</v>
      </c>
      <c r="F5" s="145" t="s">
        <v>128</v>
      </c>
      <c r="G5" s="145" t="s">
        <v>124</v>
      </c>
      <c r="H5" s="145" t="s">
        <v>131</v>
      </c>
    </row>
    <row r="6" spans="2:8" x14ac:dyDescent="0.25">
      <c r="B6" s="105">
        <v>2019</v>
      </c>
      <c r="C6" s="145" t="s">
        <v>122</v>
      </c>
      <c r="D6" s="145" t="s">
        <v>124</v>
      </c>
      <c r="E6" s="145" t="s">
        <v>126</v>
      </c>
      <c r="F6" s="145" t="s">
        <v>129</v>
      </c>
      <c r="G6" s="145" t="s">
        <v>130</v>
      </c>
      <c r="H6" s="145" t="s">
        <v>123</v>
      </c>
    </row>
    <row r="8" spans="2:8" ht="97.5" customHeight="1" x14ac:dyDescent="0.25">
      <c r="B8" s="169" t="s">
        <v>218</v>
      </c>
      <c r="C8" s="170"/>
      <c r="D8" s="170"/>
      <c r="E8" s="170"/>
      <c r="F8" s="170"/>
      <c r="G8" s="170"/>
      <c r="H8" s="170"/>
    </row>
  </sheetData>
  <mergeCells count="2">
    <mergeCell ref="B8:H8"/>
    <mergeCell ref="B1:H1"/>
  </mergeCells>
  <pageMargins left="0.7" right="0.7" top="0.75" bottom="0.75" header="0.3" footer="0.3"/>
  <pageSetup paperSize="9" orientation="portrait" r:id="rId1"/>
  <ignoredErrors>
    <ignoredError sqref="C4:C6 D4:D6 E4:E6 F4:F6 G4:G6 H4:H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showGridLines="0" topLeftCell="A7" workbookViewId="0">
      <selection activeCell="B14" sqref="B14:M14"/>
    </sheetView>
  </sheetViews>
  <sheetFormatPr baseColWidth="10" defaultRowHeight="15" x14ac:dyDescent="0.25"/>
  <cols>
    <col min="1" max="1" width="3.7109375" style="2" customWidth="1"/>
    <col min="2" max="2" width="5.42578125" style="2" customWidth="1"/>
    <col min="3" max="3" width="27.28515625" style="2" customWidth="1"/>
    <col min="4" max="13" width="10.140625" style="2" customWidth="1"/>
    <col min="14" max="16384" width="11.42578125" style="2"/>
  </cols>
  <sheetData>
    <row r="1" spans="2:13" ht="15" customHeight="1" x14ac:dyDescent="0.25">
      <c r="B1" s="172" t="s">
        <v>182</v>
      </c>
      <c r="C1" s="170"/>
      <c r="D1" s="170"/>
      <c r="E1" s="170"/>
      <c r="F1" s="170"/>
      <c r="G1" s="170"/>
      <c r="H1" s="170"/>
      <c r="I1" s="170"/>
      <c r="J1" s="170"/>
      <c r="K1" s="170"/>
      <c r="L1" s="170"/>
      <c r="M1" s="170"/>
    </row>
    <row r="2" spans="2:13" x14ac:dyDescent="0.25">
      <c r="M2" s="39" t="s">
        <v>7</v>
      </c>
    </row>
    <row r="3" spans="2:13" x14ac:dyDescent="0.25">
      <c r="D3" s="177" t="s">
        <v>24</v>
      </c>
      <c r="E3" s="178"/>
      <c r="F3" s="178"/>
      <c r="G3" s="178"/>
      <c r="H3" s="178"/>
      <c r="I3" s="178"/>
      <c r="J3" s="178"/>
      <c r="K3" s="178"/>
      <c r="L3" s="178"/>
      <c r="M3" s="211"/>
    </row>
    <row r="4" spans="2:13" x14ac:dyDescent="0.25">
      <c r="D4" s="173" t="s">
        <v>102</v>
      </c>
      <c r="E4" s="173"/>
      <c r="F4" s="173"/>
      <c r="G4" s="173"/>
      <c r="H4" s="173"/>
      <c r="I4" s="173"/>
      <c r="J4" s="173"/>
      <c r="K4" s="207"/>
      <c r="L4" s="175" t="s">
        <v>177</v>
      </c>
      <c r="M4" s="173"/>
    </row>
    <row r="5" spans="2:13" ht="28.5" customHeight="1" x14ac:dyDescent="0.25">
      <c r="D5" s="173" t="s">
        <v>26</v>
      </c>
      <c r="E5" s="173"/>
      <c r="F5" s="175" t="s">
        <v>178</v>
      </c>
      <c r="G5" s="173"/>
      <c r="H5" s="175" t="s">
        <v>179</v>
      </c>
      <c r="I5" s="173"/>
      <c r="J5" s="173" t="s">
        <v>103</v>
      </c>
      <c r="K5" s="207"/>
      <c r="L5" s="206"/>
      <c r="M5" s="206"/>
    </row>
    <row r="6" spans="2:13" x14ac:dyDescent="0.25">
      <c r="D6" s="81" t="s">
        <v>21</v>
      </c>
      <c r="E6" s="81" t="s">
        <v>22</v>
      </c>
      <c r="F6" s="81" t="s">
        <v>21</v>
      </c>
      <c r="G6" s="81" t="s">
        <v>22</v>
      </c>
      <c r="H6" s="81" t="s">
        <v>21</v>
      </c>
      <c r="I6" s="81" t="s">
        <v>22</v>
      </c>
      <c r="J6" s="81" t="s">
        <v>21</v>
      </c>
      <c r="K6" s="82" t="s">
        <v>22</v>
      </c>
      <c r="L6" s="81" t="s">
        <v>21</v>
      </c>
      <c r="M6" s="81" t="s">
        <v>22</v>
      </c>
    </row>
    <row r="7" spans="2:13" ht="42.75" customHeight="1" x14ac:dyDescent="0.25">
      <c r="B7" s="192" t="s">
        <v>23</v>
      </c>
      <c r="C7" s="83" t="s">
        <v>104</v>
      </c>
      <c r="D7" s="84">
        <v>93.151700000000005</v>
      </c>
      <c r="E7" s="84">
        <v>93.18</v>
      </c>
      <c r="F7" s="84">
        <v>99.8</v>
      </c>
      <c r="G7" s="84">
        <v>99.86</v>
      </c>
      <c r="H7" s="84">
        <v>76.62</v>
      </c>
      <c r="I7" s="84">
        <v>75.94</v>
      </c>
      <c r="J7" s="84">
        <v>92.29</v>
      </c>
      <c r="K7" s="85">
        <v>92.16</v>
      </c>
      <c r="L7" s="84">
        <v>93.29</v>
      </c>
      <c r="M7" s="84">
        <v>96.43</v>
      </c>
    </row>
    <row r="8" spans="2:13" ht="27" customHeight="1" x14ac:dyDescent="0.25">
      <c r="B8" s="208"/>
      <c r="C8" s="86" t="s">
        <v>76</v>
      </c>
      <c r="D8" s="87">
        <f t="shared" ref="D8:M8" si="0">D9+D10</f>
        <v>6.8479000000000001</v>
      </c>
      <c r="E8" s="87">
        <f t="shared" si="0"/>
        <v>6.8280000000000003</v>
      </c>
      <c r="F8" s="87">
        <f t="shared" si="0"/>
        <v>0.2</v>
      </c>
      <c r="G8" s="87">
        <f t="shared" si="0"/>
        <v>0.14000000000000001</v>
      </c>
      <c r="H8" s="87">
        <f t="shared" si="0"/>
        <v>23.369999999999997</v>
      </c>
      <c r="I8" s="87">
        <f t="shared" si="0"/>
        <v>24.064600000000002</v>
      </c>
      <c r="J8" s="87">
        <f t="shared" si="0"/>
        <v>7.7060999999999993</v>
      </c>
      <c r="K8" s="87">
        <f t="shared" si="0"/>
        <v>7.84</v>
      </c>
      <c r="L8" s="87">
        <f t="shared" si="0"/>
        <v>6.7056000000000004</v>
      </c>
      <c r="M8" s="87">
        <f t="shared" si="0"/>
        <v>3.56</v>
      </c>
    </row>
    <row r="9" spans="2:13" ht="27.75" customHeight="1" x14ac:dyDescent="0.25">
      <c r="B9" s="209"/>
      <c r="C9" s="88" t="s">
        <v>105</v>
      </c>
      <c r="D9" s="56">
        <v>0.89</v>
      </c>
      <c r="E9" s="56">
        <v>0.89</v>
      </c>
      <c r="F9" s="56">
        <v>0.2</v>
      </c>
      <c r="G9" s="56">
        <v>0.14000000000000001</v>
      </c>
      <c r="H9" s="56">
        <v>1.79</v>
      </c>
      <c r="I9" s="56">
        <v>1.8546</v>
      </c>
      <c r="J9" s="56">
        <v>0.92</v>
      </c>
      <c r="K9" s="56">
        <v>0.92</v>
      </c>
      <c r="L9" s="56">
        <v>0.45069999999999999</v>
      </c>
      <c r="M9" s="56">
        <v>0.28999999999999998</v>
      </c>
    </row>
    <row r="10" spans="2:13" ht="21" customHeight="1" x14ac:dyDescent="0.25">
      <c r="B10" s="209"/>
      <c r="C10" s="88" t="s">
        <v>106</v>
      </c>
      <c r="D10" s="56">
        <f>D11+D12</f>
        <v>5.9579000000000004</v>
      </c>
      <c r="E10" s="56">
        <f>E11+E12</f>
        <v>5.9380000000000006</v>
      </c>
      <c r="F10" s="56">
        <f t="shared" ref="F10:M10" si="1">F11+F12</f>
        <v>0</v>
      </c>
      <c r="G10" s="56">
        <f t="shared" si="1"/>
        <v>0</v>
      </c>
      <c r="H10" s="56">
        <f t="shared" si="1"/>
        <v>21.58</v>
      </c>
      <c r="I10" s="56">
        <f t="shared" si="1"/>
        <v>22.21</v>
      </c>
      <c r="J10" s="56">
        <f t="shared" si="1"/>
        <v>6.7860999999999994</v>
      </c>
      <c r="K10" s="56">
        <f t="shared" si="1"/>
        <v>6.92</v>
      </c>
      <c r="L10" s="56">
        <f t="shared" si="1"/>
        <v>6.2549000000000001</v>
      </c>
      <c r="M10" s="56">
        <f t="shared" si="1"/>
        <v>3.27</v>
      </c>
    </row>
    <row r="11" spans="2:13" ht="26.25" customHeight="1" x14ac:dyDescent="0.25">
      <c r="B11" s="209"/>
      <c r="C11" s="88" t="s">
        <v>107</v>
      </c>
      <c r="D11" s="56">
        <v>2.4479000000000002</v>
      </c>
      <c r="E11" s="56">
        <v>2.99</v>
      </c>
      <c r="F11" s="56">
        <v>0</v>
      </c>
      <c r="G11" s="56">
        <v>0</v>
      </c>
      <c r="H11" s="56">
        <v>7.47</v>
      </c>
      <c r="I11" s="56">
        <v>8.59</v>
      </c>
      <c r="J11" s="56">
        <v>2.44</v>
      </c>
      <c r="K11" s="56">
        <v>3.01</v>
      </c>
      <c r="L11" s="56">
        <v>1.9549000000000001</v>
      </c>
      <c r="M11" s="56">
        <v>1</v>
      </c>
    </row>
    <row r="12" spans="2:13" ht="24.75" customHeight="1" x14ac:dyDescent="0.25">
      <c r="B12" s="210"/>
      <c r="C12" s="89" t="s">
        <v>108</v>
      </c>
      <c r="D12" s="66">
        <v>3.51</v>
      </c>
      <c r="E12" s="66">
        <v>2.948</v>
      </c>
      <c r="F12" s="66">
        <v>0</v>
      </c>
      <c r="G12" s="66">
        <v>0</v>
      </c>
      <c r="H12" s="66">
        <v>14.11</v>
      </c>
      <c r="I12" s="66">
        <v>13.62</v>
      </c>
      <c r="J12" s="66">
        <v>4.3460999999999999</v>
      </c>
      <c r="K12" s="66">
        <v>3.91</v>
      </c>
      <c r="L12" s="66">
        <v>4.3</v>
      </c>
      <c r="M12" s="66">
        <v>2.27</v>
      </c>
    </row>
    <row r="14" spans="2:13" ht="117.75" customHeight="1" x14ac:dyDescent="0.25">
      <c r="B14" s="169" t="s">
        <v>183</v>
      </c>
      <c r="C14" s="170"/>
      <c r="D14" s="170"/>
      <c r="E14" s="170"/>
      <c r="F14" s="170"/>
      <c r="G14" s="170"/>
      <c r="H14" s="170"/>
      <c r="I14" s="170"/>
      <c r="J14" s="170"/>
      <c r="K14" s="170"/>
      <c r="L14" s="170"/>
      <c r="M14" s="170"/>
    </row>
  </sheetData>
  <mergeCells count="10">
    <mergeCell ref="B14:M14"/>
    <mergeCell ref="B1:M1"/>
    <mergeCell ref="D3:M3"/>
    <mergeCell ref="D4:K4"/>
    <mergeCell ref="L4:M5"/>
    <mergeCell ref="D5:E5"/>
    <mergeCell ref="F5:G5"/>
    <mergeCell ref="H5:I5"/>
    <mergeCell ref="J5:K5"/>
    <mergeCell ref="B7:B1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9"/>
  <sheetViews>
    <sheetView showGridLines="0" workbookViewId="0">
      <selection activeCell="B29" sqref="B29:T29"/>
    </sheetView>
  </sheetViews>
  <sheetFormatPr baseColWidth="10" defaultRowHeight="15" x14ac:dyDescent="0.25"/>
  <cols>
    <col min="1" max="1" width="4" style="2" customWidth="1"/>
    <col min="2" max="2" width="36.7109375" style="2" customWidth="1"/>
    <col min="3" max="3" width="9.140625" style="2" customWidth="1"/>
    <col min="4" max="4" width="9.5703125" style="2" customWidth="1"/>
    <col min="5" max="5" width="9.140625" style="2" customWidth="1"/>
    <col min="6" max="8" width="8.85546875" style="2" customWidth="1"/>
    <col min="9" max="9" width="9" style="2" customWidth="1"/>
    <col min="10" max="11" width="9.42578125" style="2" customWidth="1"/>
    <col min="12" max="12" width="7.85546875" style="2" customWidth="1"/>
    <col min="13" max="13" width="7.5703125" style="2" customWidth="1"/>
    <col min="14" max="14" width="9.85546875" style="2" customWidth="1"/>
    <col min="15" max="15" width="8.85546875" style="2" customWidth="1"/>
    <col min="16" max="16" width="8.7109375" style="2" customWidth="1"/>
    <col min="17" max="17" width="9.5703125" style="2" customWidth="1"/>
    <col min="18" max="18" width="7.5703125" style="2" customWidth="1"/>
    <col min="19" max="19" width="7.85546875" style="2" customWidth="1"/>
    <col min="20" max="20" width="9.7109375" style="2" customWidth="1"/>
    <col min="21" max="16384" width="11.42578125" style="2"/>
  </cols>
  <sheetData>
    <row r="1" spans="2:20" x14ac:dyDescent="0.25">
      <c r="B1" s="171" t="s">
        <v>74</v>
      </c>
      <c r="C1" s="170"/>
      <c r="D1" s="170"/>
      <c r="E1" s="170"/>
      <c r="F1" s="170"/>
      <c r="G1" s="170"/>
      <c r="H1" s="170"/>
      <c r="I1" s="170"/>
      <c r="J1" s="170"/>
      <c r="K1" s="170"/>
      <c r="L1" s="170"/>
      <c r="M1" s="170"/>
      <c r="N1" s="170"/>
      <c r="O1" s="170"/>
      <c r="P1" s="170"/>
      <c r="Q1" s="170"/>
      <c r="R1" s="170"/>
      <c r="S1" s="170"/>
      <c r="T1" s="170"/>
    </row>
    <row r="2" spans="2:20" x14ac:dyDescent="0.25">
      <c r="B2" s="48"/>
      <c r="C2" s="48"/>
      <c r="D2" s="48"/>
      <c r="E2" s="48"/>
      <c r="F2" s="48"/>
      <c r="G2" s="48"/>
      <c r="H2" s="48"/>
      <c r="I2" s="48"/>
      <c r="J2" s="48"/>
      <c r="K2" s="48"/>
      <c r="L2" s="48"/>
      <c r="M2" s="48"/>
      <c r="N2" s="48"/>
      <c r="O2" s="48"/>
      <c r="P2" s="48"/>
      <c r="Q2" s="48"/>
      <c r="R2" s="48"/>
      <c r="S2" s="48"/>
      <c r="T2" s="39" t="s">
        <v>7</v>
      </c>
    </row>
    <row r="3" spans="2:20" x14ac:dyDescent="0.25">
      <c r="B3" s="48"/>
      <c r="C3" s="187" t="s">
        <v>0</v>
      </c>
      <c r="D3" s="187"/>
      <c r="E3" s="187"/>
      <c r="F3" s="187"/>
      <c r="G3" s="187"/>
      <c r="H3" s="187"/>
      <c r="I3" s="187" t="s">
        <v>1</v>
      </c>
      <c r="J3" s="187"/>
      <c r="K3" s="187"/>
      <c r="L3" s="187"/>
      <c r="M3" s="187"/>
      <c r="N3" s="187"/>
      <c r="O3" s="187" t="s">
        <v>91</v>
      </c>
      <c r="P3" s="187"/>
      <c r="Q3" s="187"/>
      <c r="R3" s="187"/>
      <c r="S3" s="187"/>
      <c r="T3" s="187"/>
    </row>
    <row r="4" spans="2:20" ht="15" customHeight="1" x14ac:dyDescent="0.25">
      <c r="B4" s="48"/>
      <c r="C4" s="173" t="s">
        <v>3</v>
      </c>
      <c r="D4" s="173"/>
      <c r="E4" s="173"/>
      <c r="F4" s="213" t="s">
        <v>8</v>
      </c>
      <c r="G4" s="213" t="s">
        <v>2</v>
      </c>
      <c r="H4" s="213" t="s">
        <v>101</v>
      </c>
      <c r="I4" s="173" t="s">
        <v>3</v>
      </c>
      <c r="J4" s="173"/>
      <c r="K4" s="173"/>
      <c r="L4" s="213" t="s">
        <v>8</v>
      </c>
      <c r="M4" s="213" t="s">
        <v>2</v>
      </c>
      <c r="N4" s="213" t="s">
        <v>101</v>
      </c>
      <c r="O4" s="173" t="s">
        <v>3</v>
      </c>
      <c r="P4" s="173"/>
      <c r="Q4" s="173"/>
      <c r="R4" s="213" t="s">
        <v>8</v>
      </c>
      <c r="S4" s="213" t="s">
        <v>2</v>
      </c>
      <c r="T4" s="213" t="s">
        <v>101</v>
      </c>
    </row>
    <row r="5" spans="2:20" ht="22.5" x14ac:dyDescent="0.25">
      <c r="B5" s="48"/>
      <c r="C5" s="49" t="s">
        <v>27</v>
      </c>
      <c r="D5" s="50" t="s">
        <v>28</v>
      </c>
      <c r="E5" s="50" t="s">
        <v>29</v>
      </c>
      <c r="F5" s="204"/>
      <c r="G5" s="204"/>
      <c r="H5" s="204"/>
      <c r="I5" s="49" t="s">
        <v>27</v>
      </c>
      <c r="J5" s="50" t="s">
        <v>28</v>
      </c>
      <c r="K5" s="50" t="s">
        <v>29</v>
      </c>
      <c r="L5" s="204"/>
      <c r="M5" s="204"/>
      <c r="N5" s="204"/>
      <c r="O5" s="49" t="s">
        <v>27</v>
      </c>
      <c r="P5" s="50" t="s">
        <v>28</v>
      </c>
      <c r="Q5" s="50" t="s">
        <v>29</v>
      </c>
      <c r="R5" s="204"/>
      <c r="S5" s="204"/>
      <c r="T5" s="204"/>
    </row>
    <row r="6" spans="2:20" x14ac:dyDescent="0.25">
      <c r="B6" s="38" t="s">
        <v>30</v>
      </c>
      <c r="C6" s="51">
        <v>22.66</v>
      </c>
      <c r="D6" s="52">
        <v>21.44</v>
      </c>
      <c r="E6" s="51">
        <v>22.43</v>
      </c>
      <c r="F6" s="52">
        <v>28.65</v>
      </c>
      <c r="G6" s="53">
        <v>8.3000000000000007</v>
      </c>
      <c r="H6" s="54">
        <v>18.940000000000001</v>
      </c>
      <c r="I6" s="9">
        <v>22.04</v>
      </c>
      <c r="J6" s="9">
        <v>20.69</v>
      </c>
      <c r="K6" s="9">
        <v>21.79</v>
      </c>
      <c r="L6" s="9">
        <v>28.32</v>
      </c>
      <c r="M6" s="9">
        <v>7.43</v>
      </c>
      <c r="N6" s="9">
        <v>18.21</v>
      </c>
      <c r="O6" s="55">
        <f>((I6-C6)/C6)*100</f>
        <v>-2.7360988526037113</v>
      </c>
      <c r="P6" s="56">
        <f>((J6-D6)/D6)*100</f>
        <v>-3.4981343283582085</v>
      </c>
      <c r="Q6" s="56">
        <f t="shared" ref="P6:T27" si="0">((K6-E6)/E6)*100</f>
        <v>-2.8533214444939841</v>
      </c>
      <c r="R6" s="56">
        <f t="shared" si="0"/>
        <v>-1.1518324607329784</v>
      </c>
      <c r="S6" s="56">
        <f t="shared" si="0"/>
        <v>-10.481927710843385</v>
      </c>
      <c r="T6" s="57">
        <f t="shared" si="0"/>
        <v>-3.8542766631467815</v>
      </c>
    </row>
    <row r="7" spans="2:20" x14ac:dyDescent="0.25">
      <c r="B7" s="35" t="s">
        <v>31</v>
      </c>
      <c r="C7" s="58">
        <v>24.86</v>
      </c>
      <c r="D7" s="59">
        <v>26.2</v>
      </c>
      <c r="E7" s="60">
        <v>24.87</v>
      </c>
      <c r="F7" s="61">
        <v>26.95</v>
      </c>
      <c r="G7" s="62">
        <v>7.49</v>
      </c>
      <c r="H7" s="63">
        <v>19.440000000000001</v>
      </c>
      <c r="I7" s="15">
        <v>24.11</v>
      </c>
      <c r="J7" s="15">
        <v>24.52</v>
      </c>
      <c r="K7" s="15">
        <v>24.11</v>
      </c>
      <c r="L7" s="15">
        <v>26.63</v>
      </c>
      <c r="M7" s="15">
        <v>6.65</v>
      </c>
      <c r="N7" s="15">
        <v>18.649999999999999</v>
      </c>
      <c r="O7" s="55">
        <f>((I7-C7)/C7)*100</f>
        <v>-3.016894609814964</v>
      </c>
      <c r="P7" s="56">
        <f>((J7-D7)/D7)*100</f>
        <v>-6.4122137404580144</v>
      </c>
      <c r="Q7" s="56">
        <f t="shared" si="0"/>
        <v>-3.0558906312826761</v>
      </c>
      <c r="R7" s="56">
        <f t="shared" si="0"/>
        <v>-1.1873840445269028</v>
      </c>
      <c r="S7" s="56">
        <f t="shared" si="0"/>
        <v>-11.214953271028035</v>
      </c>
      <c r="T7" s="56">
        <f t="shared" si="0"/>
        <v>-4.0637860082304664</v>
      </c>
    </row>
    <row r="8" spans="2:20" x14ac:dyDescent="0.25">
      <c r="B8" s="38" t="s">
        <v>32</v>
      </c>
      <c r="C8" s="51">
        <v>31.15</v>
      </c>
      <c r="D8" s="52">
        <v>19.79</v>
      </c>
      <c r="E8" s="51">
        <v>28.52</v>
      </c>
      <c r="F8" s="52">
        <v>49.84</v>
      </c>
      <c r="G8" s="53">
        <v>4.78</v>
      </c>
      <c r="H8" s="54">
        <v>23.07</v>
      </c>
      <c r="I8" s="21">
        <v>30.59</v>
      </c>
      <c r="J8" s="21">
        <v>19.059999999999999</v>
      </c>
      <c r="K8" s="21">
        <v>27.95</v>
      </c>
      <c r="L8" s="21">
        <v>49.53</v>
      </c>
      <c r="M8" s="21">
        <v>3.43</v>
      </c>
      <c r="N8" s="21">
        <v>22.22</v>
      </c>
      <c r="O8" s="64">
        <f t="shared" ref="O8:P27" si="1">((I8-C8)/C8)*100</f>
        <v>-1.79775280898876</v>
      </c>
      <c r="P8" s="57">
        <f t="shared" si="0"/>
        <v>-3.6887316826680165</v>
      </c>
      <c r="Q8" s="57">
        <f t="shared" si="0"/>
        <v>-1.9985974754558216</v>
      </c>
      <c r="R8" s="57">
        <f t="shared" si="0"/>
        <v>-0.62199036918138495</v>
      </c>
      <c r="S8" s="57">
        <f t="shared" si="0"/>
        <v>-28.24267782426778</v>
      </c>
      <c r="T8" s="57">
        <f t="shared" si="0"/>
        <v>-3.6844386649328196</v>
      </c>
    </row>
    <row r="9" spans="2:20" x14ac:dyDescent="0.25">
      <c r="B9" s="33" t="s">
        <v>33</v>
      </c>
      <c r="C9" s="51">
        <v>26.37</v>
      </c>
      <c r="D9" s="52">
        <v>23.16</v>
      </c>
      <c r="E9" s="51">
        <v>25.95</v>
      </c>
      <c r="F9" s="52">
        <v>37.979999999999997</v>
      </c>
      <c r="G9" s="53">
        <v>4.63</v>
      </c>
      <c r="H9" s="54">
        <v>22.03</v>
      </c>
      <c r="I9" s="9">
        <v>25.7</v>
      </c>
      <c r="J9" s="9">
        <v>22.31</v>
      </c>
      <c r="K9" s="9">
        <v>25.26</v>
      </c>
      <c r="L9" s="9">
        <v>37.630000000000003</v>
      </c>
      <c r="M9" s="9">
        <v>3.8</v>
      </c>
      <c r="N9" s="9">
        <v>21.28</v>
      </c>
      <c r="O9" s="55">
        <f t="shared" si="1"/>
        <v>-2.5407660219946973</v>
      </c>
      <c r="P9" s="56">
        <f t="shared" si="0"/>
        <v>-3.6701208981001785</v>
      </c>
      <c r="Q9" s="56">
        <f t="shared" si="0"/>
        <v>-2.6589595375722457</v>
      </c>
      <c r="R9" s="56">
        <f t="shared" si="0"/>
        <v>-0.9215376513954564</v>
      </c>
      <c r="S9" s="56">
        <f t="shared" si="0"/>
        <v>-17.926565874730024</v>
      </c>
      <c r="T9" s="56">
        <f t="shared" si="0"/>
        <v>-3.4044484793463456</v>
      </c>
    </row>
    <row r="10" spans="2:20" x14ac:dyDescent="0.25">
      <c r="B10" s="33" t="s">
        <v>34</v>
      </c>
      <c r="C10" s="51">
        <v>20.45</v>
      </c>
      <c r="D10" s="52">
        <v>23.25</v>
      </c>
      <c r="E10" s="51">
        <v>20.61</v>
      </c>
      <c r="F10" s="52">
        <v>27.41</v>
      </c>
      <c r="G10" s="53">
        <v>5.08</v>
      </c>
      <c r="H10" s="54">
        <v>16.73</v>
      </c>
      <c r="I10" s="9">
        <v>19.649999999999999</v>
      </c>
      <c r="J10" s="9">
        <v>22.79</v>
      </c>
      <c r="K10" s="9">
        <v>19.84</v>
      </c>
      <c r="L10" s="9">
        <v>27</v>
      </c>
      <c r="M10" s="9">
        <v>4.29</v>
      </c>
      <c r="N10" s="9">
        <v>15.94</v>
      </c>
      <c r="O10" s="55">
        <f t="shared" si="1"/>
        <v>-3.9119804400978029</v>
      </c>
      <c r="P10" s="56">
        <f t="shared" si="0"/>
        <v>-1.9784946236559176</v>
      </c>
      <c r="Q10" s="56">
        <f t="shared" si="0"/>
        <v>-3.7360504609412883</v>
      </c>
      <c r="R10" s="56">
        <f t="shared" si="0"/>
        <v>-1.4958044509303179</v>
      </c>
      <c r="S10" s="56">
        <f t="shared" si="0"/>
        <v>-15.551181102362206</v>
      </c>
      <c r="T10" s="56">
        <f t="shared" si="0"/>
        <v>-4.7220561864913382</v>
      </c>
    </row>
    <row r="11" spans="2:20" x14ac:dyDescent="0.25">
      <c r="B11" s="33" t="s">
        <v>35</v>
      </c>
      <c r="C11" s="51">
        <v>16.32</v>
      </c>
      <c r="D11" s="52">
        <v>26.06</v>
      </c>
      <c r="E11" s="51">
        <v>16.48</v>
      </c>
      <c r="F11" s="52">
        <v>18.61</v>
      </c>
      <c r="G11" s="53">
        <v>5.92</v>
      </c>
      <c r="H11" s="54">
        <v>12.78</v>
      </c>
      <c r="I11" s="9">
        <v>15.63</v>
      </c>
      <c r="J11" s="9">
        <v>23.87</v>
      </c>
      <c r="K11" s="9">
        <v>15.77</v>
      </c>
      <c r="L11" s="9">
        <v>18.22</v>
      </c>
      <c r="M11" s="9">
        <v>5.26</v>
      </c>
      <c r="N11" s="9">
        <v>12.09</v>
      </c>
      <c r="O11" s="55">
        <f t="shared" si="1"/>
        <v>-4.2279411764705852</v>
      </c>
      <c r="P11" s="56">
        <f t="shared" si="0"/>
        <v>-8.4036838066001458</v>
      </c>
      <c r="Q11" s="56">
        <f t="shared" si="0"/>
        <v>-4.3082524271844713</v>
      </c>
      <c r="R11" s="56">
        <f t="shared" si="0"/>
        <v>-2.0956475013433669</v>
      </c>
      <c r="S11" s="56">
        <f t="shared" si="0"/>
        <v>-11.148648648648651</v>
      </c>
      <c r="T11" s="56">
        <f t="shared" si="0"/>
        <v>-5.3990610328638455</v>
      </c>
    </row>
    <row r="12" spans="2:20" x14ac:dyDescent="0.25">
      <c r="B12" s="35" t="s">
        <v>49</v>
      </c>
      <c r="C12" s="60">
        <v>24.43</v>
      </c>
      <c r="D12" s="61" t="s">
        <v>41</v>
      </c>
      <c r="E12" s="60">
        <v>24.44</v>
      </c>
      <c r="F12" s="61">
        <v>34.549999999999997</v>
      </c>
      <c r="G12" s="62">
        <v>20.190000000000001</v>
      </c>
      <c r="H12" s="63">
        <v>24.21</v>
      </c>
      <c r="I12" s="15">
        <v>23.54</v>
      </c>
      <c r="J12" s="15" t="s">
        <v>41</v>
      </c>
      <c r="K12" s="15">
        <v>23.51</v>
      </c>
      <c r="L12" s="15">
        <v>34.479999999999997</v>
      </c>
      <c r="M12" s="15">
        <v>19.399999999999999</v>
      </c>
      <c r="N12" s="15">
        <v>23.42</v>
      </c>
      <c r="O12" s="65">
        <f t="shared" si="1"/>
        <v>-3.6430618092509235</v>
      </c>
      <c r="P12" s="66" t="s">
        <v>38</v>
      </c>
      <c r="Q12" s="66">
        <f t="shared" si="0"/>
        <v>-3.8052373158756128</v>
      </c>
      <c r="R12" s="66">
        <f t="shared" si="0"/>
        <v>-0.20260492040521066</v>
      </c>
      <c r="S12" s="66">
        <f t="shared" si="0"/>
        <v>-3.9128281327389929</v>
      </c>
      <c r="T12" s="66">
        <f t="shared" si="0"/>
        <v>-3.2631144155307692</v>
      </c>
    </row>
    <row r="13" spans="2:20" x14ac:dyDescent="0.25">
      <c r="B13" s="33" t="s">
        <v>36</v>
      </c>
      <c r="C13" s="51">
        <v>24.26</v>
      </c>
      <c r="D13" s="52">
        <v>18.37</v>
      </c>
      <c r="E13" s="51">
        <v>24.21</v>
      </c>
      <c r="F13" s="52" t="s">
        <v>37</v>
      </c>
      <c r="G13" s="53">
        <v>7.19</v>
      </c>
      <c r="H13" s="67">
        <v>16.45</v>
      </c>
      <c r="I13" s="9">
        <v>23.37</v>
      </c>
      <c r="J13" s="9">
        <v>16.39</v>
      </c>
      <c r="K13" s="9">
        <v>23.31</v>
      </c>
      <c r="L13" s="52" t="s">
        <v>37</v>
      </c>
      <c r="M13" s="9">
        <v>6.3</v>
      </c>
      <c r="N13" s="9">
        <v>15.53</v>
      </c>
      <c r="O13" s="55">
        <f t="shared" si="1"/>
        <v>-3.6685902720527639</v>
      </c>
      <c r="P13" s="56">
        <f t="shared" si="0"/>
        <v>-10.778443113772457</v>
      </c>
      <c r="Q13" s="56">
        <f t="shared" si="0"/>
        <v>-3.7174721189591162</v>
      </c>
      <c r="R13" s="56" t="s">
        <v>37</v>
      </c>
      <c r="S13" s="56">
        <f t="shared" si="0"/>
        <v>-12.378303198887352</v>
      </c>
      <c r="T13" s="56">
        <f t="shared" si="0"/>
        <v>-5.5927051671732526</v>
      </c>
    </row>
    <row r="14" spans="2:20" x14ac:dyDescent="0.25">
      <c r="B14" s="33" t="s">
        <v>39</v>
      </c>
      <c r="C14" s="51">
        <v>18.39525871894233</v>
      </c>
      <c r="D14" s="52">
        <v>21.309757694826455</v>
      </c>
      <c r="E14" s="51">
        <v>19.465281784958645</v>
      </c>
      <c r="F14" s="52" t="s">
        <v>37</v>
      </c>
      <c r="G14" s="53">
        <v>5.7712269047124769</v>
      </c>
      <c r="H14" s="67">
        <v>18.061160627576236</v>
      </c>
      <c r="I14" s="9">
        <v>17.7232937966577</v>
      </c>
      <c r="J14" s="9">
        <v>20.495495495495494</v>
      </c>
      <c r="K14" s="9">
        <v>18.750745307543703</v>
      </c>
      <c r="L14" s="52" t="s">
        <v>37</v>
      </c>
      <c r="M14" s="9">
        <v>4.6816107915096206</v>
      </c>
      <c r="N14" s="9">
        <v>17.279074236180797</v>
      </c>
      <c r="O14" s="55">
        <f t="shared" si="1"/>
        <v>-3.6529245527418484</v>
      </c>
      <c r="P14" s="56">
        <f t="shared" si="0"/>
        <v>-3.8210767620724608</v>
      </c>
      <c r="Q14" s="56">
        <f t="shared" si="0"/>
        <v>-3.6708252431623358</v>
      </c>
      <c r="R14" s="56" t="s">
        <v>37</v>
      </c>
      <c r="S14" s="56">
        <f t="shared" si="0"/>
        <v>-18.880146824813522</v>
      </c>
      <c r="T14" s="56">
        <f t="shared" si="0"/>
        <v>-4.3302111504469378</v>
      </c>
    </row>
    <row r="15" spans="2:20" x14ac:dyDescent="0.25">
      <c r="B15" s="33" t="s">
        <v>40</v>
      </c>
      <c r="C15" s="51" t="s">
        <v>41</v>
      </c>
      <c r="D15" s="52">
        <v>19.63</v>
      </c>
      <c r="E15" s="51">
        <v>19.690000000000001</v>
      </c>
      <c r="F15" s="52" t="s">
        <v>37</v>
      </c>
      <c r="G15" s="53">
        <v>4.47</v>
      </c>
      <c r="H15" s="67">
        <v>19.2</v>
      </c>
      <c r="I15" s="9" t="s">
        <v>41</v>
      </c>
      <c r="J15" s="9">
        <v>18.86</v>
      </c>
      <c r="K15" s="9">
        <v>18.89</v>
      </c>
      <c r="L15" s="52" t="s">
        <v>37</v>
      </c>
      <c r="M15" s="9">
        <v>3.32</v>
      </c>
      <c r="N15" s="9">
        <v>18.39</v>
      </c>
      <c r="O15" s="55" t="s">
        <v>41</v>
      </c>
      <c r="P15" s="56">
        <f t="shared" si="0"/>
        <v>-3.922567498726437</v>
      </c>
      <c r="Q15" s="56">
        <f t="shared" si="0"/>
        <v>-4.0629761300152394</v>
      </c>
      <c r="R15" s="56" t="s">
        <v>37</v>
      </c>
      <c r="S15" s="56">
        <f t="shared" si="0"/>
        <v>-25.727069351230426</v>
      </c>
      <c r="T15" s="56">
        <f t="shared" si="0"/>
        <v>-4.2187499999999929</v>
      </c>
    </row>
    <row r="16" spans="2:20" x14ac:dyDescent="0.25">
      <c r="B16" s="33" t="s">
        <v>42</v>
      </c>
      <c r="C16" s="51">
        <v>18.37</v>
      </c>
      <c r="D16" s="52">
        <v>26.19</v>
      </c>
      <c r="E16" s="51">
        <v>19.38</v>
      </c>
      <c r="F16" s="52" t="s">
        <v>37</v>
      </c>
      <c r="G16" s="53">
        <v>5.88</v>
      </c>
      <c r="H16" s="67">
        <v>17.670000000000002</v>
      </c>
      <c r="I16" s="9">
        <v>17.71</v>
      </c>
      <c r="J16" s="9">
        <v>25.07</v>
      </c>
      <c r="K16" s="9">
        <v>18.7</v>
      </c>
      <c r="L16" s="52" t="s">
        <v>37</v>
      </c>
      <c r="M16" s="9">
        <v>4.8</v>
      </c>
      <c r="N16" s="9">
        <v>16.899999999999999</v>
      </c>
      <c r="O16" s="55">
        <f t="shared" si="1"/>
        <v>-3.5928143712574858</v>
      </c>
      <c r="P16" s="56">
        <f t="shared" si="0"/>
        <v>-4.2764413898434555</v>
      </c>
      <c r="Q16" s="56">
        <f t="shared" si="0"/>
        <v>-3.5087719298245599</v>
      </c>
      <c r="R16" s="56" t="s">
        <v>37</v>
      </c>
      <c r="S16" s="56">
        <f t="shared" si="0"/>
        <v>-18.367346938775512</v>
      </c>
      <c r="T16" s="56">
        <f t="shared" si="0"/>
        <v>-4.3576683644595535</v>
      </c>
    </row>
    <row r="17" spans="2:20" x14ac:dyDescent="0.25">
      <c r="B17" s="33" t="s">
        <v>43</v>
      </c>
      <c r="C17" s="51">
        <v>29.29</v>
      </c>
      <c r="D17" s="52" t="s">
        <v>38</v>
      </c>
      <c r="E17" s="51">
        <v>29.32</v>
      </c>
      <c r="F17" s="52" t="s">
        <v>37</v>
      </c>
      <c r="G17" s="53">
        <v>12.75</v>
      </c>
      <c r="H17" s="67">
        <v>20.38</v>
      </c>
      <c r="I17" s="9">
        <v>28.92</v>
      </c>
      <c r="J17" s="52" t="s">
        <v>38</v>
      </c>
      <c r="K17" s="9">
        <v>28.96</v>
      </c>
      <c r="L17" s="52" t="s">
        <v>37</v>
      </c>
      <c r="M17" s="9">
        <v>12.13</v>
      </c>
      <c r="N17" s="9">
        <v>19.920000000000002</v>
      </c>
      <c r="O17" s="55">
        <f t="shared" si="1"/>
        <v>-1.2632297712529788</v>
      </c>
      <c r="P17" s="56" t="s">
        <v>38</v>
      </c>
      <c r="Q17" s="56">
        <f t="shared" si="0"/>
        <v>-1.2278308321964511</v>
      </c>
      <c r="R17" s="56" t="s">
        <v>37</v>
      </c>
      <c r="S17" s="56">
        <f t="shared" si="0"/>
        <v>-4.86274509803921</v>
      </c>
      <c r="T17" s="56">
        <f t="shared" si="0"/>
        <v>-2.2571148184494469</v>
      </c>
    </row>
    <row r="18" spans="2:20" x14ac:dyDescent="0.25">
      <c r="B18" s="33" t="s">
        <v>44</v>
      </c>
      <c r="C18" s="51">
        <v>25.583681494224624</v>
      </c>
      <c r="D18" s="68" t="s">
        <v>38</v>
      </c>
      <c r="E18" s="51">
        <v>25.741153482123774</v>
      </c>
      <c r="F18" s="52" t="s">
        <v>37</v>
      </c>
      <c r="G18" s="53">
        <v>7.7351338545368398</v>
      </c>
      <c r="H18" s="67">
        <v>22.135728055833475</v>
      </c>
      <c r="I18" s="9">
        <v>25.12635379061372</v>
      </c>
      <c r="J18" s="68" t="s">
        <v>38</v>
      </c>
      <c r="K18" s="9">
        <v>25.309084393477871</v>
      </c>
      <c r="L18" s="52" t="s">
        <v>37</v>
      </c>
      <c r="M18" s="9">
        <v>6.9831127339114563</v>
      </c>
      <c r="N18" s="9">
        <v>21.608877881501236</v>
      </c>
      <c r="O18" s="55">
        <f t="shared" si="1"/>
        <v>-1.7875758174762426</v>
      </c>
      <c r="P18" s="56" t="s">
        <v>38</v>
      </c>
      <c r="Q18" s="56">
        <f t="shared" si="0"/>
        <v>-1.6785148689857989</v>
      </c>
      <c r="R18" s="56" t="s">
        <v>37</v>
      </c>
      <c r="S18" s="56">
        <f t="shared" si="0"/>
        <v>-9.7221474736898745</v>
      </c>
      <c r="T18" s="56">
        <f t="shared" si="0"/>
        <v>-2.3800896586882172</v>
      </c>
    </row>
    <row r="19" spans="2:20" x14ac:dyDescent="0.25">
      <c r="B19" s="33" t="s">
        <v>45</v>
      </c>
      <c r="C19" s="51">
        <v>27.75</v>
      </c>
      <c r="D19" s="68" t="s">
        <v>38</v>
      </c>
      <c r="E19" s="51">
        <v>28</v>
      </c>
      <c r="F19" s="52" t="s">
        <v>37</v>
      </c>
      <c r="G19" s="53">
        <v>6.32</v>
      </c>
      <c r="H19" s="67">
        <v>25.53</v>
      </c>
      <c r="I19" s="9">
        <v>27.56</v>
      </c>
      <c r="J19" s="68" t="s">
        <v>38</v>
      </c>
      <c r="K19" s="9">
        <v>27.85</v>
      </c>
      <c r="L19" s="52" t="s">
        <v>37</v>
      </c>
      <c r="M19" s="9">
        <v>5.68</v>
      </c>
      <c r="N19" s="9">
        <v>25.29</v>
      </c>
      <c r="O19" s="55">
        <f t="shared" si="1"/>
        <v>-0.68468468468468935</v>
      </c>
      <c r="P19" s="56" t="s">
        <v>38</v>
      </c>
      <c r="Q19" s="56">
        <f t="shared" si="0"/>
        <v>-0.53571428571428059</v>
      </c>
      <c r="R19" s="56" t="s">
        <v>37</v>
      </c>
      <c r="S19" s="56">
        <f t="shared" si="0"/>
        <v>-10.12658227848102</v>
      </c>
      <c r="T19" s="56">
        <f t="shared" si="0"/>
        <v>-0.94007050528790437</v>
      </c>
    </row>
    <row r="20" spans="2:20" x14ac:dyDescent="0.25">
      <c r="B20" s="35" t="s">
        <v>46</v>
      </c>
      <c r="C20" s="69">
        <v>24.29</v>
      </c>
      <c r="D20" s="50" t="s">
        <v>38</v>
      </c>
      <c r="E20" s="70">
        <v>24.37</v>
      </c>
      <c r="F20" s="50" t="s">
        <v>37</v>
      </c>
      <c r="G20" s="15">
        <v>8.07</v>
      </c>
      <c r="H20" s="14">
        <v>20.39</v>
      </c>
      <c r="I20" s="15">
        <v>23.66</v>
      </c>
      <c r="J20" s="50" t="s">
        <v>38</v>
      </c>
      <c r="K20" s="15">
        <v>23.76</v>
      </c>
      <c r="L20" s="50" t="s">
        <v>37</v>
      </c>
      <c r="M20" s="15">
        <v>7.29</v>
      </c>
      <c r="N20" s="15">
        <v>19.7</v>
      </c>
      <c r="O20" s="55">
        <f t="shared" si="1"/>
        <v>-2.5936599423631082</v>
      </c>
      <c r="P20" s="56" t="s">
        <v>38</v>
      </c>
      <c r="Q20" s="56">
        <f t="shared" si="0"/>
        <v>-2.5030775543701247</v>
      </c>
      <c r="R20" s="56" t="s">
        <v>37</v>
      </c>
      <c r="S20" s="56">
        <f t="shared" si="0"/>
        <v>-9.6654275092936839</v>
      </c>
      <c r="T20" s="56">
        <f t="shared" si="0"/>
        <v>-3.3840117704757295</v>
      </c>
    </row>
    <row r="21" spans="2:20" x14ac:dyDescent="0.25">
      <c r="B21" s="159" t="s">
        <v>184</v>
      </c>
      <c r="C21" s="71">
        <v>20.69</v>
      </c>
      <c r="D21" s="21">
        <v>18.239999999999998</v>
      </c>
      <c r="E21" s="21">
        <v>20.41</v>
      </c>
      <c r="F21" s="21">
        <v>27.18</v>
      </c>
      <c r="G21" s="21">
        <v>8.2200000000000006</v>
      </c>
      <c r="H21" s="20">
        <v>17.149999999999999</v>
      </c>
      <c r="I21" s="21">
        <v>19.829999999999998</v>
      </c>
      <c r="J21" s="21">
        <v>17.440000000000001</v>
      </c>
      <c r="K21" s="21">
        <v>19.559999999999999</v>
      </c>
      <c r="L21" s="21">
        <v>26.82</v>
      </c>
      <c r="M21" s="21">
        <v>7.34</v>
      </c>
      <c r="N21" s="21">
        <v>16.28</v>
      </c>
      <c r="O21" s="64">
        <f t="shared" si="1"/>
        <v>-4.1565973900435136</v>
      </c>
      <c r="P21" s="57">
        <f t="shared" si="1"/>
        <v>-4.3859649122806861</v>
      </c>
      <c r="Q21" s="57">
        <f t="shared" si="0"/>
        <v>-4.1646251837334711</v>
      </c>
      <c r="R21" s="57">
        <f t="shared" si="0"/>
        <v>-1.324503311258276</v>
      </c>
      <c r="S21" s="57">
        <f t="shared" si="0"/>
        <v>-10.705596107055971</v>
      </c>
      <c r="T21" s="57">
        <f t="shared" si="0"/>
        <v>-5.0728862973760789</v>
      </c>
    </row>
    <row r="22" spans="2:20" x14ac:dyDescent="0.25">
      <c r="B22" s="160" t="s">
        <v>185</v>
      </c>
      <c r="C22" s="69">
        <v>34.950000000000003</v>
      </c>
      <c r="D22" s="15">
        <v>42.19</v>
      </c>
      <c r="E22" s="15">
        <v>35.46</v>
      </c>
      <c r="F22" s="15">
        <v>39.159999999999997</v>
      </c>
      <c r="G22" s="15">
        <v>3.63</v>
      </c>
      <c r="H22" s="14">
        <v>30.57</v>
      </c>
      <c r="I22" s="15">
        <v>34.340000000000003</v>
      </c>
      <c r="J22" s="15">
        <v>40.25</v>
      </c>
      <c r="K22" s="15">
        <v>34.770000000000003</v>
      </c>
      <c r="L22" s="15">
        <v>39.11</v>
      </c>
      <c r="M22" s="15">
        <v>3.15</v>
      </c>
      <c r="N22" s="15">
        <v>29.96</v>
      </c>
      <c r="O22" s="65">
        <f t="shared" si="1"/>
        <v>-1.7453505007153056</v>
      </c>
      <c r="P22" s="66">
        <f t="shared" si="1"/>
        <v>-4.5982460298648924</v>
      </c>
      <c r="Q22" s="66">
        <f t="shared" si="0"/>
        <v>-1.9458544839255434</v>
      </c>
      <c r="R22" s="66">
        <f t="shared" si="0"/>
        <v>-0.1276813074565811</v>
      </c>
      <c r="S22" s="66">
        <f t="shared" si="0"/>
        <v>-13.223140495867769</v>
      </c>
      <c r="T22" s="66">
        <f t="shared" si="0"/>
        <v>-1.995420346745173</v>
      </c>
    </row>
    <row r="23" spans="2:20" x14ac:dyDescent="0.25">
      <c r="B23" s="38" t="s">
        <v>47</v>
      </c>
      <c r="C23" s="71">
        <v>22.03</v>
      </c>
      <c r="D23" s="21">
        <v>18.53</v>
      </c>
      <c r="E23" s="21">
        <v>21.6</v>
      </c>
      <c r="F23" s="21" t="s">
        <v>38</v>
      </c>
      <c r="G23" s="21">
        <v>7.79</v>
      </c>
      <c r="H23" s="20">
        <v>15.26</v>
      </c>
      <c r="I23" s="21">
        <v>21.27</v>
      </c>
      <c r="J23" s="21">
        <v>17.78</v>
      </c>
      <c r="K23" s="21">
        <v>20.84</v>
      </c>
      <c r="L23" s="21" t="s">
        <v>38</v>
      </c>
      <c r="M23" s="21">
        <v>6.92</v>
      </c>
      <c r="N23" s="21">
        <v>14.43</v>
      </c>
      <c r="O23" s="64">
        <f t="shared" si="1"/>
        <v>-3.4498411257376378</v>
      </c>
      <c r="P23" s="57">
        <f t="shared" si="1"/>
        <v>-4.0474905558553695</v>
      </c>
      <c r="Q23" s="57">
        <f t="shared" si="0"/>
        <v>-3.5185185185185257</v>
      </c>
      <c r="R23" s="57" t="s">
        <v>38</v>
      </c>
      <c r="S23" s="57">
        <f t="shared" si="0"/>
        <v>-11.168164313222082</v>
      </c>
      <c r="T23" s="57">
        <f t="shared" si="0"/>
        <v>-5.4390563564875496</v>
      </c>
    </row>
    <row r="24" spans="2:20" x14ac:dyDescent="0.25">
      <c r="B24" s="35" t="s">
        <v>48</v>
      </c>
      <c r="C24" s="42">
        <v>25.86</v>
      </c>
      <c r="D24" s="9">
        <v>27.51</v>
      </c>
      <c r="E24" s="9">
        <v>25.99</v>
      </c>
      <c r="F24" s="9">
        <v>27.7</v>
      </c>
      <c r="G24" s="9">
        <v>8.49</v>
      </c>
      <c r="H24" s="8">
        <v>25.37</v>
      </c>
      <c r="I24" s="9">
        <v>25.27</v>
      </c>
      <c r="J24" s="9">
        <v>26.64</v>
      </c>
      <c r="K24" s="9">
        <v>25.38</v>
      </c>
      <c r="L24" s="9">
        <v>27.38</v>
      </c>
      <c r="M24" s="9">
        <v>7.77</v>
      </c>
      <c r="N24" s="9">
        <v>24.75</v>
      </c>
      <c r="O24" s="55">
        <f t="shared" si="1"/>
        <v>-2.2815158546017011</v>
      </c>
      <c r="P24" s="56">
        <f t="shared" si="1"/>
        <v>-3.1624863685932425</v>
      </c>
      <c r="Q24" s="56">
        <f t="shared" si="0"/>
        <v>-2.3470565602154654</v>
      </c>
      <c r="R24" s="56">
        <f t="shared" si="0"/>
        <v>-1.1552346570397121</v>
      </c>
      <c r="S24" s="56">
        <f t="shared" si="0"/>
        <v>-8.4805653710247419</v>
      </c>
      <c r="T24" s="66">
        <f t="shared" si="0"/>
        <v>-2.4438312968072564</v>
      </c>
    </row>
    <row r="25" spans="2:20" x14ac:dyDescent="0.25">
      <c r="B25" s="161" t="s">
        <v>186</v>
      </c>
      <c r="C25" s="21" t="s">
        <v>38</v>
      </c>
      <c r="D25" s="21" t="s">
        <v>38</v>
      </c>
      <c r="E25" s="21" t="s">
        <v>38</v>
      </c>
      <c r="F25" s="21" t="s">
        <v>38</v>
      </c>
      <c r="G25" s="21">
        <v>8.57</v>
      </c>
      <c r="H25" s="20" t="s">
        <v>38</v>
      </c>
      <c r="I25" s="21" t="s">
        <v>38</v>
      </c>
      <c r="J25" s="21" t="s">
        <v>38</v>
      </c>
      <c r="K25" s="21" t="s">
        <v>38</v>
      </c>
      <c r="L25" s="21" t="s">
        <v>38</v>
      </c>
      <c r="M25" s="21">
        <v>7.78</v>
      </c>
      <c r="N25" s="21" t="s">
        <v>38</v>
      </c>
      <c r="O25" s="21" t="s">
        <v>38</v>
      </c>
      <c r="P25" s="21" t="s">
        <v>38</v>
      </c>
      <c r="Q25" s="21" t="s">
        <v>38</v>
      </c>
      <c r="R25" s="21" t="s">
        <v>38</v>
      </c>
      <c r="S25" s="57">
        <f t="shared" si="0"/>
        <v>-9.2182030338389733</v>
      </c>
      <c r="T25" s="57" t="s">
        <v>38</v>
      </c>
    </row>
    <row r="26" spans="2:20" x14ac:dyDescent="0.25">
      <c r="B26" s="162" t="s">
        <v>187</v>
      </c>
      <c r="C26" s="15" t="s">
        <v>38</v>
      </c>
      <c r="D26" s="9" t="s">
        <v>38</v>
      </c>
      <c r="E26" s="9" t="s">
        <v>38</v>
      </c>
      <c r="F26" s="9" t="s">
        <v>38</v>
      </c>
      <c r="G26" s="9">
        <v>7.27</v>
      </c>
      <c r="H26" s="8" t="s">
        <v>38</v>
      </c>
      <c r="I26" s="9" t="s">
        <v>38</v>
      </c>
      <c r="J26" s="9" t="s">
        <v>38</v>
      </c>
      <c r="K26" s="9" t="s">
        <v>38</v>
      </c>
      <c r="L26" s="9" t="s">
        <v>38</v>
      </c>
      <c r="M26" s="9">
        <v>6.35</v>
      </c>
      <c r="N26" s="9" t="s">
        <v>38</v>
      </c>
      <c r="O26" s="9" t="s">
        <v>38</v>
      </c>
      <c r="P26" s="9" t="s">
        <v>38</v>
      </c>
      <c r="Q26" s="9" t="s">
        <v>38</v>
      </c>
      <c r="R26" s="9" t="s">
        <v>38</v>
      </c>
      <c r="S26" s="56">
        <f t="shared" si="0"/>
        <v>-12.65474552957359</v>
      </c>
      <c r="T26" s="56" t="s">
        <v>38</v>
      </c>
    </row>
    <row r="27" spans="2:20" x14ac:dyDescent="0.25">
      <c r="B27" s="72" t="s">
        <v>29</v>
      </c>
      <c r="C27" s="73">
        <v>23.77</v>
      </c>
      <c r="D27" s="74">
        <v>21.61</v>
      </c>
      <c r="E27" s="74">
        <v>23.55</v>
      </c>
      <c r="F27" s="74">
        <v>27.7</v>
      </c>
      <c r="G27" s="74">
        <v>7.88</v>
      </c>
      <c r="H27" s="75">
        <v>19.18</v>
      </c>
      <c r="I27" s="74">
        <v>23.09</v>
      </c>
      <c r="J27" s="74">
        <v>20.82</v>
      </c>
      <c r="K27" s="74">
        <v>22.85</v>
      </c>
      <c r="L27" s="74">
        <v>27.38</v>
      </c>
      <c r="M27" s="74">
        <v>7.02</v>
      </c>
      <c r="N27" s="74">
        <v>18.43</v>
      </c>
      <c r="O27" s="76">
        <f t="shared" si="1"/>
        <v>-2.8607488430795107</v>
      </c>
      <c r="P27" s="77">
        <f t="shared" si="1"/>
        <v>-3.6557149467838923</v>
      </c>
      <c r="Q27" s="77">
        <f t="shared" si="0"/>
        <v>-2.9723991507430969</v>
      </c>
      <c r="R27" s="77">
        <f t="shared" si="0"/>
        <v>-1.1552346570397121</v>
      </c>
      <c r="S27" s="77">
        <f t="shared" si="0"/>
        <v>-10.913705583756348</v>
      </c>
      <c r="T27" s="77">
        <f t="shared" si="0"/>
        <v>-3.9103232533889467</v>
      </c>
    </row>
    <row r="28" spans="2:20" x14ac:dyDescent="0.25">
      <c r="B28" s="78"/>
      <c r="C28" s="79"/>
      <c r="D28" s="79"/>
      <c r="E28" s="79"/>
      <c r="F28" s="79"/>
      <c r="G28" s="79"/>
      <c r="H28" s="79"/>
      <c r="I28" s="79"/>
      <c r="J28" s="79"/>
      <c r="K28" s="79"/>
      <c r="L28" s="79"/>
      <c r="M28" s="79"/>
      <c r="N28" s="79"/>
      <c r="O28" s="80"/>
      <c r="P28" s="80"/>
      <c r="Q28" s="80"/>
      <c r="R28" s="80"/>
      <c r="S28" s="80"/>
      <c r="T28" s="80"/>
    </row>
    <row r="29" spans="2:20" ht="105.75" customHeight="1" x14ac:dyDescent="0.25">
      <c r="B29" s="169" t="s">
        <v>188</v>
      </c>
      <c r="C29" s="170"/>
      <c r="D29" s="170"/>
      <c r="E29" s="170"/>
      <c r="F29" s="170"/>
      <c r="G29" s="170"/>
      <c r="H29" s="170"/>
      <c r="I29" s="170"/>
      <c r="J29" s="170"/>
      <c r="K29" s="170"/>
      <c r="L29" s="170"/>
      <c r="M29" s="170"/>
      <c r="N29" s="170"/>
      <c r="O29" s="170"/>
      <c r="P29" s="170"/>
      <c r="Q29" s="170"/>
      <c r="R29" s="170"/>
      <c r="S29" s="170"/>
      <c r="T29" s="170"/>
    </row>
  </sheetData>
  <mergeCells count="17">
    <mergeCell ref="S4:S5"/>
    <mergeCell ref="T4:T5"/>
    <mergeCell ref="B1:T1"/>
    <mergeCell ref="B29:T29"/>
    <mergeCell ref="C3:H3"/>
    <mergeCell ref="I3:N3"/>
    <mergeCell ref="O3:T3"/>
    <mergeCell ref="C4:E4"/>
    <mergeCell ref="F4:F5"/>
    <mergeCell ref="G4:G5"/>
    <mergeCell ref="H4:H5"/>
    <mergeCell ref="I4:K4"/>
    <mergeCell ref="L4:L5"/>
    <mergeCell ref="M4:M5"/>
    <mergeCell ref="N4:N5"/>
    <mergeCell ref="O4:Q4"/>
    <mergeCell ref="R4:R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showGridLines="0" topLeftCell="A10" workbookViewId="0">
      <selection activeCell="B17" sqref="B17:G17"/>
    </sheetView>
  </sheetViews>
  <sheetFormatPr baseColWidth="10" defaultRowHeight="15" x14ac:dyDescent="0.25"/>
  <cols>
    <col min="1" max="1" width="3.140625" style="2" customWidth="1"/>
    <col min="2" max="2" width="12.5703125" style="2" customWidth="1"/>
    <col min="3" max="3" width="41.5703125" style="2" customWidth="1"/>
    <col min="4" max="16384" width="11.42578125" style="2"/>
  </cols>
  <sheetData>
    <row r="1" spans="2:7" ht="26.25" customHeight="1" x14ac:dyDescent="0.25">
      <c r="B1" s="171" t="s">
        <v>119</v>
      </c>
      <c r="C1" s="170"/>
      <c r="D1" s="170"/>
      <c r="E1" s="170"/>
      <c r="F1" s="170"/>
      <c r="G1" s="170"/>
    </row>
    <row r="2" spans="2:7" x14ac:dyDescent="0.25">
      <c r="G2" s="5" t="s">
        <v>7</v>
      </c>
    </row>
    <row r="3" spans="2:7" x14ac:dyDescent="0.25">
      <c r="D3" s="187" t="s">
        <v>54</v>
      </c>
      <c r="E3" s="187"/>
      <c r="F3" s="187"/>
      <c r="G3" s="187"/>
    </row>
    <row r="4" spans="2:7" ht="24" x14ac:dyDescent="0.25">
      <c r="D4" s="40" t="s">
        <v>3</v>
      </c>
      <c r="E4" s="40" t="s">
        <v>8</v>
      </c>
      <c r="F4" s="40" t="s">
        <v>2</v>
      </c>
      <c r="G4" s="41" t="s">
        <v>101</v>
      </c>
    </row>
    <row r="5" spans="2:7" x14ac:dyDescent="0.25">
      <c r="B5" s="214" t="s">
        <v>55</v>
      </c>
      <c r="C5" s="215"/>
      <c r="D5" s="46">
        <v>23.51</v>
      </c>
      <c r="E5" s="46">
        <v>27.61</v>
      </c>
      <c r="F5" s="46">
        <v>5.1100000000000003</v>
      </c>
      <c r="G5" s="46">
        <v>19.079999999999998</v>
      </c>
    </row>
    <row r="6" spans="2:7" x14ac:dyDescent="0.25">
      <c r="B6" s="216" t="s">
        <v>56</v>
      </c>
      <c r="C6" s="38" t="s">
        <v>57</v>
      </c>
      <c r="D6" s="21">
        <v>40.97</v>
      </c>
      <c r="E6" s="21">
        <v>47.83</v>
      </c>
      <c r="F6" s="21">
        <v>21.48</v>
      </c>
      <c r="G6" s="21">
        <v>40.590000000000003</v>
      </c>
    </row>
    <row r="7" spans="2:7" ht="15" customHeight="1" x14ac:dyDescent="0.25">
      <c r="B7" s="217"/>
      <c r="C7" s="43" t="s">
        <v>58</v>
      </c>
      <c r="D7" s="9">
        <v>14.63</v>
      </c>
      <c r="E7" s="9">
        <v>17.246770000000001</v>
      </c>
      <c r="F7" s="9">
        <v>8.7545000000000002</v>
      </c>
      <c r="G7" s="9">
        <v>14.6</v>
      </c>
    </row>
    <row r="8" spans="2:7" x14ac:dyDescent="0.25">
      <c r="B8" s="217"/>
      <c r="C8" s="43" t="s">
        <v>59</v>
      </c>
      <c r="D8" s="9">
        <v>20.48</v>
      </c>
      <c r="E8" s="9">
        <v>25.26</v>
      </c>
      <c r="F8" s="9">
        <v>13.447649999999999</v>
      </c>
      <c r="G8" s="9">
        <v>20.72</v>
      </c>
    </row>
    <row r="9" spans="2:7" ht="15" customHeight="1" x14ac:dyDescent="0.25">
      <c r="B9" s="217"/>
      <c r="C9" s="43" t="s">
        <v>94</v>
      </c>
      <c r="D9" s="9">
        <v>39.74</v>
      </c>
      <c r="E9" s="9">
        <v>46.5</v>
      </c>
      <c r="F9" s="9">
        <v>21.3</v>
      </c>
      <c r="G9" s="9">
        <v>39.44</v>
      </c>
    </row>
    <row r="10" spans="2:7" x14ac:dyDescent="0.25">
      <c r="B10" s="217"/>
      <c r="C10" s="43" t="s">
        <v>93</v>
      </c>
      <c r="D10" s="9">
        <v>1.22</v>
      </c>
      <c r="E10" s="9">
        <v>1.33</v>
      </c>
      <c r="F10" s="9">
        <v>0.18</v>
      </c>
      <c r="G10" s="9">
        <v>1.1483000000000001</v>
      </c>
    </row>
    <row r="11" spans="2:7" ht="15" customHeight="1" x14ac:dyDescent="0.25">
      <c r="B11" s="217"/>
      <c r="C11" s="43" t="s">
        <v>92</v>
      </c>
      <c r="D11" s="9">
        <v>5.79</v>
      </c>
      <c r="E11" s="9">
        <v>7.08</v>
      </c>
      <c r="F11" s="9">
        <v>1.35</v>
      </c>
      <c r="G11" s="9">
        <v>5.69</v>
      </c>
    </row>
    <row r="12" spans="2:7" x14ac:dyDescent="0.25">
      <c r="B12" s="217"/>
      <c r="C12" s="43" t="s">
        <v>60</v>
      </c>
      <c r="D12" s="9">
        <v>24.31</v>
      </c>
      <c r="E12" s="9">
        <v>27.92</v>
      </c>
      <c r="F12" s="9">
        <v>8.39</v>
      </c>
      <c r="G12" s="9">
        <v>23.73</v>
      </c>
    </row>
    <row r="13" spans="2:7" x14ac:dyDescent="0.25">
      <c r="B13" s="217"/>
      <c r="C13" s="43" t="s">
        <v>61</v>
      </c>
      <c r="D13" s="9">
        <v>1.26</v>
      </c>
      <c r="E13" s="9">
        <v>1.84</v>
      </c>
      <c r="F13" s="9">
        <v>26.35379</v>
      </c>
      <c r="G13" s="9">
        <v>3.17</v>
      </c>
    </row>
    <row r="14" spans="2:7" ht="30.75" customHeight="1" x14ac:dyDescent="0.25">
      <c r="B14" s="217"/>
      <c r="C14" s="163" t="s">
        <v>189</v>
      </c>
      <c r="D14" s="9">
        <f>D15-(D6+D11+D12+D13)</f>
        <v>27.67</v>
      </c>
      <c r="E14" s="9">
        <f>E15-(E6+E11+E12+E13)</f>
        <v>15.329999999999998</v>
      </c>
      <c r="F14" s="9">
        <f>F15-(F6+F11+F12+F13)</f>
        <v>42.426209999999998</v>
      </c>
      <c r="G14" s="9">
        <f>G15-(G6+G11+G12+G13)</f>
        <v>26.819999999999993</v>
      </c>
    </row>
    <row r="15" spans="2:7" x14ac:dyDescent="0.25">
      <c r="B15" s="218"/>
      <c r="C15" s="44" t="s">
        <v>14</v>
      </c>
      <c r="D15" s="47">
        <v>100</v>
      </c>
      <c r="E15" s="47">
        <v>100</v>
      </c>
      <c r="F15" s="47">
        <v>100</v>
      </c>
      <c r="G15" s="47">
        <v>100</v>
      </c>
    </row>
    <row r="17" spans="2:7" ht="106.5" customHeight="1" x14ac:dyDescent="0.25">
      <c r="B17" s="169" t="s">
        <v>190</v>
      </c>
      <c r="C17" s="170"/>
      <c r="D17" s="170"/>
      <c r="E17" s="170"/>
      <c r="F17" s="170"/>
      <c r="G17" s="170"/>
    </row>
  </sheetData>
  <mergeCells count="5">
    <mergeCell ref="D3:G3"/>
    <mergeCell ref="B5:C5"/>
    <mergeCell ref="B6:B15"/>
    <mergeCell ref="B1:G1"/>
    <mergeCell ref="B17:G17"/>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showGridLines="0" topLeftCell="A6" workbookViewId="0">
      <selection activeCell="I15" sqref="I15"/>
    </sheetView>
  </sheetViews>
  <sheetFormatPr baseColWidth="10" defaultRowHeight="15" x14ac:dyDescent="0.25"/>
  <cols>
    <col min="1" max="1" width="3.85546875" style="2" customWidth="1"/>
    <col min="2" max="2" width="41.5703125" style="2" customWidth="1"/>
    <col min="3" max="16384" width="11.42578125" style="2"/>
  </cols>
  <sheetData>
    <row r="1" spans="2:6" ht="37.5" customHeight="1" x14ac:dyDescent="0.25">
      <c r="B1" s="171" t="s">
        <v>95</v>
      </c>
      <c r="C1" s="170"/>
      <c r="D1" s="170"/>
      <c r="E1" s="170"/>
      <c r="F1" s="170"/>
    </row>
    <row r="2" spans="2:6" x14ac:dyDescent="0.25">
      <c r="F2" s="39" t="s">
        <v>7</v>
      </c>
    </row>
    <row r="3" spans="2:6" ht="26.25" customHeight="1" x14ac:dyDescent="0.25">
      <c r="B3" s="219" t="s">
        <v>96</v>
      </c>
      <c r="C3" s="187" t="s">
        <v>75</v>
      </c>
      <c r="D3" s="187"/>
      <c r="E3" s="187"/>
      <c r="F3" s="187"/>
    </row>
    <row r="4" spans="2:6" ht="28.5" customHeight="1" x14ac:dyDescent="0.25">
      <c r="B4" s="220"/>
      <c r="C4" s="40" t="s">
        <v>3</v>
      </c>
      <c r="D4" s="40" t="s">
        <v>8</v>
      </c>
      <c r="E4" s="40" t="s">
        <v>2</v>
      </c>
      <c r="F4" s="41" t="s">
        <v>101</v>
      </c>
    </row>
    <row r="5" spans="2:6" x14ac:dyDescent="0.25">
      <c r="B5" s="38" t="s">
        <v>57</v>
      </c>
      <c r="C5" s="42">
        <v>1.36</v>
      </c>
      <c r="D5" s="9">
        <v>0.33</v>
      </c>
      <c r="E5" s="9">
        <v>19.747899</v>
      </c>
      <c r="F5" s="9">
        <v>1.88</v>
      </c>
    </row>
    <row r="6" spans="2:6" ht="15" customHeight="1" x14ac:dyDescent="0.25">
      <c r="B6" s="43" t="s">
        <v>58</v>
      </c>
      <c r="C6" s="42">
        <v>1.39</v>
      </c>
      <c r="D6" s="9">
        <v>0.45</v>
      </c>
      <c r="E6" s="9">
        <v>17.53</v>
      </c>
      <c r="F6" s="9">
        <v>1.9</v>
      </c>
    </row>
    <row r="7" spans="2:6" ht="15" customHeight="1" x14ac:dyDescent="0.25">
      <c r="B7" s="43" t="s">
        <v>59</v>
      </c>
      <c r="C7" s="42">
        <v>0.78</v>
      </c>
      <c r="D7" s="9">
        <v>0.31</v>
      </c>
      <c r="E7" s="9">
        <v>19.46</v>
      </c>
      <c r="F7" s="9">
        <v>1.6</v>
      </c>
    </row>
    <row r="8" spans="2:6" ht="15" customHeight="1" x14ac:dyDescent="0.25">
      <c r="B8" s="43" t="s">
        <v>94</v>
      </c>
      <c r="C8" s="42">
        <v>1.36</v>
      </c>
      <c r="D8" s="9">
        <v>0.25230999999999998</v>
      </c>
      <c r="E8" s="9">
        <v>19.489999999999998</v>
      </c>
      <c r="F8" s="9">
        <v>1.88</v>
      </c>
    </row>
    <row r="9" spans="2:6" ht="15" customHeight="1" x14ac:dyDescent="0.25">
      <c r="B9" s="43" t="s">
        <v>93</v>
      </c>
      <c r="C9" s="42">
        <v>1.45</v>
      </c>
      <c r="D9" s="9" t="s">
        <v>41</v>
      </c>
      <c r="E9" s="9" t="s">
        <v>41</v>
      </c>
      <c r="F9" s="9">
        <v>1.76</v>
      </c>
    </row>
    <row r="10" spans="2:6" ht="15" customHeight="1" x14ac:dyDescent="0.25">
      <c r="B10" s="43" t="s">
        <v>92</v>
      </c>
      <c r="C10" s="42">
        <v>6.73</v>
      </c>
      <c r="D10" s="9">
        <v>2.21</v>
      </c>
      <c r="E10" s="9" t="s">
        <v>41</v>
      </c>
      <c r="F10" s="9">
        <v>5.93</v>
      </c>
    </row>
    <row r="11" spans="2:6" ht="15" customHeight="1" x14ac:dyDescent="0.25">
      <c r="B11" s="43" t="s">
        <v>60</v>
      </c>
      <c r="C11" s="42">
        <v>6.34</v>
      </c>
      <c r="D11" s="9">
        <v>2.52</v>
      </c>
      <c r="E11" s="9" t="s">
        <v>41</v>
      </c>
      <c r="F11" s="9">
        <v>5.92</v>
      </c>
    </row>
    <row r="12" spans="2:6" ht="27.75" customHeight="1" x14ac:dyDescent="0.25">
      <c r="B12" s="163" t="s">
        <v>189</v>
      </c>
      <c r="C12" s="42">
        <v>8.32</v>
      </c>
      <c r="D12" s="9">
        <v>1.79</v>
      </c>
      <c r="E12" s="9">
        <v>31.91</v>
      </c>
      <c r="F12" s="9">
        <v>10.51</v>
      </c>
    </row>
    <row r="13" spans="2:6" x14ac:dyDescent="0.25">
      <c r="B13" s="44" t="s">
        <v>62</v>
      </c>
      <c r="C13" s="45">
        <v>4.79</v>
      </c>
      <c r="D13" s="36">
        <v>1.29</v>
      </c>
      <c r="E13" s="36">
        <v>19.68</v>
      </c>
      <c r="F13" s="36">
        <v>5.32</v>
      </c>
    </row>
    <row r="15" spans="2:6" ht="121.5" customHeight="1" x14ac:dyDescent="0.25">
      <c r="B15" s="169" t="s">
        <v>191</v>
      </c>
      <c r="C15" s="170"/>
      <c r="D15" s="170"/>
      <c r="E15" s="170"/>
      <c r="F15" s="170"/>
    </row>
  </sheetData>
  <mergeCells count="4">
    <mergeCell ref="C3:F3"/>
    <mergeCell ref="B3:B4"/>
    <mergeCell ref="B15:F15"/>
    <mergeCell ref="B1:F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showGridLines="0" topLeftCell="A19" workbookViewId="0">
      <selection activeCell="M3" sqref="M3"/>
    </sheetView>
  </sheetViews>
  <sheetFormatPr baseColWidth="10" defaultRowHeight="15" x14ac:dyDescent="0.25"/>
  <cols>
    <col min="1" max="1" width="3.28515625" style="2" customWidth="1"/>
    <col min="2" max="2" width="36" style="2" customWidth="1"/>
    <col min="3" max="4" width="9.28515625" style="2" customWidth="1"/>
    <col min="5" max="12" width="8.7109375" style="2" customWidth="1"/>
    <col min="13" max="16384" width="11.42578125" style="2"/>
  </cols>
  <sheetData>
    <row r="1" spans="2:12" ht="27.75" customHeight="1" x14ac:dyDescent="0.25">
      <c r="B1" s="172" t="s">
        <v>192</v>
      </c>
      <c r="C1" s="170"/>
      <c r="D1" s="170"/>
      <c r="E1" s="170"/>
      <c r="F1" s="170"/>
      <c r="G1" s="170"/>
      <c r="H1" s="170"/>
      <c r="I1" s="170"/>
      <c r="J1" s="170"/>
      <c r="K1" s="170"/>
      <c r="L1" s="170"/>
    </row>
    <row r="2" spans="2:12" x14ac:dyDescent="0.25">
      <c r="L2" s="5" t="s">
        <v>7</v>
      </c>
    </row>
    <row r="3" spans="2:12" ht="96" customHeight="1" x14ac:dyDescent="0.25">
      <c r="B3" s="221" t="s">
        <v>98</v>
      </c>
      <c r="C3" s="175" t="s">
        <v>195</v>
      </c>
      <c r="D3" s="173"/>
      <c r="E3" s="175" t="s">
        <v>196</v>
      </c>
      <c r="F3" s="173"/>
      <c r="G3" s="175" t="s">
        <v>197</v>
      </c>
      <c r="H3" s="173"/>
      <c r="I3" s="191" t="s">
        <v>193</v>
      </c>
      <c r="J3" s="187"/>
      <c r="K3" s="191" t="s">
        <v>198</v>
      </c>
      <c r="L3" s="187"/>
    </row>
    <row r="4" spans="2:12" x14ac:dyDescent="0.25">
      <c r="B4" s="222"/>
      <c r="C4" s="6" t="s">
        <v>99</v>
      </c>
      <c r="D4" s="6" t="s">
        <v>100</v>
      </c>
      <c r="E4" s="6" t="s">
        <v>50</v>
      </c>
      <c r="F4" s="6" t="s">
        <v>51</v>
      </c>
      <c r="G4" s="6" t="s">
        <v>50</v>
      </c>
      <c r="H4" s="6" t="s">
        <v>51</v>
      </c>
      <c r="I4" s="6" t="s">
        <v>50</v>
      </c>
      <c r="J4" s="6" t="s">
        <v>51</v>
      </c>
      <c r="K4" s="6" t="s">
        <v>50</v>
      </c>
      <c r="L4" s="6" t="s">
        <v>51</v>
      </c>
    </row>
    <row r="5" spans="2:12" x14ac:dyDescent="0.25">
      <c r="B5" s="7" t="s">
        <v>30</v>
      </c>
      <c r="C5" s="9">
        <v>49.05</v>
      </c>
      <c r="D5" s="9">
        <v>50.44</v>
      </c>
      <c r="E5" s="9">
        <v>49.25</v>
      </c>
      <c r="F5" s="9">
        <v>48.55</v>
      </c>
      <c r="G5" s="9">
        <v>49.37</v>
      </c>
      <c r="H5" s="9">
        <v>49.48</v>
      </c>
      <c r="I5" s="37">
        <v>49.08</v>
      </c>
      <c r="J5" s="37">
        <v>50.12</v>
      </c>
      <c r="K5" s="10">
        <v>49.08</v>
      </c>
      <c r="L5" s="37">
        <v>50.34</v>
      </c>
    </row>
    <row r="6" spans="2:12" x14ac:dyDescent="0.25">
      <c r="B6" s="13" t="s">
        <v>31</v>
      </c>
      <c r="C6" s="15">
        <v>50.95</v>
      </c>
      <c r="D6" s="15">
        <v>49.56</v>
      </c>
      <c r="E6" s="15">
        <v>50.75</v>
      </c>
      <c r="F6" s="15">
        <v>51.45</v>
      </c>
      <c r="G6" s="15">
        <v>50.63</v>
      </c>
      <c r="H6" s="15">
        <v>50.52</v>
      </c>
      <c r="I6" s="36">
        <v>50.92</v>
      </c>
      <c r="J6" s="36">
        <v>49.88</v>
      </c>
      <c r="K6" s="16">
        <v>50.92</v>
      </c>
      <c r="L6" s="36">
        <v>49.66</v>
      </c>
    </row>
    <row r="7" spans="2:12" x14ac:dyDescent="0.25">
      <c r="B7" s="7" t="s">
        <v>32</v>
      </c>
      <c r="C7" s="9">
        <v>6.8509000000000002</v>
      </c>
      <c r="D7" s="9">
        <v>6.21</v>
      </c>
      <c r="E7" s="9">
        <v>16.579999999999998</v>
      </c>
      <c r="F7" s="9">
        <v>15.58</v>
      </c>
      <c r="G7" s="9">
        <v>11.17</v>
      </c>
      <c r="H7" s="9">
        <v>8.19</v>
      </c>
      <c r="I7" s="37">
        <v>8.43</v>
      </c>
      <c r="J7" s="37">
        <v>7.81</v>
      </c>
      <c r="K7" s="10">
        <v>7.27</v>
      </c>
      <c r="L7" s="37">
        <v>6.4</v>
      </c>
    </row>
    <row r="8" spans="2:12" x14ac:dyDescent="0.25">
      <c r="B8" s="7" t="s">
        <v>33</v>
      </c>
      <c r="C8" s="9">
        <v>9.6</v>
      </c>
      <c r="D8" s="9">
        <v>9.0399999999999991</v>
      </c>
      <c r="E8" s="9">
        <v>12.56</v>
      </c>
      <c r="F8" s="9">
        <v>14.86</v>
      </c>
      <c r="G8" s="9">
        <v>9.91</v>
      </c>
      <c r="H8" s="9">
        <v>10.8</v>
      </c>
      <c r="I8" s="37">
        <v>10.08</v>
      </c>
      <c r="J8" s="37">
        <v>10.029999999999999</v>
      </c>
      <c r="K8" s="10">
        <v>9.6300000000000008</v>
      </c>
      <c r="L8" s="37">
        <v>9.2100000000000009</v>
      </c>
    </row>
    <row r="9" spans="2:12" x14ac:dyDescent="0.25">
      <c r="B9" s="7" t="s">
        <v>34</v>
      </c>
      <c r="C9" s="9">
        <v>14.91</v>
      </c>
      <c r="D9" s="9">
        <v>14.52</v>
      </c>
      <c r="E9" s="9">
        <v>17.79</v>
      </c>
      <c r="F9" s="9">
        <v>19.29</v>
      </c>
      <c r="G9" s="9">
        <v>14.95</v>
      </c>
      <c r="H9" s="9">
        <v>14.11</v>
      </c>
      <c r="I9" s="37">
        <v>15.38</v>
      </c>
      <c r="J9" s="37">
        <v>15.34</v>
      </c>
      <c r="K9" s="10">
        <v>14.91</v>
      </c>
      <c r="L9" s="37">
        <v>14.48</v>
      </c>
    </row>
    <row r="10" spans="2:12" x14ac:dyDescent="0.25">
      <c r="B10" s="7" t="s">
        <v>35</v>
      </c>
      <c r="C10" s="9">
        <v>21.88</v>
      </c>
      <c r="D10" s="9">
        <v>21.35</v>
      </c>
      <c r="E10" s="9">
        <v>23.32</v>
      </c>
      <c r="F10" s="9">
        <v>22.46</v>
      </c>
      <c r="G10" s="9">
        <v>23.78</v>
      </c>
      <c r="H10" s="9">
        <v>22.47</v>
      </c>
      <c r="I10" s="37">
        <v>22.11</v>
      </c>
      <c r="J10" s="37">
        <v>21.54</v>
      </c>
      <c r="K10" s="10">
        <v>22.06</v>
      </c>
      <c r="L10" s="37">
        <v>21.46</v>
      </c>
    </row>
    <row r="11" spans="2:12" x14ac:dyDescent="0.25">
      <c r="B11" s="7" t="s">
        <v>49</v>
      </c>
      <c r="C11" s="9">
        <v>46.77</v>
      </c>
      <c r="D11" s="9">
        <v>48.87</v>
      </c>
      <c r="E11" s="9">
        <v>29.75</v>
      </c>
      <c r="F11" s="9">
        <v>27.81</v>
      </c>
      <c r="G11" s="9">
        <v>40.18</v>
      </c>
      <c r="H11" s="9">
        <v>44.43</v>
      </c>
      <c r="I11" s="37">
        <v>44.01</v>
      </c>
      <c r="J11" s="37">
        <v>45.29</v>
      </c>
      <c r="K11" s="10">
        <v>46.13</v>
      </c>
      <c r="L11" s="37">
        <v>48.45</v>
      </c>
    </row>
    <row r="12" spans="2:12" x14ac:dyDescent="0.25">
      <c r="B12" s="19" t="s">
        <v>36</v>
      </c>
      <c r="C12" s="21">
        <v>64.499805370000004</v>
      </c>
      <c r="D12" s="21">
        <v>64.069999999999993</v>
      </c>
      <c r="E12" s="21">
        <v>67.739999999999995</v>
      </c>
      <c r="F12" s="21">
        <v>69.66</v>
      </c>
      <c r="G12" s="21">
        <v>57.48</v>
      </c>
      <c r="H12" s="21">
        <v>60.1</v>
      </c>
      <c r="I12" s="34">
        <v>65.03</v>
      </c>
      <c r="J12" s="34">
        <v>65.02</v>
      </c>
      <c r="K12" s="22">
        <v>63.83</v>
      </c>
      <c r="L12" s="34">
        <v>63.59</v>
      </c>
    </row>
    <row r="13" spans="2:12" x14ac:dyDescent="0.25">
      <c r="B13" s="7" t="s">
        <v>39</v>
      </c>
      <c r="C13" s="8">
        <f>C14+C15</f>
        <v>3.9312499999999999</v>
      </c>
      <c r="D13" s="9">
        <f t="shared" ref="D13" si="0">D14+D15</f>
        <v>3.91</v>
      </c>
      <c r="E13" s="9">
        <f>E14+E15</f>
        <v>5.63</v>
      </c>
      <c r="F13" s="9">
        <f t="shared" ref="F13" si="1">F14+F15</f>
        <v>6.16</v>
      </c>
      <c r="G13" s="9">
        <f>G14+G15</f>
        <v>3.06</v>
      </c>
      <c r="H13" s="9">
        <f t="shared" ref="H13" si="2">H14+H15</f>
        <v>4.5299999999999994</v>
      </c>
      <c r="I13" s="37">
        <v>4.2</v>
      </c>
      <c r="J13" s="37">
        <f t="shared" ref="J13" si="3">J14+J15</f>
        <v>4.29</v>
      </c>
      <c r="K13" s="10">
        <v>3.81</v>
      </c>
      <c r="L13" s="37">
        <f t="shared" ref="L13" si="4">L14+L15</f>
        <v>3.97</v>
      </c>
    </row>
    <row r="14" spans="2:12" x14ac:dyDescent="0.25">
      <c r="B14" s="7" t="s">
        <v>52</v>
      </c>
      <c r="C14" s="9">
        <v>0.13600000000000001</v>
      </c>
      <c r="D14" s="9">
        <v>0.19</v>
      </c>
      <c r="E14" s="9">
        <v>0.6</v>
      </c>
      <c r="F14" s="9">
        <v>0.63</v>
      </c>
      <c r="G14" s="9">
        <v>0.18</v>
      </c>
      <c r="H14" s="9">
        <v>0.35</v>
      </c>
      <c r="I14" s="37">
        <v>0.21</v>
      </c>
      <c r="J14" s="37">
        <v>0.26</v>
      </c>
      <c r="K14" s="10">
        <v>0.14000000000000001</v>
      </c>
      <c r="L14" s="37">
        <v>0.22</v>
      </c>
    </row>
    <row r="15" spans="2:12" x14ac:dyDescent="0.25">
      <c r="B15" s="7" t="s">
        <v>53</v>
      </c>
      <c r="C15" s="9">
        <v>3.7952499999999998</v>
      </c>
      <c r="D15" s="9">
        <v>3.72</v>
      </c>
      <c r="E15" s="9">
        <v>5.03</v>
      </c>
      <c r="F15" s="9">
        <v>5.53</v>
      </c>
      <c r="G15" s="9">
        <v>2.88</v>
      </c>
      <c r="H15" s="9">
        <v>4.18</v>
      </c>
      <c r="I15" s="37">
        <v>3.99</v>
      </c>
      <c r="J15" s="37">
        <v>4.03</v>
      </c>
      <c r="K15" s="10">
        <v>3.67</v>
      </c>
      <c r="L15" s="37">
        <v>3.75</v>
      </c>
    </row>
    <row r="16" spans="2:12" x14ac:dyDescent="0.25">
      <c r="B16" s="7" t="s">
        <v>43</v>
      </c>
      <c r="C16" s="9">
        <v>20.73</v>
      </c>
      <c r="D16" s="9">
        <v>21.83</v>
      </c>
      <c r="E16" s="9">
        <v>15.58</v>
      </c>
      <c r="F16" s="9">
        <v>14.67</v>
      </c>
      <c r="G16" s="9">
        <v>24.32</v>
      </c>
      <c r="H16" s="9">
        <v>23.52</v>
      </c>
      <c r="I16" s="37">
        <v>19.89</v>
      </c>
      <c r="J16" s="37">
        <v>20.61</v>
      </c>
      <c r="K16" s="10">
        <v>21.17</v>
      </c>
      <c r="L16" s="37">
        <v>22.16</v>
      </c>
    </row>
    <row r="17" spans="2:12" x14ac:dyDescent="0.25">
      <c r="B17" s="7" t="s">
        <v>44</v>
      </c>
      <c r="C17" s="8">
        <f>C18+C19</f>
        <v>10.84</v>
      </c>
      <c r="D17" s="9">
        <f t="shared" ref="D17" si="5">D18+D19</f>
        <v>10.190000000000001</v>
      </c>
      <c r="E17" s="9">
        <f>E18+E19</f>
        <v>11.049999999999999</v>
      </c>
      <c r="F17" s="9">
        <f t="shared" ref="F17" si="6">F18+F19</f>
        <v>9.51</v>
      </c>
      <c r="G17" s="9">
        <f>G18+G19</f>
        <v>15.129999999999999</v>
      </c>
      <c r="H17" s="9">
        <f t="shared" ref="H17" si="7">H18+H19</f>
        <v>11.85</v>
      </c>
      <c r="I17" s="37">
        <v>10.88</v>
      </c>
      <c r="J17" s="37">
        <f t="shared" ref="J17" si="8">J18+J19</f>
        <v>10.071774400000001</v>
      </c>
      <c r="K17" s="10">
        <v>11.190000000000001</v>
      </c>
      <c r="L17" s="37">
        <f t="shared" ref="L17" si="9">L18+L19</f>
        <v>10.28</v>
      </c>
    </row>
    <row r="18" spans="2:12" x14ac:dyDescent="0.25">
      <c r="B18" s="7" t="s">
        <v>52</v>
      </c>
      <c r="C18" s="9">
        <v>1.46</v>
      </c>
      <c r="D18" s="9">
        <v>1.56</v>
      </c>
      <c r="E18" s="9">
        <v>2.61</v>
      </c>
      <c r="F18" s="9">
        <v>1.63</v>
      </c>
      <c r="G18" s="9">
        <v>2.52</v>
      </c>
      <c r="H18" s="9">
        <v>1.92</v>
      </c>
      <c r="I18" s="37">
        <v>1.65</v>
      </c>
      <c r="J18" s="37">
        <v>1.57</v>
      </c>
      <c r="K18" s="10">
        <v>1.55</v>
      </c>
      <c r="L18" s="37">
        <v>1.61</v>
      </c>
    </row>
    <row r="19" spans="2:12" x14ac:dyDescent="0.25">
      <c r="B19" s="13" t="s">
        <v>53</v>
      </c>
      <c r="C19" s="15">
        <v>9.3800000000000008</v>
      </c>
      <c r="D19" s="15">
        <v>8.6300000000000008</v>
      </c>
      <c r="E19" s="15">
        <v>8.44</v>
      </c>
      <c r="F19" s="15">
        <v>7.88</v>
      </c>
      <c r="G19" s="15">
        <v>12.61</v>
      </c>
      <c r="H19" s="15">
        <v>9.93</v>
      </c>
      <c r="I19" s="36">
        <v>9.23</v>
      </c>
      <c r="J19" s="36">
        <v>8.5017744000000004</v>
      </c>
      <c r="K19" s="16">
        <v>9.64</v>
      </c>
      <c r="L19" s="36">
        <v>8.67</v>
      </c>
    </row>
    <row r="20" spans="2:12" x14ac:dyDescent="0.25">
      <c r="B20" s="162" t="s">
        <v>184</v>
      </c>
      <c r="C20" s="9">
        <v>96.496690999999998</v>
      </c>
      <c r="D20" s="9">
        <v>96.75</v>
      </c>
      <c r="E20" s="9">
        <v>94.17</v>
      </c>
      <c r="F20" s="9">
        <v>95.47</v>
      </c>
      <c r="G20" s="9">
        <v>97.3</v>
      </c>
      <c r="H20" s="9">
        <v>95.12</v>
      </c>
      <c r="I20" s="37">
        <v>96.12</v>
      </c>
      <c r="J20" s="37">
        <v>96.53</v>
      </c>
      <c r="K20" s="10">
        <v>96.49</v>
      </c>
      <c r="L20" s="37">
        <v>96.54</v>
      </c>
    </row>
    <row r="21" spans="2:12" x14ac:dyDescent="0.25">
      <c r="B21" s="162" t="s">
        <v>185</v>
      </c>
      <c r="C21" s="9">
        <v>3.5032999999999999</v>
      </c>
      <c r="D21" s="9">
        <v>3.25</v>
      </c>
      <c r="E21" s="9">
        <v>5.83</v>
      </c>
      <c r="F21" s="9">
        <v>4.53</v>
      </c>
      <c r="G21" s="9">
        <v>2.7</v>
      </c>
      <c r="H21" s="9">
        <v>4.88</v>
      </c>
      <c r="I21" s="37">
        <v>3.88</v>
      </c>
      <c r="J21" s="37">
        <v>3.47</v>
      </c>
      <c r="K21" s="10">
        <v>3.51</v>
      </c>
      <c r="L21" s="37">
        <v>3.46</v>
      </c>
    </row>
    <row r="22" spans="2:12" x14ac:dyDescent="0.25">
      <c r="B22" s="19" t="s">
        <v>47</v>
      </c>
      <c r="C22" s="21">
        <v>86.1</v>
      </c>
      <c r="D22" s="21">
        <v>87.28</v>
      </c>
      <c r="E22" s="21">
        <v>88.34</v>
      </c>
      <c r="F22" s="21">
        <v>87.68</v>
      </c>
      <c r="G22" s="21">
        <v>83.06</v>
      </c>
      <c r="H22" s="21">
        <v>79.97</v>
      </c>
      <c r="I22" s="34">
        <v>86.47</v>
      </c>
      <c r="J22" s="34">
        <v>87.35</v>
      </c>
      <c r="K22" s="22">
        <v>85.81</v>
      </c>
      <c r="L22" s="34">
        <v>86.57</v>
      </c>
    </row>
    <row r="23" spans="2:12" x14ac:dyDescent="0.25">
      <c r="B23" s="13" t="s">
        <v>48</v>
      </c>
      <c r="C23" s="15">
        <v>13.9</v>
      </c>
      <c r="D23" s="15">
        <v>12.72</v>
      </c>
      <c r="E23" s="15">
        <v>11.66</v>
      </c>
      <c r="F23" s="15">
        <v>12.32</v>
      </c>
      <c r="G23" s="15">
        <v>16.940000000000001</v>
      </c>
      <c r="H23" s="15">
        <v>20.03</v>
      </c>
      <c r="I23" s="36">
        <v>13.53</v>
      </c>
      <c r="J23" s="36">
        <v>12.65</v>
      </c>
      <c r="K23" s="16">
        <v>14.19</v>
      </c>
      <c r="L23" s="36">
        <v>13.43</v>
      </c>
    </row>
    <row r="24" spans="2:12" x14ac:dyDescent="0.25">
      <c r="B24" s="159" t="s">
        <v>186</v>
      </c>
      <c r="C24" s="21">
        <v>51.02</v>
      </c>
      <c r="D24" s="21">
        <v>50.8752</v>
      </c>
      <c r="E24" s="21">
        <v>43.91</v>
      </c>
      <c r="F24" s="21">
        <v>45</v>
      </c>
      <c r="G24" s="21">
        <v>56.94</v>
      </c>
      <c r="H24" s="21">
        <v>55.34</v>
      </c>
      <c r="I24" s="34">
        <v>49.87</v>
      </c>
      <c r="J24" s="34">
        <v>49.88</v>
      </c>
      <c r="K24" s="34">
        <v>51.53</v>
      </c>
      <c r="L24" s="34">
        <v>51.28</v>
      </c>
    </row>
    <row r="25" spans="2:12" x14ac:dyDescent="0.25">
      <c r="B25" s="160" t="s">
        <v>187</v>
      </c>
      <c r="C25" s="15">
        <v>48.98</v>
      </c>
      <c r="D25" s="15">
        <v>49.12</v>
      </c>
      <c r="E25" s="15">
        <v>56.09</v>
      </c>
      <c r="F25" s="15">
        <v>55</v>
      </c>
      <c r="G25" s="15">
        <v>43.06</v>
      </c>
      <c r="H25" s="15">
        <v>44.66</v>
      </c>
      <c r="I25" s="36">
        <v>50.13</v>
      </c>
      <c r="J25" s="36">
        <v>50.12</v>
      </c>
      <c r="K25" s="36">
        <v>48.47</v>
      </c>
      <c r="L25" s="36">
        <v>48.72</v>
      </c>
    </row>
    <row r="27" spans="2:12" ht="114" customHeight="1" x14ac:dyDescent="0.25">
      <c r="B27" s="181" t="s">
        <v>194</v>
      </c>
      <c r="C27" s="182"/>
      <c r="D27" s="182"/>
      <c r="E27" s="182"/>
      <c r="F27" s="182"/>
      <c r="G27" s="182"/>
      <c r="H27" s="182"/>
      <c r="I27" s="182"/>
      <c r="J27" s="182"/>
      <c r="K27" s="182"/>
      <c r="L27" s="182"/>
    </row>
  </sheetData>
  <mergeCells count="8">
    <mergeCell ref="B3:B4"/>
    <mergeCell ref="B1:L1"/>
    <mergeCell ref="B27:L27"/>
    <mergeCell ref="E3:F3"/>
    <mergeCell ref="G3:H3"/>
    <mergeCell ref="I3:J3"/>
    <mergeCell ref="C3:D3"/>
    <mergeCell ref="K3:L3"/>
  </mergeCells>
  <pageMargins left="0.7" right="0.7" top="0.75" bottom="0.75" header="0.3" footer="0.3"/>
  <pageSetup paperSize="9" orientation="portrait" r:id="rId1"/>
  <ignoredErrors>
    <ignoredError sqref="C4:D4 E4:F4 G4:L4"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showGridLines="0" topLeftCell="A22" workbookViewId="0">
      <selection activeCell="G3" sqref="G3:H3"/>
    </sheetView>
  </sheetViews>
  <sheetFormatPr baseColWidth="10" defaultRowHeight="15" x14ac:dyDescent="0.25"/>
  <cols>
    <col min="1" max="1" width="5.42578125" style="2" customWidth="1"/>
    <col min="2" max="2" width="36.85546875" style="2" customWidth="1"/>
    <col min="3" max="3" width="9.140625" style="2" customWidth="1"/>
    <col min="4" max="4" width="10.140625" style="2" customWidth="1"/>
    <col min="5" max="12" width="8.7109375" style="2" customWidth="1"/>
    <col min="13" max="16384" width="11.42578125" style="2"/>
  </cols>
  <sheetData>
    <row r="1" spans="2:12" ht="26.25" customHeight="1" x14ac:dyDescent="0.25">
      <c r="B1" s="172" t="s">
        <v>199</v>
      </c>
      <c r="C1" s="170"/>
      <c r="D1" s="170"/>
      <c r="E1" s="170"/>
      <c r="F1" s="170"/>
      <c r="G1" s="170"/>
      <c r="H1" s="170"/>
      <c r="I1" s="170"/>
      <c r="J1" s="170"/>
      <c r="K1" s="170"/>
      <c r="L1" s="170"/>
    </row>
    <row r="2" spans="2:12" x14ac:dyDescent="0.25">
      <c r="L2" s="5" t="s">
        <v>7</v>
      </c>
    </row>
    <row r="3" spans="2:12" ht="97.5" customHeight="1" x14ac:dyDescent="0.25">
      <c r="B3" s="221" t="s">
        <v>98</v>
      </c>
      <c r="C3" s="175" t="s">
        <v>203</v>
      </c>
      <c r="D3" s="173"/>
      <c r="E3" s="175" t="s">
        <v>204</v>
      </c>
      <c r="F3" s="173"/>
      <c r="G3" s="175" t="s">
        <v>205</v>
      </c>
      <c r="H3" s="173"/>
      <c r="I3" s="191" t="s">
        <v>200</v>
      </c>
      <c r="J3" s="187"/>
      <c r="K3" s="191" t="s">
        <v>201</v>
      </c>
      <c r="L3" s="187"/>
    </row>
    <row r="4" spans="2:12" x14ac:dyDescent="0.25">
      <c r="B4" s="222"/>
      <c r="C4" s="6" t="s">
        <v>99</v>
      </c>
      <c r="D4" s="6" t="s">
        <v>100</v>
      </c>
      <c r="E4" s="6" t="s">
        <v>50</v>
      </c>
      <c r="F4" s="6" t="s">
        <v>51</v>
      </c>
      <c r="G4" s="6" t="s">
        <v>50</v>
      </c>
      <c r="H4" s="6" t="s">
        <v>51</v>
      </c>
      <c r="I4" s="6" t="s">
        <v>50</v>
      </c>
      <c r="J4" s="6" t="s">
        <v>51</v>
      </c>
      <c r="K4" s="6" t="s">
        <v>50</v>
      </c>
      <c r="L4" s="6" t="s">
        <v>51</v>
      </c>
    </row>
    <row r="5" spans="2:12" x14ac:dyDescent="0.25">
      <c r="B5" s="7" t="s">
        <v>30</v>
      </c>
      <c r="C5" s="8">
        <v>48.72</v>
      </c>
      <c r="D5" s="9">
        <v>49.55</v>
      </c>
      <c r="E5" s="9">
        <v>48.96</v>
      </c>
      <c r="F5" s="9">
        <v>49.84</v>
      </c>
      <c r="G5" s="9">
        <v>49.67</v>
      </c>
      <c r="H5" s="9">
        <v>49.31</v>
      </c>
      <c r="I5" s="10">
        <v>48.79</v>
      </c>
      <c r="J5" s="10">
        <v>49.63</v>
      </c>
      <c r="K5" s="11">
        <v>48.94</v>
      </c>
      <c r="L5" s="12">
        <v>49.49</v>
      </c>
    </row>
    <row r="6" spans="2:12" x14ac:dyDescent="0.25">
      <c r="B6" s="13" t="s">
        <v>31</v>
      </c>
      <c r="C6" s="14">
        <v>51.28</v>
      </c>
      <c r="D6" s="15">
        <v>50.45</v>
      </c>
      <c r="E6" s="15">
        <v>51.04</v>
      </c>
      <c r="F6" s="15">
        <v>50.16</v>
      </c>
      <c r="G6" s="15">
        <v>50.33</v>
      </c>
      <c r="H6" s="15">
        <v>50.69</v>
      </c>
      <c r="I6" s="16">
        <v>51.21</v>
      </c>
      <c r="J6" s="16">
        <v>50.37</v>
      </c>
      <c r="K6" s="17">
        <v>51.06</v>
      </c>
      <c r="L6" s="18">
        <v>50.51</v>
      </c>
    </row>
    <row r="7" spans="2:12" x14ac:dyDescent="0.25">
      <c r="B7" s="7" t="s">
        <v>32</v>
      </c>
      <c r="C7" s="8">
        <v>28.55</v>
      </c>
      <c r="D7" s="9">
        <v>30.3</v>
      </c>
      <c r="E7" s="9">
        <v>21.29</v>
      </c>
      <c r="F7" s="9">
        <v>22.46</v>
      </c>
      <c r="G7" s="9">
        <v>27.41</v>
      </c>
      <c r="H7" s="9">
        <v>26.18</v>
      </c>
      <c r="I7" s="10">
        <v>26.4</v>
      </c>
      <c r="J7" s="10">
        <v>28.05</v>
      </c>
      <c r="K7" s="11">
        <v>28.29</v>
      </c>
      <c r="L7" s="12">
        <v>29.31</v>
      </c>
    </row>
    <row r="8" spans="2:12" x14ac:dyDescent="0.25">
      <c r="B8" s="7" t="s">
        <v>33</v>
      </c>
      <c r="C8" s="8">
        <v>11.96</v>
      </c>
      <c r="D8" s="9">
        <v>11.93</v>
      </c>
      <c r="E8" s="9">
        <v>14.34</v>
      </c>
      <c r="F8" s="9">
        <v>14.61</v>
      </c>
      <c r="G8" s="9">
        <v>13.19</v>
      </c>
      <c r="H8" s="9">
        <v>11.74</v>
      </c>
      <c r="I8" s="10">
        <v>12.66</v>
      </c>
      <c r="J8" s="10">
        <v>12.7</v>
      </c>
      <c r="K8" s="11">
        <v>12.25</v>
      </c>
      <c r="L8" s="12">
        <v>11.88</v>
      </c>
    </row>
    <row r="9" spans="2:12" x14ac:dyDescent="0.25">
      <c r="B9" s="7" t="s">
        <v>34</v>
      </c>
      <c r="C9" s="8">
        <v>17.47</v>
      </c>
      <c r="D9" s="9">
        <v>17.25</v>
      </c>
      <c r="E9" s="9">
        <v>21.35</v>
      </c>
      <c r="F9" s="9">
        <v>18.649999999999999</v>
      </c>
      <c r="G9" s="9">
        <v>17.91</v>
      </c>
      <c r="H9" s="9">
        <v>19.93</v>
      </c>
      <c r="I9" s="10">
        <v>18.62</v>
      </c>
      <c r="J9" s="10">
        <v>17.649999999999999</v>
      </c>
      <c r="K9" s="11">
        <v>17.57</v>
      </c>
      <c r="L9" s="12">
        <v>17.89</v>
      </c>
    </row>
    <row r="10" spans="2:12" x14ac:dyDescent="0.25">
      <c r="B10" s="7" t="s">
        <v>35</v>
      </c>
      <c r="C10" s="8">
        <v>23.16</v>
      </c>
      <c r="D10" s="9">
        <v>22.97</v>
      </c>
      <c r="E10" s="9">
        <v>24.67</v>
      </c>
      <c r="F10" s="9">
        <v>23.28</v>
      </c>
      <c r="G10" s="9">
        <v>24.47</v>
      </c>
      <c r="H10" s="9">
        <v>26.53</v>
      </c>
      <c r="I10" s="10">
        <v>23.6</v>
      </c>
      <c r="J10" s="10">
        <v>23.06</v>
      </c>
      <c r="K10" s="11">
        <v>23.46</v>
      </c>
      <c r="L10" s="12">
        <v>23.83</v>
      </c>
    </row>
    <row r="11" spans="2:12" x14ac:dyDescent="0.25">
      <c r="B11" s="7" t="s">
        <v>49</v>
      </c>
      <c r="C11" s="8">
        <v>18.86</v>
      </c>
      <c r="D11" s="9">
        <v>17.559999999999999</v>
      </c>
      <c r="E11" s="9">
        <v>18.350000000000001</v>
      </c>
      <c r="F11" s="9">
        <v>20.99</v>
      </c>
      <c r="G11" s="9">
        <v>17.02</v>
      </c>
      <c r="H11" s="9">
        <v>15.63</v>
      </c>
      <c r="I11" s="10">
        <v>18.71</v>
      </c>
      <c r="J11" s="10">
        <v>18.55</v>
      </c>
      <c r="K11" s="11">
        <v>18.43</v>
      </c>
      <c r="L11" s="12">
        <v>17.09</v>
      </c>
    </row>
    <row r="12" spans="2:12" x14ac:dyDescent="0.25">
      <c r="B12" s="19" t="s">
        <v>36</v>
      </c>
      <c r="C12" s="20">
        <v>64.28</v>
      </c>
      <c r="D12" s="21">
        <v>65.48</v>
      </c>
      <c r="E12" s="21">
        <v>63.51</v>
      </c>
      <c r="F12" s="21">
        <v>65.319999999999993</v>
      </c>
      <c r="G12" s="21">
        <v>61.97</v>
      </c>
      <c r="H12" s="21">
        <v>61.53</v>
      </c>
      <c r="I12" s="22">
        <v>64.05</v>
      </c>
      <c r="J12" s="22">
        <v>65.430000000000007</v>
      </c>
      <c r="K12" s="23">
        <v>63.57</v>
      </c>
      <c r="L12" s="24">
        <v>64.48</v>
      </c>
    </row>
    <row r="13" spans="2:12" x14ac:dyDescent="0.25">
      <c r="B13" s="7" t="s">
        <v>39</v>
      </c>
      <c r="C13" s="8">
        <f t="shared" ref="C13:D13" si="0">C14+C15</f>
        <v>4.8999999999999995</v>
      </c>
      <c r="D13" s="9">
        <f t="shared" si="0"/>
        <v>4.24</v>
      </c>
      <c r="E13" s="9">
        <f t="shared" ref="E13:F13" si="1">E14+E15</f>
        <v>6.8</v>
      </c>
      <c r="F13" s="9">
        <f t="shared" si="1"/>
        <v>5.4499999999999993</v>
      </c>
      <c r="G13" s="9">
        <f t="shared" ref="G13:H13" si="2">G14+G15</f>
        <v>6.7</v>
      </c>
      <c r="H13" s="9">
        <f t="shared" si="2"/>
        <v>6.6</v>
      </c>
      <c r="I13" s="10">
        <f t="shared" ref="I13:J13" si="3">I14+I15</f>
        <v>5.4600000000000009</v>
      </c>
      <c r="J13" s="10">
        <f t="shared" si="3"/>
        <v>4.59</v>
      </c>
      <c r="K13" s="11">
        <f t="shared" ref="K13:L13" si="4">K14+K15</f>
        <v>5.3400000000000007</v>
      </c>
      <c r="L13" s="12">
        <f t="shared" si="4"/>
        <v>4.8099999999999996</v>
      </c>
    </row>
    <row r="14" spans="2:12" x14ac:dyDescent="0.25">
      <c r="B14" s="7" t="s">
        <v>52</v>
      </c>
      <c r="C14" s="8">
        <v>0.43</v>
      </c>
      <c r="D14" s="9">
        <v>0.13</v>
      </c>
      <c r="E14" s="25">
        <v>0.75</v>
      </c>
      <c r="F14" s="25">
        <v>0.27</v>
      </c>
      <c r="G14" s="25">
        <v>0.22</v>
      </c>
      <c r="H14" s="25">
        <v>0.21</v>
      </c>
      <c r="I14" s="26">
        <v>0.52</v>
      </c>
      <c r="J14" s="26">
        <v>0.17</v>
      </c>
      <c r="K14" s="27">
        <v>0.4</v>
      </c>
      <c r="L14" s="28">
        <v>0.13</v>
      </c>
    </row>
    <row r="15" spans="2:12" x14ac:dyDescent="0.25">
      <c r="B15" s="7" t="s">
        <v>53</v>
      </c>
      <c r="C15" s="8">
        <v>4.47</v>
      </c>
      <c r="D15" s="9">
        <v>4.1100000000000003</v>
      </c>
      <c r="E15" s="25">
        <v>6.05</v>
      </c>
      <c r="F15" s="25">
        <v>5.18</v>
      </c>
      <c r="G15" s="25">
        <v>6.48</v>
      </c>
      <c r="H15" s="25">
        <v>6.39</v>
      </c>
      <c r="I15" s="26">
        <v>4.9400000000000004</v>
      </c>
      <c r="J15" s="26">
        <v>4.42</v>
      </c>
      <c r="K15" s="27">
        <v>4.9400000000000004</v>
      </c>
      <c r="L15" s="28">
        <v>4.68</v>
      </c>
    </row>
    <row r="16" spans="2:12" x14ac:dyDescent="0.25">
      <c r="B16" s="7" t="s">
        <v>43</v>
      </c>
      <c r="C16" s="8">
        <v>16.82</v>
      </c>
      <c r="D16" s="9">
        <v>16.920000000000002</v>
      </c>
      <c r="E16" s="9">
        <v>15.62</v>
      </c>
      <c r="F16" s="9">
        <v>15.43</v>
      </c>
      <c r="G16" s="9">
        <v>15.25</v>
      </c>
      <c r="H16" s="9">
        <v>15.97</v>
      </c>
      <c r="I16" s="10">
        <v>16.46</v>
      </c>
      <c r="J16" s="10">
        <v>16.489999999999998</v>
      </c>
      <c r="K16" s="11">
        <v>16.62</v>
      </c>
      <c r="L16" s="12">
        <v>16.71</v>
      </c>
    </row>
    <row r="17" spans="2:12" x14ac:dyDescent="0.25">
      <c r="B17" s="7" t="s">
        <v>44</v>
      </c>
      <c r="C17" s="8">
        <f t="shared" ref="C17:D17" si="5">C18+C19</f>
        <v>14.010000000000002</v>
      </c>
      <c r="D17" s="9">
        <f t="shared" si="5"/>
        <v>13.36</v>
      </c>
      <c r="E17" s="9">
        <f t="shared" ref="E17:F17" si="6">E18+E19</f>
        <v>14.073500000000001</v>
      </c>
      <c r="F17" s="9">
        <f t="shared" si="6"/>
        <v>13.8</v>
      </c>
      <c r="G17" s="9">
        <f t="shared" ref="G17:H17" si="7">G18+G19</f>
        <v>16.07</v>
      </c>
      <c r="H17" s="9">
        <f t="shared" si="7"/>
        <v>15.9</v>
      </c>
      <c r="I17" s="10">
        <f t="shared" ref="I17:J17" si="8">I18+I19</f>
        <v>14.03</v>
      </c>
      <c r="J17" s="10">
        <f t="shared" si="8"/>
        <v>13.49</v>
      </c>
      <c r="K17" s="11">
        <f t="shared" ref="K17:L17" si="9">K18+K19</f>
        <v>14.47</v>
      </c>
      <c r="L17" s="12">
        <f t="shared" si="9"/>
        <v>14.01</v>
      </c>
    </row>
    <row r="18" spans="2:12" x14ac:dyDescent="0.25">
      <c r="B18" s="7" t="s">
        <v>52</v>
      </c>
      <c r="C18" s="8">
        <v>2.4500000000000002</v>
      </c>
      <c r="D18" s="9">
        <v>2.75</v>
      </c>
      <c r="E18" s="25">
        <v>2.57</v>
      </c>
      <c r="F18" s="25">
        <v>3.33</v>
      </c>
      <c r="G18" s="25">
        <v>3.76</v>
      </c>
      <c r="H18" s="25">
        <v>2.2200000000000002</v>
      </c>
      <c r="I18" s="26">
        <v>2.4900000000000002</v>
      </c>
      <c r="J18" s="26">
        <v>2.92</v>
      </c>
      <c r="K18" s="27">
        <v>2.74</v>
      </c>
      <c r="L18" s="28">
        <v>2.66</v>
      </c>
    </row>
    <row r="19" spans="2:12" x14ac:dyDescent="0.25">
      <c r="B19" s="13" t="s">
        <v>53</v>
      </c>
      <c r="C19" s="14">
        <v>11.56</v>
      </c>
      <c r="D19" s="15">
        <v>10.61</v>
      </c>
      <c r="E19" s="29">
        <v>11.503500000000001</v>
      </c>
      <c r="F19" s="29">
        <v>10.47</v>
      </c>
      <c r="G19" s="29">
        <v>12.31</v>
      </c>
      <c r="H19" s="29">
        <v>13.68</v>
      </c>
      <c r="I19" s="30">
        <v>11.54</v>
      </c>
      <c r="J19" s="30">
        <v>10.57</v>
      </c>
      <c r="K19" s="31">
        <v>11.73</v>
      </c>
      <c r="L19" s="32">
        <v>11.35</v>
      </c>
    </row>
    <row r="20" spans="2:12" x14ac:dyDescent="0.25">
      <c r="B20" s="162" t="s">
        <v>184</v>
      </c>
      <c r="C20" s="8">
        <v>93.86</v>
      </c>
      <c r="D20" s="9">
        <v>92.54</v>
      </c>
      <c r="E20" s="9">
        <v>94.92</v>
      </c>
      <c r="F20" s="9">
        <v>92.69</v>
      </c>
      <c r="G20" s="9">
        <v>91.67</v>
      </c>
      <c r="H20" s="9">
        <v>89.31</v>
      </c>
      <c r="I20" s="10">
        <v>94.17</v>
      </c>
      <c r="J20" s="10">
        <v>92.59</v>
      </c>
      <c r="K20" s="11">
        <v>93.14</v>
      </c>
      <c r="L20" s="12">
        <v>91.68</v>
      </c>
    </row>
    <row r="21" spans="2:12" x14ac:dyDescent="0.25">
      <c r="B21" s="162" t="s">
        <v>185</v>
      </c>
      <c r="C21" s="8">
        <v>6.14</v>
      </c>
      <c r="D21" s="9">
        <v>7.46</v>
      </c>
      <c r="E21" s="9">
        <v>5.08</v>
      </c>
      <c r="F21" s="9">
        <v>7.31</v>
      </c>
      <c r="G21" s="9">
        <v>8.33</v>
      </c>
      <c r="H21" s="9">
        <v>10.69</v>
      </c>
      <c r="I21" s="10">
        <v>5.83</v>
      </c>
      <c r="J21" s="10">
        <v>7.41</v>
      </c>
      <c r="K21" s="11">
        <v>6.86</v>
      </c>
      <c r="L21" s="12">
        <v>8.32</v>
      </c>
    </row>
    <row r="22" spans="2:12" x14ac:dyDescent="0.25">
      <c r="B22" s="19" t="s">
        <v>47</v>
      </c>
      <c r="C22" s="20">
        <v>81.03</v>
      </c>
      <c r="D22" s="21">
        <v>80.84</v>
      </c>
      <c r="E22" s="21">
        <v>82.24</v>
      </c>
      <c r="F22" s="21">
        <v>84.02</v>
      </c>
      <c r="G22" s="21">
        <v>77.52</v>
      </c>
      <c r="H22" s="21">
        <v>75.28</v>
      </c>
      <c r="I22" s="22">
        <v>81.38</v>
      </c>
      <c r="J22" s="22">
        <v>81.75</v>
      </c>
      <c r="K22" s="23">
        <v>80.209999999999994</v>
      </c>
      <c r="L22" s="24">
        <v>79.498699999999999</v>
      </c>
    </row>
    <row r="23" spans="2:12" x14ac:dyDescent="0.25">
      <c r="B23" s="13" t="s">
        <v>48</v>
      </c>
      <c r="C23" s="14">
        <v>18.97</v>
      </c>
      <c r="D23" s="15">
        <v>19.16</v>
      </c>
      <c r="E23" s="15">
        <v>17.760000000000002</v>
      </c>
      <c r="F23" s="15">
        <v>15.98</v>
      </c>
      <c r="G23" s="15">
        <v>22.48</v>
      </c>
      <c r="H23" s="15">
        <v>24.72</v>
      </c>
      <c r="I23" s="16">
        <v>18.62</v>
      </c>
      <c r="J23" s="16">
        <v>18.25</v>
      </c>
      <c r="K23" s="17">
        <v>19.79</v>
      </c>
      <c r="L23" s="18">
        <v>20.501249999999999</v>
      </c>
    </row>
    <row r="24" spans="2:12" x14ac:dyDescent="0.25">
      <c r="B24" s="164" t="s">
        <v>186</v>
      </c>
      <c r="C24" s="21">
        <v>57.82</v>
      </c>
      <c r="D24" s="21">
        <v>58.71</v>
      </c>
      <c r="E24" s="21">
        <v>58.64</v>
      </c>
      <c r="F24" s="21">
        <v>54.09</v>
      </c>
      <c r="G24" s="21">
        <v>62.71</v>
      </c>
      <c r="H24" s="21">
        <v>65.900000000000006</v>
      </c>
      <c r="I24" s="34">
        <v>58.07</v>
      </c>
      <c r="J24" s="34">
        <v>57.38</v>
      </c>
      <c r="K24" s="23">
        <v>58.88</v>
      </c>
      <c r="L24" s="23">
        <v>60.37</v>
      </c>
    </row>
    <row r="25" spans="2:12" x14ac:dyDescent="0.25">
      <c r="B25" s="160" t="s">
        <v>187</v>
      </c>
      <c r="C25" s="15">
        <v>42.18</v>
      </c>
      <c r="D25" s="15">
        <v>41.29</v>
      </c>
      <c r="E25" s="15">
        <v>41.36</v>
      </c>
      <c r="F25" s="15">
        <v>45.91</v>
      </c>
      <c r="G25" s="15">
        <v>37.29</v>
      </c>
      <c r="H25" s="15">
        <v>34.1</v>
      </c>
      <c r="I25" s="36">
        <v>41.93</v>
      </c>
      <c r="J25" s="36">
        <v>42.62</v>
      </c>
      <c r="K25" s="17">
        <v>41.12</v>
      </c>
      <c r="L25" s="17">
        <v>39.630000000000003</v>
      </c>
    </row>
    <row r="27" spans="2:12" ht="114.75" customHeight="1" x14ac:dyDescent="0.25">
      <c r="B27" s="181" t="s">
        <v>202</v>
      </c>
      <c r="C27" s="182"/>
      <c r="D27" s="182"/>
      <c r="E27" s="182"/>
      <c r="F27" s="182"/>
      <c r="G27" s="182"/>
      <c r="H27" s="182"/>
      <c r="I27" s="182"/>
      <c r="J27" s="182"/>
      <c r="K27" s="182"/>
      <c r="L27" s="182"/>
    </row>
  </sheetData>
  <mergeCells count="8">
    <mergeCell ref="B27:L27"/>
    <mergeCell ref="B1:L1"/>
    <mergeCell ref="B3:B4"/>
    <mergeCell ref="C3:D3"/>
    <mergeCell ref="E3:F3"/>
    <mergeCell ref="G3:H3"/>
    <mergeCell ref="I3:J3"/>
    <mergeCell ref="K3:L3"/>
  </mergeCells>
  <pageMargins left="0.7" right="0.7" top="0.75" bottom="0.75" header="0.3" footer="0.3"/>
  <pageSetup paperSize="9" orientation="portrait" r:id="rId1"/>
  <ignoredErrors>
    <ignoredError sqref="C4:L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
  <sheetViews>
    <sheetView showGridLines="0" workbookViewId="0">
      <selection activeCell="J8" sqref="J8"/>
    </sheetView>
  </sheetViews>
  <sheetFormatPr baseColWidth="10" defaultRowHeight="15" x14ac:dyDescent="0.25"/>
  <cols>
    <col min="1" max="1" width="3.5703125" style="2" customWidth="1"/>
    <col min="2" max="16384" width="11.42578125" style="2"/>
  </cols>
  <sheetData>
    <row r="1" spans="2:8" ht="25.5" customHeight="1" x14ac:dyDescent="0.25">
      <c r="B1" s="171" t="s">
        <v>88</v>
      </c>
      <c r="C1" s="170"/>
      <c r="D1" s="170"/>
      <c r="E1" s="170"/>
      <c r="F1" s="170"/>
      <c r="G1" s="170"/>
      <c r="H1" s="170"/>
    </row>
    <row r="2" spans="2:8" x14ac:dyDescent="0.25">
      <c r="H2" s="5" t="s">
        <v>7</v>
      </c>
    </row>
    <row r="3" spans="2:8" ht="46.5" x14ac:dyDescent="0.25">
      <c r="C3" s="132" t="s">
        <v>2</v>
      </c>
      <c r="D3" s="132" t="s">
        <v>3</v>
      </c>
      <c r="E3" s="154" t="s">
        <v>146</v>
      </c>
      <c r="F3" s="154" t="s">
        <v>216</v>
      </c>
      <c r="G3" s="99" t="s">
        <v>117</v>
      </c>
      <c r="H3" s="99" t="s">
        <v>118</v>
      </c>
    </row>
    <row r="4" spans="2:8" x14ac:dyDescent="0.25">
      <c r="B4" s="105">
        <v>2017</v>
      </c>
      <c r="C4" s="145">
        <v>3.39</v>
      </c>
      <c r="D4" s="77">
        <v>2.6</v>
      </c>
      <c r="E4" s="77">
        <v>3.17</v>
      </c>
      <c r="F4" s="77">
        <v>6.93</v>
      </c>
      <c r="G4" s="77">
        <v>2.2999999999999998</v>
      </c>
      <c r="H4" s="77">
        <v>2.38</v>
      </c>
    </row>
    <row r="5" spans="2:8" x14ac:dyDescent="0.25">
      <c r="B5" s="105">
        <v>2018</v>
      </c>
      <c r="C5" s="145">
        <v>3.26</v>
      </c>
      <c r="D5" s="77">
        <v>2.67</v>
      </c>
      <c r="E5" s="77">
        <v>3.7</v>
      </c>
      <c r="F5" s="77">
        <v>6.96</v>
      </c>
      <c r="G5" s="77">
        <v>2.35</v>
      </c>
      <c r="H5" s="77">
        <v>2.71</v>
      </c>
    </row>
    <row r="6" spans="2:8" x14ac:dyDescent="0.25">
      <c r="B6" s="105">
        <v>2019</v>
      </c>
      <c r="C6" s="77">
        <v>3.45</v>
      </c>
      <c r="D6" s="77">
        <v>2.66</v>
      </c>
      <c r="E6" s="77">
        <v>2.3199999999999998</v>
      </c>
      <c r="F6" s="77">
        <v>6.44</v>
      </c>
      <c r="G6" s="77">
        <v>2.41</v>
      </c>
      <c r="H6" s="77">
        <v>2.06</v>
      </c>
    </row>
    <row r="8" spans="2:8" ht="120" customHeight="1" x14ac:dyDescent="0.25">
      <c r="B8" s="169" t="s">
        <v>217</v>
      </c>
      <c r="C8" s="170"/>
      <c r="D8" s="170"/>
      <c r="E8" s="170"/>
      <c r="F8" s="170"/>
      <c r="G8" s="170"/>
      <c r="H8" s="170"/>
    </row>
  </sheetData>
  <mergeCells count="2">
    <mergeCell ref="B1:H1"/>
    <mergeCell ref="B8:H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
  <sheetViews>
    <sheetView showGridLines="0" topLeftCell="A10" workbookViewId="0">
      <selection activeCell="B11" sqref="B11:G11"/>
    </sheetView>
  </sheetViews>
  <sheetFormatPr baseColWidth="10" defaultRowHeight="15" x14ac:dyDescent="0.25"/>
  <cols>
    <col min="1" max="1" width="3.5703125" style="2" customWidth="1"/>
    <col min="2" max="2" width="13.85546875" style="2" customWidth="1"/>
    <col min="3" max="3" width="11.42578125" style="2" customWidth="1"/>
    <col min="4" max="4" width="11.42578125" style="2"/>
    <col min="5" max="5" width="12.28515625" style="2" bestFit="1" customWidth="1"/>
    <col min="6" max="6" width="18.42578125" style="2" customWidth="1"/>
    <col min="7" max="7" width="19.28515625" style="2" customWidth="1"/>
    <col min="8" max="16384" width="11.42578125" style="2"/>
  </cols>
  <sheetData>
    <row r="1" spans="2:8" ht="36.75" customHeight="1" x14ac:dyDescent="0.25">
      <c r="B1" s="172" t="s">
        <v>214</v>
      </c>
      <c r="C1" s="170"/>
      <c r="D1" s="170"/>
      <c r="E1" s="170"/>
      <c r="F1" s="170"/>
      <c r="G1" s="170"/>
    </row>
    <row r="2" spans="2:8" x14ac:dyDescent="0.25">
      <c r="G2" s="5" t="s">
        <v>7</v>
      </c>
    </row>
    <row r="3" spans="2:8" x14ac:dyDescent="0.25">
      <c r="C3" s="173" t="s">
        <v>116</v>
      </c>
      <c r="D3" s="173"/>
      <c r="E3" s="174"/>
      <c r="F3" s="173" t="s">
        <v>65</v>
      </c>
      <c r="G3" s="173" t="s">
        <v>64</v>
      </c>
      <c r="H3" s="48"/>
    </row>
    <row r="4" spans="2:8" ht="59.25" customHeight="1" x14ac:dyDescent="0.25">
      <c r="C4" s="41" t="s">
        <v>0</v>
      </c>
      <c r="D4" s="41" t="s">
        <v>1</v>
      </c>
      <c r="E4" s="41" t="s">
        <v>77</v>
      </c>
      <c r="F4" s="174"/>
      <c r="G4" s="174"/>
      <c r="H4" s="48"/>
    </row>
    <row r="5" spans="2:8" x14ac:dyDescent="0.25">
      <c r="B5" s="144" t="s">
        <v>3</v>
      </c>
      <c r="C5" s="77">
        <v>23.55</v>
      </c>
      <c r="D5" s="77">
        <v>22.85</v>
      </c>
      <c r="E5" s="77">
        <f>((D5-C5)/C5)*100</f>
        <v>-2.9723991507430969</v>
      </c>
      <c r="F5" s="77">
        <v>92.64</v>
      </c>
      <c r="G5" s="77">
        <v>93.848200000000006</v>
      </c>
    </row>
    <row r="6" spans="2:8" x14ac:dyDescent="0.25">
      <c r="B6" s="144" t="s">
        <v>8</v>
      </c>
      <c r="C6" s="77">
        <v>27.7</v>
      </c>
      <c r="D6" s="77">
        <v>27.38</v>
      </c>
      <c r="E6" s="77">
        <f t="shared" ref="E6:E9" si="0">((D6-C6)/C6)*100</f>
        <v>-1.1552346570397121</v>
      </c>
      <c r="F6" s="77">
        <v>98.6</v>
      </c>
      <c r="G6" s="77">
        <v>99.77</v>
      </c>
    </row>
    <row r="7" spans="2:8" x14ac:dyDescent="0.25">
      <c r="B7" s="144" t="s">
        <v>2</v>
      </c>
      <c r="C7" s="77">
        <v>7.88</v>
      </c>
      <c r="D7" s="77">
        <v>7.02</v>
      </c>
      <c r="E7" s="77">
        <f t="shared" si="0"/>
        <v>-10.913705583756348</v>
      </c>
      <c r="F7" s="77">
        <v>83</v>
      </c>
      <c r="G7" s="77">
        <v>90.354600000000005</v>
      </c>
    </row>
    <row r="8" spans="2:8" ht="24.75" customHeight="1" x14ac:dyDescent="0.25">
      <c r="B8" s="135" t="s">
        <v>115</v>
      </c>
      <c r="C8" s="77">
        <v>19.18</v>
      </c>
      <c r="D8" s="77">
        <v>18.43</v>
      </c>
      <c r="E8" s="77">
        <f t="shared" si="0"/>
        <v>-3.9103232533889467</v>
      </c>
      <c r="F8" s="77">
        <v>92.3</v>
      </c>
      <c r="G8" s="77">
        <v>94.39</v>
      </c>
    </row>
    <row r="9" spans="2:8" x14ac:dyDescent="0.25">
      <c r="B9" s="168" t="s">
        <v>167</v>
      </c>
      <c r="C9" s="77">
        <v>28.22</v>
      </c>
      <c r="D9" s="77">
        <v>27.83</v>
      </c>
      <c r="E9" s="77">
        <f t="shared" si="0"/>
        <v>-1.3819985825655583</v>
      </c>
      <c r="F9" s="77">
        <v>95.19</v>
      </c>
      <c r="G9" s="77">
        <v>93.53</v>
      </c>
    </row>
    <row r="11" spans="2:8" ht="141.75" customHeight="1" x14ac:dyDescent="0.25">
      <c r="B11" s="169" t="s">
        <v>215</v>
      </c>
      <c r="C11" s="170"/>
      <c r="D11" s="170"/>
      <c r="E11" s="170"/>
      <c r="F11" s="170"/>
      <c r="G11" s="170"/>
    </row>
  </sheetData>
  <mergeCells count="5">
    <mergeCell ref="B11:G11"/>
    <mergeCell ref="B1:G1"/>
    <mergeCell ref="F3:F4"/>
    <mergeCell ref="G3:G4"/>
    <mergeCell ref="C3:E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showGridLines="0" topLeftCell="A2" workbookViewId="0">
      <selection activeCell="B11" sqref="B11:G11"/>
    </sheetView>
  </sheetViews>
  <sheetFormatPr baseColWidth="10" defaultRowHeight="15" x14ac:dyDescent="0.25"/>
  <cols>
    <col min="1" max="1" width="2.42578125" style="2" customWidth="1"/>
    <col min="2" max="2" width="13.85546875" style="2" customWidth="1"/>
    <col min="3" max="5" width="11.42578125" style="2"/>
    <col min="6" max="6" width="18.42578125" style="2" customWidth="1"/>
    <col min="7" max="7" width="19.28515625" style="2" customWidth="1"/>
    <col min="8" max="16384" width="11.42578125" style="2"/>
  </cols>
  <sheetData>
    <row r="1" spans="2:7" ht="36.75" customHeight="1" x14ac:dyDescent="0.25">
      <c r="B1" s="172" t="s">
        <v>209</v>
      </c>
      <c r="C1" s="170"/>
      <c r="D1" s="170"/>
      <c r="E1" s="170"/>
      <c r="F1" s="170"/>
      <c r="G1" s="170"/>
    </row>
    <row r="2" spans="2:7" x14ac:dyDescent="0.25">
      <c r="G2" s="5" t="s">
        <v>7</v>
      </c>
    </row>
    <row r="3" spans="2:7" x14ac:dyDescent="0.25">
      <c r="C3" s="175" t="s">
        <v>210</v>
      </c>
      <c r="D3" s="173"/>
      <c r="E3" s="174"/>
      <c r="F3" s="175" t="s">
        <v>211</v>
      </c>
      <c r="G3" s="175" t="s">
        <v>212</v>
      </c>
    </row>
    <row r="4" spans="2:7" ht="57" customHeight="1" x14ac:dyDescent="0.25">
      <c r="C4" s="41" t="s">
        <v>0</v>
      </c>
      <c r="D4" s="41" t="s">
        <v>1</v>
      </c>
      <c r="E4" s="41" t="s">
        <v>77</v>
      </c>
      <c r="F4" s="174"/>
      <c r="G4" s="174"/>
    </row>
    <row r="5" spans="2:7" x14ac:dyDescent="0.25">
      <c r="B5" s="144" t="s">
        <v>3</v>
      </c>
      <c r="C5" s="77">
        <v>24.54</v>
      </c>
      <c r="D5" s="77">
        <v>23.95</v>
      </c>
      <c r="E5" s="77">
        <f>((D5-C5)/C5)*100</f>
        <v>-2.4042379788101056</v>
      </c>
      <c r="F5" s="77">
        <v>92.58</v>
      </c>
      <c r="G5" s="77">
        <v>93.18</v>
      </c>
    </row>
    <row r="6" spans="2:7" x14ac:dyDescent="0.25">
      <c r="B6" s="144" t="s">
        <v>8</v>
      </c>
      <c r="C6" s="77">
        <v>24.8</v>
      </c>
      <c r="D6" s="77">
        <v>24.74</v>
      </c>
      <c r="E6" s="77">
        <f t="shared" ref="E6:E9" si="0">((D6-C6)/C6)*100</f>
        <v>-0.24193548387097691</v>
      </c>
      <c r="F6" s="77">
        <v>99.62</v>
      </c>
      <c r="G6" s="77">
        <v>99.86</v>
      </c>
    </row>
    <row r="7" spans="2:7" x14ac:dyDescent="0.25">
      <c r="B7" s="144" t="s">
        <v>2</v>
      </c>
      <c r="C7" s="77">
        <v>7.58</v>
      </c>
      <c r="D7" s="77">
        <v>6.9</v>
      </c>
      <c r="E7" s="77">
        <f t="shared" si="0"/>
        <v>-8.970976253298149</v>
      </c>
      <c r="F7" s="77">
        <v>71.249399999999994</v>
      </c>
      <c r="G7" s="77">
        <v>75.94</v>
      </c>
    </row>
    <row r="8" spans="2:7" ht="24" x14ac:dyDescent="0.25">
      <c r="B8" s="135" t="s">
        <v>115</v>
      </c>
      <c r="C8" s="77">
        <v>19.29</v>
      </c>
      <c r="D8" s="77">
        <v>18.649999999999999</v>
      </c>
      <c r="E8" s="77">
        <f t="shared" si="0"/>
        <v>-3.3177812337998991</v>
      </c>
      <c r="F8" s="77">
        <v>90.82</v>
      </c>
      <c r="G8" s="77">
        <v>92.16</v>
      </c>
    </row>
    <row r="9" spans="2:7" x14ac:dyDescent="0.25">
      <c r="B9" s="168" t="s">
        <v>167</v>
      </c>
      <c r="C9" s="77">
        <v>50.16</v>
      </c>
      <c r="D9" s="77">
        <v>49.26</v>
      </c>
      <c r="E9" s="77">
        <f t="shared" si="0"/>
        <v>-1.7942583732057389</v>
      </c>
      <c r="F9" s="77">
        <v>96.48</v>
      </c>
      <c r="G9" s="77">
        <v>96.43</v>
      </c>
    </row>
    <row r="11" spans="2:7" ht="138.75" customHeight="1" x14ac:dyDescent="0.25">
      <c r="B11" s="169" t="s">
        <v>213</v>
      </c>
      <c r="C11" s="170"/>
      <c r="D11" s="170"/>
      <c r="E11" s="170"/>
      <c r="F11" s="170"/>
      <c r="G11" s="170"/>
    </row>
  </sheetData>
  <mergeCells count="5">
    <mergeCell ref="B1:G1"/>
    <mergeCell ref="C3:E3"/>
    <mergeCell ref="F3:F4"/>
    <mergeCell ref="G3:G4"/>
    <mergeCell ref="B11:G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
  <sheetViews>
    <sheetView showGridLines="0" workbookViewId="0">
      <selection activeCell="B9" sqref="B9:N9"/>
    </sheetView>
  </sheetViews>
  <sheetFormatPr baseColWidth="10" defaultRowHeight="15" x14ac:dyDescent="0.25"/>
  <cols>
    <col min="1" max="1" width="2.28515625" style="2" customWidth="1"/>
    <col min="2" max="2" width="7.5703125" style="2" customWidth="1"/>
    <col min="3" max="3" width="7.85546875" style="2" customWidth="1"/>
    <col min="4" max="4" width="9" style="2" customWidth="1"/>
    <col min="5" max="6" width="11.42578125" style="2"/>
    <col min="7" max="7" width="7.5703125" style="2" customWidth="1"/>
    <col min="8" max="8" width="7.7109375" style="2" customWidth="1"/>
    <col min="9" max="10" width="11.42578125" style="2"/>
    <col min="11" max="11" width="6.42578125" style="2" customWidth="1"/>
    <col min="12" max="12" width="6.7109375" style="2" customWidth="1"/>
    <col min="13" max="13" width="11.42578125" style="2"/>
    <col min="14" max="14" width="10.7109375" style="2" customWidth="1"/>
    <col min="15" max="16384" width="11.42578125" style="2"/>
  </cols>
  <sheetData>
    <row r="1" spans="2:14" x14ac:dyDescent="0.25">
      <c r="B1" s="165" t="s">
        <v>206</v>
      </c>
    </row>
    <row r="3" spans="2:14" ht="27" customHeight="1" x14ac:dyDescent="0.25">
      <c r="B3" s="176"/>
      <c r="C3" s="177" t="s">
        <v>0</v>
      </c>
      <c r="D3" s="178"/>
      <c r="E3" s="178"/>
      <c r="F3" s="179"/>
      <c r="G3" s="177" t="s">
        <v>1</v>
      </c>
      <c r="H3" s="178"/>
      <c r="I3" s="178"/>
      <c r="J3" s="180"/>
      <c r="K3" s="178" t="s">
        <v>5</v>
      </c>
      <c r="L3" s="178"/>
      <c r="M3" s="178"/>
      <c r="N3" s="180"/>
    </row>
    <row r="4" spans="2:14" ht="22.5" x14ac:dyDescent="0.25">
      <c r="B4" s="176"/>
      <c r="C4" s="81" t="s">
        <v>2</v>
      </c>
      <c r="D4" s="81" t="s">
        <v>3</v>
      </c>
      <c r="E4" s="166" t="s">
        <v>167</v>
      </c>
      <c r="F4" s="167" t="s">
        <v>148</v>
      </c>
      <c r="G4" s="81" t="s">
        <v>2</v>
      </c>
      <c r="H4" s="81" t="s">
        <v>3</v>
      </c>
      <c r="I4" s="166" t="s">
        <v>207</v>
      </c>
      <c r="J4" s="166" t="s">
        <v>148</v>
      </c>
      <c r="K4" s="92" t="s">
        <v>2</v>
      </c>
      <c r="L4" s="81" t="s">
        <v>3</v>
      </c>
      <c r="M4" s="166" t="s">
        <v>167</v>
      </c>
      <c r="N4" s="166" t="s">
        <v>148</v>
      </c>
    </row>
    <row r="5" spans="2:14" x14ac:dyDescent="0.25">
      <c r="B5" s="141">
        <v>2017</v>
      </c>
      <c r="C5" s="142">
        <v>80173</v>
      </c>
      <c r="D5" s="142">
        <v>152025</v>
      </c>
      <c r="E5" s="142">
        <v>252129</v>
      </c>
      <c r="F5" s="143">
        <v>30497</v>
      </c>
      <c r="G5" s="142">
        <v>82669</v>
      </c>
      <c r="H5" s="142">
        <v>154592</v>
      </c>
      <c r="I5" s="142">
        <v>258569</v>
      </c>
      <c r="J5" s="142">
        <v>32184</v>
      </c>
      <c r="K5" s="149" t="s">
        <v>120</v>
      </c>
      <c r="L5" s="145" t="s">
        <v>123</v>
      </c>
      <c r="M5" s="145" t="s">
        <v>125</v>
      </c>
      <c r="N5" s="145" t="s">
        <v>127</v>
      </c>
    </row>
    <row r="6" spans="2:14" x14ac:dyDescent="0.25">
      <c r="B6" s="141">
        <v>2018</v>
      </c>
      <c r="C6" s="142">
        <v>82328</v>
      </c>
      <c r="D6" s="142">
        <v>153092</v>
      </c>
      <c r="E6" s="142">
        <v>278468</v>
      </c>
      <c r="F6" s="143">
        <v>31924</v>
      </c>
      <c r="G6" s="142">
        <v>84778</v>
      </c>
      <c r="H6" s="142">
        <v>155705</v>
      </c>
      <c r="I6" s="142">
        <v>287328</v>
      </c>
      <c r="J6" s="142">
        <v>33735</v>
      </c>
      <c r="K6" s="150" t="s">
        <v>121</v>
      </c>
      <c r="L6" s="145" t="s">
        <v>123</v>
      </c>
      <c r="M6" s="145" t="s">
        <v>122</v>
      </c>
      <c r="N6" s="145" t="s">
        <v>128</v>
      </c>
    </row>
    <row r="7" spans="2:14" x14ac:dyDescent="0.25">
      <c r="B7" s="141">
        <v>2019</v>
      </c>
      <c r="C7" s="142">
        <v>84102</v>
      </c>
      <c r="D7" s="142">
        <v>153179</v>
      </c>
      <c r="E7" s="142">
        <v>401046</v>
      </c>
      <c r="F7" s="143">
        <v>34320</v>
      </c>
      <c r="G7" s="142">
        <v>86778</v>
      </c>
      <c r="H7" s="142">
        <v>155966</v>
      </c>
      <c r="I7" s="142">
        <v>408617</v>
      </c>
      <c r="J7" s="142">
        <v>36157</v>
      </c>
      <c r="K7" s="151" t="s">
        <v>122</v>
      </c>
      <c r="L7" s="152" t="s">
        <v>124</v>
      </c>
      <c r="M7" s="152" t="s">
        <v>126</v>
      </c>
      <c r="N7" s="152" t="s">
        <v>129</v>
      </c>
    </row>
    <row r="9" spans="2:14" ht="121.5" customHeight="1" x14ac:dyDescent="0.25">
      <c r="B9" s="181" t="s">
        <v>208</v>
      </c>
      <c r="C9" s="182"/>
      <c r="D9" s="182"/>
      <c r="E9" s="182"/>
      <c r="F9" s="182"/>
      <c r="G9" s="182"/>
      <c r="H9" s="182"/>
      <c r="I9" s="182"/>
      <c r="J9" s="182"/>
      <c r="K9" s="182"/>
      <c r="L9" s="182"/>
      <c r="M9" s="182"/>
      <c r="N9" s="182"/>
    </row>
  </sheetData>
  <mergeCells count="5">
    <mergeCell ref="B3:B4"/>
    <mergeCell ref="C3:F3"/>
    <mergeCell ref="G3:J3"/>
    <mergeCell ref="K3:N3"/>
    <mergeCell ref="B9:N9"/>
  </mergeCells>
  <pageMargins left="0.7" right="0.7" top="0.75" bottom="0.75" header="0.3" footer="0.3"/>
  <pageSetup paperSize="9" orientation="portrait" r:id="rId1"/>
  <ignoredErrors>
    <ignoredError sqref="K5:K7 L5:L7 M5:M7 N5:N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
  <sheetViews>
    <sheetView showGridLines="0" workbookViewId="0">
      <selection activeCell="B9" sqref="B9:O9"/>
    </sheetView>
  </sheetViews>
  <sheetFormatPr baseColWidth="10" defaultRowHeight="15" x14ac:dyDescent="0.25"/>
  <cols>
    <col min="1" max="1" width="4.85546875" style="2" customWidth="1"/>
    <col min="2" max="2" width="4.7109375" style="2" customWidth="1"/>
    <col min="3" max="3" width="15" style="2" customWidth="1"/>
    <col min="4" max="15" width="7" style="2" customWidth="1"/>
    <col min="16" max="16384" width="11.42578125" style="2"/>
  </cols>
  <sheetData>
    <row r="1" spans="2:15" ht="27" customHeight="1" x14ac:dyDescent="0.25">
      <c r="B1" s="171" t="s">
        <v>90</v>
      </c>
      <c r="C1" s="170"/>
      <c r="D1" s="170"/>
      <c r="E1" s="170"/>
      <c r="F1" s="170"/>
      <c r="G1" s="170"/>
      <c r="H1" s="170"/>
      <c r="I1" s="170"/>
      <c r="J1" s="170"/>
      <c r="K1" s="170"/>
      <c r="L1" s="170"/>
      <c r="M1" s="170"/>
      <c r="N1" s="170"/>
      <c r="O1" s="170"/>
    </row>
    <row r="2" spans="2:15" x14ac:dyDescent="0.25">
      <c r="O2" s="5" t="s">
        <v>7</v>
      </c>
    </row>
    <row r="3" spans="2:15" x14ac:dyDescent="0.25">
      <c r="B3" s="48"/>
      <c r="C3" s="48"/>
      <c r="D3" s="184" t="s">
        <v>23</v>
      </c>
      <c r="E3" s="185"/>
      <c r="F3" s="185"/>
      <c r="G3" s="185"/>
      <c r="H3" s="185"/>
      <c r="I3" s="185"/>
      <c r="J3" s="185"/>
      <c r="K3" s="185"/>
      <c r="L3" s="185"/>
      <c r="M3" s="185"/>
      <c r="N3" s="185"/>
      <c r="O3" s="186"/>
    </row>
    <row r="4" spans="2:15" x14ac:dyDescent="0.25">
      <c r="B4" s="48"/>
      <c r="C4" s="48"/>
      <c r="D4" s="187" t="s">
        <v>2</v>
      </c>
      <c r="E4" s="187"/>
      <c r="F4" s="187"/>
      <c r="G4" s="188" t="s">
        <v>3</v>
      </c>
      <c r="H4" s="189"/>
      <c r="I4" s="190"/>
      <c r="J4" s="191" t="s">
        <v>141</v>
      </c>
      <c r="K4" s="187"/>
      <c r="L4" s="187"/>
      <c r="M4" s="191" t="s">
        <v>142</v>
      </c>
      <c r="N4" s="187"/>
      <c r="O4" s="187"/>
    </row>
    <row r="5" spans="2:15" x14ac:dyDescent="0.25">
      <c r="B5" s="48"/>
      <c r="C5" s="48"/>
      <c r="D5" s="131">
        <v>2017</v>
      </c>
      <c r="E5" s="131">
        <v>2018</v>
      </c>
      <c r="F5" s="137">
        <v>2019</v>
      </c>
      <c r="G5" s="138">
        <v>2017</v>
      </c>
      <c r="H5" s="131">
        <v>2018</v>
      </c>
      <c r="I5" s="139">
        <v>2019</v>
      </c>
      <c r="J5" s="131">
        <v>2017</v>
      </c>
      <c r="K5" s="131">
        <v>2018</v>
      </c>
      <c r="L5" s="137">
        <v>2019</v>
      </c>
      <c r="M5" s="132">
        <v>2017</v>
      </c>
      <c r="N5" s="132">
        <v>2018</v>
      </c>
      <c r="O5" s="99">
        <v>2019</v>
      </c>
    </row>
    <row r="6" spans="2:15" ht="43.5" customHeight="1" x14ac:dyDescent="0.25">
      <c r="B6" s="192" t="s">
        <v>24</v>
      </c>
      <c r="C6" s="140" t="s">
        <v>6</v>
      </c>
      <c r="D6" s="77">
        <v>99.61</v>
      </c>
      <c r="E6" s="77">
        <v>99.61</v>
      </c>
      <c r="F6" s="77">
        <v>99.62</v>
      </c>
      <c r="G6" s="76">
        <v>99.04</v>
      </c>
      <c r="H6" s="77">
        <v>99</v>
      </c>
      <c r="I6" s="108">
        <v>99.11</v>
      </c>
      <c r="J6" s="77">
        <v>99.3</v>
      </c>
      <c r="K6" s="77">
        <v>99.36</v>
      </c>
      <c r="L6" s="77">
        <v>99.53</v>
      </c>
      <c r="M6" s="76">
        <v>98.22</v>
      </c>
      <c r="N6" s="77">
        <v>98.31</v>
      </c>
      <c r="O6" s="77">
        <v>98.56</v>
      </c>
    </row>
    <row r="7" spans="2:15" ht="43.5" customHeight="1" x14ac:dyDescent="0.25">
      <c r="B7" s="193"/>
      <c r="C7" s="140" t="s">
        <v>89</v>
      </c>
      <c r="D7" s="66">
        <f>100-D6</f>
        <v>0.39000000000000057</v>
      </c>
      <c r="E7" s="66">
        <f t="shared" ref="E7:O7" si="0">100-E6</f>
        <v>0.39000000000000057</v>
      </c>
      <c r="F7" s="66">
        <f t="shared" si="0"/>
        <v>0.37999999999999545</v>
      </c>
      <c r="G7" s="65">
        <f t="shared" si="0"/>
        <v>0.95999999999999375</v>
      </c>
      <c r="H7" s="66">
        <f t="shared" si="0"/>
        <v>1</v>
      </c>
      <c r="I7" s="106">
        <f t="shared" si="0"/>
        <v>0.89000000000000057</v>
      </c>
      <c r="J7" s="66">
        <f t="shared" si="0"/>
        <v>0.70000000000000284</v>
      </c>
      <c r="K7" s="66">
        <f t="shared" si="0"/>
        <v>0.64000000000000057</v>
      </c>
      <c r="L7" s="66">
        <f t="shared" si="0"/>
        <v>0.46999999999999886</v>
      </c>
      <c r="M7" s="65">
        <f t="shared" si="0"/>
        <v>1.7800000000000011</v>
      </c>
      <c r="N7" s="66">
        <f t="shared" si="0"/>
        <v>1.6899999999999977</v>
      </c>
      <c r="O7" s="66">
        <f t="shared" si="0"/>
        <v>1.4399999999999977</v>
      </c>
    </row>
    <row r="9" spans="2:15" ht="129.75" customHeight="1" x14ac:dyDescent="0.25">
      <c r="B9" s="169" t="s">
        <v>143</v>
      </c>
      <c r="C9" s="183"/>
      <c r="D9" s="183"/>
      <c r="E9" s="183"/>
      <c r="F9" s="183"/>
      <c r="G9" s="183"/>
      <c r="H9" s="183"/>
      <c r="I9" s="183"/>
      <c r="J9" s="183"/>
      <c r="K9" s="183"/>
      <c r="L9" s="183"/>
      <c r="M9" s="183"/>
      <c r="N9" s="183"/>
      <c r="O9" s="183"/>
    </row>
  </sheetData>
  <mergeCells count="8">
    <mergeCell ref="B9:O9"/>
    <mergeCell ref="B1:O1"/>
    <mergeCell ref="D3:O3"/>
    <mergeCell ref="D4:F4"/>
    <mergeCell ref="G4:I4"/>
    <mergeCell ref="J4:L4"/>
    <mergeCell ref="M4:O4"/>
    <mergeCell ref="B6:B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
  <sheetViews>
    <sheetView showGridLines="0" workbookViewId="0">
      <selection activeCell="J4" sqref="J4:L4"/>
    </sheetView>
  </sheetViews>
  <sheetFormatPr baseColWidth="10" defaultRowHeight="15" x14ac:dyDescent="0.25"/>
  <cols>
    <col min="1" max="1" width="3.7109375" style="2" customWidth="1"/>
    <col min="2" max="2" width="6.7109375" style="2" customWidth="1"/>
    <col min="3" max="3" width="15" style="2" customWidth="1"/>
    <col min="4" max="15" width="7" style="2" customWidth="1"/>
    <col min="16" max="16384" width="11.42578125" style="2"/>
  </cols>
  <sheetData>
    <row r="1" spans="2:15" ht="26.25" customHeight="1" x14ac:dyDescent="0.25">
      <c r="B1" s="171" t="s">
        <v>70</v>
      </c>
      <c r="C1" s="170"/>
      <c r="D1" s="170"/>
      <c r="E1" s="170"/>
      <c r="F1" s="170"/>
      <c r="G1" s="170"/>
      <c r="H1" s="170"/>
      <c r="I1" s="170"/>
      <c r="J1" s="170"/>
      <c r="K1" s="170"/>
      <c r="L1" s="170"/>
      <c r="M1" s="170"/>
      <c r="N1" s="170"/>
      <c r="O1" s="170"/>
    </row>
    <row r="2" spans="2:15" x14ac:dyDescent="0.25">
      <c r="O2" s="5" t="s">
        <v>7</v>
      </c>
    </row>
    <row r="3" spans="2:15" x14ac:dyDescent="0.25">
      <c r="B3" s="48"/>
      <c r="C3" s="48"/>
      <c r="D3" s="184" t="s">
        <v>24</v>
      </c>
      <c r="E3" s="185"/>
      <c r="F3" s="185"/>
      <c r="G3" s="185"/>
      <c r="H3" s="185"/>
      <c r="I3" s="185"/>
      <c r="J3" s="185"/>
      <c r="K3" s="185"/>
      <c r="L3" s="185"/>
      <c r="M3" s="185"/>
      <c r="N3" s="185"/>
      <c r="O3" s="186"/>
    </row>
    <row r="4" spans="2:15" x14ac:dyDescent="0.25">
      <c r="B4" s="48"/>
      <c r="C4" s="48"/>
      <c r="D4" s="187" t="s">
        <v>2</v>
      </c>
      <c r="E4" s="187"/>
      <c r="F4" s="184"/>
      <c r="G4" s="187" t="s">
        <v>3</v>
      </c>
      <c r="H4" s="187"/>
      <c r="I4" s="187"/>
      <c r="J4" s="194" t="s">
        <v>146</v>
      </c>
      <c r="K4" s="187"/>
      <c r="L4" s="184"/>
      <c r="M4" s="191" t="s">
        <v>145</v>
      </c>
      <c r="N4" s="187"/>
      <c r="O4" s="187"/>
    </row>
    <row r="5" spans="2:15" x14ac:dyDescent="0.25">
      <c r="B5" s="48"/>
      <c r="C5" s="48"/>
      <c r="D5" s="132">
        <v>2017</v>
      </c>
      <c r="E5" s="132">
        <v>2018</v>
      </c>
      <c r="F5" s="133">
        <v>2019</v>
      </c>
      <c r="G5" s="132">
        <v>2017</v>
      </c>
      <c r="H5" s="132">
        <v>2018</v>
      </c>
      <c r="I5" s="99">
        <v>2019</v>
      </c>
      <c r="J5" s="134">
        <v>2017</v>
      </c>
      <c r="K5" s="132">
        <v>2018</v>
      </c>
      <c r="L5" s="133">
        <v>2019</v>
      </c>
      <c r="M5" s="132">
        <v>2017</v>
      </c>
      <c r="N5" s="132">
        <v>2018</v>
      </c>
      <c r="O5" s="99">
        <v>2019</v>
      </c>
    </row>
    <row r="6" spans="2:15" ht="43.5" customHeight="1" x14ac:dyDescent="0.25">
      <c r="B6" s="192" t="s">
        <v>23</v>
      </c>
      <c r="C6" s="100" t="s">
        <v>6</v>
      </c>
      <c r="D6" s="77">
        <v>96.61</v>
      </c>
      <c r="E6" s="77">
        <v>96.74</v>
      </c>
      <c r="F6" s="108">
        <v>96.55</v>
      </c>
      <c r="G6" s="77">
        <v>97.4</v>
      </c>
      <c r="H6" s="77">
        <v>97.33</v>
      </c>
      <c r="I6" s="77">
        <v>97.34</v>
      </c>
      <c r="J6" s="76">
        <v>96.83</v>
      </c>
      <c r="K6" s="77">
        <v>96.3</v>
      </c>
      <c r="L6" s="108">
        <v>97.68</v>
      </c>
      <c r="M6" s="77">
        <v>93.07</v>
      </c>
      <c r="N6" s="77">
        <v>93.04</v>
      </c>
      <c r="O6" s="77">
        <v>93.56</v>
      </c>
    </row>
    <row r="7" spans="2:15" ht="43.5" customHeight="1" x14ac:dyDescent="0.25">
      <c r="B7" s="193"/>
      <c r="C7" s="135" t="s">
        <v>89</v>
      </c>
      <c r="D7" s="66">
        <f>100-D6</f>
        <v>3.3900000000000006</v>
      </c>
      <c r="E7" s="66">
        <f t="shared" ref="E7:O7" si="0">100-E6</f>
        <v>3.2600000000000051</v>
      </c>
      <c r="F7" s="106">
        <f t="shared" si="0"/>
        <v>3.4500000000000028</v>
      </c>
      <c r="G7" s="66">
        <f t="shared" si="0"/>
        <v>2.5999999999999943</v>
      </c>
      <c r="H7" s="66">
        <f t="shared" si="0"/>
        <v>2.6700000000000017</v>
      </c>
      <c r="I7" s="66">
        <f t="shared" si="0"/>
        <v>2.6599999999999966</v>
      </c>
      <c r="J7" s="65">
        <f t="shared" si="0"/>
        <v>3.1700000000000017</v>
      </c>
      <c r="K7" s="66">
        <f t="shared" si="0"/>
        <v>3.7000000000000028</v>
      </c>
      <c r="L7" s="106">
        <f t="shared" si="0"/>
        <v>2.3199999999999932</v>
      </c>
      <c r="M7" s="66">
        <f t="shared" si="0"/>
        <v>6.9300000000000068</v>
      </c>
      <c r="N7" s="66">
        <f t="shared" si="0"/>
        <v>6.9599999999999937</v>
      </c>
      <c r="O7" s="66">
        <f t="shared" si="0"/>
        <v>6.4399999999999977</v>
      </c>
    </row>
    <row r="9" spans="2:15" ht="91.5" customHeight="1" x14ac:dyDescent="0.25">
      <c r="B9" s="169" t="s">
        <v>144</v>
      </c>
      <c r="C9" s="183"/>
      <c r="D9" s="183"/>
      <c r="E9" s="183"/>
      <c r="F9" s="183"/>
      <c r="G9" s="183"/>
      <c r="H9" s="183"/>
      <c r="I9" s="183"/>
      <c r="J9" s="183"/>
      <c r="K9" s="183"/>
      <c r="L9" s="183"/>
      <c r="M9" s="183"/>
      <c r="N9" s="183"/>
      <c r="O9" s="183"/>
    </row>
    <row r="11" spans="2:15" x14ac:dyDescent="0.25">
      <c r="D11" s="136"/>
      <c r="E11" s="136"/>
      <c r="F11" s="136"/>
    </row>
  </sheetData>
  <mergeCells count="8">
    <mergeCell ref="B9:O9"/>
    <mergeCell ref="B1:O1"/>
    <mergeCell ref="D3:O3"/>
    <mergeCell ref="D4:F4"/>
    <mergeCell ref="G4:I4"/>
    <mergeCell ref="J4:L4"/>
    <mergeCell ref="M4:O4"/>
    <mergeCell ref="B6:B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showGridLines="0" workbookViewId="0">
      <selection activeCell="E4" sqref="E4"/>
    </sheetView>
  </sheetViews>
  <sheetFormatPr baseColWidth="10" defaultRowHeight="15" x14ac:dyDescent="0.25"/>
  <cols>
    <col min="1" max="1" width="4.28515625" style="2" customWidth="1"/>
    <col min="2" max="2" width="14.5703125" style="2" customWidth="1"/>
    <col min="3" max="3" width="19.85546875" style="2" customWidth="1"/>
    <col min="4" max="16384" width="11.42578125" style="2"/>
  </cols>
  <sheetData>
    <row r="1" spans="2:6" ht="27" customHeight="1" x14ac:dyDescent="0.25">
      <c r="B1" s="172" t="s">
        <v>152</v>
      </c>
      <c r="C1" s="170"/>
      <c r="D1" s="170"/>
      <c r="E1" s="170"/>
      <c r="F1" s="170"/>
    </row>
    <row r="2" spans="2:6" x14ac:dyDescent="0.25">
      <c r="F2" s="5" t="s">
        <v>7</v>
      </c>
    </row>
    <row r="3" spans="2:6" x14ac:dyDescent="0.25">
      <c r="C3" s="48"/>
      <c r="D3" s="131">
        <v>2017</v>
      </c>
      <c r="E3" s="131">
        <v>2018</v>
      </c>
      <c r="F3" s="131">
        <v>2019</v>
      </c>
    </row>
    <row r="4" spans="2:6" x14ac:dyDescent="0.25">
      <c r="B4" s="195" t="s">
        <v>23</v>
      </c>
      <c r="C4" s="155" t="s">
        <v>148</v>
      </c>
      <c r="D4" s="77">
        <v>93.074198359433254</v>
      </c>
      <c r="E4" s="77">
        <v>93.036905291240544</v>
      </c>
      <c r="F4" s="77">
        <v>93.555881295461461</v>
      </c>
    </row>
    <row r="5" spans="2:6" x14ac:dyDescent="0.25">
      <c r="B5" s="196"/>
      <c r="C5" s="155" t="s">
        <v>147</v>
      </c>
      <c r="D5" s="77">
        <v>2.7280636341039024</v>
      </c>
      <c r="E5" s="77">
        <v>2.4899955535793685</v>
      </c>
      <c r="F5" s="77">
        <v>1.8419669773487846</v>
      </c>
    </row>
    <row r="6" spans="2:6" x14ac:dyDescent="0.25">
      <c r="B6" s="196"/>
      <c r="C6" s="155" t="s">
        <v>149</v>
      </c>
      <c r="D6" s="77">
        <v>2.2588864031817053</v>
      </c>
      <c r="E6" s="77">
        <v>2.3832814584259672</v>
      </c>
      <c r="F6" s="77">
        <v>2.7740133307519983</v>
      </c>
    </row>
    <row r="7" spans="2:6" x14ac:dyDescent="0.25">
      <c r="B7" s="189"/>
      <c r="C7" s="155" t="s">
        <v>150</v>
      </c>
      <c r="D7" s="77">
        <v>1.9388516032811336</v>
      </c>
      <c r="E7" s="77">
        <v>2.0898176967541127</v>
      </c>
      <c r="F7" s="77">
        <v>1.8281383964377573</v>
      </c>
    </row>
    <row r="9" spans="2:6" ht="104.25" customHeight="1" x14ac:dyDescent="0.25">
      <c r="B9" s="169" t="s">
        <v>151</v>
      </c>
      <c r="C9" s="170"/>
      <c r="D9" s="170"/>
      <c r="E9" s="170"/>
      <c r="F9" s="170"/>
    </row>
  </sheetData>
  <mergeCells count="3">
    <mergeCell ref="B4:B7"/>
    <mergeCell ref="B1:F1"/>
    <mergeCell ref="B9:F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25</vt:i4>
      </vt:variant>
    </vt:vector>
  </HeadingPairs>
  <TitlesOfParts>
    <vt:vector size="25" baseType="lpstr">
      <vt:lpstr>Sommaire</vt:lpstr>
      <vt:lpstr>Tableau A</vt:lpstr>
      <vt:lpstr>Tableau B</vt:lpstr>
      <vt:lpstr>Tableau C</vt:lpstr>
      <vt:lpstr>Tableau D</vt:lpstr>
      <vt:lpstr>Tableau 1</vt:lpstr>
      <vt:lpstr>Tableau 2</vt:lpstr>
      <vt:lpstr>Tableau 3</vt:lpstr>
      <vt:lpstr>Tableau 4</vt:lpstr>
      <vt:lpstr>Tableau 5</vt:lpstr>
      <vt:lpstr>Tableau 6</vt:lpstr>
      <vt:lpstr>Tableau 7</vt:lpstr>
      <vt:lpstr>Tableau 8</vt:lpstr>
      <vt:lpstr>Tableau 9</vt:lpstr>
      <vt:lpstr>Tableau 10</vt:lpstr>
      <vt:lpstr>Tableau 11</vt:lpstr>
      <vt:lpstr>Tableau 12</vt:lpstr>
      <vt:lpstr>Tableau 13</vt:lpstr>
      <vt:lpstr>Tableau 14</vt:lpstr>
      <vt:lpstr>Tableau 15</vt:lpstr>
      <vt:lpstr>Tableau 16</vt:lpstr>
      <vt:lpstr>Tableau 17</vt:lpstr>
      <vt:lpstr>Tableau 18</vt:lpstr>
      <vt:lpstr>Tableau 19</vt:lpstr>
      <vt:lpstr>Tableau 20</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 Céline (DREES/OS/LCE)</dc:creator>
  <cp:lastModifiedBy>GUHUR, Laureen (DREES/CHEF DE SERVICE/MPD)</cp:lastModifiedBy>
  <dcterms:created xsi:type="dcterms:W3CDTF">2021-04-29T13:33:57Z</dcterms:created>
  <dcterms:modified xsi:type="dcterms:W3CDTF">2021-10-29T13:34:03Z</dcterms:modified>
</cp:coreProperties>
</file>