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812"/>
  <workbookPr codeName="ThisWorkbook"/>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0" yWindow="500" windowWidth="22760" windowHeight="16580" tabRatio="742"/>
  </bookViews>
  <sheets>
    <sheet name="F02_Tableau 1" sheetId="13" r:id="rId1"/>
    <sheet name="F02_Encadré 1 - Tableau" sheetId="10" r:id="rId2"/>
    <sheet name="F02_Encadré 2 - Graphique" sheetId="21" r:id="rId3"/>
    <sheet name="F02_Tableau 2" sheetId="20" r:id="rId4"/>
    <sheet name="F02_Tableau 2 compl" sheetId="16" r:id="rId5"/>
    <sheet name="F02_Graphique 1" sheetId="22" r:id="rId6"/>
  </sheets>
  <definedNames>
    <definedName name="D1_liq" localSheetId="2">#REF!</definedName>
    <definedName name="D1_liq" localSheetId="3">#REF!</definedName>
    <definedName name="D1_liq" localSheetId="4">#REF!</definedName>
    <definedName name="D1_liq">#REF!</definedName>
    <definedName name="D2_liq" localSheetId="2">#REF!</definedName>
    <definedName name="D2_liq" localSheetId="3">#REF!</definedName>
    <definedName name="D2_liq" localSheetId="4">#REF!</definedName>
    <definedName name="D2_liq">#REF!</definedName>
    <definedName name="eacr_G1" localSheetId="2">#REF!</definedName>
    <definedName name="eacr_G1" localSheetId="3">#REF!</definedName>
    <definedName name="eacr_G1" localSheetId="4">#REF!</definedName>
    <definedName name="eacr_G1">#REF!</definedName>
    <definedName name="eacr_T1" localSheetId="2">#REF!</definedName>
    <definedName name="eacr_T1" localSheetId="3">#REF!</definedName>
    <definedName name="eacr_T1" localSheetId="4">#REF!</definedName>
    <definedName name="eacr_T1">#REF!</definedName>
    <definedName name="eacr2" localSheetId="3">#REF!</definedName>
    <definedName name="eacr2" localSheetId="4">#REF!</definedName>
    <definedName name="eacr2">#REF!</definedName>
    <definedName name="Graph_1" localSheetId="2">#REF!</definedName>
    <definedName name="Graph_1" localSheetId="3">#REF!</definedName>
    <definedName name="Graph_1" localSheetId="4">#REF!</definedName>
    <definedName name="Graph_1">#REF!</definedName>
    <definedName name="historique">'F02_Tableau 1'!$B$5:$D$15</definedName>
    <definedName name="MINCO" localSheetId="2">#REF!</definedName>
    <definedName name="MINCO" localSheetId="3">#REF!</definedName>
    <definedName name="MINCO" localSheetId="4">#REF!</definedName>
    <definedName name="MINCO">#REF!</definedName>
    <definedName name="t1_fp" localSheetId="2">#REF!</definedName>
    <definedName name="t1_fp" localSheetId="3">#REF!</definedName>
    <definedName name="t1_fp" localSheetId="4">#REF!</definedName>
    <definedName name="t1_fp">#REF!</definedName>
    <definedName name="t1_rg" localSheetId="2">#REF!</definedName>
    <definedName name="t1_rg" localSheetId="3">#REF!</definedName>
    <definedName name="t1_rg" localSheetId="4">#REF!</definedName>
    <definedName name="t1_rg">#REF!</definedName>
    <definedName name="Tab_1" localSheetId="2">#REF!</definedName>
    <definedName name="Tab_1" localSheetId="3">#REF!</definedName>
    <definedName name="Tab_1" localSheetId="4">#REF!</definedName>
    <definedName name="Tab_1">#REF!</definedName>
    <definedName name="Tab_1_2_" localSheetId="2">#REF!</definedName>
    <definedName name="Tab_1_2_" localSheetId="3">#REF!</definedName>
    <definedName name="Tab_1_2_" localSheetId="4">#REF!</definedName>
    <definedName name="Tab_1_2_">#REF!</definedName>
    <definedName name="Tab_2" localSheetId="2">#REF!</definedName>
    <definedName name="Tab_2" localSheetId="3">#REF!</definedName>
    <definedName name="Tab_2" localSheetId="4">#REF!</definedName>
    <definedName name="Tab_2">#REF!</definedName>
    <definedName name="TOT_liq" localSheetId="2">#REF!</definedName>
    <definedName name="TOT_liq" localSheetId="3">#REF!</definedName>
    <definedName name="TOT_liq" localSheetId="4">#REF!</definedName>
    <definedName name="TOT_liq">#REF!</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4" i="21" l="1"/>
  <c r="M16" i="10"/>
  <c r="N17" i="10"/>
  <c r="L16" i="10"/>
  <c r="L17" i="10"/>
  <c r="H16" i="10"/>
  <c r="H17" i="10"/>
  <c r="G16" i="10"/>
  <c r="E16" i="10"/>
  <c r="CD4" i="21"/>
  <c r="CC4" i="21"/>
  <c r="CB4" i="21"/>
  <c r="CA4" i="21"/>
  <c r="BZ4" i="21"/>
  <c r="BY4" i="21"/>
  <c r="BX4" i="21"/>
  <c r="BW4" i="21"/>
  <c r="BV4" i="21"/>
  <c r="BU4" i="21"/>
  <c r="BT4" i="21"/>
  <c r="BS4" i="21"/>
  <c r="BR4" i="21"/>
  <c r="BQ4" i="21"/>
  <c r="BP4" i="21"/>
  <c r="BO4" i="21"/>
  <c r="BN4" i="21"/>
  <c r="BM4" i="21"/>
  <c r="BL4" i="21"/>
  <c r="BK4" i="21"/>
  <c r="BJ4" i="21"/>
  <c r="BI4" i="21"/>
  <c r="BH4" i="21"/>
  <c r="BG4" i="21"/>
  <c r="BF4" i="21"/>
  <c r="BE4" i="21"/>
  <c r="BD4" i="21"/>
  <c r="BC4" i="21"/>
  <c r="BB4" i="21"/>
  <c r="BA4" i="21"/>
  <c r="AZ4" i="21"/>
  <c r="AY4" i="21"/>
  <c r="AX4" i="21"/>
  <c r="AW4" i="21"/>
  <c r="AV4" i="21"/>
  <c r="AU4" i="21"/>
  <c r="AT4" i="21"/>
  <c r="AS4" i="21"/>
  <c r="AR4" i="21"/>
  <c r="AQ4" i="21"/>
  <c r="AP4" i="21"/>
  <c r="AO4" i="21"/>
  <c r="AN4" i="21"/>
  <c r="AM4" i="21"/>
  <c r="AL4" i="21"/>
  <c r="AK4" i="21"/>
  <c r="AJ4" i="21"/>
  <c r="AI4" i="21"/>
  <c r="AH4" i="21"/>
  <c r="AG4" i="21"/>
  <c r="AF4" i="21"/>
  <c r="AE4" i="21"/>
  <c r="AD4" i="21"/>
  <c r="AC4" i="21"/>
  <c r="AB4" i="21"/>
  <c r="AA4" i="21"/>
  <c r="Z4" i="21"/>
  <c r="Y4" i="21"/>
  <c r="X4" i="21"/>
  <c r="W4" i="21"/>
  <c r="V4" i="21"/>
  <c r="U4" i="21"/>
  <c r="T4" i="21"/>
  <c r="S4" i="21"/>
  <c r="R4" i="21"/>
  <c r="Q4" i="21"/>
  <c r="P4" i="21"/>
  <c r="O4" i="21"/>
  <c r="N4" i="21"/>
  <c r="M4" i="21"/>
  <c r="L4" i="21"/>
  <c r="K4" i="21"/>
  <c r="I4" i="21"/>
  <c r="H4" i="21"/>
  <c r="G4" i="21"/>
  <c r="F4" i="21"/>
  <c r="E4" i="21"/>
  <c r="D4" i="21"/>
  <c r="K16" i="10"/>
  <c r="K17" i="10"/>
  <c r="J16" i="10"/>
  <c r="J17" i="10"/>
  <c r="I16" i="10"/>
  <c r="I17" i="10"/>
  <c r="F16" i="10"/>
  <c r="G17" i="10"/>
  <c r="M17" i="10"/>
  <c r="F17" i="10"/>
</calcChain>
</file>

<file path=xl/sharedStrings.xml><?xml version="1.0" encoding="utf-8"?>
<sst xmlns="http://schemas.openxmlformats.org/spreadsheetml/2006/main" count="238" uniqueCount="173">
  <si>
    <t>CRPCEN</t>
  </si>
  <si>
    <t>Hommes</t>
  </si>
  <si>
    <t>Femmes</t>
  </si>
  <si>
    <t>Ensemble</t>
  </si>
  <si>
    <t>nd</t>
  </si>
  <si>
    <t>Génération</t>
  </si>
  <si>
    <t>60 ans</t>
  </si>
  <si>
    <t>60 ans et 4 mois</t>
  </si>
  <si>
    <t>60 ans et 9 mois</t>
  </si>
  <si>
    <t>61 ans et 2 mois</t>
  </si>
  <si>
    <t>-</t>
  </si>
  <si>
    <t xml:space="preserve">      En milliers</t>
  </si>
  <si>
    <t>CNAV</t>
  </si>
  <si>
    <t>61 ans et 7 mois</t>
  </si>
  <si>
    <t>62 ans</t>
  </si>
  <si>
    <t>CNAVPL</t>
  </si>
  <si>
    <t>RSI complémentaire</t>
  </si>
  <si>
    <t>CNIEG</t>
  </si>
  <si>
    <t>SNCF</t>
  </si>
  <si>
    <t>RATP</t>
  </si>
  <si>
    <t>MSA non-salariés</t>
  </si>
  <si>
    <t>Effectifs à 60 ans (échelle de gauche)</t>
  </si>
  <si>
    <t>Tableau 1. Effectifs des nouveaux retraités de droit direct, tous régimes</t>
  </si>
  <si>
    <t>65 ans</t>
  </si>
  <si>
    <t>65 ans et 4 mois</t>
  </si>
  <si>
    <t>65 ans et 9 mois</t>
  </si>
  <si>
    <t>66 ans et 2 mois</t>
  </si>
  <si>
    <t>66 ans et 7 mois</t>
  </si>
  <si>
    <t>67 ans</t>
  </si>
  <si>
    <t>MSA non-salariés complémentaire</t>
  </si>
  <si>
    <t>&lt;0,5</t>
  </si>
  <si>
    <t>Effectifs (en milliers)</t>
  </si>
  <si>
    <t>Tableau 2. Nouveaux retraités de droit direct par régime de retraite</t>
  </si>
  <si>
    <t>Année</t>
  </si>
  <si>
    <t>Variation du nombre de mois par rapport à l'année précédente (en %)</t>
  </si>
  <si>
    <t>Cavimac</t>
  </si>
  <si>
    <t>Ircantec</t>
  </si>
  <si>
    <t>Âge légal
d'annulation
de la décote
(à partir de 65 ans)</t>
  </si>
  <si>
    <t>Calendrier d'augmentation
des âges légaux</t>
  </si>
  <si>
    <t>Primo-liquidants d'un droit direct
dans l'année, tous régimes</t>
  </si>
  <si>
    <t>Âge légal d'ouverture
des droits
(à partir de 60 ans)</t>
  </si>
  <si>
    <r>
      <t xml:space="preserve">Fonction publique civile d’État </t>
    </r>
    <r>
      <rPr>
        <vertAlign val="superscript"/>
        <sz val="8"/>
        <rFont val="Arial"/>
        <family val="2"/>
      </rPr>
      <t>1</t>
    </r>
  </si>
  <si>
    <r>
      <t>Fonction publique militaire d’État</t>
    </r>
    <r>
      <rPr>
        <vertAlign val="superscript"/>
        <sz val="8"/>
        <rFont val="Arial"/>
        <family val="2"/>
      </rPr>
      <t>1</t>
    </r>
  </si>
  <si>
    <t>Liquidants d'un droit direct
dans l'année, tous régimes</t>
  </si>
  <si>
    <t xml:space="preserve"> </t>
  </si>
  <si>
    <t>ERAFP</t>
  </si>
  <si>
    <t>Banque de France</t>
  </si>
  <si>
    <t>MSA salariés</t>
  </si>
  <si>
    <t>Agirc-Arrco</t>
  </si>
  <si>
    <t>Ensemble générations 1949 à 1957</t>
  </si>
  <si>
    <r>
      <t>1951, avant le 1</t>
    </r>
    <r>
      <rPr>
        <vertAlign val="superscript"/>
        <sz val="8"/>
        <color indexed="8"/>
        <rFont val="Arial"/>
        <family val="2"/>
      </rPr>
      <t xml:space="preserve">er </t>
    </r>
    <r>
      <rPr>
        <sz val="8"/>
        <color indexed="8"/>
        <rFont val="Arial"/>
        <family val="2"/>
      </rPr>
      <t>juillet</t>
    </r>
  </si>
  <si>
    <r>
      <t>1951, à partir du 1</t>
    </r>
    <r>
      <rPr>
        <vertAlign val="superscript"/>
        <sz val="8"/>
        <color indexed="8"/>
        <rFont val="Arial"/>
        <family val="2"/>
      </rPr>
      <t xml:space="preserve">er </t>
    </r>
    <r>
      <rPr>
        <sz val="8"/>
        <color indexed="8"/>
        <rFont val="Arial"/>
        <family val="2"/>
      </rPr>
      <t>juillet</t>
    </r>
  </si>
  <si>
    <t>Écart par rapport à la génération précédente (échelle de droite)</t>
  </si>
  <si>
    <t>Tableau 2. Nouveaux retraités de droit direct, par régime de retraite</t>
  </si>
  <si>
    <t>Encadré 1. Nombre de mois pendant lesquels des personnes atteignent l’âge légal d’ouverture des droits et l’âge légal d’annulation de la décote</t>
  </si>
  <si>
    <t>Encadré 2. Effectifs par génération à 60 ans et écart par rapport à la génération précédente</t>
  </si>
  <si>
    <t>Proportion d’hommes
(en %)</t>
  </si>
  <si>
    <t>Évolution (en %)</t>
  </si>
  <si>
    <t>Évolution
(en %)</t>
  </si>
  <si>
    <t>2019-2020</t>
  </si>
  <si>
    <t>Graphique 1. Part des nouvelles pensions versées en 2020 au titre de la Lura</t>
  </si>
  <si>
    <r>
      <t>Liquidants d’un droit direct
dans l’année, tous régimes</t>
    </r>
    <r>
      <rPr>
        <b/>
        <vertAlign val="superscript"/>
        <sz val="8"/>
        <rFont val="Arial"/>
        <family val="2"/>
      </rPr>
      <t>1</t>
    </r>
  </si>
  <si>
    <r>
      <t>Primo-liquidants d’un droit direct
dans l’année, tous régimes</t>
    </r>
    <r>
      <rPr>
        <b/>
        <vertAlign val="superscript"/>
        <sz val="8"/>
        <rFont val="Arial"/>
        <family val="2"/>
      </rPr>
      <t>1</t>
    </r>
  </si>
  <si>
    <r>
      <t>Fonction publique civile de l’État</t>
    </r>
    <r>
      <rPr>
        <vertAlign val="superscript"/>
        <sz val="8"/>
        <rFont val="Arial"/>
        <family val="2"/>
      </rPr>
      <t>1</t>
    </r>
  </si>
  <si>
    <r>
      <t>CNRACL</t>
    </r>
    <r>
      <rPr>
        <vertAlign val="superscript"/>
        <sz val="8"/>
        <rFont val="Arial"/>
        <family val="2"/>
      </rPr>
      <t>1</t>
    </r>
  </si>
  <si>
    <r>
      <t>dont primo-liquidants d'un régime
du champ de la Lura</t>
    </r>
    <r>
      <rPr>
        <b/>
        <vertAlign val="superscript"/>
        <sz val="8"/>
        <rFont val="Arial"/>
        <family val="2"/>
      </rPr>
      <t>2</t>
    </r>
  </si>
  <si>
    <r>
      <t>CNAV</t>
    </r>
    <r>
      <rPr>
        <vertAlign val="superscript"/>
        <sz val="8"/>
        <rFont val="Arial"/>
        <family val="2"/>
      </rPr>
      <t>3,4</t>
    </r>
  </si>
  <si>
    <r>
      <t>MSA salariés</t>
    </r>
    <r>
      <rPr>
        <vertAlign val="superscript"/>
        <sz val="8"/>
        <rFont val="Arial"/>
        <family val="2"/>
      </rPr>
      <t>3</t>
    </r>
  </si>
  <si>
    <r>
      <t>Régimes spéciaux</t>
    </r>
    <r>
      <rPr>
        <vertAlign val="superscript"/>
        <sz val="8"/>
        <rFont val="Arial"/>
        <family val="2"/>
      </rPr>
      <t>5</t>
    </r>
  </si>
  <si>
    <r>
      <t>Professions libérales</t>
    </r>
    <r>
      <rPr>
        <vertAlign val="superscript"/>
        <sz val="8"/>
        <rFont val="Arial"/>
        <family val="2"/>
      </rPr>
      <t>6</t>
    </r>
  </si>
  <si>
    <r>
      <t>FSPOEIE</t>
    </r>
    <r>
      <rPr>
        <vertAlign val="superscript"/>
        <sz val="8"/>
        <rFont val="Arial"/>
        <family val="2"/>
      </rPr>
      <t>5</t>
    </r>
  </si>
  <si>
    <r>
      <t xml:space="preserve">nd : non disponible.
1. Voir annexe 4, note sur le champ de la retraite.
2. Primo-liquidants d’au moins un droit direct parmi la CNAV, la SSI et la MSA salariés.
3. Pour les trois régimes concernés par la Lura (CNAV, MSA salariés, SSI), le nombre de liquidations à partir de 2017 n’est pas directement comparable aux valeurs jusqu’en 2016, en raison de l’introduction de la Lura à partir du 1er juillet 2017.
4. Voir annexe 4, note sur la fusion de la CNAV et de la SSI.
5. Les données 2017 pour le FSPOEIE sont provisoires. Elles ne portent que sur les pensions en titre définitif. 
</t>
    </r>
    <r>
      <rPr>
        <b/>
        <sz val="8"/>
        <color theme="1"/>
        <rFont val="Arial"/>
        <family val="2"/>
      </rPr>
      <t xml:space="preserve">Note &gt; </t>
    </r>
    <r>
      <rPr>
        <sz val="8"/>
        <color theme="1"/>
        <rFont val="Arial"/>
        <family val="2"/>
      </rPr>
      <t xml:space="preserve">Ces données excluent les personnes ayant perçu un versement forfaitaire unique (VFU). Pour la MSA non-salariés, les données excluent les résidents des DROM avant 2015. Les données avant 2010 sont disponibles dans l'espace Open Data : https://data.drees.solidarites-sante.gouv.fr.
</t>
    </r>
    <r>
      <rPr>
        <b/>
        <sz val="8"/>
        <color theme="1"/>
        <rFont val="Arial"/>
        <family val="2"/>
      </rPr>
      <t xml:space="preserve">Champ &gt; </t>
    </r>
    <r>
      <rPr>
        <sz val="8"/>
        <color theme="1"/>
        <rFont val="Arial"/>
        <family val="2"/>
      </rPr>
      <t xml:space="preserve">Retraités ayant acquis un droit direct, résidant en France ou à l’étranger, vivants au 31 décembre de l’année.
</t>
    </r>
    <r>
      <rPr>
        <b/>
        <sz val="8"/>
        <color theme="1"/>
        <rFont val="Arial"/>
        <family val="2"/>
      </rPr>
      <t>Sources &gt;</t>
    </r>
    <r>
      <rPr>
        <sz val="8"/>
        <color theme="1"/>
        <rFont val="Arial"/>
        <family val="2"/>
      </rPr>
      <t xml:space="preserve"> DREES, EIR, EACR, modèle ANCETRE.</t>
    </r>
  </si>
  <si>
    <t> 748 </t>
  </si>
  <si>
    <t> 326 </t>
  </si>
  <si>
    <t> 422 </t>
  </si>
  <si>
    <t> 943 </t>
  </si>
  <si>
    <t> 391 </t>
  </si>
  <si>
    <t> 553 </t>
  </si>
  <si>
    <t> 717 </t>
  </si>
  <si>
    <t> 330 </t>
  </si>
  <si>
    <t> 387 </t>
  </si>
  <si>
    <t> 926 </t>
  </si>
  <si>
    <t> 396 </t>
  </si>
  <si>
    <t> 530 </t>
  </si>
  <si>
    <t> 789 </t>
  </si>
  <si>
    <t> 373 </t>
  </si>
  <si>
    <t> 416 </t>
  </si>
  <si>
    <t> 997 </t>
  </si>
  <si>
    <t> 436 </t>
  </si>
  <si>
    <t> 561 </t>
  </si>
  <si>
    <t> 825 </t>
  </si>
  <si>
    <t> 398 </t>
  </si>
  <si>
    <t> 427 </t>
  </si>
  <si>
    <t> 1 061 </t>
  </si>
  <si>
    <t> 469 </t>
  </si>
  <si>
    <t> 592 </t>
  </si>
  <si>
    <t> 843 </t>
  </si>
  <si>
    <t> 414 </t>
  </si>
  <si>
    <t> 429 </t>
  </si>
  <si>
    <t> 1 063 </t>
  </si>
  <si>
    <t> 491 </t>
  </si>
  <si>
    <t> 572 </t>
  </si>
  <si>
    <t> 739 </t>
  </si>
  <si>
    <t> 388 </t>
  </si>
  <si>
    <t> 351 </t>
  </si>
  <si>
    <t> 463 </t>
  </si>
  <si>
    <t> 480 </t>
  </si>
  <si>
    <t> 778 </t>
  </si>
  <si>
    <t> 407 </t>
  </si>
  <si>
    <t> 371 </t>
  </si>
  <si>
    <t> 970 </t>
  </si>
  <si>
    <t> 481 </t>
  </si>
  <si>
    <t> 489 </t>
  </si>
  <si>
    <t> 682 </t>
  </si>
  <si>
    <t> 369 </t>
  </si>
  <si>
    <t> 313 </t>
  </si>
  <si>
    <t> 857 </t>
  </si>
  <si>
    <t> 437 </t>
  </si>
  <si>
    <t> 420 </t>
  </si>
  <si>
    <t> 604 </t>
  </si>
  <si>
    <t> 307 </t>
  </si>
  <si>
    <t> 298 </t>
  </si>
  <si>
    <t> 741 </t>
  </si>
  <si>
    <t> 362 </t>
  </si>
  <si>
    <t> 379 </t>
  </si>
  <si>
    <t> 758 </t>
  </si>
  <si>
    <t> 384 </t>
  </si>
  <si>
    <t> 374 </t>
  </si>
  <si>
    <t> 859 </t>
  </si>
  <si>
    <t> 428 </t>
  </si>
  <si>
    <t> 431 </t>
  </si>
  <si>
    <t> 702 </t>
  </si>
  <si>
    <t> 354 </t>
  </si>
  <si>
    <t> 349 </t>
  </si>
  <si>
    <t> 835 </t>
  </si>
  <si>
    <t> 410 </t>
  </si>
  <si>
    <t> 426 </t>
  </si>
  <si>
    <t> 653 </t>
  </si>
  <si>
    <t> 327 </t>
  </si>
  <si>
    <t> 771 </t>
  </si>
  <si>
    <t> 377 </t>
  </si>
  <si>
    <t> 394 </t>
  </si>
  <si>
    <t> 644 </t>
  </si>
  <si>
    <t> 320 </t>
  </si>
  <si>
    <t> 323 </t>
  </si>
  <si>
    <t> 759 </t>
  </si>
  <si>
    <t> 386 </t>
  </si>
  <si>
    <t> 710 </t>
  </si>
  <si>
    <t> 356 </t>
  </si>
  <si>
    <t> 811 </t>
  </si>
  <si>
    <t> 402 </t>
  </si>
  <si>
    <t> 409 </t>
  </si>
  <si>
    <t> 750 </t>
  </si>
  <si>
    <t> 389 </t>
  </si>
  <si>
    <t> 360 </t>
  </si>
  <si>
    <t> 864 </t>
  </si>
  <si>
    <t> 442 </t>
  </si>
  <si>
    <t> 718 </t>
  </si>
  <si>
    <t> 375 </t>
  </si>
  <si>
    <t> 344 </t>
  </si>
  <si>
    <t> 833 </t>
  </si>
  <si>
    <t> 405 </t>
  </si>
  <si>
    <t> 716 </t>
  </si>
  <si>
    <t> 368 </t>
  </si>
  <si>
    <t> 348 </t>
  </si>
  <si>
    <t> 847 </t>
  </si>
  <si>
    <t> 424 </t>
  </si>
  <si>
    <t> 423 </t>
  </si>
  <si>
    <r>
      <rPr>
        <b/>
        <sz val="8"/>
        <rFont val="Arial"/>
        <family val="2"/>
      </rPr>
      <t xml:space="preserve">Note &gt; </t>
    </r>
    <r>
      <rPr>
        <sz val="8"/>
        <rFont val="Arial"/>
        <family val="2"/>
      </rPr>
      <t xml:space="preserve">Voir annexe 4, note sur le champ de la retraite.
</t>
    </r>
    <r>
      <rPr>
        <b/>
        <sz val="8"/>
        <rFont val="Arial"/>
        <family val="2"/>
      </rPr>
      <t xml:space="preserve">Champ &gt; </t>
    </r>
    <r>
      <rPr>
        <sz val="8"/>
        <rFont val="Arial"/>
        <family val="2"/>
      </rPr>
      <t xml:space="preserve">Retraités ayant acquis un droit direct au cours de l’année </t>
    </r>
    <r>
      <rPr>
        <i/>
        <sz val="8"/>
        <rFont val="Arial"/>
        <family val="2"/>
      </rPr>
      <t>n</t>
    </r>
    <r>
      <rPr>
        <sz val="8"/>
        <rFont val="Arial"/>
        <family val="2"/>
      </rPr>
      <t xml:space="preserve">, résidant en France ou à l’étranger, vivants au 31 décembre de l’année.
</t>
    </r>
    <r>
      <rPr>
        <b/>
        <sz val="8"/>
        <rFont val="Arial"/>
        <family val="2"/>
      </rPr>
      <t xml:space="preserve">Sources &gt; </t>
    </r>
    <r>
      <rPr>
        <sz val="8"/>
        <rFont val="Arial"/>
        <family val="2"/>
      </rPr>
      <t>DREES, EIR, modèle ANCETRE.</t>
    </r>
  </si>
  <si>
    <r>
      <rPr>
        <b/>
        <sz val="8"/>
        <color rgb="FF000000"/>
        <rFont val="Arial"/>
        <family val="2"/>
      </rPr>
      <t xml:space="preserve">Note &gt; </t>
    </r>
    <r>
      <rPr>
        <sz val="8"/>
        <color rgb="FF000000"/>
        <rFont val="Arial"/>
        <family val="2"/>
      </rPr>
      <t xml:space="preserve">Une personne atteignant l’âge légal d’ouverture des droits au cours d’un mois donné ne peut liquider sa retraite que le premier jour du mois suivant. De même, une personne atteignant l’âge légal d’annulation de la décote au cours d’un mois donné n’a droit au taux plein automatique que le premier jour du mois suivant.
</t>
    </r>
    <r>
      <rPr>
        <b/>
        <sz val="8"/>
        <color rgb="FF000000"/>
        <rFont val="Arial"/>
        <family val="2"/>
      </rPr>
      <t xml:space="preserve">Lecture &gt; </t>
    </r>
    <r>
      <rPr>
        <sz val="8"/>
        <color rgb="FF000000"/>
        <rFont val="Arial"/>
        <family val="2"/>
      </rPr>
      <t xml:space="preserve">La génération née en 1954 atteint l’âge légal d’ouverture des droits en 2015 pendant 4 mois sur 12 (pour les personnes nées de janvier à avril) et en 2016 pour les 8 mois restants (pour les personnes nées entre mai et décembre). Cette même génération atteint l’âge d’annulation de la décote en 2020 pendant 4 mois sur 12 (pour les personnes nées de janvier à avril) et en 2021 pour les 8 mois restants (pour les personnes nées entre mai et décembre).
</t>
    </r>
    <r>
      <rPr>
        <b/>
        <sz val="8"/>
        <color rgb="FF000000"/>
        <rFont val="Arial"/>
        <family val="2"/>
      </rPr>
      <t xml:space="preserve">Champ &gt; </t>
    </r>
    <r>
      <rPr>
        <sz val="8"/>
        <color rgb="FF000000"/>
        <rFont val="Arial"/>
        <family val="2"/>
      </rPr>
      <t xml:space="preserve">Régime général, régimes alignés et sédentaires de la fonction publique.
</t>
    </r>
    <r>
      <rPr>
        <b/>
        <sz val="8"/>
        <color rgb="FF000000"/>
        <rFont val="Arial"/>
        <family val="2"/>
      </rPr>
      <t xml:space="preserve">Source &gt; </t>
    </r>
    <r>
      <rPr>
        <sz val="8"/>
        <color rgb="FF000000"/>
        <rFont val="Arial"/>
        <family val="2"/>
      </rPr>
      <t>Législation.</t>
    </r>
  </si>
  <si>
    <r>
      <rPr>
        <b/>
        <sz val="8"/>
        <rFont val="Arial"/>
        <family val="2"/>
      </rPr>
      <t xml:space="preserve">Champ &gt; </t>
    </r>
    <r>
      <rPr>
        <sz val="8"/>
        <rFont val="Arial"/>
        <family val="2"/>
      </rPr>
      <t xml:space="preserve">France entière hors Mayotte pour les générations 1930 à 1952, y compris Mayotte pour les générations 1953 à 1990. 
</t>
    </r>
    <r>
      <rPr>
        <b/>
        <sz val="8"/>
        <rFont val="Arial"/>
        <family val="2"/>
      </rPr>
      <t>Source &gt; I</t>
    </r>
    <r>
      <rPr>
        <sz val="8"/>
        <rFont val="Arial"/>
        <family val="2"/>
      </rPr>
      <t>nsee, estimations de population et projections de population 2021 (scénario central).</t>
    </r>
  </si>
  <si>
    <r>
      <t>nd : non disponible.
1. Voir annexe 4, notes sur le champ de la retraite et de l’invalidité.
2. Primo-liquidants d’au moins un droit direct parmi la CNAV, la SSI et la MSA salariés.
3. Pour les trois régimes concernés par la Lura (CNAV, MSA salariés, SSI), le nombre de liquidations à partir de 2017 n’est pas directement comparable aux valeurs jusqu’en 2016, en raison de l’introduction de la Lura à partir du 1</t>
    </r>
    <r>
      <rPr>
        <vertAlign val="superscript"/>
        <sz val="8"/>
        <color theme="1"/>
        <rFont val="Arial"/>
        <family val="2"/>
      </rPr>
      <t>er</t>
    </r>
    <r>
      <rPr>
        <sz val="8"/>
        <color theme="1"/>
        <rFont val="Arial"/>
        <family val="2"/>
      </rPr>
      <t xml:space="preserve"> juillet 2017.
4. Voir annexe 4, note sur la fusion de la CNAV et de la SSI.
5. Régimes spéciaux : FSPOEIE, SNCF, RATP, CNIEG, Enim, CANSSM, Cavimac, CRPCEN, Caisse de réserve des employés de la Banque de France, Altadis, Retrep.
6. Professions libérales : CNAVPL, CNBF. Les effectifs ont été révisés sur le passé suite à une meilleure couverture du champ des professions libérales.
</t>
    </r>
    <r>
      <rPr>
        <b/>
        <sz val="8"/>
        <color theme="1"/>
        <rFont val="Arial"/>
        <family val="2"/>
      </rPr>
      <t xml:space="preserve">Note &gt; </t>
    </r>
    <r>
      <rPr>
        <sz val="8"/>
        <color theme="1"/>
        <rFont val="Arial"/>
        <family val="2"/>
      </rPr>
      <t xml:space="preserve">Des données complémentaires ventilées par régimes détaillés sont disponibles dans le fichier Excel associé à cette fiche sur le site internet de la DREES : https://drees.solidarites-sante.gouv.fr. Ces données excluent les personnes ayant perçu un versement forfaitaire unique. À la MSA non-salariés, les données de l’EACR excluent 
les résidents des DROM avant 2016.
</t>
    </r>
    <r>
      <rPr>
        <b/>
        <sz val="8"/>
        <color theme="1"/>
        <rFont val="Arial"/>
        <family val="2"/>
      </rPr>
      <t xml:space="preserve">Champ &gt; </t>
    </r>
    <r>
      <rPr>
        <sz val="8"/>
        <color theme="1"/>
        <rFont val="Arial"/>
        <family val="2"/>
      </rPr>
      <t xml:space="preserve">Retraités ayant perçu un droit direct au cours de l’année, résidant en France ou à l’étranger, vivants au 31 décembre de l’année.
</t>
    </r>
    <r>
      <rPr>
        <b/>
        <sz val="8"/>
        <color theme="1"/>
        <rFont val="Arial"/>
        <family val="2"/>
      </rPr>
      <t>Sources &gt;</t>
    </r>
    <r>
      <rPr>
        <sz val="8"/>
        <color theme="1"/>
        <rFont val="Arial"/>
        <family val="2"/>
      </rPr>
      <t xml:space="preserve"> DREES, EIR, EACR, modèle ANCETRE</t>
    </r>
  </si>
  <si>
    <r>
      <rPr>
        <b/>
        <sz val="8"/>
        <color theme="1"/>
        <rFont val="Arial"/>
        <family val="2"/>
      </rPr>
      <t xml:space="preserve">Lecture &gt; </t>
    </r>
    <r>
      <rPr>
        <sz val="8"/>
        <color theme="1"/>
        <rFont val="Arial"/>
        <family val="2"/>
      </rPr>
      <t xml:space="preserve">Parmi les nouvelles pensions liquidées par des hommes en 2020 à la CNAV, 37 % ont été versées dans le  cadre de la Lura (c’est-à-dire qu’elles ont été versées à des personnes qui sont à la fois affiliées à au moins deux régimes différents parmi les régimes alignés et éligibles à la Lura).
</t>
    </r>
    <r>
      <rPr>
        <b/>
        <sz val="8"/>
        <color theme="1"/>
        <rFont val="Arial"/>
        <family val="2"/>
      </rPr>
      <t xml:space="preserve">Champ &gt; </t>
    </r>
    <r>
      <rPr>
        <sz val="8"/>
        <color theme="1"/>
        <rFont val="Arial"/>
        <family val="2"/>
      </rPr>
      <t xml:space="preserve">Retraités ayant acquis un droit direct en 2020, résidant en France ou à l’étranger, vivants au 31 décembre de l’année.
</t>
    </r>
    <r>
      <rPr>
        <b/>
        <sz val="8"/>
        <color theme="1"/>
        <rFont val="Arial"/>
        <family val="2"/>
      </rPr>
      <t xml:space="preserve">Source &gt; </t>
    </r>
    <r>
      <rPr>
        <sz val="8"/>
        <color theme="1"/>
        <rFont val="Arial"/>
        <family val="2"/>
      </rPr>
      <t>DREES, EACR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</si>
</sst>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quot;€&quot;_-;\-* #,##0.00\ &quot;€&quot;_-;_-* &quot;-&quot;??\ &quot;€&quot;_-;_-@_-"/>
    <numFmt numFmtId="165" formatCode="0.0%"/>
    <numFmt numFmtId="166" formatCode="#,##0&quot;  &quot;"/>
    <numFmt numFmtId="167" formatCode="#,##0.0"/>
  </numFmts>
  <fonts count="28" x14ac:knownFonts="1">
    <font>
      <sz val="11"/>
      <color theme="1"/>
      <name val="Calibri"/>
      <family val="2"/>
      <scheme val="minor"/>
    </font>
    <font>
      <sz val="10"/>
      <name val="Arial"/>
      <family val="2"/>
    </font>
    <font>
      <sz val="8"/>
      <name val="Arial"/>
      <family val="2"/>
    </font>
    <font>
      <b/>
      <sz val="8"/>
      <name val="Arial"/>
      <family val="2"/>
    </font>
    <font>
      <sz val="10"/>
      <name val="MS Sans Serif"/>
      <family val="2"/>
    </font>
    <font>
      <sz val="10"/>
      <name val="MS Sans Serif"/>
      <family val="2"/>
    </font>
    <font>
      <sz val="10"/>
      <name val="MS Sans Serif"/>
      <family val="2"/>
    </font>
    <font>
      <b/>
      <sz val="10"/>
      <name val="Arial"/>
      <family val="2"/>
    </font>
    <font>
      <sz val="8"/>
      <color indexed="8"/>
      <name val="Arial Narrow"/>
      <family val="2"/>
    </font>
    <font>
      <vertAlign val="superscript"/>
      <sz val="8"/>
      <name val="Arial"/>
      <family val="2"/>
    </font>
    <font>
      <b/>
      <vertAlign val="superscript"/>
      <sz val="8"/>
      <name val="Arial"/>
      <family val="2"/>
    </font>
    <font>
      <sz val="8"/>
      <color indexed="8"/>
      <name val="Arial"/>
      <family val="2"/>
    </font>
    <font>
      <sz val="11"/>
      <color theme="1"/>
      <name val="Calibri"/>
      <family val="2"/>
      <scheme val="minor"/>
    </font>
    <font>
      <b/>
      <sz val="8"/>
      <color theme="1"/>
      <name val="Arial"/>
      <family val="2"/>
    </font>
    <font>
      <sz val="11"/>
      <color theme="1"/>
      <name val="Arial"/>
      <family val="2"/>
    </font>
    <font>
      <sz val="8"/>
      <color theme="1"/>
      <name val="Arial"/>
      <family val="2"/>
    </font>
    <font>
      <b/>
      <sz val="8"/>
      <color rgb="FFFF0000"/>
      <name val="Arial"/>
      <family val="2"/>
    </font>
    <font>
      <b/>
      <sz val="10"/>
      <color rgb="FFFF0000"/>
      <name val="MS Sans Serif"/>
    </font>
    <font>
      <vertAlign val="superscript"/>
      <sz val="8"/>
      <color indexed="8"/>
      <name val="Arial"/>
      <family val="2"/>
    </font>
    <font>
      <b/>
      <sz val="11"/>
      <color rgb="FFFF0000"/>
      <name val="Calibri"/>
      <family val="2"/>
      <scheme val="minor"/>
    </font>
    <font>
      <sz val="8"/>
      <color rgb="FF000000"/>
      <name val="Arial"/>
      <family val="2"/>
    </font>
    <font>
      <b/>
      <sz val="8"/>
      <color rgb="FF000000"/>
      <name val="Arial"/>
      <family val="2"/>
    </font>
    <font>
      <sz val="8"/>
      <color rgb="FFFF0000"/>
      <name val="Arial"/>
      <family val="2"/>
    </font>
    <font>
      <sz val="8"/>
      <color theme="3" tint="0.39997558519241921"/>
      <name val="Arial"/>
      <family val="2"/>
    </font>
    <font>
      <sz val="8"/>
      <color theme="6"/>
      <name val="Arial"/>
      <family val="2"/>
    </font>
    <font>
      <b/>
      <sz val="8"/>
      <color theme="0"/>
      <name val="Arial"/>
      <family val="2"/>
    </font>
    <font>
      <vertAlign val="superscript"/>
      <sz val="8"/>
      <color theme="1"/>
      <name val="Arial"/>
      <family val="2"/>
    </font>
    <font>
      <i/>
      <sz val="8"/>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6">
    <border>
      <left/>
      <right/>
      <top/>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style="hair">
        <color auto="1"/>
      </top>
      <bottom style="hair">
        <color auto="1"/>
      </bottom>
      <diagonal/>
    </border>
    <border>
      <left/>
      <right/>
      <top style="hair">
        <color auto="1"/>
      </top>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s>
  <cellStyleXfs count="12">
    <xf numFmtId="0" fontId="0" fillId="0" borderId="0"/>
    <xf numFmtId="164" fontId="1" fillId="0" borderId="0" applyFont="0" applyFill="0" applyBorder="0" applyAlignment="0" applyProtection="0"/>
    <xf numFmtId="0" fontId="4" fillId="0" borderId="0"/>
    <xf numFmtId="0" fontId="1" fillId="0" borderId="0"/>
    <xf numFmtId="0" fontId="6" fillId="0" borderId="0"/>
    <xf numFmtId="0" fontId="4" fillId="0" borderId="0"/>
    <xf numFmtId="0" fontId="1" fillId="0" borderId="0"/>
    <xf numFmtId="0" fontId="5" fillId="0" borderId="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201">
    <xf numFmtId="0" fontId="0" fillId="0" borderId="0" xfId="0"/>
    <xf numFmtId="0" fontId="3" fillId="0" borderId="0" xfId="3" applyFont="1" applyFill="1" applyAlignment="1">
      <alignment vertical="center"/>
    </xf>
    <xf numFmtId="0" fontId="2" fillId="0" borderId="0" xfId="3" applyFont="1" applyFill="1" applyAlignment="1">
      <alignment vertical="center"/>
    </xf>
    <xf numFmtId="0" fontId="3" fillId="0" borderId="2" xfId="3" applyFont="1" applyFill="1" applyBorder="1" applyAlignment="1">
      <alignment horizontal="center" vertical="center" wrapText="1"/>
    </xf>
    <xf numFmtId="0" fontId="7" fillId="0" borderId="0" xfId="3" applyFont="1" applyFill="1" applyBorder="1" applyAlignment="1">
      <alignment horizontal="left" vertical="top"/>
    </xf>
    <xf numFmtId="3" fontId="2" fillId="0" borderId="3" xfId="3" applyNumberFormat="1" applyFont="1" applyFill="1" applyBorder="1" applyAlignment="1">
      <alignment horizontal="right" vertical="center" wrapText="1" indent="1"/>
    </xf>
    <xf numFmtId="3" fontId="2" fillId="0" borderId="4" xfId="3" applyNumberFormat="1" applyFont="1" applyFill="1" applyBorder="1" applyAlignment="1">
      <alignment horizontal="right" vertical="center" wrapText="1" indent="1"/>
    </xf>
    <xf numFmtId="3" fontId="3" fillId="0" borderId="3" xfId="3" applyNumberFormat="1" applyFont="1" applyFill="1" applyBorder="1" applyAlignment="1">
      <alignment horizontal="right" vertical="center" wrapText="1" indent="1"/>
    </xf>
    <xf numFmtId="3" fontId="3" fillId="0" borderId="2" xfId="3" applyNumberFormat="1" applyFont="1" applyFill="1" applyBorder="1" applyAlignment="1">
      <alignment horizontal="right" vertical="center" wrapText="1" indent="1"/>
    </xf>
    <xf numFmtId="0" fontId="8" fillId="0" borderId="0" xfId="0" applyFont="1" applyBorder="1" applyAlignment="1">
      <alignment vertical="top" wrapText="1"/>
    </xf>
    <xf numFmtId="0" fontId="2" fillId="0" borderId="3" xfId="3" applyFont="1" applyFill="1" applyBorder="1" applyAlignment="1">
      <alignment wrapText="1"/>
    </xf>
    <xf numFmtId="0" fontId="2" fillId="0" borderId="4" xfId="3" applyFont="1" applyFill="1" applyBorder="1" applyAlignment="1">
      <alignment wrapText="1"/>
    </xf>
    <xf numFmtId="0" fontId="3" fillId="0" borderId="3" xfId="3" applyFont="1" applyFill="1" applyBorder="1" applyAlignment="1">
      <alignment vertical="center" wrapText="1"/>
    </xf>
    <xf numFmtId="0" fontId="13" fillId="3" borderId="3"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4" fillId="3" borderId="2" xfId="0" applyFont="1" applyFill="1" applyBorder="1" applyAlignment="1">
      <alignment horizontal="center" vertical="center"/>
    </xf>
    <xf numFmtId="0" fontId="13" fillId="4" borderId="8" xfId="0" applyFont="1" applyFill="1" applyBorder="1" applyAlignment="1">
      <alignment horizontal="center" vertical="center" wrapText="1"/>
    </xf>
    <xf numFmtId="0" fontId="15" fillId="0" borderId="1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8" xfId="0" applyFont="1" applyBorder="1" applyAlignment="1">
      <alignment horizontal="center" vertical="center"/>
    </xf>
    <xf numFmtId="0" fontId="15" fillId="0" borderId="11" xfId="0" applyFont="1" applyBorder="1" applyAlignment="1">
      <alignment horizontal="left" vertical="center" wrapText="1"/>
    </xf>
    <xf numFmtId="0" fontId="15" fillId="0" borderId="2" xfId="0" applyFont="1" applyBorder="1" applyAlignment="1">
      <alignment horizontal="left" vertical="center" wrapText="1"/>
    </xf>
    <xf numFmtId="1" fontId="15" fillId="0" borderId="2" xfId="0" applyNumberFormat="1" applyFont="1" applyBorder="1" applyAlignment="1">
      <alignment horizontal="center" vertical="center" wrapText="1"/>
    </xf>
    <xf numFmtId="0" fontId="3" fillId="0" borderId="2" xfId="3" applyFont="1" applyFill="1" applyBorder="1" applyAlignment="1">
      <alignment vertical="center" wrapText="1"/>
    </xf>
    <xf numFmtId="0" fontId="13" fillId="2" borderId="0" xfId="0" applyFont="1" applyFill="1" applyAlignment="1">
      <alignment vertical="center"/>
    </xf>
    <xf numFmtId="0" fontId="15" fillId="2" borderId="0" xfId="0" applyFont="1" applyFill="1"/>
    <xf numFmtId="9" fontId="15" fillId="2" borderId="0" xfId="8" applyNumberFormat="1" applyFont="1" applyFill="1"/>
    <xf numFmtId="9" fontId="15" fillId="2" borderId="0" xfId="8" applyFont="1" applyFill="1"/>
    <xf numFmtId="0" fontId="2" fillId="0" borderId="2" xfId="0" applyFont="1" applyBorder="1" applyAlignment="1">
      <alignment horizontal="center" vertical="center"/>
    </xf>
    <xf numFmtId="1" fontId="3" fillId="0" borderId="2" xfId="0" applyNumberFormat="1" applyFont="1" applyBorder="1" applyAlignment="1">
      <alignment horizontal="center" vertical="center"/>
    </xf>
    <xf numFmtId="0" fontId="2" fillId="0" borderId="2" xfId="0" applyFont="1" applyBorder="1" applyAlignment="1">
      <alignment horizontal="left" vertical="center"/>
    </xf>
    <xf numFmtId="9" fontId="2" fillId="0" borderId="2" xfId="0" applyNumberFormat="1" applyFont="1" applyBorder="1" applyAlignment="1">
      <alignment horizontal="center" vertical="center"/>
    </xf>
    <xf numFmtId="0" fontId="2" fillId="0" borderId="2" xfId="5" applyFont="1" applyBorder="1" applyAlignment="1">
      <alignment horizontal="center" vertical="center"/>
    </xf>
    <xf numFmtId="0" fontId="15" fillId="2" borderId="2" xfId="0" applyFont="1" applyFill="1" applyBorder="1"/>
    <xf numFmtId="0" fontId="15" fillId="2" borderId="1" xfId="0" applyFont="1" applyFill="1" applyBorder="1"/>
    <xf numFmtId="0" fontId="2" fillId="2" borderId="13" xfId="3" applyFont="1" applyFill="1" applyBorder="1" applyAlignment="1">
      <alignment horizontal="left" vertical="center" wrapText="1"/>
    </xf>
    <xf numFmtId="0" fontId="2" fillId="2" borderId="0" xfId="2" applyFont="1" applyFill="1"/>
    <xf numFmtId="0" fontId="2" fillId="2" borderId="0" xfId="2" applyFont="1" applyFill="1" applyAlignment="1">
      <alignment horizontal="right"/>
    </xf>
    <xf numFmtId="0" fontId="2" fillId="0" borderId="0" xfId="2" applyFont="1"/>
    <xf numFmtId="165" fontId="2" fillId="0" borderId="0" xfId="8" applyNumberFormat="1" applyFont="1"/>
    <xf numFmtId="166" fontId="2" fillId="0" borderId="0" xfId="2" applyNumberFormat="1" applyFont="1"/>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3" borderId="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3" fillId="0" borderId="11" xfId="0" applyFont="1" applyBorder="1" applyAlignment="1">
      <alignment horizontal="left" vertical="center" wrapText="1"/>
    </xf>
    <xf numFmtId="0" fontId="13" fillId="0" borderId="2" xfId="0" applyFont="1" applyBorder="1" applyAlignment="1">
      <alignment horizontal="left" vertical="center" wrapText="1"/>
    </xf>
    <xf numFmtId="0" fontId="13"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xf>
    <xf numFmtId="0" fontId="14" fillId="0" borderId="10" xfId="0" applyFont="1" applyBorder="1" applyAlignment="1">
      <alignment horizontal="center" vertical="center" wrapText="1"/>
    </xf>
    <xf numFmtId="0" fontId="16" fillId="0" borderId="0" xfId="3" applyFont="1" applyFill="1" applyAlignment="1">
      <alignment vertical="center"/>
    </xf>
    <xf numFmtId="0" fontId="0" fillId="0" borderId="0" xfId="0" applyFill="1"/>
    <xf numFmtId="0" fontId="15" fillId="0" borderId="8" xfId="0" applyFont="1" applyFill="1" applyBorder="1" applyAlignment="1">
      <alignment horizontal="center" vertical="center"/>
    </xf>
    <xf numFmtId="0" fontId="13" fillId="0" borderId="8" xfId="0" applyFont="1" applyFill="1" applyBorder="1" applyAlignment="1">
      <alignment horizontal="center" vertical="center"/>
    </xf>
    <xf numFmtId="1" fontId="15" fillId="0" borderId="2" xfId="0" applyNumberFormat="1" applyFont="1" applyFill="1" applyBorder="1" applyAlignment="1">
      <alignment horizontal="center" vertical="center" wrapText="1"/>
    </xf>
    <xf numFmtId="0" fontId="15" fillId="0" borderId="14"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0" xfId="0" applyFont="1"/>
    <xf numFmtId="0" fontId="2" fillId="0" borderId="1" xfId="3" applyFont="1" applyFill="1" applyBorder="1" applyAlignment="1">
      <alignment horizontal="center" vertical="center" wrapText="1"/>
    </xf>
    <xf numFmtId="0" fontId="14" fillId="0" borderId="0" xfId="0" applyFont="1"/>
    <xf numFmtId="0" fontId="15" fillId="0" borderId="0" xfId="0" applyFont="1" applyFill="1"/>
    <xf numFmtId="0" fontId="3" fillId="0" borderId="12" xfId="3" applyFont="1" applyFill="1" applyBorder="1" applyAlignment="1">
      <alignment vertical="center" wrapText="1"/>
    </xf>
    <xf numFmtId="0" fontId="3" fillId="0" borderId="11" xfId="3" applyFont="1" applyFill="1" applyBorder="1" applyAlignment="1">
      <alignment vertical="center" wrapText="1"/>
    </xf>
    <xf numFmtId="3" fontId="2" fillId="0" borderId="13" xfId="11" applyNumberFormat="1" applyFont="1" applyFill="1" applyBorder="1" applyAlignment="1">
      <alignment horizontal="left" vertical="center"/>
    </xf>
    <xf numFmtId="0" fontId="3" fillId="0" borderId="3" xfId="3" applyFont="1" applyFill="1" applyBorder="1" applyAlignment="1">
      <alignment horizontal="center" vertical="center" wrapText="1"/>
    </xf>
    <xf numFmtId="0" fontId="17" fillId="0" borderId="0" xfId="5" applyFont="1" applyFill="1"/>
    <xf numFmtId="0" fontId="19" fillId="0" borderId="0" xfId="0" applyFont="1" applyFill="1"/>
    <xf numFmtId="0" fontId="19" fillId="0" borderId="0" xfId="0" applyFont="1" applyFill="1" applyAlignment="1">
      <alignment horizontal="left" vertical="top" wrapText="1"/>
    </xf>
    <xf numFmtId="0" fontId="3" fillId="0" borderId="0" xfId="3" applyFont="1" applyFill="1" applyBorder="1" applyAlignment="1">
      <alignment horizontal="left" vertical="top"/>
    </xf>
    <xf numFmtId="0" fontId="3" fillId="0" borderId="15" xfId="3" applyFont="1" applyFill="1" applyBorder="1" applyAlignment="1">
      <alignment horizontal="left" vertical="top"/>
    </xf>
    <xf numFmtId="0" fontId="2" fillId="0" borderId="0" xfId="5" applyFont="1" applyBorder="1"/>
    <xf numFmtId="0" fontId="3" fillId="0" borderId="3" xfId="3" applyFont="1" applyFill="1" applyBorder="1" applyAlignment="1">
      <alignment horizontal="left" vertical="center" indent="1"/>
    </xf>
    <xf numFmtId="0" fontId="15" fillId="0" borderId="4" xfId="0" applyFont="1" applyBorder="1" applyAlignment="1">
      <alignment horizontal="right" vertical="center" indent="2"/>
    </xf>
    <xf numFmtId="0" fontId="13" fillId="0" borderId="3" xfId="0" applyFont="1" applyBorder="1" applyAlignment="1">
      <alignment horizontal="right" vertical="center" indent="2"/>
    </xf>
    <xf numFmtId="0" fontId="13" fillId="0" borderId="2" xfId="0" applyFont="1" applyBorder="1" applyAlignment="1">
      <alignment horizontal="right" vertical="center" indent="2"/>
    </xf>
    <xf numFmtId="0" fontId="13" fillId="0" borderId="0" xfId="0" applyFont="1" applyBorder="1" applyAlignment="1">
      <alignment horizontal="right" vertical="center" indent="3"/>
    </xf>
    <xf numFmtId="0" fontId="15" fillId="0" borderId="0" xfId="0" applyFont="1" applyBorder="1" applyAlignment="1">
      <alignment horizontal="right" vertical="center" indent="3"/>
    </xf>
    <xf numFmtId="0" fontId="3" fillId="0" borderId="9" xfId="3" applyFont="1" applyFill="1" applyBorder="1" applyAlignment="1">
      <alignment vertical="center" wrapText="1"/>
    </xf>
    <xf numFmtId="3" fontId="3" fillId="0" borderId="9" xfId="3" applyNumberFormat="1" applyFont="1" applyFill="1" applyBorder="1" applyAlignment="1">
      <alignment horizontal="right" vertical="center" wrapText="1" indent="1"/>
    </xf>
    <xf numFmtId="167" fontId="3" fillId="0" borderId="9" xfId="3" applyNumberFormat="1" applyFont="1" applyFill="1" applyBorder="1" applyAlignment="1">
      <alignment horizontal="right" vertical="center" wrapText="1" indent="1"/>
    </xf>
    <xf numFmtId="0" fontId="7" fillId="0" borderId="0" xfId="3" applyFont="1" applyFill="1" applyBorder="1" applyAlignment="1">
      <alignment vertical="center"/>
    </xf>
    <xf numFmtId="0" fontId="3" fillId="0" borderId="0" xfId="3" applyFont="1" applyFill="1" applyBorder="1" applyAlignment="1">
      <alignment vertical="center"/>
    </xf>
    <xf numFmtId="0" fontId="3" fillId="0" borderId="2" xfId="3" applyFont="1" applyFill="1" applyBorder="1" applyAlignment="1">
      <alignment horizontal="center" vertical="center"/>
    </xf>
    <xf numFmtId="3" fontId="2" fillId="0" borderId="3" xfId="3" applyNumberFormat="1" applyFont="1" applyFill="1" applyBorder="1" applyAlignment="1">
      <alignment horizontal="right" vertical="center" wrapText="1" indent="2"/>
    </xf>
    <xf numFmtId="3" fontId="2" fillId="0" borderId="4" xfId="3" applyNumberFormat="1" applyFont="1" applyFill="1" applyBorder="1" applyAlignment="1">
      <alignment horizontal="right" vertical="center" wrapText="1" indent="2"/>
    </xf>
    <xf numFmtId="3" fontId="3" fillId="0" borderId="2" xfId="3" applyNumberFormat="1" applyFont="1" applyFill="1" applyBorder="1" applyAlignment="1">
      <alignment horizontal="right" vertical="center" wrapText="1" indent="2"/>
    </xf>
    <xf numFmtId="167" fontId="2" fillId="0" borderId="3" xfId="3" applyNumberFormat="1" applyFont="1" applyFill="1" applyBorder="1" applyAlignment="1">
      <alignment horizontal="right" vertical="center" wrapText="1" indent="2"/>
    </xf>
    <xf numFmtId="167" fontId="2" fillId="0" borderId="4" xfId="3" applyNumberFormat="1" applyFont="1" applyFill="1" applyBorder="1" applyAlignment="1">
      <alignment horizontal="right" vertical="center" wrapText="1" indent="2"/>
    </xf>
    <xf numFmtId="167" fontId="3" fillId="0" borderId="2" xfId="3" applyNumberFormat="1" applyFont="1" applyFill="1" applyBorder="1" applyAlignment="1">
      <alignment horizontal="right" vertical="center" wrapText="1" indent="2"/>
    </xf>
    <xf numFmtId="0" fontId="15" fillId="3" borderId="12"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0" borderId="9" xfId="0" applyFont="1" applyBorder="1" applyAlignment="1">
      <alignment horizontal="left" vertical="center" wrapText="1"/>
    </xf>
    <xf numFmtId="0" fontId="15" fillId="0" borderId="9" xfId="0" applyFont="1" applyBorder="1" applyAlignment="1">
      <alignment horizontal="center" vertical="center" wrapText="1"/>
    </xf>
    <xf numFmtId="1" fontId="15" fillId="0" borderId="9" xfId="0" applyNumberFormat="1" applyFont="1" applyBorder="1" applyAlignment="1">
      <alignment horizontal="center" vertical="center" wrapText="1"/>
    </xf>
    <xf numFmtId="0" fontId="13" fillId="2" borderId="2" xfId="0" applyFont="1" applyFill="1" applyBorder="1" applyAlignment="1">
      <alignment horizontal="center" vertical="center"/>
    </xf>
    <xf numFmtId="1" fontId="15" fillId="0" borderId="2" xfId="0" applyNumberFormat="1" applyFont="1" applyBorder="1" applyAlignment="1">
      <alignment horizontal="right" vertical="center" indent="2"/>
    </xf>
    <xf numFmtId="1" fontId="15" fillId="0" borderId="2" xfId="0" applyNumberFormat="1" applyFont="1" applyBorder="1" applyAlignment="1">
      <alignment horizontal="right" vertical="center" indent="3"/>
    </xf>
    <xf numFmtId="0" fontId="14" fillId="0" borderId="10" xfId="0" applyFont="1" applyBorder="1" applyAlignment="1">
      <alignment horizontal="center" vertical="center" wrapText="1"/>
    </xf>
    <xf numFmtId="0" fontId="22" fillId="0" borderId="0" xfId="3" applyFont="1" applyFill="1" applyAlignment="1">
      <alignment vertical="center"/>
    </xf>
    <xf numFmtId="0" fontId="22" fillId="0" borderId="0" xfId="0" applyFont="1" applyFill="1"/>
    <xf numFmtId="0" fontId="22" fillId="0" borderId="0" xfId="0" applyFont="1"/>
    <xf numFmtId="0" fontId="23" fillId="0" borderId="0" xfId="3" applyFont="1" applyFill="1" applyAlignment="1">
      <alignment vertical="center"/>
    </xf>
    <xf numFmtId="0" fontId="24" fillId="0" borderId="0" xfId="0" applyFont="1"/>
    <xf numFmtId="0" fontId="24" fillId="0" borderId="0" xfId="3" applyFont="1" applyFill="1" applyAlignment="1">
      <alignment vertical="center"/>
    </xf>
    <xf numFmtId="0" fontId="25" fillId="0" borderId="0" xfId="0" applyFont="1" applyFill="1"/>
    <xf numFmtId="0" fontId="25" fillId="0" borderId="0" xfId="3" applyFont="1" applyFill="1" applyAlignment="1">
      <alignment vertical="center"/>
    </xf>
    <xf numFmtId="0" fontId="2" fillId="0" borderId="0" xfId="0" applyFont="1" applyFill="1"/>
    <xf numFmtId="0" fontId="16" fillId="0" borderId="0" xfId="0" applyFont="1" applyFill="1"/>
    <xf numFmtId="165" fontId="15" fillId="0" borderId="0" xfId="8" applyNumberFormat="1" applyFont="1"/>
    <xf numFmtId="0" fontId="13" fillId="0" borderId="5" xfId="0" applyFont="1" applyFill="1" applyBorder="1" applyAlignment="1">
      <alignment horizontal="right" vertical="center" indent="1"/>
    </xf>
    <xf numFmtId="0" fontId="13" fillId="0" borderId="5" xfId="0" applyFont="1" applyFill="1" applyBorder="1" applyAlignment="1">
      <alignment horizontal="right" vertical="center" indent="2"/>
    </xf>
    <xf numFmtId="0" fontId="2" fillId="2" borderId="14" xfId="3" applyFont="1" applyFill="1" applyBorder="1" applyAlignment="1">
      <alignment horizontal="left" vertical="center" wrapText="1"/>
    </xf>
    <xf numFmtId="0" fontId="15" fillId="0" borderId="5" xfId="0" applyFont="1" applyBorder="1" applyAlignment="1">
      <alignment horizontal="right" vertical="center" indent="2"/>
    </xf>
    <xf numFmtId="1" fontId="13" fillId="0" borderId="5" xfId="0" applyNumberFormat="1" applyFont="1" applyFill="1" applyBorder="1" applyAlignment="1">
      <alignment horizontal="right" vertical="center" indent="2"/>
    </xf>
    <xf numFmtId="0" fontId="3" fillId="0" borderId="0" xfId="3" applyFont="1" applyFill="1" applyBorder="1" applyAlignment="1">
      <alignment horizontal="left" vertical="top"/>
    </xf>
    <xf numFmtId="0" fontId="2" fillId="2" borderId="0"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11"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10" xfId="2" applyFont="1" applyFill="1" applyBorder="1" applyAlignment="1">
      <alignment horizontal="center" vertical="center"/>
    </xf>
    <xf numFmtId="0" fontId="2" fillId="2" borderId="7" xfId="2" applyFont="1" applyFill="1" applyBorder="1"/>
    <xf numFmtId="0" fontId="15" fillId="0" borderId="0" xfId="0" applyFont="1" applyAlignment="1">
      <alignment horizontal="left" vertical="center"/>
    </xf>
    <xf numFmtId="0" fontId="15" fillId="0" borderId="15" xfId="0" applyFont="1" applyBorder="1" applyAlignment="1">
      <alignment horizontal="left" vertical="center"/>
    </xf>
    <xf numFmtId="0" fontId="13" fillId="0" borderId="12" xfId="0" applyFont="1" applyBorder="1" applyAlignment="1">
      <alignment horizontal="right" vertical="center" indent="2"/>
    </xf>
    <xf numFmtId="0" fontId="15" fillId="0" borderId="7" xfId="0" applyFont="1" applyBorder="1" applyAlignment="1">
      <alignment horizontal="right" vertical="center" indent="2"/>
    </xf>
    <xf numFmtId="0" fontId="13" fillId="0" borderId="14" xfId="0" applyFont="1" applyBorder="1" applyAlignment="1">
      <alignment horizontal="right" vertical="center" indent="2"/>
    </xf>
    <xf numFmtId="0" fontId="15" fillId="0" borderId="1" xfId="0" applyFont="1" applyBorder="1" applyAlignment="1">
      <alignment horizontal="right" vertical="center" indent="2"/>
    </xf>
    <xf numFmtId="0" fontId="13" fillId="0" borderId="12" xfId="0" applyFont="1" applyBorder="1" applyAlignment="1">
      <alignment horizontal="right" vertical="center" indent="3"/>
    </xf>
    <xf numFmtId="0" fontId="15" fillId="0" borderId="3" xfId="0" applyFont="1" applyBorder="1" applyAlignment="1">
      <alignment horizontal="right" vertical="center" indent="3"/>
    </xf>
    <xf numFmtId="0" fontId="15" fillId="0" borderId="7" xfId="0" applyFont="1" applyBorder="1" applyAlignment="1">
      <alignment horizontal="right" vertical="center" indent="3"/>
    </xf>
    <xf numFmtId="0" fontId="13" fillId="0" borderId="0" xfId="0" applyFont="1" applyAlignment="1">
      <alignment horizontal="right" vertical="center" indent="3"/>
    </xf>
    <xf numFmtId="0" fontId="15" fillId="0" borderId="4" xfId="0" applyFont="1" applyBorder="1" applyAlignment="1">
      <alignment horizontal="right" vertical="center" indent="3"/>
    </xf>
    <xf numFmtId="0" fontId="13" fillId="0" borderId="13" xfId="0" applyFont="1" applyBorder="1" applyAlignment="1">
      <alignment horizontal="right" vertical="center" indent="3"/>
    </xf>
    <xf numFmtId="0" fontId="13" fillId="0" borderId="14" xfId="0" applyFont="1" applyBorder="1" applyAlignment="1">
      <alignment horizontal="right" vertical="center" indent="3"/>
    </xf>
    <xf numFmtId="0" fontId="15" fillId="0" borderId="5" xfId="0" applyFont="1" applyBorder="1" applyAlignment="1">
      <alignment horizontal="right" vertical="center" indent="3"/>
    </xf>
    <xf numFmtId="0" fontId="15" fillId="0" borderId="1" xfId="0" applyFont="1" applyBorder="1" applyAlignment="1">
      <alignment horizontal="right" vertical="center" indent="3"/>
    </xf>
    <xf numFmtId="0" fontId="13" fillId="0" borderId="15" xfId="0" applyFont="1" applyBorder="1" applyAlignment="1">
      <alignment horizontal="right" vertical="center" indent="3"/>
    </xf>
    <xf numFmtId="0" fontId="2" fillId="0" borderId="0" xfId="5" applyFont="1"/>
    <xf numFmtId="1" fontId="3" fillId="0" borderId="2" xfId="0" applyNumberFormat="1" applyFont="1" applyFill="1" applyBorder="1" applyAlignment="1">
      <alignment horizontal="center" vertical="center"/>
    </xf>
    <xf numFmtId="0" fontId="3" fillId="0" borderId="2" xfId="0" applyFont="1" applyBorder="1" applyAlignment="1">
      <alignment horizontal="center" vertical="center"/>
    </xf>
    <xf numFmtId="3" fontId="2" fillId="0" borderId="2" xfId="0" applyNumberFormat="1" applyFont="1" applyBorder="1" applyAlignment="1">
      <alignment horizontal="center" vertical="center"/>
    </xf>
    <xf numFmtId="0" fontId="15" fillId="0" borderId="2" xfId="0" applyFont="1" applyBorder="1" applyAlignment="1">
      <alignment horizontal="center" vertical="center"/>
    </xf>
    <xf numFmtId="0" fontId="22" fillId="0" borderId="0" xfId="5" applyFont="1"/>
    <xf numFmtId="3" fontId="2" fillId="0" borderId="0" xfId="5" applyNumberFormat="1" applyFont="1" applyBorder="1"/>
    <xf numFmtId="9" fontId="2" fillId="0" borderId="0" xfId="5" applyNumberFormat="1" applyFont="1" applyBorder="1"/>
    <xf numFmtId="9" fontId="2" fillId="0" borderId="0" xfId="5" applyNumberFormat="1" applyFont="1"/>
    <xf numFmtId="3" fontId="25" fillId="0" borderId="0" xfId="5" applyNumberFormat="1" applyFont="1" applyFill="1" applyBorder="1"/>
    <xf numFmtId="9" fontId="25" fillId="0" borderId="0" xfId="5" applyNumberFormat="1" applyFont="1" applyFill="1" applyBorder="1"/>
    <xf numFmtId="9" fontId="25" fillId="0" borderId="0" xfId="5" applyNumberFormat="1" applyFont="1" applyFill="1"/>
    <xf numFmtId="0" fontId="25" fillId="0" borderId="0" xfId="5" applyFont="1" applyFill="1"/>
    <xf numFmtId="0" fontId="16" fillId="0" borderId="0" xfId="5" applyFont="1" applyFill="1"/>
    <xf numFmtId="3" fontId="3" fillId="0" borderId="0" xfId="5" applyNumberFormat="1" applyFont="1" applyFill="1" applyBorder="1"/>
    <xf numFmtId="9" fontId="2" fillId="0" borderId="0" xfId="5" applyNumberFormat="1" applyFont="1" applyFill="1" applyBorder="1"/>
    <xf numFmtId="0" fontId="3" fillId="0" borderId="12" xfId="3" applyFont="1" applyFill="1" applyBorder="1" applyAlignment="1">
      <alignment horizontal="center" vertical="center" wrapText="1"/>
    </xf>
    <xf numFmtId="0" fontId="3" fillId="0" borderId="6" xfId="3" applyFont="1" applyFill="1" applyBorder="1" applyAlignment="1">
      <alignment horizontal="center" vertical="center" wrapText="1"/>
    </xf>
    <xf numFmtId="0" fontId="2" fillId="0" borderId="12" xfId="3" applyFont="1" applyFill="1" applyBorder="1" applyAlignment="1">
      <alignment vertical="center" wrapText="1"/>
    </xf>
    <xf numFmtId="0" fontId="2" fillId="0" borderId="13" xfId="3" applyFont="1" applyFill="1" applyBorder="1" applyAlignment="1">
      <alignment vertical="center" wrapText="1"/>
    </xf>
    <xf numFmtId="0" fontId="13" fillId="0" borderId="6" xfId="0" applyFont="1" applyBorder="1" applyAlignment="1">
      <alignment horizontal="right" vertical="center" indent="2"/>
    </xf>
    <xf numFmtId="0" fontId="13" fillId="0" borderId="11" xfId="0" applyFont="1" applyBorder="1" applyAlignment="1">
      <alignment horizontal="right" vertical="center" indent="2"/>
    </xf>
    <xf numFmtId="0" fontId="13" fillId="0" borderId="8" xfId="0" applyFont="1" applyBorder="1" applyAlignment="1">
      <alignment horizontal="right" vertical="center" indent="2"/>
    </xf>
    <xf numFmtId="0" fontId="13" fillId="0" borderId="5" xfId="0" applyFont="1" applyBorder="1" applyAlignment="1">
      <alignment horizontal="right" vertical="center" indent="2"/>
    </xf>
    <xf numFmtId="0" fontId="13" fillId="0" borderId="1" xfId="0" applyFont="1" applyBorder="1" applyAlignment="1">
      <alignment horizontal="right" vertical="center" indent="2"/>
    </xf>
    <xf numFmtId="0" fontId="15" fillId="0" borderId="13" xfId="0" applyFont="1" applyBorder="1" applyAlignment="1">
      <alignment horizontal="right" vertical="center" indent="2"/>
    </xf>
    <xf numFmtId="0" fontId="15" fillId="0" borderId="14" xfId="0" applyFont="1" applyBorder="1" applyAlignment="1">
      <alignment horizontal="right" vertical="center" indent="2"/>
    </xf>
    <xf numFmtId="0" fontId="13" fillId="0" borderId="6" xfId="0" applyFont="1" applyBorder="1" applyAlignment="1">
      <alignment horizontal="right" vertical="center" indent="3"/>
    </xf>
    <xf numFmtId="0" fontId="13" fillId="0" borderId="8" xfId="0" applyFont="1" applyBorder="1" applyAlignment="1">
      <alignment horizontal="right" vertical="center" indent="3"/>
    </xf>
    <xf numFmtId="0" fontId="13" fillId="0" borderId="1" xfId="0" applyFont="1" applyBorder="1" applyAlignment="1">
      <alignment horizontal="right" vertical="center" indent="3"/>
    </xf>
    <xf numFmtId="0" fontId="3" fillId="2" borderId="2" xfId="2" applyFont="1" applyFill="1" applyBorder="1" applyAlignment="1">
      <alignment horizontal="center" vertical="center" wrapText="1"/>
    </xf>
    <xf numFmtId="0" fontId="3" fillId="2" borderId="0" xfId="2" applyFont="1" applyFill="1" applyAlignment="1">
      <alignment horizontal="left" vertical="top"/>
    </xf>
    <xf numFmtId="0" fontId="2" fillId="2" borderId="0" xfId="2" applyFont="1" applyFill="1" applyBorder="1" applyAlignment="1">
      <alignment horizontal="left" vertical="top" wrapText="1"/>
    </xf>
    <xf numFmtId="0" fontId="2" fillId="2" borderId="0" xfId="2" applyFont="1" applyFill="1" applyBorder="1" applyAlignment="1">
      <alignment horizontal="left" vertical="top"/>
    </xf>
    <xf numFmtId="0" fontId="3" fillId="2" borderId="7" xfId="2" applyFont="1" applyFill="1" applyBorder="1" applyAlignment="1">
      <alignment horizontal="center" vertical="center"/>
    </xf>
    <xf numFmtId="0" fontId="3" fillId="2" borderId="1" xfId="2" applyFont="1" applyFill="1" applyBorder="1" applyAlignment="1">
      <alignment horizontal="center" vertical="center"/>
    </xf>
    <xf numFmtId="0" fontId="20" fillId="0" borderId="0" xfId="0" applyFont="1" applyBorder="1" applyAlignment="1">
      <alignment horizontal="left" vertical="top" wrapText="1"/>
    </xf>
    <xf numFmtId="0" fontId="11" fillId="0" borderId="0" xfId="0" applyFont="1" applyBorder="1" applyAlignment="1">
      <alignment horizontal="left" vertical="top" wrapText="1"/>
    </xf>
    <xf numFmtId="0" fontId="13" fillId="0" borderId="1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4" xfId="0" applyFont="1" applyBorder="1" applyAlignment="1">
      <alignment wrapText="1"/>
    </xf>
    <xf numFmtId="0" fontId="14" fillId="0" borderId="5" xfId="0" applyFont="1" applyBorder="1" applyAlignment="1">
      <alignment wrapText="1"/>
    </xf>
    <xf numFmtId="0" fontId="13" fillId="0" borderId="15" xfId="0" applyFont="1" applyBorder="1" applyAlignment="1">
      <alignment horizontal="left" vertical="top" wrapText="1"/>
    </xf>
    <xf numFmtId="0" fontId="13" fillId="0" borderId="0" xfId="0" applyFont="1" applyBorder="1" applyAlignment="1">
      <alignment horizontal="left" vertical="top"/>
    </xf>
    <xf numFmtId="0" fontId="2" fillId="0" borderId="0" xfId="5" applyFont="1" applyBorder="1" applyAlignment="1">
      <alignment horizontal="left" wrapText="1"/>
    </xf>
    <xf numFmtId="0" fontId="2" fillId="0" borderId="0" xfId="5" applyFont="1" applyBorder="1" applyAlignment="1">
      <alignment horizontal="left"/>
    </xf>
    <xf numFmtId="0" fontId="3" fillId="0" borderId="0" xfId="3" applyFont="1" applyFill="1" applyBorder="1" applyAlignment="1">
      <alignment horizontal="left" vertical="top"/>
    </xf>
    <xf numFmtId="0" fontId="3" fillId="0" borderId="11"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3" fillId="0" borderId="8" xfId="3" applyFont="1" applyFill="1" applyBorder="1" applyAlignment="1">
      <alignment horizontal="center" vertical="center" wrapText="1"/>
    </xf>
    <xf numFmtId="0" fontId="15" fillId="0" borderId="0" xfId="3" applyFont="1" applyFill="1" applyBorder="1" applyAlignment="1">
      <alignment horizontal="left" vertical="top" wrapText="1"/>
    </xf>
    <xf numFmtId="0" fontId="15" fillId="2" borderId="0" xfId="0" applyFont="1" applyFill="1" applyAlignment="1">
      <alignment horizontal="left" vertical="center" wrapText="1"/>
    </xf>
    <xf numFmtId="0" fontId="15" fillId="2" borderId="0" xfId="0" applyFont="1" applyFill="1" applyAlignment="1">
      <alignment horizontal="left" vertical="center"/>
    </xf>
    <xf numFmtId="0" fontId="15" fillId="0" borderId="9" xfId="0" applyFont="1" applyBorder="1" applyAlignment="1">
      <alignment horizontal="left" wrapText="1"/>
    </xf>
  </cellXfs>
  <cellStyles count="12">
    <cellStyle name="Euro" xfId="1"/>
    <cellStyle name="Normal" xfId="0" builtinId="0"/>
    <cellStyle name="Normal 2" xfId="2"/>
    <cellStyle name="Normal 2 2" xfId="3"/>
    <cellStyle name="Normal 2 3" xfId="4"/>
    <cellStyle name="Normal 2 3 2" xfId="5"/>
    <cellStyle name="Normal 3" xfId="6"/>
    <cellStyle name="Normal 4" xfId="7"/>
    <cellStyle name="Normal_Tab1-cadrage" xfId="11"/>
    <cellStyle name="Pourcentage" xfId="8" builtinId="5"/>
    <cellStyle name="Pourcentage 2" xfId="9"/>
    <cellStyle name="Pourcentage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dimension ref="A2:O26"/>
  <sheetViews>
    <sheetView showGridLines="0" tabSelected="1" workbookViewId="0"/>
  </sheetViews>
  <sheetFormatPr baseColWidth="10" defaultColWidth="9.1640625" defaultRowHeight="11" x14ac:dyDescent="0.15"/>
  <cols>
    <col min="1" max="1" width="2.5" style="38" customWidth="1"/>
    <col min="2" max="2" width="10.6640625" style="38" customWidth="1"/>
    <col min="3" max="8" width="9.6640625" style="38" customWidth="1"/>
    <col min="9" max="16384" width="9.1640625" style="38"/>
  </cols>
  <sheetData>
    <row r="2" spans="1:15" ht="11.25" customHeight="1" x14ac:dyDescent="0.15">
      <c r="A2" s="36"/>
      <c r="B2" s="176" t="s">
        <v>22</v>
      </c>
      <c r="C2" s="176"/>
      <c r="D2" s="176"/>
      <c r="E2" s="176"/>
      <c r="F2" s="176"/>
      <c r="G2" s="176"/>
      <c r="H2" s="176"/>
    </row>
    <row r="3" spans="1:15" ht="12.75" customHeight="1" x14ac:dyDescent="0.15">
      <c r="A3" s="36"/>
      <c r="B3" s="36"/>
      <c r="C3" s="36"/>
      <c r="D3" s="36"/>
      <c r="E3" s="36"/>
      <c r="F3" s="36"/>
      <c r="G3" s="36"/>
      <c r="H3" s="37" t="s">
        <v>11</v>
      </c>
    </row>
    <row r="4" spans="1:15" ht="25.5" customHeight="1" x14ac:dyDescent="0.15">
      <c r="A4" s="36"/>
      <c r="B4" s="179"/>
      <c r="C4" s="175" t="s">
        <v>39</v>
      </c>
      <c r="D4" s="175"/>
      <c r="E4" s="175"/>
      <c r="F4" s="175" t="s">
        <v>43</v>
      </c>
      <c r="G4" s="175"/>
      <c r="H4" s="175"/>
    </row>
    <row r="5" spans="1:15" ht="15" customHeight="1" x14ac:dyDescent="0.15">
      <c r="A5" s="36"/>
      <c r="B5" s="180"/>
      <c r="C5" s="125" t="s">
        <v>3</v>
      </c>
      <c r="D5" s="124" t="s">
        <v>2</v>
      </c>
      <c r="E5" s="124" t="s">
        <v>1</v>
      </c>
      <c r="F5" s="127" t="s">
        <v>3</v>
      </c>
      <c r="G5" s="124" t="s">
        <v>2</v>
      </c>
      <c r="H5" s="126" t="s">
        <v>1</v>
      </c>
    </row>
    <row r="6" spans="1:15" ht="15" customHeight="1" x14ac:dyDescent="0.15">
      <c r="A6" s="128"/>
      <c r="B6" s="129">
        <v>2004</v>
      </c>
      <c r="C6" s="135" t="s">
        <v>72</v>
      </c>
      <c r="D6" s="136" t="s">
        <v>73</v>
      </c>
      <c r="E6" s="137" t="s">
        <v>74</v>
      </c>
      <c r="F6" s="138" t="s">
        <v>75</v>
      </c>
      <c r="G6" s="139" t="s">
        <v>76</v>
      </c>
      <c r="H6" s="136" t="s">
        <v>77</v>
      </c>
      <c r="J6" s="39"/>
    </row>
    <row r="7" spans="1:15" ht="15" customHeight="1" x14ac:dyDescent="0.15">
      <c r="A7" s="128"/>
      <c r="B7" s="129">
        <v>2005</v>
      </c>
      <c r="C7" s="140" t="s">
        <v>78</v>
      </c>
      <c r="D7" s="139" t="s">
        <v>79</v>
      </c>
      <c r="E7" s="137" t="s">
        <v>80</v>
      </c>
      <c r="F7" s="138" t="s">
        <v>81</v>
      </c>
      <c r="G7" s="139" t="s">
        <v>82</v>
      </c>
      <c r="H7" s="139" t="s">
        <v>83</v>
      </c>
      <c r="J7" s="39"/>
    </row>
    <row r="8" spans="1:15" ht="15" customHeight="1" x14ac:dyDescent="0.15">
      <c r="A8" s="128"/>
      <c r="B8" s="129">
        <v>2006</v>
      </c>
      <c r="C8" s="140" t="s">
        <v>84</v>
      </c>
      <c r="D8" s="139" t="s">
        <v>85</v>
      </c>
      <c r="E8" s="137" t="s">
        <v>86</v>
      </c>
      <c r="F8" s="138" t="s">
        <v>87</v>
      </c>
      <c r="G8" s="139" t="s">
        <v>88</v>
      </c>
      <c r="H8" s="139" t="s">
        <v>89</v>
      </c>
      <c r="J8" s="39"/>
    </row>
    <row r="9" spans="1:15" ht="15" customHeight="1" x14ac:dyDescent="0.15">
      <c r="A9" s="128"/>
      <c r="B9" s="129">
        <v>2007</v>
      </c>
      <c r="C9" s="140" t="s">
        <v>90</v>
      </c>
      <c r="D9" s="139" t="s">
        <v>91</v>
      </c>
      <c r="E9" s="137" t="s">
        <v>92</v>
      </c>
      <c r="F9" s="138" t="s">
        <v>93</v>
      </c>
      <c r="G9" s="139" t="s">
        <v>94</v>
      </c>
      <c r="H9" s="139" t="s">
        <v>95</v>
      </c>
      <c r="J9" s="39"/>
    </row>
    <row r="10" spans="1:15" ht="15" customHeight="1" x14ac:dyDescent="0.15">
      <c r="A10" s="128"/>
      <c r="B10" s="129">
        <v>2008</v>
      </c>
      <c r="C10" s="140" t="s">
        <v>96</v>
      </c>
      <c r="D10" s="139" t="s">
        <v>97</v>
      </c>
      <c r="E10" s="137" t="s">
        <v>98</v>
      </c>
      <c r="F10" s="138" t="s">
        <v>99</v>
      </c>
      <c r="G10" s="139" t="s">
        <v>100</v>
      </c>
      <c r="H10" s="139" t="s">
        <v>101</v>
      </c>
      <c r="J10" s="39"/>
    </row>
    <row r="11" spans="1:15" ht="15" customHeight="1" x14ac:dyDescent="0.15">
      <c r="A11" s="128"/>
      <c r="B11" s="129">
        <v>2009</v>
      </c>
      <c r="C11" s="140" t="s">
        <v>102</v>
      </c>
      <c r="D11" s="139" t="s">
        <v>103</v>
      </c>
      <c r="E11" s="137" t="s">
        <v>104</v>
      </c>
      <c r="F11" s="138" t="s">
        <v>75</v>
      </c>
      <c r="G11" s="139" t="s">
        <v>105</v>
      </c>
      <c r="H11" s="139" t="s">
        <v>106</v>
      </c>
      <c r="J11" s="39"/>
    </row>
    <row r="12" spans="1:15" ht="15" customHeight="1" x14ac:dyDescent="0.15">
      <c r="A12" s="128"/>
      <c r="B12" s="129">
        <v>2010</v>
      </c>
      <c r="C12" s="140" t="s">
        <v>107</v>
      </c>
      <c r="D12" s="139" t="s">
        <v>108</v>
      </c>
      <c r="E12" s="137" t="s">
        <v>109</v>
      </c>
      <c r="F12" s="138" t="s">
        <v>110</v>
      </c>
      <c r="G12" s="139" t="s">
        <v>111</v>
      </c>
      <c r="H12" s="139" t="s">
        <v>112</v>
      </c>
      <c r="J12" s="39"/>
    </row>
    <row r="13" spans="1:15" ht="15" customHeight="1" x14ac:dyDescent="0.15">
      <c r="A13" s="128"/>
      <c r="B13" s="129">
        <v>2011</v>
      </c>
      <c r="C13" s="140" t="s">
        <v>113</v>
      </c>
      <c r="D13" s="139" t="s">
        <v>114</v>
      </c>
      <c r="E13" s="137" t="s">
        <v>115</v>
      </c>
      <c r="F13" s="138" t="s">
        <v>116</v>
      </c>
      <c r="G13" s="139" t="s">
        <v>117</v>
      </c>
      <c r="H13" s="139" t="s">
        <v>118</v>
      </c>
      <c r="J13" s="39"/>
    </row>
    <row r="14" spans="1:15" ht="15" customHeight="1" x14ac:dyDescent="0.15">
      <c r="A14" s="128"/>
      <c r="B14" s="129">
        <v>2012</v>
      </c>
      <c r="C14" s="140" t="s">
        <v>119</v>
      </c>
      <c r="D14" s="139" t="s">
        <v>120</v>
      </c>
      <c r="E14" s="137" t="s">
        <v>121</v>
      </c>
      <c r="F14" s="138" t="s">
        <v>122</v>
      </c>
      <c r="G14" s="139" t="s">
        <v>123</v>
      </c>
      <c r="H14" s="139" t="s">
        <v>124</v>
      </c>
      <c r="J14" s="39"/>
    </row>
    <row r="15" spans="1:15" ht="15" customHeight="1" x14ac:dyDescent="0.15">
      <c r="A15" s="128"/>
      <c r="B15" s="129">
        <v>2013</v>
      </c>
      <c r="C15" s="140" t="s">
        <v>125</v>
      </c>
      <c r="D15" s="139" t="s">
        <v>126</v>
      </c>
      <c r="E15" s="137" t="s">
        <v>127</v>
      </c>
      <c r="F15" s="138" t="s">
        <v>128</v>
      </c>
      <c r="G15" s="139" t="s">
        <v>129</v>
      </c>
      <c r="H15" s="139" t="s">
        <v>130</v>
      </c>
      <c r="J15" s="39"/>
      <c r="O15" s="38" t="s">
        <v>44</v>
      </c>
    </row>
    <row r="16" spans="1:15" ht="15" customHeight="1" x14ac:dyDescent="0.15">
      <c r="A16" s="128"/>
      <c r="B16" s="129">
        <v>2014</v>
      </c>
      <c r="C16" s="140" t="s">
        <v>131</v>
      </c>
      <c r="D16" s="139" t="s">
        <v>132</v>
      </c>
      <c r="E16" s="137" t="s">
        <v>133</v>
      </c>
      <c r="F16" s="138" t="s">
        <v>134</v>
      </c>
      <c r="G16" s="139" t="s">
        <v>135</v>
      </c>
      <c r="H16" s="139" t="s">
        <v>136</v>
      </c>
      <c r="J16" s="39"/>
    </row>
    <row r="17" spans="1:10" ht="15" customHeight="1" x14ac:dyDescent="0.15">
      <c r="A17" s="128"/>
      <c r="B17" s="129">
        <v>2015</v>
      </c>
      <c r="C17" s="140" t="s">
        <v>137</v>
      </c>
      <c r="D17" s="139" t="s">
        <v>73</v>
      </c>
      <c r="E17" s="137" t="s">
        <v>138</v>
      </c>
      <c r="F17" s="138" t="s">
        <v>139</v>
      </c>
      <c r="G17" s="139" t="s">
        <v>140</v>
      </c>
      <c r="H17" s="139" t="s">
        <v>141</v>
      </c>
      <c r="J17" s="39"/>
    </row>
    <row r="18" spans="1:10" ht="15" customHeight="1" x14ac:dyDescent="0.15">
      <c r="A18" s="128"/>
      <c r="B18" s="129">
        <v>2016</v>
      </c>
      <c r="C18" s="140" t="s">
        <v>142</v>
      </c>
      <c r="D18" s="139" t="s">
        <v>143</v>
      </c>
      <c r="E18" s="137" t="s">
        <v>144</v>
      </c>
      <c r="F18" s="138" t="s">
        <v>145</v>
      </c>
      <c r="G18" s="139" t="s">
        <v>85</v>
      </c>
      <c r="H18" s="139" t="s">
        <v>146</v>
      </c>
      <c r="J18" s="39"/>
    </row>
    <row r="19" spans="1:10" ht="15" customHeight="1" x14ac:dyDescent="0.15">
      <c r="A19" s="128"/>
      <c r="B19" s="129">
        <v>2017</v>
      </c>
      <c r="C19" s="140" t="s">
        <v>147</v>
      </c>
      <c r="D19" s="139" t="s">
        <v>148</v>
      </c>
      <c r="E19" s="137" t="s">
        <v>132</v>
      </c>
      <c r="F19" s="138" t="s">
        <v>149</v>
      </c>
      <c r="G19" s="139" t="s">
        <v>150</v>
      </c>
      <c r="H19" s="139" t="s">
        <v>151</v>
      </c>
      <c r="J19" s="39"/>
    </row>
    <row r="20" spans="1:10" ht="15" customHeight="1" x14ac:dyDescent="0.15">
      <c r="A20" s="128"/>
      <c r="B20" s="129">
        <v>2018</v>
      </c>
      <c r="C20" s="140" t="s">
        <v>152</v>
      </c>
      <c r="D20" s="139" t="s">
        <v>153</v>
      </c>
      <c r="E20" s="137" t="s">
        <v>154</v>
      </c>
      <c r="F20" s="138" t="s">
        <v>155</v>
      </c>
      <c r="G20" s="139" t="s">
        <v>156</v>
      </c>
      <c r="H20" s="139" t="s">
        <v>74</v>
      </c>
      <c r="J20" s="39"/>
    </row>
    <row r="21" spans="1:10" ht="15" customHeight="1" x14ac:dyDescent="0.15">
      <c r="A21" s="128"/>
      <c r="B21" s="129">
        <v>2019</v>
      </c>
      <c r="C21" s="140" t="s">
        <v>157</v>
      </c>
      <c r="D21" s="139" t="s">
        <v>158</v>
      </c>
      <c r="E21" s="137" t="s">
        <v>159</v>
      </c>
      <c r="F21" s="138" t="s">
        <v>160</v>
      </c>
      <c r="G21" s="139" t="s">
        <v>129</v>
      </c>
      <c r="H21" s="139" t="s">
        <v>161</v>
      </c>
      <c r="J21" s="39"/>
    </row>
    <row r="22" spans="1:10" ht="15" customHeight="1" x14ac:dyDescent="0.15">
      <c r="A22" s="128"/>
      <c r="B22" s="130">
        <v>2020</v>
      </c>
      <c r="C22" s="141" t="s">
        <v>162</v>
      </c>
      <c r="D22" s="142" t="s">
        <v>163</v>
      </c>
      <c r="E22" s="143" t="s">
        <v>164</v>
      </c>
      <c r="F22" s="144" t="s">
        <v>165</v>
      </c>
      <c r="G22" s="142" t="s">
        <v>166</v>
      </c>
      <c r="H22" s="142" t="s">
        <v>167</v>
      </c>
      <c r="J22" s="39"/>
    </row>
    <row r="23" spans="1:10" ht="15" customHeight="1" x14ac:dyDescent="0.15">
      <c r="A23" s="36"/>
      <c r="B23" s="123"/>
      <c r="C23" s="81"/>
      <c r="D23" s="82"/>
      <c r="E23" s="82"/>
      <c r="F23" s="81"/>
      <c r="G23" s="82"/>
      <c r="H23" s="82"/>
      <c r="J23" s="39"/>
    </row>
    <row r="24" spans="1:10" ht="64" customHeight="1" x14ac:dyDescent="0.15">
      <c r="A24" s="36"/>
      <c r="B24" s="177" t="s">
        <v>168</v>
      </c>
      <c r="C24" s="178"/>
      <c r="D24" s="178"/>
      <c r="E24" s="178"/>
      <c r="F24" s="178"/>
      <c r="G24" s="178"/>
      <c r="H24" s="178"/>
    </row>
    <row r="26" spans="1:10" x14ac:dyDescent="0.15">
      <c r="C26" s="40"/>
      <c r="D26" s="40"/>
      <c r="E26" s="40"/>
      <c r="F26" s="40"/>
      <c r="G26" s="40"/>
      <c r="H26" s="40"/>
    </row>
  </sheetData>
  <mergeCells count="5">
    <mergeCell ref="C4:E4"/>
    <mergeCell ref="F4:H4"/>
    <mergeCell ref="B2:H2"/>
    <mergeCell ref="B24:H24"/>
    <mergeCell ref="B4:B5"/>
  </mergeCells>
  <pageMargins left="0.78740157499999996" right="0.78740157499999996" top="0.984251969" bottom="0.984251969" header="0.5" footer="0.5"/>
  <pageSetup paperSize="9"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enableFormatConditionsCalculation="0"/>
  <dimension ref="A1:Z19"/>
  <sheetViews>
    <sheetView showGridLines="0" workbookViewId="0"/>
  </sheetViews>
  <sheetFormatPr baseColWidth="10" defaultRowHeight="15" x14ac:dyDescent="0.2"/>
  <cols>
    <col min="1" max="1" width="3" customWidth="1"/>
    <col min="2" max="2" width="24.5" customWidth="1"/>
    <col min="3" max="3" width="16" customWidth="1"/>
    <col min="4" max="4" width="16.6640625" customWidth="1"/>
    <col min="5" max="14" width="5.6640625" customWidth="1"/>
  </cols>
  <sheetData>
    <row r="1" spans="2:26" ht="12" customHeight="1" x14ac:dyDescent="0.2"/>
    <row r="2" spans="2:26" ht="30" customHeight="1" x14ac:dyDescent="0.2">
      <c r="B2" s="189" t="s">
        <v>54</v>
      </c>
      <c r="C2" s="189"/>
      <c r="D2" s="189"/>
      <c r="E2" s="189"/>
      <c r="F2" s="189"/>
      <c r="G2" s="189"/>
      <c r="H2" s="189"/>
      <c r="I2" s="189"/>
      <c r="J2" s="189"/>
      <c r="K2" s="189"/>
      <c r="L2" s="189"/>
      <c r="M2" s="189"/>
      <c r="N2" s="189"/>
      <c r="O2" s="71"/>
    </row>
    <row r="3" spans="2:26" ht="34.5" customHeight="1" x14ac:dyDescent="0.2">
      <c r="B3" s="186" t="s">
        <v>5</v>
      </c>
      <c r="C3" s="183" t="s">
        <v>38</v>
      </c>
      <c r="D3" s="184"/>
      <c r="E3" s="183" t="s">
        <v>33</v>
      </c>
      <c r="F3" s="185"/>
      <c r="G3" s="185"/>
      <c r="H3" s="185"/>
      <c r="I3" s="185"/>
      <c r="J3" s="185"/>
      <c r="K3" s="185"/>
      <c r="L3" s="185"/>
      <c r="M3" s="185"/>
      <c r="N3" s="185"/>
      <c r="O3" s="55"/>
    </row>
    <row r="4" spans="2:26" ht="51" customHeight="1" x14ac:dyDescent="0.2">
      <c r="B4" s="187"/>
      <c r="C4" s="13" t="s">
        <v>40</v>
      </c>
      <c r="D4" s="14"/>
      <c r="E4" s="43">
        <v>2010</v>
      </c>
      <c r="F4" s="44">
        <v>2011</v>
      </c>
      <c r="G4" s="44">
        <v>2012</v>
      </c>
      <c r="H4" s="44">
        <v>2013</v>
      </c>
      <c r="I4" s="44">
        <v>2014</v>
      </c>
      <c r="J4" s="44">
        <v>2015</v>
      </c>
      <c r="K4" s="44">
        <v>2016</v>
      </c>
      <c r="L4" s="44">
        <v>2017</v>
      </c>
      <c r="M4" s="45">
        <v>2018</v>
      </c>
      <c r="N4" s="45">
        <v>2019</v>
      </c>
      <c r="O4" s="72"/>
    </row>
    <row r="5" spans="2:26" ht="44" x14ac:dyDescent="0.2">
      <c r="B5" s="188"/>
      <c r="C5" s="15"/>
      <c r="D5" s="16" t="s">
        <v>37</v>
      </c>
      <c r="E5" s="46">
        <v>2015</v>
      </c>
      <c r="F5" s="47">
        <v>2016</v>
      </c>
      <c r="G5" s="46">
        <v>2017</v>
      </c>
      <c r="H5" s="47">
        <v>2018</v>
      </c>
      <c r="I5" s="46">
        <v>2019</v>
      </c>
      <c r="J5" s="47">
        <v>2020</v>
      </c>
      <c r="K5" s="46">
        <v>2021</v>
      </c>
      <c r="L5" s="47">
        <v>2022</v>
      </c>
      <c r="M5" s="48">
        <v>2023</v>
      </c>
      <c r="N5" s="48">
        <v>2024</v>
      </c>
      <c r="O5" s="72"/>
    </row>
    <row r="6" spans="2:26" x14ac:dyDescent="0.2">
      <c r="B6" s="41">
        <v>1949</v>
      </c>
      <c r="C6" s="95" t="s">
        <v>6</v>
      </c>
      <c r="D6" s="96" t="s">
        <v>23</v>
      </c>
      <c r="E6" s="17">
        <v>1</v>
      </c>
      <c r="F6" s="18"/>
      <c r="G6" s="18"/>
      <c r="H6" s="18"/>
      <c r="I6" s="18"/>
      <c r="J6" s="18"/>
      <c r="K6" s="18"/>
      <c r="L6" s="18"/>
      <c r="M6" s="19"/>
      <c r="N6" s="19"/>
      <c r="O6" s="56"/>
    </row>
    <row r="7" spans="2:26" x14ac:dyDescent="0.2">
      <c r="B7" s="42">
        <v>1950</v>
      </c>
      <c r="C7" s="97" t="s">
        <v>6</v>
      </c>
      <c r="D7" s="96" t="s">
        <v>23</v>
      </c>
      <c r="E7" s="17">
        <v>11</v>
      </c>
      <c r="F7" s="18">
        <v>1</v>
      </c>
      <c r="G7" s="18"/>
      <c r="H7" s="18"/>
      <c r="I7" s="18"/>
      <c r="J7" s="18"/>
      <c r="K7" s="18"/>
      <c r="L7" s="18"/>
      <c r="M7" s="19"/>
      <c r="N7" s="19"/>
      <c r="O7" s="56"/>
    </row>
    <row r="8" spans="2:26" x14ac:dyDescent="0.2">
      <c r="B8" s="42" t="s">
        <v>50</v>
      </c>
      <c r="C8" s="97" t="s">
        <v>6</v>
      </c>
      <c r="D8" s="96" t="s">
        <v>23</v>
      </c>
      <c r="E8" s="17"/>
      <c r="F8" s="18">
        <v>6</v>
      </c>
      <c r="G8" s="18"/>
      <c r="H8" s="18"/>
      <c r="I8" s="18"/>
      <c r="J8" s="18"/>
      <c r="K8" s="18"/>
      <c r="L8" s="18"/>
      <c r="M8" s="19"/>
      <c r="N8" s="19"/>
      <c r="O8" s="72"/>
    </row>
    <row r="9" spans="2:26" ht="15" customHeight="1" x14ac:dyDescent="0.2">
      <c r="B9" s="42" t="s">
        <v>51</v>
      </c>
      <c r="C9" s="97" t="s">
        <v>7</v>
      </c>
      <c r="D9" s="96" t="s">
        <v>24</v>
      </c>
      <c r="E9" s="17"/>
      <c r="F9" s="18">
        <v>1</v>
      </c>
      <c r="G9" s="18">
        <v>5</v>
      </c>
      <c r="H9" s="18"/>
      <c r="I9" s="18"/>
      <c r="J9" s="18"/>
      <c r="K9" s="18"/>
      <c r="L9" s="18"/>
      <c r="M9" s="19"/>
      <c r="N9" s="19"/>
      <c r="O9" s="56"/>
    </row>
    <row r="10" spans="2:26" x14ac:dyDescent="0.2">
      <c r="B10" s="42">
        <v>1952</v>
      </c>
      <c r="C10" s="97" t="s">
        <v>8</v>
      </c>
      <c r="D10" s="96" t="s">
        <v>25</v>
      </c>
      <c r="E10" s="17"/>
      <c r="F10" s="18"/>
      <c r="G10" s="18">
        <v>2</v>
      </c>
      <c r="H10" s="18">
        <v>10</v>
      </c>
      <c r="I10" s="18"/>
      <c r="J10" s="18"/>
      <c r="K10" s="18"/>
      <c r="L10" s="18"/>
      <c r="M10" s="19"/>
      <c r="N10" s="19"/>
      <c r="O10" s="56"/>
    </row>
    <row r="11" spans="2:26" x14ac:dyDescent="0.2">
      <c r="B11" s="42">
        <v>1953</v>
      </c>
      <c r="C11" s="97" t="s">
        <v>9</v>
      </c>
      <c r="D11" s="96" t="s">
        <v>26</v>
      </c>
      <c r="E11" s="17"/>
      <c r="F11" s="18"/>
      <c r="G11" s="18"/>
      <c r="H11" s="18"/>
      <c r="I11" s="18">
        <v>9</v>
      </c>
      <c r="J11" s="18">
        <v>3</v>
      </c>
      <c r="K11" s="18"/>
      <c r="L11" s="18"/>
      <c r="M11" s="19"/>
      <c r="N11" s="19"/>
      <c r="O11" s="56"/>
    </row>
    <row r="12" spans="2:26" x14ac:dyDescent="0.2">
      <c r="B12" s="42">
        <v>1954</v>
      </c>
      <c r="C12" s="97" t="s">
        <v>13</v>
      </c>
      <c r="D12" s="96" t="s">
        <v>27</v>
      </c>
      <c r="E12" s="17"/>
      <c r="F12" s="18"/>
      <c r="G12" s="18"/>
      <c r="H12" s="18"/>
      <c r="I12" s="18"/>
      <c r="J12" s="18">
        <v>4</v>
      </c>
      <c r="K12" s="18">
        <v>8</v>
      </c>
      <c r="L12" s="18"/>
      <c r="M12" s="19"/>
      <c r="N12" s="19"/>
      <c r="O12" s="56"/>
    </row>
    <row r="13" spans="2:26" x14ac:dyDescent="0.2">
      <c r="B13" s="42">
        <v>1955</v>
      </c>
      <c r="C13" s="97" t="s">
        <v>14</v>
      </c>
      <c r="D13" s="96" t="s">
        <v>28</v>
      </c>
      <c r="E13" s="17"/>
      <c r="F13" s="18"/>
      <c r="G13" s="18"/>
      <c r="H13" s="18"/>
      <c r="I13" s="18"/>
      <c r="J13" s="18"/>
      <c r="K13" s="18"/>
      <c r="L13" s="18">
        <v>11</v>
      </c>
      <c r="M13" s="19">
        <v>1</v>
      </c>
      <c r="N13" s="19"/>
      <c r="O13" s="56"/>
    </row>
    <row r="14" spans="2:26" x14ac:dyDescent="0.2">
      <c r="B14" s="42">
        <v>1956</v>
      </c>
      <c r="C14" s="97" t="s">
        <v>14</v>
      </c>
      <c r="D14" s="96" t="s">
        <v>28</v>
      </c>
      <c r="E14" s="17"/>
      <c r="F14" s="18"/>
      <c r="G14" s="18"/>
      <c r="H14" s="18"/>
      <c r="I14" s="18"/>
      <c r="J14" s="18"/>
      <c r="K14" s="18"/>
      <c r="L14" s="18"/>
      <c r="M14" s="19">
        <v>11</v>
      </c>
      <c r="N14" s="57">
        <v>1</v>
      </c>
      <c r="O14" s="56"/>
      <c r="S14" s="56"/>
      <c r="T14" s="56"/>
      <c r="U14" s="56"/>
      <c r="V14" s="56"/>
      <c r="W14" s="56"/>
      <c r="X14" s="56"/>
      <c r="Y14" s="56"/>
      <c r="Z14" s="56"/>
    </row>
    <row r="15" spans="2:26" x14ac:dyDescent="0.2">
      <c r="B15" s="60">
        <v>1957</v>
      </c>
      <c r="C15" s="98" t="s">
        <v>14</v>
      </c>
      <c r="D15" s="96" t="s">
        <v>28</v>
      </c>
      <c r="E15" s="61"/>
      <c r="F15" s="62"/>
      <c r="G15" s="62"/>
      <c r="H15" s="62"/>
      <c r="I15" s="62"/>
      <c r="J15" s="62"/>
      <c r="K15" s="62"/>
      <c r="L15" s="62"/>
      <c r="M15" s="57"/>
      <c r="N15" s="57">
        <v>11</v>
      </c>
      <c r="O15" s="56"/>
      <c r="S15" s="56"/>
      <c r="T15" s="56"/>
      <c r="U15" s="56"/>
      <c r="V15" s="56"/>
      <c r="W15" s="56"/>
      <c r="X15" s="56"/>
      <c r="Y15" s="56"/>
      <c r="Z15" s="56"/>
    </row>
    <row r="16" spans="2:26" ht="41" customHeight="1" x14ac:dyDescent="0.2">
      <c r="B16" s="49" t="s">
        <v>49</v>
      </c>
      <c r="C16" s="50"/>
      <c r="D16" s="50"/>
      <c r="E16" s="51">
        <f t="shared" ref="E16:M16" si="0">SUM(E6:E14)</f>
        <v>12</v>
      </c>
      <c r="F16" s="52">
        <f t="shared" si="0"/>
        <v>8</v>
      </c>
      <c r="G16" s="52">
        <f t="shared" si="0"/>
        <v>7</v>
      </c>
      <c r="H16" s="52">
        <f t="shared" si="0"/>
        <v>10</v>
      </c>
      <c r="I16" s="52">
        <f t="shared" si="0"/>
        <v>9</v>
      </c>
      <c r="J16" s="52">
        <f t="shared" si="0"/>
        <v>7</v>
      </c>
      <c r="K16" s="52">
        <f t="shared" si="0"/>
        <v>8</v>
      </c>
      <c r="L16" s="52">
        <f t="shared" si="0"/>
        <v>11</v>
      </c>
      <c r="M16" s="53">
        <f t="shared" si="0"/>
        <v>12</v>
      </c>
      <c r="N16" s="58">
        <v>12</v>
      </c>
      <c r="O16" s="73"/>
      <c r="P16" t="s">
        <v>44</v>
      </c>
    </row>
    <row r="17" spans="1:14" ht="22" x14ac:dyDescent="0.2">
      <c r="B17" s="20" t="s">
        <v>34</v>
      </c>
      <c r="C17" s="20"/>
      <c r="D17" s="21"/>
      <c r="E17" s="17" t="s">
        <v>10</v>
      </c>
      <c r="F17" s="22">
        <f>(F16/E16-1)*100</f>
        <v>-33.333333333333336</v>
      </c>
      <c r="G17" s="22">
        <f t="shared" ref="G17:K17" si="1">(G16/F16-1)*100</f>
        <v>-12.5</v>
      </c>
      <c r="H17" s="22">
        <f t="shared" si="1"/>
        <v>42.857142857142861</v>
      </c>
      <c r="I17" s="22">
        <f t="shared" si="1"/>
        <v>-9.9999999999999982</v>
      </c>
      <c r="J17" s="22">
        <f>(J16/I16-1)*100</f>
        <v>-22.222222222222221</v>
      </c>
      <c r="K17" s="22">
        <f t="shared" si="1"/>
        <v>14.285714285714279</v>
      </c>
      <c r="L17" s="22">
        <f>(L16/K16-1)*100</f>
        <v>37.5</v>
      </c>
      <c r="M17" s="22">
        <f t="shared" ref="M17" si="2">(M16/L16-1)*100</f>
        <v>9.0909090909090828</v>
      </c>
      <c r="N17" s="59">
        <f>(N16/M16-1)*100</f>
        <v>0</v>
      </c>
    </row>
    <row r="18" spans="1:14" x14ac:dyDescent="0.2">
      <c r="B18" s="99"/>
      <c r="C18" s="99"/>
      <c r="D18" s="99"/>
      <c r="E18" s="100"/>
      <c r="F18" s="101"/>
      <c r="G18" s="101"/>
      <c r="H18" s="101"/>
      <c r="I18" s="101"/>
      <c r="J18" s="101"/>
      <c r="K18" s="101"/>
      <c r="L18" s="101"/>
      <c r="M18" s="101"/>
      <c r="N18" s="101"/>
    </row>
    <row r="19" spans="1:14" ht="105" customHeight="1" x14ac:dyDescent="0.2">
      <c r="A19" s="9"/>
      <c r="B19" s="181" t="s">
        <v>169</v>
      </c>
      <c r="C19" s="182"/>
      <c r="D19" s="182"/>
      <c r="E19" s="182"/>
      <c r="F19" s="182"/>
      <c r="G19" s="182"/>
      <c r="H19" s="182"/>
      <c r="I19" s="182"/>
      <c r="J19" s="182"/>
      <c r="K19" s="182"/>
      <c r="L19" s="182"/>
      <c r="M19" s="182"/>
      <c r="N19" s="182"/>
    </row>
  </sheetData>
  <mergeCells count="5">
    <mergeCell ref="B19:N19"/>
    <mergeCell ref="C3:D3"/>
    <mergeCell ref="E3:N3"/>
    <mergeCell ref="B3:B5"/>
    <mergeCell ref="B2:N2"/>
  </mergeCells>
  <pageMargins left="0.7" right="0.7" top="0.75" bottom="0.75" header="0.3" footer="0.3"/>
  <pageSetup paperSize="9" orientation="portrait" r:id="rId1"/>
  <ignoredErrors>
    <ignoredError sqref="F16:G16 I16:K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D38"/>
  <sheetViews>
    <sheetView showGridLines="0" workbookViewId="0"/>
  </sheetViews>
  <sheetFormatPr baseColWidth="10" defaultColWidth="10.83203125" defaultRowHeight="11" x14ac:dyDescent="0.15"/>
  <cols>
    <col min="1" max="1" width="3.33203125" style="145" customWidth="1"/>
    <col min="2" max="2" width="39.1640625" style="145" customWidth="1"/>
    <col min="3" max="3" width="9.1640625" style="145" customWidth="1"/>
    <col min="4" max="17" width="6.1640625" style="145" bestFit="1" customWidth="1"/>
    <col min="18" max="83" width="5.6640625" style="145" customWidth="1"/>
    <col min="84" max="16384" width="10.83203125" style="145"/>
  </cols>
  <sheetData>
    <row r="2" spans="2:82" ht="15" customHeight="1" x14ac:dyDescent="0.15">
      <c r="B2" s="190" t="s">
        <v>55</v>
      </c>
      <c r="C2" s="190"/>
      <c r="D2" s="190"/>
      <c r="E2" s="190"/>
      <c r="F2" s="190"/>
      <c r="G2" s="190"/>
      <c r="H2" s="190"/>
      <c r="I2" s="190"/>
      <c r="J2" s="190"/>
      <c r="K2" s="190"/>
      <c r="L2" s="190"/>
      <c r="M2" s="190"/>
      <c r="N2" s="190"/>
      <c r="O2" s="190"/>
      <c r="P2" s="190"/>
    </row>
    <row r="3" spans="2:82" ht="15" customHeight="1" x14ac:dyDescent="0.15">
      <c r="B3" s="28"/>
      <c r="C3" s="29">
        <v>1930</v>
      </c>
      <c r="D3" s="29">
        <v>1931</v>
      </c>
      <c r="E3" s="29">
        <v>1932</v>
      </c>
      <c r="F3" s="29">
        <v>1933</v>
      </c>
      <c r="G3" s="29">
        <v>1934</v>
      </c>
      <c r="H3" s="29">
        <v>1935</v>
      </c>
      <c r="I3" s="29">
        <v>1936</v>
      </c>
      <c r="J3" s="29">
        <v>1937</v>
      </c>
      <c r="K3" s="29">
        <v>1938</v>
      </c>
      <c r="L3" s="29">
        <v>1939</v>
      </c>
      <c r="M3" s="29">
        <v>1940</v>
      </c>
      <c r="N3" s="29">
        <v>1941</v>
      </c>
      <c r="O3" s="29">
        <v>1942</v>
      </c>
      <c r="P3" s="29">
        <v>1943</v>
      </c>
      <c r="Q3" s="29">
        <v>1944</v>
      </c>
      <c r="R3" s="29">
        <v>1945</v>
      </c>
      <c r="S3" s="29">
        <v>1946</v>
      </c>
      <c r="T3" s="29">
        <v>1947</v>
      </c>
      <c r="U3" s="29">
        <v>1948</v>
      </c>
      <c r="V3" s="29">
        <v>1949</v>
      </c>
      <c r="W3" s="29">
        <v>1950</v>
      </c>
      <c r="X3" s="29">
        <v>1951</v>
      </c>
      <c r="Y3" s="29">
        <v>1952</v>
      </c>
      <c r="Z3" s="146">
        <v>1953</v>
      </c>
      <c r="AA3" s="29">
        <v>1954</v>
      </c>
      <c r="AB3" s="29">
        <v>1955</v>
      </c>
      <c r="AC3" s="29">
        <v>1956</v>
      </c>
      <c r="AD3" s="29">
        <v>1957</v>
      </c>
      <c r="AE3" s="29">
        <v>1958</v>
      </c>
      <c r="AF3" s="29">
        <v>1959</v>
      </c>
      <c r="AG3" s="29">
        <v>1960</v>
      </c>
      <c r="AH3" s="29">
        <v>1961</v>
      </c>
      <c r="AI3" s="29">
        <v>1962</v>
      </c>
      <c r="AJ3" s="29">
        <v>1963</v>
      </c>
      <c r="AK3" s="29">
        <v>1964</v>
      </c>
      <c r="AL3" s="29">
        <v>1965</v>
      </c>
      <c r="AM3" s="29">
        <v>1966</v>
      </c>
      <c r="AN3" s="29">
        <v>1967</v>
      </c>
      <c r="AO3" s="29">
        <v>1968</v>
      </c>
      <c r="AP3" s="29">
        <v>1969</v>
      </c>
      <c r="AQ3" s="29">
        <v>1970</v>
      </c>
      <c r="AR3" s="29">
        <v>1971</v>
      </c>
      <c r="AS3" s="29">
        <v>1972</v>
      </c>
      <c r="AT3" s="29">
        <v>1973</v>
      </c>
      <c r="AU3" s="29">
        <v>1974</v>
      </c>
      <c r="AV3" s="29">
        <v>1975</v>
      </c>
      <c r="AW3" s="29">
        <v>1976</v>
      </c>
      <c r="AX3" s="29">
        <v>1977</v>
      </c>
      <c r="AY3" s="29">
        <v>1978</v>
      </c>
      <c r="AZ3" s="29">
        <v>1979</v>
      </c>
      <c r="BA3" s="29">
        <v>1980</v>
      </c>
      <c r="BB3" s="29">
        <v>1981</v>
      </c>
      <c r="BC3" s="29">
        <v>1982</v>
      </c>
      <c r="BD3" s="29">
        <v>1983</v>
      </c>
      <c r="BE3" s="29">
        <v>1984</v>
      </c>
      <c r="BF3" s="29">
        <v>1985</v>
      </c>
      <c r="BG3" s="29">
        <v>1986</v>
      </c>
      <c r="BH3" s="29">
        <v>1987</v>
      </c>
      <c r="BI3" s="147">
        <v>1988</v>
      </c>
      <c r="BJ3" s="147">
        <v>1989</v>
      </c>
      <c r="BK3" s="147">
        <v>1990</v>
      </c>
      <c r="BL3" s="29">
        <v>1991</v>
      </c>
      <c r="BM3" s="29">
        <v>1992</v>
      </c>
      <c r="BN3" s="29">
        <v>1993</v>
      </c>
      <c r="BO3" s="29">
        <v>1994</v>
      </c>
      <c r="BP3" s="29">
        <v>1995</v>
      </c>
      <c r="BQ3" s="29">
        <v>1996</v>
      </c>
      <c r="BR3" s="29">
        <v>1997</v>
      </c>
      <c r="BS3" s="29">
        <v>1998</v>
      </c>
      <c r="BT3" s="29">
        <v>1999</v>
      </c>
      <c r="BU3" s="29">
        <v>2000</v>
      </c>
      <c r="BV3" s="29">
        <v>2001</v>
      </c>
      <c r="BW3" s="29">
        <v>2002</v>
      </c>
      <c r="BX3" s="29">
        <v>2003</v>
      </c>
      <c r="BY3" s="29">
        <v>2004</v>
      </c>
      <c r="BZ3" s="29">
        <v>2005</v>
      </c>
      <c r="CA3" s="29">
        <v>2006</v>
      </c>
      <c r="CB3" s="29">
        <v>2007</v>
      </c>
      <c r="CC3" s="29">
        <v>2008</v>
      </c>
      <c r="CD3" s="29">
        <v>2009</v>
      </c>
    </row>
    <row r="4" spans="2:82" ht="15" customHeight="1" x14ac:dyDescent="0.15">
      <c r="B4" s="30" t="s">
        <v>52</v>
      </c>
      <c r="C4" s="31"/>
      <c r="D4" s="31">
        <f>D5/C5-1</f>
        <v>-2.3737212276214836E-2</v>
      </c>
      <c r="E4" s="31">
        <f t="shared" ref="E4:BP4" si="0">E5/D5-1</f>
        <v>1.640605812525564E-3</v>
      </c>
      <c r="F4" s="31">
        <f t="shared" si="0"/>
        <v>-4.5067282166629585E-2</v>
      </c>
      <c r="G4" s="31">
        <f t="shared" si="0"/>
        <v>1.4050415795077598E-2</v>
      </c>
      <c r="H4" s="31">
        <f t="shared" si="0"/>
        <v>-3.8523607758402356E-2</v>
      </c>
      <c r="I4" s="31">
        <f t="shared" si="0"/>
        <v>9.445738795474945E-4</v>
      </c>
      <c r="J4" s="31">
        <f>J5/I5-1</f>
        <v>-1.8812258049804687E-2</v>
      </c>
      <c r="K4" s="31">
        <f t="shared" si="0"/>
        <v>-5.5972483919753957E-3</v>
      </c>
      <c r="L4" s="31">
        <f t="shared" si="0"/>
        <v>7.5811099665439308E-3</v>
      </c>
      <c r="M4" s="31">
        <f t="shared" si="0"/>
        <v>-6.0465539513406608E-2</v>
      </c>
      <c r="N4" s="31">
        <f t="shared" si="0"/>
        <v>-4.7578805839199823E-2</v>
      </c>
      <c r="O4" s="31">
        <f t="shared" si="0"/>
        <v>0.10706146253925519</v>
      </c>
      <c r="P4" s="31">
        <f t="shared" si="0"/>
        <v>6.3567709318305132E-2</v>
      </c>
      <c r="Q4" s="31">
        <f t="shared" si="0"/>
        <v>2.2284014069122948E-2</v>
      </c>
      <c r="R4" s="31">
        <f t="shared" si="0"/>
        <v>1.0992724525901387E-2</v>
      </c>
      <c r="S4" s="31">
        <f t="shared" si="0"/>
        <v>0.31000904461353929</v>
      </c>
      <c r="T4" s="31">
        <f t="shared" si="0"/>
        <v>4.7482892625348772E-2</v>
      </c>
      <c r="U4" s="31">
        <f t="shared" si="0"/>
        <v>1.2623705628367343E-2</v>
      </c>
      <c r="V4" s="31">
        <f t="shared" si="0"/>
        <v>-7.103405012004127E-3</v>
      </c>
      <c r="W4" s="31">
        <f t="shared" si="0"/>
        <v>1.13690886202229E-2</v>
      </c>
      <c r="X4" s="31">
        <f t="shared" si="0"/>
        <v>-4.4037468602959429E-2</v>
      </c>
      <c r="Y4" s="31">
        <f t="shared" si="0"/>
        <v>2.0393297555187262E-2</v>
      </c>
      <c r="Z4" s="31">
        <f t="shared" si="0"/>
        <v>-1.9988130392335046E-2</v>
      </c>
      <c r="AA4" s="31">
        <f t="shared" si="0"/>
        <v>1.6359390680871444E-2</v>
      </c>
      <c r="AB4" s="31">
        <f t="shared" si="0"/>
        <v>-3.509760009282048E-3</v>
      </c>
      <c r="AC4" s="31">
        <f t="shared" si="0"/>
        <v>3.7768207028960887E-3</v>
      </c>
      <c r="AD4" s="31">
        <f t="shared" si="0"/>
        <v>3.8133581113002357E-3</v>
      </c>
      <c r="AE4" s="31">
        <f t="shared" si="0"/>
        <v>9.3768093089208193E-4</v>
      </c>
      <c r="AF4" s="31">
        <f t="shared" si="0"/>
        <v>1.7971215269760643E-2</v>
      </c>
      <c r="AG4" s="31">
        <f t="shared" si="0"/>
        <v>1.8263523985937447E-3</v>
      </c>
      <c r="AH4" s="31">
        <f t="shared" si="0"/>
        <v>2.8559906231060417E-3</v>
      </c>
      <c r="AI4" s="31">
        <f t="shared" si="0"/>
        <v>-4.1342137938819024E-3</v>
      </c>
      <c r="AJ4" s="31">
        <f t="shared" si="0"/>
        <v>3.1156576318735141E-2</v>
      </c>
      <c r="AK4" s="31">
        <f t="shared" si="0"/>
        <v>1.1348438630721658E-2</v>
      </c>
      <c r="AL4" s="31">
        <f t="shared" si="0"/>
        <v>-1.1548298494079234E-2</v>
      </c>
      <c r="AM4" s="31">
        <f t="shared" si="0"/>
        <v>-4.5404199315729477E-3</v>
      </c>
      <c r="AN4" s="31">
        <f t="shared" si="0"/>
        <v>-2.580881227684817E-2</v>
      </c>
      <c r="AO4" s="31">
        <f t="shared" si="0"/>
        <v>1.8720774626677095E-3</v>
      </c>
      <c r="AP4" s="31">
        <f t="shared" si="0"/>
        <v>9.6623824917063672E-3</v>
      </c>
      <c r="AQ4" s="31">
        <f t="shared" si="0"/>
        <v>1.1709016690136131E-2</v>
      </c>
      <c r="AR4" s="31">
        <f t="shared" si="0"/>
        <v>2.112845110345285E-2</v>
      </c>
      <c r="AS4" s="31">
        <f t="shared" si="0"/>
        <v>2.8278567626125461E-3</v>
      </c>
      <c r="AT4" s="31">
        <f t="shared" si="0"/>
        <v>-2.1825349864922905E-2</v>
      </c>
      <c r="AU4" s="31">
        <f t="shared" si="0"/>
        <v>-4.9360184167409837E-2</v>
      </c>
      <c r="AV4" s="31">
        <f t="shared" si="0"/>
        <v>-4.7666489711126192E-2</v>
      </c>
      <c r="AW4" s="31">
        <f t="shared" si="0"/>
        <v>-3.095942922449979E-2</v>
      </c>
      <c r="AX4" s="31">
        <f t="shared" si="0"/>
        <v>2.6572998586835928E-2</v>
      </c>
      <c r="AY4" s="31">
        <f t="shared" si="0"/>
        <v>-2.37192075686532E-3</v>
      </c>
      <c r="AZ4" s="31">
        <f t="shared" si="0"/>
        <v>2.3463979450904171E-2</v>
      </c>
      <c r="BA4" s="31">
        <f t="shared" si="0"/>
        <v>5.9051132205972356E-2</v>
      </c>
      <c r="BB4" s="31">
        <f t="shared" si="0"/>
        <v>-7.5069568015749821E-3</v>
      </c>
      <c r="BC4" s="31">
        <f t="shared" si="0"/>
        <v>-5.4466062123973424E-3</v>
      </c>
      <c r="BD4" s="31">
        <f t="shared" si="0"/>
        <v>-5.1043866609453148E-2</v>
      </c>
      <c r="BE4" s="31">
        <f t="shared" si="0"/>
        <v>1.7450702019411013E-2</v>
      </c>
      <c r="BF4" s="31">
        <f t="shared" si="0"/>
        <v>1.3520257419941117E-2</v>
      </c>
      <c r="BG4" s="31">
        <f t="shared" si="0"/>
        <v>7.1311072813970977E-3</v>
      </c>
      <c r="BH4" s="31">
        <f t="shared" si="0"/>
        <v>-1.1062396244428396E-2</v>
      </c>
      <c r="BI4" s="31">
        <f t="shared" si="0"/>
        <v>3.2564757504467412E-3</v>
      </c>
      <c r="BJ4" s="31">
        <f t="shared" si="0"/>
        <v>-8.4248900155308171E-3</v>
      </c>
      <c r="BK4" s="31">
        <f t="shared" si="0"/>
        <v>-9.9514911165943243E-4</v>
      </c>
      <c r="BL4" s="31">
        <f t="shared" si="0"/>
        <v>-1.7613742530493637E-2</v>
      </c>
      <c r="BM4" s="31">
        <f t="shared" si="0"/>
        <v>-1.437739723007736E-2</v>
      </c>
      <c r="BN4" s="31">
        <f t="shared" si="0"/>
        <v>-4.0122892733404858E-2</v>
      </c>
      <c r="BO4" s="31">
        <f t="shared" si="0"/>
        <v>-2.3406419590028538E-3</v>
      </c>
      <c r="BP4" s="31">
        <f t="shared" si="0"/>
        <v>2.0179683392097969E-2</v>
      </c>
      <c r="BQ4" s="31">
        <f t="shared" ref="BQ4:CD4" si="1">BQ5/BP5-1</f>
        <v>3.6876716127773879E-3</v>
      </c>
      <c r="BR4" s="31">
        <f t="shared" si="1"/>
        <v>-1.3887114894859387E-2</v>
      </c>
      <c r="BS4" s="31">
        <f t="shared" si="1"/>
        <v>2.2266631245184021E-2</v>
      </c>
      <c r="BT4" s="31">
        <f t="shared" si="1"/>
        <v>3.8321804900123269E-3</v>
      </c>
      <c r="BU4" s="31">
        <f t="shared" si="1"/>
        <v>5.3753538704866211E-2</v>
      </c>
      <c r="BV4" s="31">
        <f t="shared" si="1"/>
        <v>-1.4667254986561074E-2</v>
      </c>
      <c r="BW4" s="31">
        <f t="shared" si="1"/>
        <v>-1.1345297209324867E-2</v>
      </c>
      <c r="BX4" s="31">
        <f t="shared" si="1"/>
        <v>-1.7063925731775065E-4</v>
      </c>
      <c r="BY4" s="31">
        <f t="shared" si="1"/>
        <v>9.8749226658902955E-3</v>
      </c>
      <c r="BZ4" s="31">
        <f t="shared" si="1"/>
        <v>1.1422379513281289E-2</v>
      </c>
      <c r="CA4" s="31">
        <f t="shared" si="1"/>
        <v>2.7448373811934212E-2</v>
      </c>
      <c r="CB4" s="31">
        <f t="shared" si="1"/>
        <v>-8.393232321178945E-3</v>
      </c>
      <c r="CC4" s="31">
        <f t="shared" si="1"/>
        <v>1.7965631594814679E-2</v>
      </c>
      <c r="CD4" s="31">
        <f t="shared" si="1"/>
        <v>-7.5816089121816255E-4</v>
      </c>
    </row>
    <row r="5" spans="2:82" ht="15" customHeight="1" x14ac:dyDescent="0.15">
      <c r="B5" s="30" t="s">
        <v>21</v>
      </c>
      <c r="C5" s="32">
        <v>625600</v>
      </c>
      <c r="D5" s="32">
        <v>610750</v>
      </c>
      <c r="E5" s="32">
        <v>611752</v>
      </c>
      <c r="F5" s="32">
        <v>584182</v>
      </c>
      <c r="G5" s="32">
        <v>592390</v>
      </c>
      <c r="H5" s="32">
        <v>569569</v>
      </c>
      <c r="I5" s="32">
        <v>570107</v>
      </c>
      <c r="J5" s="32">
        <v>559382</v>
      </c>
      <c r="K5" s="32">
        <v>556251</v>
      </c>
      <c r="L5" s="32">
        <v>560468</v>
      </c>
      <c r="M5" s="32">
        <v>526579</v>
      </c>
      <c r="N5" s="32">
        <v>501525</v>
      </c>
      <c r="O5" s="32">
        <v>555219</v>
      </c>
      <c r="P5" s="32">
        <v>590513</v>
      </c>
      <c r="Q5" s="32">
        <v>603672</v>
      </c>
      <c r="R5" s="32">
        <v>610308</v>
      </c>
      <c r="S5" s="32">
        <v>799509</v>
      </c>
      <c r="T5" s="32">
        <v>837472</v>
      </c>
      <c r="U5" s="32">
        <v>848044</v>
      </c>
      <c r="V5" s="32">
        <v>842020</v>
      </c>
      <c r="W5" s="32">
        <v>851593</v>
      </c>
      <c r="X5" s="32">
        <v>814091</v>
      </c>
      <c r="Y5" s="32">
        <v>830693</v>
      </c>
      <c r="Z5" s="32">
        <v>814089</v>
      </c>
      <c r="AA5" s="32">
        <v>827407</v>
      </c>
      <c r="AB5" s="32">
        <v>824503</v>
      </c>
      <c r="AC5" s="32">
        <v>827617</v>
      </c>
      <c r="AD5" s="148">
        <v>830773</v>
      </c>
      <c r="AE5" s="148">
        <v>831552</v>
      </c>
      <c r="AF5" s="148">
        <v>846496</v>
      </c>
      <c r="AG5" s="148">
        <v>848042</v>
      </c>
      <c r="AH5" s="148">
        <v>850464</v>
      </c>
      <c r="AI5" s="148">
        <v>846948</v>
      </c>
      <c r="AJ5" s="148">
        <v>873336</v>
      </c>
      <c r="AK5" s="148">
        <v>883247</v>
      </c>
      <c r="AL5" s="148">
        <v>873047</v>
      </c>
      <c r="AM5" s="148">
        <v>869083</v>
      </c>
      <c r="AN5" s="148">
        <v>846653</v>
      </c>
      <c r="AO5" s="148">
        <v>848238</v>
      </c>
      <c r="AP5" s="148">
        <v>856434</v>
      </c>
      <c r="AQ5" s="148">
        <v>866462</v>
      </c>
      <c r="AR5" s="148">
        <v>884769</v>
      </c>
      <c r="AS5" s="148">
        <v>887271</v>
      </c>
      <c r="AT5" s="148">
        <v>867906</v>
      </c>
      <c r="AU5" s="148">
        <v>825066</v>
      </c>
      <c r="AV5" s="148">
        <v>785738</v>
      </c>
      <c r="AW5" s="148">
        <v>761412</v>
      </c>
      <c r="AX5" s="148">
        <v>781645</v>
      </c>
      <c r="AY5" s="148">
        <v>779791</v>
      </c>
      <c r="AZ5" s="148">
        <v>798088</v>
      </c>
      <c r="BA5" s="148">
        <v>845216</v>
      </c>
      <c r="BB5" s="148">
        <v>838871</v>
      </c>
      <c r="BC5" s="148">
        <v>834302</v>
      </c>
      <c r="BD5" s="148">
        <v>791716</v>
      </c>
      <c r="BE5" s="148">
        <v>805532</v>
      </c>
      <c r="BF5" s="148">
        <v>816423</v>
      </c>
      <c r="BG5" s="148">
        <v>822245</v>
      </c>
      <c r="BH5" s="148">
        <v>813149</v>
      </c>
      <c r="BI5" s="148">
        <v>815797</v>
      </c>
      <c r="BJ5" s="148">
        <v>808924</v>
      </c>
      <c r="BK5" s="148">
        <v>808119</v>
      </c>
      <c r="BL5" s="149">
        <v>793885</v>
      </c>
      <c r="BM5" s="149">
        <v>782471</v>
      </c>
      <c r="BN5" s="149">
        <v>751076</v>
      </c>
      <c r="BO5" s="149">
        <v>749318</v>
      </c>
      <c r="BP5" s="149">
        <v>764439</v>
      </c>
      <c r="BQ5" s="149">
        <v>767258</v>
      </c>
      <c r="BR5" s="149">
        <v>756603</v>
      </c>
      <c r="BS5" s="149">
        <v>773450</v>
      </c>
      <c r="BT5" s="149">
        <v>776414</v>
      </c>
      <c r="BU5" s="149">
        <v>818149</v>
      </c>
      <c r="BV5" s="149">
        <v>806149</v>
      </c>
      <c r="BW5" s="149">
        <v>797003</v>
      </c>
      <c r="BX5" s="149">
        <v>796867</v>
      </c>
      <c r="BY5" s="149">
        <v>804736</v>
      </c>
      <c r="BZ5" s="149">
        <v>813928</v>
      </c>
      <c r="CA5" s="149">
        <v>836269</v>
      </c>
      <c r="CB5" s="149">
        <v>829250</v>
      </c>
      <c r="CC5" s="149">
        <v>844148</v>
      </c>
      <c r="CD5" s="149">
        <v>843508</v>
      </c>
    </row>
    <row r="6" spans="2:82" ht="30.75" customHeight="1" x14ac:dyDescent="0.15">
      <c r="B6" s="191" t="s">
        <v>170</v>
      </c>
      <c r="C6" s="192"/>
      <c r="D6" s="192"/>
      <c r="E6" s="192"/>
      <c r="F6" s="192"/>
      <c r="G6" s="192"/>
      <c r="H6" s="192"/>
      <c r="I6" s="192"/>
      <c r="J6" s="192"/>
      <c r="K6" s="192"/>
      <c r="L6" s="192"/>
      <c r="M6" s="192"/>
      <c r="N6" s="192"/>
      <c r="O6" s="192"/>
      <c r="P6" s="192"/>
      <c r="Q6" s="192"/>
      <c r="R6" s="150"/>
    </row>
    <row r="7" spans="2:82" x14ac:dyDescent="0.15">
      <c r="B7" s="76"/>
      <c r="C7" s="151"/>
      <c r="D7" s="151"/>
      <c r="E7" s="151"/>
      <c r="F7" s="152"/>
      <c r="G7" s="153"/>
    </row>
    <row r="8" spans="2:82" x14ac:dyDescent="0.15">
      <c r="B8" s="76"/>
      <c r="C8" s="154"/>
      <c r="D8" s="154"/>
      <c r="E8" s="154"/>
      <c r="F8" s="155"/>
      <c r="G8" s="156"/>
      <c r="H8" s="157"/>
      <c r="I8" s="157"/>
      <c r="J8" s="157"/>
    </row>
    <row r="9" spans="2:82" x14ac:dyDescent="0.15">
      <c r="B9" s="76"/>
      <c r="C9" s="154"/>
      <c r="D9" s="154"/>
      <c r="E9" s="154"/>
      <c r="F9" s="155"/>
      <c r="G9" s="156"/>
      <c r="H9" s="157"/>
      <c r="I9" s="157"/>
      <c r="J9" s="157"/>
    </row>
    <row r="10" spans="2:82" x14ac:dyDescent="0.15">
      <c r="B10" s="158"/>
      <c r="C10" s="159"/>
      <c r="D10" s="159"/>
      <c r="E10" s="159"/>
      <c r="F10" s="160"/>
      <c r="G10" s="153"/>
    </row>
    <row r="11" spans="2:82" x14ac:dyDescent="0.15">
      <c r="B11" s="76"/>
      <c r="C11" s="151"/>
      <c r="D11" s="151"/>
      <c r="E11" s="151"/>
      <c r="F11" s="152"/>
      <c r="G11" s="153"/>
    </row>
    <row r="12" spans="2:82" x14ac:dyDescent="0.15">
      <c r="B12" s="76"/>
      <c r="C12" s="151"/>
      <c r="D12" s="151"/>
      <c r="E12" s="151"/>
      <c r="F12" s="152"/>
      <c r="G12" s="153"/>
    </row>
    <row r="13" spans="2:82" x14ac:dyDescent="0.15">
      <c r="B13" s="76"/>
      <c r="C13" s="151"/>
      <c r="D13" s="151"/>
      <c r="E13" s="151"/>
      <c r="F13" s="152"/>
      <c r="G13" s="153"/>
    </row>
    <row r="14" spans="2:82" x14ac:dyDescent="0.15">
      <c r="B14" s="76"/>
      <c r="C14" s="151"/>
      <c r="D14" s="151"/>
      <c r="E14" s="151"/>
      <c r="F14" s="152"/>
      <c r="G14" s="153"/>
    </row>
    <row r="15" spans="2:82" x14ac:dyDescent="0.15">
      <c r="B15" s="76"/>
      <c r="C15" s="151"/>
      <c r="D15" s="151"/>
      <c r="E15" s="151"/>
      <c r="F15" s="152"/>
      <c r="G15" s="153"/>
      <c r="O15" s="145" t="s">
        <v>44</v>
      </c>
    </row>
    <row r="16" spans="2:82" x14ac:dyDescent="0.15">
      <c r="B16" s="76"/>
      <c r="C16" s="151"/>
      <c r="D16" s="151"/>
      <c r="E16" s="151"/>
      <c r="F16" s="152"/>
      <c r="G16" s="153"/>
    </row>
    <row r="17" spans="2:7" x14ac:dyDescent="0.15">
      <c r="B17" s="76"/>
      <c r="C17" s="151"/>
      <c r="D17" s="151"/>
      <c r="E17" s="151"/>
      <c r="F17" s="152"/>
      <c r="G17" s="153"/>
    </row>
    <row r="18" spans="2:7" x14ac:dyDescent="0.15">
      <c r="B18" s="76"/>
      <c r="C18" s="151"/>
      <c r="D18" s="151"/>
      <c r="E18" s="151"/>
      <c r="F18" s="152"/>
      <c r="G18" s="153"/>
    </row>
    <row r="19" spans="2:7" x14ac:dyDescent="0.15">
      <c r="B19" s="76"/>
      <c r="C19" s="151"/>
      <c r="D19" s="151"/>
      <c r="E19" s="151"/>
      <c r="F19" s="152"/>
      <c r="G19" s="153"/>
    </row>
    <row r="20" spans="2:7" x14ac:dyDescent="0.15">
      <c r="B20" s="76"/>
      <c r="C20" s="151"/>
      <c r="D20" s="151"/>
      <c r="E20" s="151"/>
      <c r="F20" s="152"/>
      <c r="G20" s="153"/>
    </row>
    <row r="21" spans="2:7" x14ac:dyDescent="0.15">
      <c r="B21" s="76"/>
      <c r="C21" s="151"/>
      <c r="D21" s="151"/>
      <c r="E21" s="151"/>
      <c r="F21" s="152"/>
      <c r="G21" s="153"/>
    </row>
    <row r="22" spans="2:7" x14ac:dyDescent="0.15">
      <c r="B22" s="76"/>
      <c r="C22" s="151"/>
      <c r="D22" s="151"/>
      <c r="E22" s="151"/>
      <c r="F22" s="152"/>
      <c r="G22" s="153"/>
    </row>
    <row r="37" spans="2:2" x14ac:dyDescent="0.15">
      <c r="B37" s="158"/>
    </row>
    <row r="38" spans="2:2" x14ac:dyDescent="0.15">
      <c r="B38" s="158"/>
    </row>
  </sheetData>
  <mergeCells count="2">
    <mergeCell ref="B2:P2"/>
    <mergeCell ref="B6:Q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AA21"/>
  <sheetViews>
    <sheetView showGridLines="0" workbookViewId="0"/>
  </sheetViews>
  <sheetFormatPr baseColWidth="10" defaultColWidth="10.83203125" defaultRowHeight="12.75" customHeight="1" x14ac:dyDescent="0.2"/>
  <cols>
    <col min="1" max="1" width="3.33203125" style="2" customWidth="1"/>
    <col min="2" max="2" width="27.83203125" style="2" customWidth="1"/>
    <col min="3" max="3" width="7.1640625" style="2" customWidth="1"/>
    <col min="4" max="10" width="6.6640625" style="2" customWidth="1"/>
    <col min="11" max="13" width="9.1640625" style="2" customWidth="1"/>
    <col min="14" max="14" width="11.5" style="2" customWidth="1"/>
    <col min="15" max="15" width="9.83203125" style="2" customWidth="1"/>
    <col min="16" max="16384" width="10.83203125" style="2"/>
  </cols>
  <sheetData>
    <row r="1" spans="2:27" s="1" customFormat="1" ht="12.75" customHeight="1" x14ac:dyDescent="0.2">
      <c r="B1" s="87"/>
      <c r="C1" s="87"/>
      <c r="D1" s="87"/>
      <c r="E1" s="87"/>
      <c r="F1" s="87"/>
      <c r="G1" s="87"/>
      <c r="H1" s="87"/>
      <c r="I1" s="87"/>
      <c r="J1" s="87"/>
      <c r="K1" s="87"/>
      <c r="L1" s="87"/>
      <c r="M1" s="87"/>
      <c r="N1" s="87"/>
      <c r="O1" s="87"/>
    </row>
    <row r="2" spans="2:27" s="1" customFormat="1" ht="14.25" customHeight="1" x14ac:dyDescent="0.2">
      <c r="B2" s="193" t="s">
        <v>53</v>
      </c>
      <c r="C2" s="193"/>
      <c r="D2" s="193"/>
      <c r="E2" s="193"/>
      <c r="F2" s="193"/>
      <c r="G2" s="193"/>
      <c r="H2" s="193"/>
      <c r="I2" s="193"/>
      <c r="J2" s="193"/>
      <c r="K2" s="193"/>
      <c r="L2" s="193"/>
      <c r="M2" s="193"/>
      <c r="N2" s="193"/>
      <c r="O2" s="193"/>
    </row>
    <row r="3" spans="2:27" s="1" customFormat="1" ht="14.25" customHeight="1" x14ac:dyDescent="0.2">
      <c r="B3" s="122"/>
      <c r="C3" s="122"/>
      <c r="D3" s="122"/>
      <c r="E3" s="122"/>
      <c r="F3" s="122"/>
      <c r="G3" s="122"/>
      <c r="H3" s="122"/>
      <c r="I3" s="75"/>
      <c r="J3" s="75"/>
      <c r="K3" s="75"/>
      <c r="L3" s="75"/>
      <c r="M3" s="75"/>
      <c r="N3" s="75"/>
      <c r="O3" s="75"/>
    </row>
    <row r="4" spans="2:27" s="1" customFormat="1" ht="32.25" customHeight="1" x14ac:dyDescent="0.2">
      <c r="B4" s="122"/>
      <c r="C4" s="194" t="s">
        <v>31</v>
      </c>
      <c r="D4" s="195"/>
      <c r="E4" s="195"/>
      <c r="F4" s="195"/>
      <c r="G4" s="195"/>
      <c r="H4" s="195"/>
      <c r="I4" s="195"/>
      <c r="J4" s="195"/>
      <c r="K4" s="195"/>
      <c r="L4" s="195"/>
      <c r="M4" s="196"/>
      <c r="N4" s="3" t="s">
        <v>56</v>
      </c>
      <c r="O4" s="3" t="s">
        <v>57</v>
      </c>
      <c r="Q4" s="55"/>
    </row>
    <row r="5" spans="2:27" ht="17.25" customHeight="1" x14ac:dyDescent="0.15">
      <c r="B5" s="64"/>
      <c r="C5" s="70">
        <v>2010</v>
      </c>
      <c r="D5" s="70">
        <v>2011</v>
      </c>
      <c r="E5" s="70">
        <v>2012</v>
      </c>
      <c r="F5" s="161">
        <v>2013</v>
      </c>
      <c r="G5" s="70">
        <v>2014</v>
      </c>
      <c r="H5" s="70">
        <v>2015</v>
      </c>
      <c r="I5" s="70">
        <v>2016</v>
      </c>
      <c r="J5" s="70">
        <v>2017</v>
      </c>
      <c r="K5" s="70">
        <v>2018</v>
      </c>
      <c r="L5" s="70">
        <v>2019</v>
      </c>
      <c r="M5" s="162">
        <v>2020</v>
      </c>
      <c r="N5" s="70">
        <v>2020</v>
      </c>
      <c r="O5" s="77" t="s">
        <v>59</v>
      </c>
      <c r="Q5" s="66"/>
      <c r="R5" s="63"/>
      <c r="S5" s="63"/>
      <c r="T5" s="63"/>
    </row>
    <row r="6" spans="2:27" ht="28.5" customHeight="1" x14ac:dyDescent="0.15">
      <c r="B6" s="67" t="s">
        <v>61</v>
      </c>
      <c r="C6" s="131">
        <v>970</v>
      </c>
      <c r="D6" s="131">
        <v>857</v>
      </c>
      <c r="E6" s="131">
        <v>741</v>
      </c>
      <c r="F6" s="131">
        <v>859</v>
      </c>
      <c r="G6" s="131">
        <v>835</v>
      </c>
      <c r="H6" s="131">
        <v>771</v>
      </c>
      <c r="I6" s="79">
        <v>759</v>
      </c>
      <c r="J6" s="165">
        <v>811</v>
      </c>
      <c r="K6" s="172">
        <v>864</v>
      </c>
      <c r="L6" s="172">
        <v>833</v>
      </c>
      <c r="M6" s="172">
        <v>847</v>
      </c>
      <c r="N6" s="172">
        <v>49.9</v>
      </c>
      <c r="O6" s="172">
        <v>1.7</v>
      </c>
      <c r="Q6" s="66"/>
      <c r="T6" s="110"/>
    </row>
    <row r="7" spans="2:27" ht="28.5" customHeight="1" x14ac:dyDescent="0.2">
      <c r="B7" s="68" t="s">
        <v>62</v>
      </c>
      <c r="C7" s="166">
        <v>778</v>
      </c>
      <c r="D7" s="166">
        <v>682</v>
      </c>
      <c r="E7" s="166">
        <v>604</v>
      </c>
      <c r="F7" s="166">
        <v>758</v>
      </c>
      <c r="G7" s="166">
        <v>702</v>
      </c>
      <c r="H7" s="166">
        <v>653</v>
      </c>
      <c r="I7" s="80">
        <v>644</v>
      </c>
      <c r="J7" s="167">
        <v>710</v>
      </c>
      <c r="K7" s="173">
        <v>749</v>
      </c>
      <c r="L7" s="173">
        <v>718</v>
      </c>
      <c r="M7" s="173">
        <v>716</v>
      </c>
      <c r="N7" s="173">
        <v>48.6</v>
      </c>
      <c r="O7" s="173">
        <v>-0.4</v>
      </c>
    </row>
    <row r="8" spans="2:27" ht="31.5" customHeight="1" x14ac:dyDescent="0.2">
      <c r="B8" s="68" t="s">
        <v>65</v>
      </c>
      <c r="C8" s="133">
        <v>704</v>
      </c>
      <c r="D8" s="133">
        <v>592</v>
      </c>
      <c r="E8" s="133">
        <v>542</v>
      </c>
      <c r="F8" s="133">
        <v>672</v>
      </c>
      <c r="G8" s="133">
        <v>647</v>
      </c>
      <c r="H8" s="133">
        <v>586</v>
      </c>
      <c r="I8" s="168">
        <v>596</v>
      </c>
      <c r="J8" s="169">
        <v>660</v>
      </c>
      <c r="K8" s="174">
        <v>699</v>
      </c>
      <c r="L8" s="174">
        <v>667</v>
      </c>
      <c r="M8" s="174">
        <v>665</v>
      </c>
      <c r="N8" s="174">
        <v>48.7</v>
      </c>
      <c r="O8" s="174">
        <v>-0.4</v>
      </c>
      <c r="P8" s="106"/>
    </row>
    <row r="9" spans="2:27" ht="15" customHeight="1" x14ac:dyDescent="0.15">
      <c r="B9" s="163" t="s">
        <v>66</v>
      </c>
      <c r="C9" s="170">
        <v>717</v>
      </c>
      <c r="D9" s="170">
        <v>602</v>
      </c>
      <c r="E9" s="170">
        <v>551</v>
      </c>
      <c r="F9" s="170">
        <v>674</v>
      </c>
      <c r="G9" s="170">
        <v>651</v>
      </c>
      <c r="H9" s="170">
        <v>585</v>
      </c>
      <c r="I9" s="78">
        <v>602</v>
      </c>
      <c r="J9" s="132">
        <v>646</v>
      </c>
      <c r="K9" s="137">
        <v>675</v>
      </c>
      <c r="L9" s="137">
        <v>636</v>
      </c>
      <c r="M9" s="137">
        <v>630</v>
      </c>
      <c r="N9" s="137">
        <v>47.5</v>
      </c>
      <c r="O9" s="137">
        <v>-0.9</v>
      </c>
      <c r="P9" s="116"/>
      <c r="Q9" s="116"/>
      <c r="R9" s="63"/>
      <c r="S9" s="63"/>
      <c r="T9" s="63"/>
    </row>
    <row r="10" spans="2:27" ht="15" customHeight="1" x14ac:dyDescent="0.15">
      <c r="B10" s="35" t="s">
        <v>48</v>
      </c>
      <c r="C10" s="170">
        <v>604</v>
      </c>
      <c r="D10" s="170">
        <v>512</v>
      </c>
      <c r="E10" s="170">
        <v>474</v>
      </c>
      <c r="F10" s="170">
        <v>576</v>
      </c>
      <c r="G10" s="170">
        <v>543</v>
      </c>
      <c r="H10" s="170">
        <v>528</v>
      </c>
      <c r="I10" s="78">
        <v>532</v>
      </c>
      <c r="J10" s="132">
        <v>551</v>
      </c>
      <c r="K10" s="137">
        <v>610</v>
      </c>
      <c r="L10" s="137">
        <v>589</v>
      </c>
      <c r="M10" s="137">
        <v>587</v>
      </c>
      <c r="N10" s="137">
        <v>50.1</v>
      </c>
      <c r="O10" s="137">
        <v>-0.4</v>
      </c>
      <c r="P10" s="55"/>
      <c r="Q10" s="107"/>
      <c r="R10" s="66"/>
      <c r="S10" s="66"/>
      <c r="T10" s="63"/>
    </row>
    <row r="11" spans="2:27" ht="15" customHeight="1" x14ac:dyDescent="0.15">
      <c r="B11" s="164" t="s">
        <v>67</v>
      </c>
      <c r="C11" s="170">
        <v>80</v>
      </c>
      <c r="D11" s="170">
        <v>67</v>
      </c>
      <c r="E11" s="170">
        <v>50</v>
      </c>
      <c r="F11" s="170">
        <v>86</v>
      </c>
      <c r="G11" s="170">
        <v>90</v>
      </c>
      <c r="H11" s="170">
        <v>82</v>
      </c>
      <c r="I11" s="78">
        <v>86</v>
      </c>
      <c r="J11" s="132">
        <v>72</v>
      </c>
      <c r="K11" s="137">
        <v>50</v>
      </c>
      <c r="L11" s="137">
        <v>44</v>
      </c>
      <c r="M11" s="137">
        <v>43</v>
      </c>
      <c r="N11" s="137">
        <v>60.2</v>
      </c>
      <c r="O11" s="137">
        <v>-4</v>
      </c>
      <c r="Q11" s="66"/>
      <c r="R11" s="63"/>
      <c r="S11" s="63"/>
      <c r="T11" s="63"/>
    </row>
    <row r="12" spans="2:27" ht="15" customHeight="1" x14ac:dyDescent="0.15">
      <c r="B12" s="164" t="s">
        <v>20</v>
      </c>
      <c r="C12" s="170">
        <v>30</v>
      </c>
      <c r="D12" s="170">
        <v>27</v>
      </c>
      <c r="E12" s="170">
        <v>24</v>
      </c>
      <c r="F12" s="170">
        <v>29</v>
      </c>
      <c r="G12" s="170">
        <v>24</v>
      </c>
      <c r="H12" s="170">
        <v>28</v>
      </c>
      <c r="I12" s="78">
        <v>30</v>
      </c>
      <c r="J12" s="132">
        <v>34</v>
      </c>
      <c r="K12" s="137">
        <v>35</v>
      </c>
      <c r="L12" s="137">
        <v>32</v>
      </c>
      <c r="M12" s="137">
        <v>31</v>
      </c>
      <c r="N12" s="137">
        <v>59.7</v>
      </c>
      <c r="O12" s="137">
        <v>-4.0999999999999996</v>
      </c>
      <c r="Q12" s="110"/>
      <c r="R12" s="63"/>
      <c r="S12" s="63"/>
      <c r="T12" s="63"/>
    </row>
    <row r="13" spans="2:27" ht="13" x14ac:dyDescent="0.15">
      <c r="B13" s="164" t="s">
        <v>63</v>
      </c>
      <c r="C13" s="170">
        <v>66</v>
      </c>
      <c r="D13" s="170">
        <v>71</v>
      </c>
      <c r="E13" s="170">
        <v>46</v>
      </c>
      <c r="F13" s="170">
        <v>53</v>
      </c>
      <c r="G13" s="170">
        <v>51</v>
      </c>
      <c r="H13" s="170">
        <v>48</v>
      </c>
      <c r="I13" s="78">
        <v>50</v>
      </c>
      <c r="J13" s="132">
        <v>57</v>
      </c>
      <c r="K13" s="137">
        <v>54</v>
      </c>
      <c r="L13" s="137">
        <v>53</v>
      </c>
      <c r="M13" s="137">
        <v>53</v>
      </c>
      <c r="N13" s="137">
        <v>45</v>
      </c>
      <c r="O13" s="137">
        <v>-0.9</v>
      </c>
      <c r="Q13" s="63"/>
      <c r="R13" s="63"/>
      <c r="S13" s="63"/>
      <c r="T13" s="63"/>
    </row>
    <row r="14" spans="2:27" ht="11" x14ac:dyDescent="0.15">
      <c r="B14" s="164" t="s">
        <v>36</v>
      </c>
      <c r="C14" s="170">
        <v>85</v>
      </c>
      <c r="D14" s="170">
        <v>74</v>
      </c>
      <c r="E14" s="170">
        <v>74</v>
      </c>
      <c r="F14" s="170">
        <v>91</v>
      </c>
      <c r="G14" s="170">
        <v>113</v>
      </c>
      <c r="H14" s="170">
        <v>82</v>
      </c>
      <c r="I14" s="78">
        <v>86</v>
      </c>
      <c r="J14" s="132">
        <v>95</v>
      </c>
      <c r="K14" s="137">
        <v>102</v>
      </c>
      <c r="L14" s="137">
        <v>98</v>
      </c>
      <c r="M14" s="137">
        <v>124</v>
      </c>
      <c r="N14" s="137">
        <v>45.3</v>
      </c>
      <c r="O14" s="137">
        <v>25.7</v>
      </c>
      <c r="Q14" s="108"/>
      <c r="R14" s="63"/>
      <c r="S14" s="63"/>
      <c r="T14" s="63"/>
    </row>
    <row r="15" spans="2:27" ht="13" x14ac:dyDescent="0.15">
      <c r="B15" s="164" t="s">
        <v>64</v>
      </c>
      <c r="C15" s="170" t="s">
        <v>4</v>
      </c>
      <c r="D15" s="170">
        <v>65</v>
      </c>
      <c r="E15" s="170">
        <v>43</v>
      </c>
      <c r="F15" s="170">
        <v>53</v>
      </c>
      <c r="G15" s="170">
        <v>54</v>
      </c>
      <c r="H15" s="170">
        <v>53</v>
      </c>
      <c r="I15" s="78">
        <v>57</v>
      </c>
      <c r="J15" s="132">
        <v>61</v>
      </c>
      <c r="K15" s="137">
        <v>63</v>
      </c>
      <c r="L15" s="137">
        <v>68</v>
      </c>
      <c r="M15" s="137">
        <v>68</v>
      </c>
      <c r="N15" s="137">
        <v>35.799999999999997</v>
      </c>
      <c r="O15" s="137">
        <v>-0.4</v>
      </c>
      <c r="Q15" s="115"/>
      <c r="R15" s="112"/>
      <c r="S15" s="112"/>
      <c r="T15" s="112"/>
      <c r="U15" s="113"/>
      <c r="V15" s="113"/>
      <c r="W15" s="113"/>
      <c r="X15" s="113"/>
      <c r="Y15" s="113"/>
      <c r="Z15" s="113"/>
      <c r="AA15" s="113"/>
    </row>
    <row r="16" spans="2:27" ht="13" x14ac:dyDescent="0.15">
      <c r="B16" s="69" t="s">
        <v>68</v>
      </c>
      <c r="C16" s="170">
        <v>29</v>
      </c>
      <c r="D16" s="170">
        <v>30</v>
      </c>
      <c r="E16" s="170">
        <v>25</v>
      </c>
      <c r="F16" s="170">
        <v>25</v>
      </c>
      <c r="G16" s="170">
        <v>26</v>
      </c>
      <c r="H16" s="170">
        <v>26</v>
      </c>
      <c r="I16" s="78">
        <v>28</v>
      </c>
      <c r="J16" s="132">
        <v>24</v>
      </c>
      <c r="K16" s="137">
        <v>21</v>
      </c>
      <c r="L16" s="137">
        <v>20</v>
      </c>
      <c r="M16" s="137">
        <v>19</v>
      </c>
      <c r="N16" s="137">
        <v>66.599999999999994</v>
      </c>
      <c r="O16" s="137">
        <v>-7.6</v>
      </c>
      <c r="Q16" s="114"/>
      <c r="R16" s="66"/>
      <c r="S16" s="66"/>
      <c r="T16" s="66"/>
    </row>
    <row r="17" spans="2:20" ht="13" x14ac:dyDescent="0.15">
      <c r="B17" s="119" t="s">
        <v>69</v>
      </c>
      <c r="C17" s="171">
        <v>24</v>
      </c>
      <c r="D17" s="171">
        <v>20</v>
      </c>
      <c r="E17" s="171">
        <v>21</v>
      </c>
      <c r="F17" s="171">
        <v>26</v>
      </c>
      <c r="G17" s="171">
        <v>31</v>
      </c>
      <c r="H17" s="171">
        <v>27</v>
      </c>
      <c r="I17" s="120">
        <v>29</v>
      </c>
      <c r="J17" s="134">
        <v>28</v>
      </c>
      <c r="K17" s="143">
        <v>32</v>
      </c>
      <c r="L17" s="143">
        <v>33</v>
      </c>
      <c r="M17" s="143">
        <v>34</v>
      </c>
      <c r="N17" s="143">
        <v>65.599999999999994</v>
      </c>
      <c r="O17" s="143">
        <v>3.1</v>
      </c>
      <c r="Q17" s="108"/>
      <c r="R17" s="63"/>
      <c r="S17" s="63"/>
      <c r="T17" s="63"/>
    </row>
    <row r="18" spans="2:20" ht="158" customHeight="1" x14ac:dyDescent="0.15">
      <c r="B18" s="200" t="s">
        <v>171</v>
      </c>
      <c r="C18" s="200"/>
      <c r="D18" s="200"/>
      <c r="E18" s="200"/>
      <c r="F18" s="200"/>
      <c r="G18" s="200"/>
      <c r="H18" s="200"/>
      <c r="I18" s="200"/>
      <c r="J18" s="200"/>
      <c r="K18" s="200"/>
      <c r="L18" s="200"/>
      <c r="M18" s="200"/>
      <c r="N18" s="200"/>
    </row>
    <row r="20" spans="2:20" ht="12.75" customHeight="1" x14ac:dyDescent="0.2">
      <c r="B20" s="55"/>
    </row>
    <row r="21" spans="2:20" ht="12.75" customHeight="1" x14ac:dyDescent="0.2">
      <c r="B21" s="106"/>
    </row>
  </sheetData>
  <mergeCells count="3">
    <mergeCell ref="B2:O2"/>
    <mergeCell ref="B18:N18"/>
    <mergeCell ref="C4:M4"/>
  </mergeCells>
  <pageMargins left="0.78740157499999996" right="0.78740157499999996" top="0.984251969" bottom="0.984251969" header="0.4921259845" footer="0.4921259845"/>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Q29"/>
  <sheetViews>
    <sheetView showGridLines="0" workbookViewId="0"/>
  </sheetViews>
  <sheetFormatPr baseColWidth="10" defaultColWidth="10.83203125" defaultRowHeight="12.75" customHeight="1" x14ac:dyDescent="0.2"/>
  <cols>
    <col min="1" max="1" width="3.33203125" style="2" customWidth="1"/>
    <col min="2" max="2" width="27.83203125" style="2" customWidth="1"/>
    <col min="3" max="13" width="6.6640625" style="2" customWidth="1"/>
    <col min="14" max="14" width="10.1640625" style="2" customWidth="1"/>
    <col min="15" max="15" width="9.6640625" style="2" customWidth="1"/>
    <col min="16" max="16384" width="10.83203125" style="2"/>
  </cols>
  <sheetData>
    <row r="1" spans="2:17" s="1" customFormat="1" ht="12.75" customHeight="1" x14ac:dyDescent="0.2">
      <c r="B1" s="86"/>
      <c r="C1" s="86"/>
      <c r="D1" s="86"/>
      <c r="E1" s="86"/>
      <c r="F1" s="86"/>
      <c r="G1" s="86"/>
      <c r="H1" s="86"/>
      <c r="I1" s="87"/>
      <c r="J1" s="87"/>
      <c r="K1" s="87"/>
      <c r="L1" s="87"/>
      <c r="M1" s="87"/>
      <c r="N1" s="87"/>
      <c r="O1" s="87"/>
    </row>
    <row r="2" spans="2:17" s="1" customFormat="1" ht="14.25" customHeight="1" x14ac:dyDescent="0.2">
      <c r="B2" s="193" t="s">
        <v>32</v>
      </c>
      <c r="C2" s="193"/>
      <c r="D2" s="193"/>
      <c r="E2" s="193"/>
      <c r="F2" s="193"/>
      <c r="G2" s="193"/>
      <c r="H2" s="193"/>
      <c r="I2" s="193"/>
      <c r="J2" s="193"/>
      <c r="K2" s="193"/>
      <c r="L2" s="193"/>
      <c r="M2" s="193"/>
      <c r="N2" s="193"/>
      <c r="O2" s="193"/>
      <c r="P2" s="55"/>
    </row>
    <row r="3" spans="2:17" s="1" customFormat="1" ht="14.25" customHeight="1" x14ac:dyDescent="0.2">
      <c r="B3" s="74"/>
      <c r="C3" s="74"/>
      <c r="D3" s="74"/>
      <c r="E3" s="74"/>
      <c r="F3" s="74"/>
      <c r="G3" s="74"/>
      <c r="H3" s="74"/>
      <c r="I3" s="75"/>
      <c r="J3" s="75"/>
      <c r="K3" s="75"/>
      <c r="L3" s="75"/>
      <c r="M3" s="75"/>
      <c r="N3" s="75"/>
      <c r="O3" s="75"/>
      <c r="P3" s="55"/>
    </row>
    <row r="4" spans="2:17" s="1" customFormat="1" ht="32.25" customHeight="1" x14ac:dyDescent="0.2">
      <c r="B4" s="4"/>
      <c r="C4" s="194" t="s">
        <v>31</v>
      </c>
      <c r="D4" s="185"/>
      <c r="E4" s="185"/>
      <c r="F4" s="185"/>
      <c r="G4" s="185"/>
      <c r="H4" s="185"/>
      <c r="I4" s="185"/>
      <c r="J4" s="185"/>
      <c r="K4" s="54"/>
      <c r="L4" s="105"/>
      <c r="M4" s="54"/>
      <c r="N4" s="3" t="s">
        <v>56</v>
      </c>
      <c r="O4" s="3" t="s">
        <v>58</v>
      </c>
    </row>
    <row r="5" spans="2:17" ht="17.25" customHeight="1" x14ac:dyDescent="0.2">
      <c r="B5" s="64"/>
      <c r="C5" s="3">
        <v>2010</v>
      </c>
      <c r="D5" s="3">
        <v>2011</v>
      </c>
      <c r="E5" s="3">
        <v>2012</v>
      </c>
      <c r="F5" s="3">
        <v>2013</v>
      </c>
      <c r="G5" s="3">
        <v>2014</v>
      </c>
      <c r="H5" s="3">
        <v>2015</v>
      </c>
      <c r="I5" s="3">
        <v>2016</v>
      </c>
      <c r="J5" s="3">
        <v>2017</v>
      </c>
      <c r="K5" s="3">
        <v>2018</v>
      </c>
      <c r="L5" s="3">
        <v>2019</v>
      </c>
      <c r="M5" s="3">
        <v>2020</v>
      </c>
      <c r="N5" s="3">
        <v>2020</v>
      </c>
      <c r="O5" s="88" t="s">
        <v>59</v>
      </c>
      <c r="Q5" s="106"/>
    </row>
    <row r="6" spans="2:17" ht="38.25" customHeight="1" x14ac:dyDescent="0.2">
      <c r="B6" s="12" t="s">
        <v>61</v>
      </c>
      <c r="C6" s="7">
        <v>970</v>
      </c>
      <c r="D6" s="7">
        <v>857</v>
      </c>
      <c r="E6" s="7">
        <v>741</v>
      </c>
      <c r="F6" s="7">
        <v>859</v>
      </c>
      <c r="G6" s="7">
        <v>835</v>
      </c>
      <c r="H6" s="7">
        <v>771</v>
      </c>
      <c r="I6" s="8">
        <v>759</v>
      </c>
      <c r="J6" s="8">
        <v>811</v>
      </c>
      <c r="K6" s="8">
        <v>864</v>
      </c>
      <c r="L6" s="8">
        <v>833</v>
      </c>
      <c r="M6" s="8">
        <v>847</v>
      </c>
      <c r="N6" s="91">
        <v>49.9</v>
      </c>
      <c r="O6" s="94">
        <v>1.7000000000000002</v>
      </c>
    </row>
    <row r="7" spans="2:17" ht="30" customHeight="1" x14ac:dyDescent="0.2">
      <c r="B7" s="23" t="s">
        <v>62</v>
      </c>
      <c r="C7" s="8">
        <v>778</v>
      </c>
      <c r="D7" s="8">
        <v>682</v>
      </c>
      <c r="E7" s="8">
        <v>604</v>
      </c>
      <c r="F7" s="8">
        <v>758</v>
      </c>
      <c r="G7" s="8">
        <v>702</v>
      </c>
      <c r="H7" s="8">
        <v>653</v>
      </c>
      <c r="I7" s="8">
        <v>644</v>
      </c>
      <c r="J7" s="8">
        <v>710</v>
      </c>
      <c r="K7" s="8">
        <v>749</v>
      </c>
      <c r="L7" s="8">
        <v>718</v>
      </c>
      <c r="M7" s="8">
        <v>716</v>
      </c>
      <c r="N7" s="91">
        <v>48.6</v>
      </c>
      <c r="O7" s="94">
        <v>-0.4</v>
      </c>
    </row>
    <row r="8" spans="2:17" ht="31.5" customHeight="1" x14ac:dyDescent="0.2">
      <c r="B8" s="68" t="s">
        <v>65</v>
      </c>
      <c r="C8" s="117">
        <v>704</v>
      </c>
      <c r="D8" s="117">
        <v>592</v>
      </c>
      <c r="E8" s="117">
        <v>542</v>
      </c>
      <c r="F8" s="117">
        <v>672</v>
      </c>
      <c r="G8" s="117">
        <v>647</v>
      </c>
      <c r="H8" s="117">
        <v>586</v>
      </c>
      <c r="I8" s="117">
        <v>596</v>
      </c>
      <c r="J8" s="117">
        <v>660</v>
      </c>
      <c r="K8" s="118">
        <v>699</v>
      </c>
      <c r="L8" s="118">
        <v>667</v>
      </c>
      <c r="M8" s="118">
        <v>665</v>
      </c>
      <c r="N8" s="121">
        <v>48.699999999999996</v>
      </c>
      <c r="O8" s="118">
        <v>-0.4</v>
      </c>
    </row>
    <row r="9" spans="2:17" ht="15" customHeight="1" x14ac:dyDescent="0.15">
      <c r="B9" s="10" t="s">
        <v>66</v>
      </c>
      <c r="C9" s="5">
        <v>717</v>
      </c>
      <c r="D9" s="5">
        <v>602</v>
      </c>
      <c r="E9" s="5">
        <v>551</v>
      </c>
      <c r="F9" s="5">
        <v>674</v>
      </c>
      <c r="G9" s="5">
        <v>651</v>
      </c>
      <c r="H9" s="5">
        <v>585</v>
      </c>
      <c r="I9" s="5">
        <v>602</v>
      </c>
      <c r="J9" s="5">
        <v>646</v>
      </c>
      <c r="K9" s="5">
        <v>675</v>
      </c>
      <c r="L9" s="5">
        <v>636</v>
      </c>
      <c r="M9" s="5">
        <v>630</v>
      </c>
      <c r="N9" s="89">
        <v>47.5</v>
      </c>
      <c r="O9" s="92">
        <v>-0.89999999999999991</v>
      </c>
    </row>
    <row r="10" spans="2:17" ht="15" customHeight="1" x14ac:dyDescent="0.15">
      <c r="B10" s="11" t="s">
        <v>67</v>
      </c>
      <c r="C10" s="6">
        <v>80</v>
      </c>
      <c r="D10" s="6">
        <v>67</v>
      </c>
      <c r="E10" s="6">
        <v>50</v>
      </c>
      <c r="F10" s="6">
        <v>86</v>
      </c>
      <c r="G10" s="6">
        <v>90</v>
      </c>
      <c r="H10" s="6">
        <v>82</v>
      </c>
      <c r="I10" s="6">
        <v>86</v>
      </c>
      <c r="J10" s="6">
        <v>72</v>
      </c>
      <c r="K10" s="6">
        <v>50</v>
      </c>
      <c r="L10" s="6">
        <v>44</v>
      </c>
      <c r="M10" s="6">
        <v>43</v>
      </c>
      <c r="N10" s="90">
        <v>60.199999999999996</v>
      </c>
      <c r="O10" s="93">
        <v>-4</v>
      </c>
      <c r="Q10" s="111"/>
    </row>
    <row r="11" spans="2:17" ht="15" customHeight="1" x14ac:dyDescent="0.15">
      <c r="B11" s="11" t="s">
        <v>48</v>
      </c>
      <c r="C11" s="6">
        <v>604</v>
      </c>
      <c r="D11" s="6">
        <v>512</v>
      </c>
      <c r="E11" s="6">
        <v>474</v>
      </c>
      <c r="F11" s="6">
        <v>576</v>
      </c>
      <c r="G11" s="6">
        <v>543</v>
      </c>
      <c r="H11" s="6">
        <v>528</v>
      </c>
      <c r="I11" s="6">
        <v>532</v>
      </c>
      <c r="J11" s="6">
        <v>551</v>
      </c>
      <c r="K11" s="6">
        <v>610</v>
      </c>
      <c r="L11" s="6">
        <v>589</v>
      </c>
      <c r="M11" s="6">
        <v>587</v>
      </c>
      <c r="N11" s="90">
        <v>50.1</v>
      </c>
      <c r="O11" s="93">
        <v>-0.4</v>
      </c>
      <c r="Q11" s="106"/>
    </row>
    <row r="12" spans="2:17" ht="15" customHeight="1" x14ac:dyDescent="0.15">
      <c r="B12" s="11" t="s">
        <v>41</v>
      </c>
      <c r="C12" s="6">
        <v>66</v>
      </c>
      <c r="D12" s="6">
        <v>71</v>
      </c>
      <c r="E12" s="6">
        <v>46</v>
      </c>
      <c r="F12" s="6">
        <v>53</v>
      </c>
      <c r="G12" s="6">
        <v>51</v>
      </c>
      <c r="H12" s="6">
        <v>48</v>
      </c>
      <c r="I12" s="6">
        <v>50</v>
      </c>
      <c r="J12" s="6">
        <v>57</v>
      </c>
      <c r="K12" s="6">
        <v>54</v>
      </c>
      <c r="L12" s="6">
        <v>53</v>
      </c>
      <c r="M12" s="6">
        <v>53</v>
      </c>
      <c r="N12" s="90">
        <v>45</v>
      </c>
      <c r="O12" s="93">
        <v>-0.89999999999999991</v>
      </c>
      <c r="Q12" s="106"/>
    </row>
    <row r="13" spans="2:17" ht="15" customHeight="1" x14ac:dyDescent="0.15">
      <c r="B13" s="11" t="s">
        <v>42</v>
      </c>
      <c r="C13" s="6">
        <v>12</v>
      </c>
      <c r="D13" s="6">
        <v>12</v>
      </c>
      <c r="E13" s="6">
        <v>10</v>
      </c>
      <c r="F13" s="6">
        <v>10</v>
      </c>
      <c r="G13" s="6">
        <v>10</v>
      </c>
      <c r="H13" s="6">
        <v>10</v>
      </c>
      <c r="I13" s="6">
        <v>10</v>
      </c>
      <c r="J13" s="6">
        <v>10</v>
      </c>
      <c r="K13" s="6">
        <v>10</v>
      </c>
      <c r="L13" s="6">
        <v>11</v>
      </c>
      <c r="M13" s="6">
        <v>10</v>
      </c>
      <c r="N13" s="90">
        <v>88.4</v>
      </c>
      <c r="O13" s="93">
        <v>-9.1</v>
      </c>
      <c r="Q13" s="109"/>
    </row>
    <row r="14" spans="2:17" ht="15" customHeight="1" x14ac:dyDescent="0.15">
      <c r="B14" s="11" t="s">
        <v>64</v>
      </c>
      <c r="C14" s="6" t="s">
        <v>4</v>
      </c>
      <c r="D14" s="6">
        <v>65</v>
      </c>
      <c r="E14" s="6">
        <v>43</v>
      </c>
      <c r="F14" s="6">
        <v>53</v>
      </c>
      <c r="G14" s="6">
        <v>54</v>
      </c>
      <c r="H14" s="6">
        <v>53</v>
      </c>
      <c r="I14" s="6">
        <v>57</v>
      </c>
      <c r="J14" s="6">
        <v>61</v>
      </c>
      <c r="K14" s="6">
        <v>63</v>
      </c>
      <c r="L14" s="6">
        <v>68</v>
      </c>
      <c r="M14" s="6">
        <v>68</v>
      </c>
      <c r="N14" s="90">
        <v>35.799999999999997</v>
      </c>
      <c r="O14" s="93">
        <v>-0.4</v>
      </c>
      <c r="P14" s="65"/>
    </row>
    <row r="15" spans="2:17" ht="15" customHeight="1" x14ac:dyDescent="0.15">
      <c r="B15" s="11" t="s">
        <v>45</v>
      </c>
      <c r="C15" s="6" t="s">
        <v>4</v>
      </c>
      <c r="D15" s="6">
        <v>4</v>
      </c>
      <c r="E15" s="6">
        <v>7</v>
      </c>
      <c r="F15" s="6">
        <v>11</v>
      </c>
      <c r="G15" s="6">
        <v>16</v>
      </c>
      <c r="H15" s="6">
        <v>19</v>
      </c>
      <c r="I15" s="6">
        <v>25</v>
      </c>
      <c r="J15" s="6">
        <v>36</v>
      </c>
      <c r="K15" s="6">
        <v>48</v>
      </c>
      <c r="L15" s="6">
        <v>58</v>
      </c>
      <c r="M15" s="6">
        <v>66</v>
      </c>
      <c r="N15" s="90">
        <v>47.699999999999996</v>
      </c>
      <c r="O15" s="93">
        <v>14.000000000000002</v>
      </c>
    </row>
    <row r="16" spans="2:17" ht="15" customHeight="1" x14ac:dyDescent="0.15">
      <c r="B16" s="11" t="s">
        <v>70</v>
      </c>
      <c r="C16" s="6" t="s">
        <v>4</v>
      </c>
      <c r="D16" s="6" t="s">
        <v>4</v>
      </c>
      <c r="E16" s="6" t="s">
        <v>4</v>
      </c>
      <c r="F16" s="6" t="s">
        <v>4</v>
      </c>
      <c r="G16" s="6" t="s">
        <v>4</v>
      </c>
      <c r="H16" s="6">
        <v>2</v>
      </c>
      <c r="I16" s="6">
        <v>1</v>
      </c>
      <c r="J16" s="6">
        <v>1</v>
      </c>
      <c r="K16" s="6">
        <v>2</v>
      </c>
      <c r="L16" s="6">
        <v>2</v>
      </c>
      <c r="M16" s="6">
        <v>2</v>
      </c>
      <c r="N16" s="90">
        <v>87.5</v>
      </c>
      <c r="O16" s="93">
        <v>-1.3</v>
      </c>
    </row>
    <row r="17" spans="2:16" ht="15" customHeight="1" x14ac:dyDescent="0.15">
      <c r="B17" s="11" t="s">
        <v>36</v>
      </c>
      <c r="C17" s="6">
        <v>85</v>
      </c>
      <c r="D17" s="6">
        <v>74</v>
      </c>
      <c r="E17" s="6">
        <v>74</v>
      </c>
      <c r="F17" s="6">
        <v>91</v>
      </c>
      <c r="G17" s="6">
        <v>113</v>
      </c>
      <c r="H17" s="6">
        <v>82</v>
      </c>
      <c r="I17" s="6">
        <v>86</v>
      </c>
      <c r="J17" s="6">
        <v>95</v>
      </c>
      <c r="K17" s="6">
        <v>102</v>
      </c>
      <c r="L17" s="6">
        <v>98</v>
      </c>
      <c r="M17" s="6">
        <v>124</v>
      </c>
      <c r="N17" s="90">
        <v>45.300000000000004</v>
      </c>
      <c r="O17" s="93">
        <v>25.7</v>
      </c>
    </row>
    <row r="18" spans="2:16" ht="15" customHeight="1" x14ac:dyDescent="0.15">
      <c r="B18" s="11" t="s">
        <v>20</v>
      </c>
      <c r="C18" s="6">
        <v>30</v>
      </c>
      <c r="D18" s="6">
        <v>27</v>
      </c>
      <c r="E18" s="6">
        <v>24</v>
      </c>
      <c r="F18" s="6">
        <v>29</v>
      </c>
      <c r="G18" s="6">
        <v>24</v>
      </c>
      <c r="H18" s="6">
        <v>28</v>
      </c>
      <c r="I18" s="6">
        <v>30</v>
      </c>
      <c r="J18" s="6">
        <v>34</v>
      </c>
      <c r="K18" s="6">
        <v>35</v>
      </c>
      <c r="L18" s="6">
        <v>32</v>
      </c>
      <c r="M18" s="6">
        <v>31</v>
      </c>
      <c r="N18" s="90">
        <v>59.699999999999996</v>
      </c>
      <c r="O18" s="93">
        <v>-4.1000000000000005</v>
      </c>
    </row>
    <row r="19" spans="2:16" ht="15" customHeight="1" x14ac:dyDescent="0.15">
      <c r="B19" s="11" t="s">
        <v>29</v>
      </c>
      <c r="C19" s="6" t="s">
        <v>4</v>
      </c>
      <c r="D19" s="6" t="s">
        <v>4</v>
      </c>
      <c r="E19" s="6" t="s">
        <v>4</v>
      </c>
      <c r="F19" s="6" t="s">
        <v>4</v>
      </c>
      <c r="G19" s="6" t="s">
        <v>4</v>
      </c>
      <c r="H19" s="6">
        <v>18</v>
      </c>
      <c r="I19" s="6">
        <v>19</v>
      </c>
      <c r="J19" s="6">
        <v>21</v>
      </c>
      <c r="K19" s="6">
        <v>21</v>
      </c>
      <c r="L19" s="6">
        <v>20</v>
      </c>
      <c r="M19" s="6">
        <v>19</v>
      </c>
      <c r="N19" s="90">
        <v>63.1</v>
      </c>
      <c r="O19" s="93">
        <v>-4.1000000000000005</v>
      </c>
    </row>
    <row r="20" spans="2:16" ht="15" customHeight="1" x14ac:dyDescent="0.15">
      <c r="B20" s="11" t="s">
        <v>16</v>
      </c>
      <c r="C20" s="6" t="s">
        <v>4</v>
      </c>
      <c r="D20" s="6" t="s">
        <v>4</v>
      </c>
      <c r="E20" s="6" t="s">
        <v>4</v>
      </c>
      <c r="F20" s="6">
        <v>56.783000000000001</v>
      </c>
      <c r="G20" s="6">
        <v>51.563000000000002</v>
      </c>
      <c r="H20" s="6">
        <v>49.680999999999997</v>
      </c>
      <c r="I20" s="6">
        <v>52.956000000000003</v>
      </c>
      <c r="J20" s="6">
        <v>56.280999999999999</v>
      </c>
      <c r="K20" s="6">
        <v>60.234000000000002</v>
      </c>
      <c r="L20" s="6">
        <v>56.131999999999998</v>
      </c>
      <c r="M20" s="6">
        <v>56</v>
      </c>
      <c r="N20" s="90">
        <v>71.8</v>
      </c>
      <c r="O20" s="93">
        <v>-9.8000000000000004E-2</v>
      </c>
      <c r="P20" s="106"/>
    </row>
    <row r="21" spans="2:16" ht="15" customHeight="1" x14ac:dyDescent="0.15">
      <c r="B21" s="11" t="s">
        <v>15</v>
      </c>
      <c r="C21" s="6" t="s">
        <v>4</v>
      </c>
      <c r="D21" s="6" t="s">
        <v>4</v>
      </c>
      <c r="E21" s="6" t="s">
        <v>4</v>
      </c>
      <c r="F21" s="6" t="s">
        <v>4</v>
      </c>
      <c r="G21" s="6">
        <v>21</v>
      </c>
      <c r="H21" s="6">
        <v>24.428000000000001</v>
      </c>
      <c r="I21" s="6">
        <v>22</v>
      </c>
      <c r="J21" s="6">
        <v>22.472000000000001</v>
      </c>
      <c r="K21" s="6">
        <v>25.323</v>
      </c>
      <c r="L21" s="6">
        <v>25.643000000000001</v>
      </c>
      <c r="M21" s="6">
        <v>29.158000000000001</v>
      </c>
      <c r="N21" s="90" t="s">
        <v>4</v>
      </c>
      <c r="O21" s="93">
        <v>13.70744452677144</v>
      </c>
    </row>
    <row r="22" spans="2:16" ht="15" customHeight="1" x14ac:dyDescent="0.15">
      <c r="B22" s="11" t="s">
        <v>17</v>
      </c>
      <c r="C22" s="6">
        <v>5</v>
      </c>
      <c r="D22" s="6">
        <v>5</v>
      </c>
      <c r="E22" s="6">
        <v>5</v>
      </c>
      <c r="F22" s="6">
        <v>6</v>
      </c>
      <c r="G22" s="6">
        <v>6</v>
      </c>
      <c r="H22" s="6">
        <v>6</v>
      </c>
      <c r="I22" s="6">
        <v>9</v>
      </c>
      <c r="J22" s="6">
        <v>6</v>
      </c>
      <c r="K22" s="6">
        <v>4</v>
      </c>
      <c r="L22" s="6">
        <v>4</v>
      </c>
      <c r="M22" s="6">
        <v>4</v>
      </c>
      <c r="N22" s="90">
        <v>76.8</v>
      </c>
      <c r="O22" s="93">
        <v>9.1999999999999993</v>
      </c>
    </row>
    <row r="23" spans="2:16" ht="15" customHeight="1" x14ac:dyDescent="0.15">
      <c r="B23" s="11" t="s">
        <v>18</v>
      </c>
      <c r="C23" s="6">
        <v>6</v>
      </c>
      <c r="D23" s="6">
        <v>6</v>
      </c>
      <c r="E23" s="6">
        <v>5</v>
      </c>
      <c r="F23" s="6">
        <v>5</v>
      </c>
      <c r="G23" s="6">
        <v>5</v>
      </c>
      <c r="H23" s="6">
        <v>6</v>
      </c>
      <c r="I23" s="6">
        <v>7</v>
      </c>
      <c r="J23" s="6">
        <v>7</v>
      </c>
      <c r="K23" s="6">
        <v>5</v>
      </c>
      <c r="L23" s="6">
        <v>4</v>
      </c>
      <c r="M23" s="6">
        <v>3</v>
      </c>
      <c r="N23" s="90">
        <v>84.2</v>
      </c>
      <c r="O23" s="93">
        <v>-22.5</v>
      </c>
    </row>
    <row r="24" spans="2:16" ht="15" customHeight="1" x14ac:dyDescent="0.15">
      <c r="B24" s="11" t="s">
        <v>19</v>
      </c>
      <c r="C24" s="6">
        <v>1</v>
      </c>
      <c r="D24" s="6">
        <v>1</v>
      </c>
      <c r="E24" s="6">
        <v>2</v>
      </c>
      <c r="F24" s="6">
        <v>1</v>
      </c>
      <c r="G24" s="6">
        <v>1</v>
      </c>
      <c r="H24" s="6">
        <v>1</v>
      </c>
      <c r="I24" s="6">
        <v>2</v>
      </c>
      <c r="J24" s="6">
        <v>2</v>
      </c>
      <c r="K24" s="6">
        <v>1</v>
      </c>
      <c r="L24" s="6">
        <v>1</v>
      </c>
      <c r="M24" s="6">
        <v>1</v>
      </c>
      <c r="N24" s="90">
        <v>81.599999999999994</v>
      </c>
      <c r="O24" s="93">
        <v>10.100000000000001</v>
      </c>
    </row>
    <row r="25" spans="2:16" ht="15" customHeight="1" x14ac:dyDescent="0.15">
      <c r="B25" s="11" t="s">
        <v>0</v>
      </c>
      <c r="C25" s="6">
        <v>3</v>
      </c>
      <c r="D25" s="6">
        <v>3</v>
      </c>
      <c r="E25" s="6">
        <v>2</v>
      </c>
      <c r="F25" s="6">
        <v>2</v>
      </c>
      <c r="G25" s="6">
        <v>2</v>
      </c>
      <c r="H25" s="6">
        <v>2</v>
      </c>
      <c r="I25" s="6">
        <v>2</v>
      </c>
      <c r="J25" s="6">
        <v>2</v>
      </c>
      <c r="K25" s="6">
        <v>2</v>
      </c>
      <c r="L25" s="6">
        <v>3</v>
      </c>
      <c r="M25" s="6">
        <v>2</v>
      </c>
      <c r="N25" s="90">
        <v>16.2</v>
      </c>
      <c r="O25" s="93">
        <v>-12.9</v>
      </c>
    </row>
    <row r="26" spans="2:16" ht="12.75" customHeight="1" x14ac:dyDescent="0.15">
      <c r="B26" s="11" t="s">
        <v>35</v>
      </c>
      <c r="C26" s="6" t="s">
        <v>4</v>
      </c>
      <c r="D26" s="6">
        <v>1</v>
      </c>
      <c r="E26" s="6">
        <v>1</v>
      </c>
      <c r="F26" s="6">
        <v>0.67500000000000004</v>
      </c>
      <c r="G26" s="6">
        <v>0.58199999999999996</v>
      </c>
      <c r="H26" s="6">
        <v>0.55900000000000005</v>
      </c>
      <c r="I26" s="6" t="s">
        <v>30</v>
      </c>
      <c r="J26" s="6" t="s">
        <v>30</v>
      </c>
      <c r="K26" s="6" t="s">
        <v>30</v>
      </c>
      <c r="L26" s="6" t="s">
        <v>30</v>
      </c>
      <c r="M26" s="6">
        <v>1</v>
      </c>
      <c r="N26" s="90">
        <v>55.500000000000007</v>
      </c>
      <c r="O26" s="93">
        <v>12.2</v>
      </c>
    </row>
    <row r="27" spans="2:16" ht="13.5" customHeight="1" x14ac:dyDescent="0.15">
      <c r="B27" s="11" t="s">
        <v>46</v>
      </c>
      <c r="C27" s="6" t="s">
        <v>4</v>
      </c>
      <c r="D27" s="6" t="s">
        <v>4</v>
      </c>
      <c r="E27" s="6" t="s">
        <v>4</v>
      </c>
      <c r="F27" s="6" t="s">
        <v>4</v>
      </c>
      <c r="G27" s="6" t="s">
        <v>4</v>
      </c>
      <c r="H27" s="6" t="s">
        <v>4</v>
      </c>
      <c r="I27" s="6">
        <v>1</v>
      </c>
      <c r="J27" s="6">
        <v>1</v>
      </c>
      <c r="K27" s="6">
        <v>1</v>
      </c>
      <c r="L27" s="6">
        <v>1</v>
      </c>
      <c r="M27" s="6">
        <v>1</v>
      </c>
      <c r="N27" s="90">
        <v>56.599999999999994</v>
      </c>
      <c r="O27" s="93">
        <v>-30.5</v>
      </c>
    </row>
    <row r="28" spans="2:16" ht="13" customHeight="1" x14ac:dyDescent="0.2">
      <c r="B28" s="83"/>
      <c r="C28" s="84"/>
      <c r="D28" s="84"/>
      <c r="E28" s="84"/>
      <c r="F28" s="84"/>
      <c r="G28" s="84"/>
      <c r="H28" s="84"/>
      <c r="I28" s="84"/>
      <c r="J28" s="84"/>
      <c r="K28" s="84"/>
      <c r="L28" s="84"/>
      <c r="M28" s="84"/>
      <c r="N28" s="84"/>
      <c r="O28" s="85"/>
      <c r="P28" s="106"/>
    </row>
    <row r="29" spans="2:16" ht="136.5" customHeight="1" x14ac:dyDescent="0.2">
      <c r="B29" s="197" t="s">
        <v>71</v>
      </c>
      <c r="C29" s="197"/>
      <c r="D29" s="197"/>
      <c r="E29" s="197"/>
      <c r="F29" s="197"/>
      <c r="G29" s="197"/>
      <c r="H29" s="197"/>
      <c r="I29" s="197"/>
      <c r="J29" s="197"/>
      <c r="K29" s="197"/>
      <c r="L29" s="197"/>
      <c r="M29" s="197"/>
      <c r="N29" s="197"/>
      <c r="O29" s="197"/>
    </row>
  </sheetData>
  <mergeCells count="3">
    <mergeCell ref="B2:O2"/>
    <mergeCell ref="B29:O29"/>
    <mergeCell ref="C4:J4"/>
  </mergeCells>
  <pageMargins left="0.78740157499999996" right="0.78740157499999996" top="0.984251969" bottom="0.984251969" header="0.4921259845" footer="0.4921259845"/>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5"/>
  <sheetViews>
    <sheetView workbookViewId="0"/>
  </sheetViews>
  <sheetFormatPr baseColWidth="10" defaultColWidth="10.83203125" defaultRowHeight="11" x14ac:dyDescent="0.15"/>
  <cols>
    <col min="1" max="1" width="2.5" style="25" customWidth="1"/>
    <col min="2" max="2" width="15.33203125" style="25" customWidth="1"/>
    <col min="3" max="3" width="14.1640625" style="25" customWidth="1"/>
    <col min="4" max="4" width="10.83203125" style="25"/>
    <col min="5" max="5" width="13.1640625" style="25" customWidth="1"/>
    <col min="6" max="16384" width="10.83203125" style="25"/>
  </cols>
  <sheetData>
    <row r="2" spans="2:16" x14ac:dyDescent="0.15">
      <c r="B2" s="24" t="s">
        <v>60</v>
      </c>
    </row>
    <row r="4" spans="2:16" x14ac:dyDescent="0.15">
      <c r="B4" s="34"/>
      <c r="C4" s="102" t="s">
        <v>2</v>
      </c>
      <c r="D4" s="102" t="s">
        <v>1</v>
      </c>
      <c r="E4" s="102" t="s">
        <v>3</v>
      </c>
    </row>
    <row r="5" spans="2:16" x14ac:dyDescent="0.15">
      <c r="B5" s="33" t="s">
        <v>12</v>
      </c>
      <c r="C5" s="104">
        <v>23.400000000000002</v>
      </c>
      <c r="D5" s="103">
        <v>36.5</v>
      </c>
      <c r="E5" s="104">
        <v>29.599999999999998</v>
      </c>
    </row>
    <row r="6" spans="2:16" x14ac:dyDescent="0.15">
      <c r="B6" s="33" t="s">
        <v>47</v>
      </c>
      <c r="C6" s="104">
        <v>81.3</v>
      </c>
      <c r="D6" s="103">
        <v>72.899999999999991</v>
      </c>
      <c r="E6" s="104">
        <v>76.2</v>
      </c>
    </row>
    <row r="7" spans="2:16" x14ac:dyDescent="0.15">
      <c r="D7" s="26"/>
      <c r="E7" s="26"/>
      <c r="F7" s="27"/>
    </row>
    <row r="8" spans="2:16" x14ac:dyDescent="0.15">
      <c r="B8" s="198" t="s">
        <v>172</v>
      </c>
      <c r="C8" s="199"/>
      <c r="D8" s="199"/>
      <c r="E8" s="199"/>
      <c r="F8" s="199"/>
      <c r="G8" s="199"/>
      <c r="H8" s="199"/>
    </row>
    <row r="9" spans="2:16" x14ac:dyDescent="0.15">
      <c r="B9" s="199"/>
      <c r="C9" s="199"/>
      <c r="D9" s="199"/>
      <c r="E9" s="199"/>
      <c r="F9" s="199"/>
      <c r="G9" s="199"/>
      <c r="H9" s="199"/>
    </row>
    <row r="10" spans="2:16" ht="48" customHeight="1" x14ac:dyDescent="0.15">
      <c r="B10" s="199"/>
      <c r="C10" s="199"/>
      <c r="D10" s="199"/>
      <c r="E10" s="199"/>
      <c r="F10" s="199"/>
      <c r="G10" s="199"/>
      <c r="H10" s="199"/>
    </row>
    <row r="15" spans="2:16" x14ac:dyDescent="0.15">
      <c r="P15" s="25" t="s">
        <v>44</v>
      </c>
    </row>
  </sheetData>
  <mergeCells count="1">
    <mergeCell ref="B8:H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F02_Tableau 1</vt:lpstr>
      <vt:lpstr>F02_Encadré 1 - Tableau</vt:lpstr>
      <vt:lpstr>F02_Encadré 2 - Graphique</vt:lpstr>
      <vt:lpstr>F02_Tableau 2</vt:lpstr>
      <vt:lpstr>F02_Tableau 2 compl</vt:lpstr>
      <vt:lpstr>F02_Graphique 1</vt:lpstr>
    </vt:vector>
  </TitlesOfParts>
  <Company>MAS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fhousset</dc:creator>
  <cp:lastModifiedBy>Utilisateur de Microsoft Office</cp:lastModifiedBy>
  <cp:lastPrinted>2019-02-04T14:47:52Z</cp:lastPrinted>
  <dcterms:created xsi:type="dcterms:W3CDTF">2014-02-12T16:07:31Z</dcterms:created>
  <dcterms:modified xsi:type="dcterms:W3CDTF">2022-05-12T20:43:53Z</dcterms:modified>
</cp:coreProperties>
</file>