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0" yWindow="460" windowWidth="26780" windowHeight="16580"/>
  </bookViews>
  <sheets>
    <sheet name="F13_Graphique 1" sheetId="18" r:id="rId1"/>
    <sheet name="F13_Tableau 1" sheetId="17" r:id="rId2"/>
    <sheet name="F13_tableau 1 compl" sheetId="7" r:id="rId3"/>
    <sheet name="F13_Graphique 2 " sheetId="12" r:id="rId4"/>
    <sheet name="F13_Graphique 3a" sheetId="14" r:id="rId5"/>
    <sheet name="F13_Graphique 3b" sheetId="15" r:id="rId6"/>
    <sheet name="F13_Graphique 4 " sheetId="13" r:id="rId7"/>
  </sheets>
  <definedNames>
    <definedName name="a" localSheetId="3">'F13_tableau 1 compl'!#REF!</definedName>
    <definedName name="a" localSheetId="5">'F13_tableau 1 compl'!#REF!</definedName>
    <definedName name="a" localSheetId="6">'F13_tableau 1 compl'!#REF!</definedName>
    <definedName name="a" localSheetId="1">'F13_Tableau 1'!#REF!</definedName>
    <definedName name="a">'F13_tableau 1 compl'!#REF!</definedName>
    <definedName name="Tout" localSheetId="3">'F13_Graphique 2 '!$B$1:$L$4</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67" i="13" l="1"/>
  <c r="M67" i="13"/>
  <c r="L68" i="13"/>
  <c r="M68" i="13"/>
  <c r="L69" i="13"/>
  <c r="M69" i="13"/>
  <c r="L70" i="13"/>
  <c r="M70" i="13"/>
  <c r="L71" i="13"/>
  <c r="M71" i="13"/>
  <c r="L72" i="13"/>
  <c r="M72" i="13"/>
  <c r="L73" i="13"/>
  <c r="M73" i="13"/>
  <c r="L74" i="13"/>
  <c r="M74" i="13"/>
  <c r="L75" i="13"/>
  <c r="M75" i="13"/>
  <c r="L76" i="13"/>
  <c r="M76" i="13"/>
  <c r="L77" i="13"/>
  <c r="M77" i="13"/>
  <c r="L78" i="13"/>
  <c r="M78" i="13"/>
  <c r="L79" i="13"/>
  <c r="M79" i="13"/>
  <c r="L80" i="13"/>
  <c r="M80" i="13"/>
  <c r="L81" i="13"/>
  <c r="M81" i="13"/>
  <c r="L82" i="13"/>
  <c r="M82" i="13"/>
  <c r="L83" i="13"/>
  <c r="M83" i="13"/>
  <c r="L84" i="13"/>
  <c r="M84" i="13"/>
  <c r="L85" i="13"/>
  <c r="M85" i="13"/>
  <c r="L86" i="13"/>
  <c r="M86" i="13"/>
  <c r="L87" i="13"/>
  <c r="M87" i="13"/>
  <c r="L88" i="13"/>
  <c r="M88" i="13"/>
  <c r="L89" i="13"/>
  <c r="M89" i="13"/>
  <c r="L90" i="13"/>
  <c r="M90" i="13"/>
  <c r="L91" i="13"/>
  <c r="M91" i="13"/>
  <c r="L92" i="13"/>
  <c r="M92" i="13"/>
  <c r="L93" i="13"/>
  <c r="M93" i="13"/>
  <c r="L94" i="13"/>
  <c r="M94" i="13"/>
  <c r="L95" i="13"/>
  <c r="M95" i="13"/>
  <c r="L96" i="13"/>
  <c r="M96" i="13"/>
  <c r="L97" i="13"/>
  <c r="M97" i="13"/>
  <c r="L98" i="13"/>
  <c r="M98" i="13"/>
  <c r="L99" i="13"/>
  <c r="M99" i="13"/>
  <c r="L100" i="13"/>
  <c r="M100" i="13"/>
  <c r="L101" i="13"/>
  <c r="M101" i="13"/>
  <c r="L102" i="13"/>
  <c r="M102" i="13"/>
  <c r="L103" i="13"/>
  <c r="M103" i="13"/>
  <c r="L104" i="13"/>
  <c r="M104" i="13"/>
  <c r="L105" i="13"/>
  <c r="M105" i="13"/>
  <c r="L106" i="13"/>
  <c r="M106" i="13"/>
  <c r="L107" i="13"/>
  <c r="M107" i="13"/>
  <c r="L108" i="13"/>
  <c r="M108" i="13"/>
  <c r="L109" i="13"/>
  <c r="M109" i="13"/>
  <c r="L110" i="13"/>
  <c r="M110" i="13"/>
  <c r="L111" i="13"/>
  <c r="M111" i="13"/>
  <c r="L112" i="13"/>
  <c r="M112" i="13"/>
  <c r="L113" i="13"/>
  <c r="M113" i="13"/>
  <c r="L114" i="13"/>
  <c r="M114" i="13"/>
  <c r="L115" i="13"/>
  <c r="M115" i="13"/>
  <c r="L116" i="13"/>
  <c r="M116" i="13"/>
  <c r="L117" i="13"/>
  <c r="M117" i="13"/>
  <c r="L118" i="13"/>
  <c r="M118" i="13"/>
  <c r="L66" i="13"/>
  <c r="M66" i="13"/>
  <c r="R8" i="13"/>
  <c r="Q8" i="13"/>
  <c r="P8" i="13"/>
  <c r="I8" i="13"/>
  <c r="H8" i="13"/>
  <c r="G8" i="13"/>
  <c r="I67" i="13"/>
  <c r="H67" i="13"/>
  <c r="G67" i="13"/>
  <c r="AA91" i="12"/>
  <c r="AB91" i="12"/>
  <c r="AA85" i="12"/>
  <c r="AB85" i="12"/>
  <c r="AA86" i="12"/>
  <c r="AB86" i="12"/>
  <c r="AA87" i="12"/>
  <c r="AB87" i="12"/>
  <c r="AA88" i="12"/>
  <c r="AB88" i="12"/>
  <c r="AA89" i="12"/>
  <c r="AB89" i="12"/>
  <c r="AA90" i="12"/>
  <c r="AB90" i="12"/>
  <c r="AB84" i="12"/>
  <c r="AA84" i="12"/>
  <c r="AB92" i="12"/>
  <c r="AB93" i="12"/>
  <c r="AB94" i="12"/>
  <c r="AB95" i="12"/>
  <c r="AB96" i="12"/>
  <c r="AB97" i="12"/>
  <c r="AB98" i="12"/>
  <c r="AB99" i="12"/>
  <c r="AB100" i="12"/>
  <c r="AB101" i="12"/>
  <c r="AB102" i="12"/>
  <c r="AB103" i="12"/>
  <c r="AB104" i="12"/>
  <c r="AB105" i="12"/>
  <c r="AB106" i="12"/>
  <c r="AB107" i="12"/>
  <c r="AB108" i="12"/>
  <c r="AB109" i="12"/>
  <c r="AB110" i="12"/>
  <c r="AB111" i="12"/>
  <c r="AB112" i="12"/>
  <c r="AB113" i="12"/>
  <c r="AB114" i="12"/>
  <c r="AB115" i="12"/>
  <c r="AB116" i="12"/>
  <c r="AB117" i="12"/>
  <c r="AB118" i="12"/>
  <c r="R92" i="12"/>
  <c r="S92" i="12"/>
  <c r="T92" i="12"/>
  <c r="U92" i="12"/>
  <c r="V92" i="12"/>
  <c r="W92" i="12"/>
  <c r="X92" i="12"/>
  <c r="Y92" i="12"/>
  <c r="Z92" i="12"/>
  <c r="AA92" i="12"/>
  <c r="R93" i="12"/>
  <c r="S93" i="12"/>
  <c r="T93" i="12"/>
  <c r="U93" i="12"/>
  <c r="V93" i="12"/>
  <c r="W93" i="12"/>
  <c r="X93" i="12"/>
  <c r="Y93" i="12"/>
  <c r="Z93" i="12"/>
  <c r="AA93" i="12"/>
  <c r="R94" i="12"/>
  <c r="S94" i="12"/>
  <c r="T94" i="12"/>
  <c r="U94" i="12"/>
  <c r="V94" i="12"/>
  <c r="W94" i="12"/>
  <c r="X94" i="12"/>
  <c r="Y94" i="12"/>
  <c r="Z94" i="12"/>
  <c r="AA94" i="12"/>
  <c r="R95" i="12"/>
  <c r="S95" i="12"/>
  <c r="T95" i="12"/>
  <c r="U95" i="12"/>
  <c r="V95" i="12"/>
  <c r="W95" i="12"/>
  <c r="X95" i="12"/>
  <c r="Y95" i="12"/>
  <c r="Z95" i="12"/>
  <c r="AA95" i="12"/>
  <c r="R96" i="12"/>
  <c r="S96" i="12"/>
  <c r="T96" i="12"/>
  <c r="U96" i="12"/>
  <c r="V96" i="12"/>
  <c r="W96" i="12"/>
  <c r="X96" i="12"/>
  <c r="Y96" i="12"/>
  <c r="Z96" i="12"/>
  <c r="AA96" i="12"/>
  <c r="R97" i="12"/>
  <c r="S97" i="12"/>
  <c r="T97" i="12"/>
  <c r="U97" i="12"/>
  <c r="V97" i="12"/>
  <c r="W97" i="12"/>
  <c r="X97" i="12"/>
  <c r="Y97" i="12"/>
  <c r="Z97" i="12"/>
  <c r="AA97" i="12"/>
  <c r="R98" i="12"/>
  <c r="S98" i="12"/>
  <c r="T98" i="12"/>
  <c r="U98" i="12"/>
  <c r="V98" i="12"/>
  <c r="W98" i="12"/>
  <c r="X98" i="12"/>
  <c r="Y98" i="12"/>
  <c r="Z98" i="12"/>
  <c r="AA98" i="12"/>
  <c r="R99" i="12"/>
  <c r="S99" i="12"/>
  <c r="T99" i="12"/>
  <c r="U99" i="12"/>
  <c r="V99" i="12"/>
  <c r="W99" i="12"/>
  <c r="X99" i="12"/>
  <c r="Y99" i="12"/>
  <c r="Z99" i="12"/>
  <c r="AA99" i="12"/>
  <c r="R100" i="12"/>
  <c r="S100" i="12"/>
  <c r="T100" i="12"/>
  <c r="U100" i="12"/>
  <c r="V100" i="12"/>
  <c r="W100" i="12"/>
  <c r="X100" i="12"/>
  <c r="Y100" i="12"/>
  <c r="Z100" i="12"/>
  <c r="AA100" i="12"/>
  <c r="R101" i="12"/>
  <c r="S101" i="12"/>
  <c r="T101" i="12"/>
  <c r="U101" i="12"/>
  <c r="V101" i="12"/>
  <c r="W101" i="12"/>
  <c r="X101" i="12"/>
  <c r="Y101" i="12"/>
  <c r="Z101" i="12"/>
  <c r="AA101" i="12"/>
  <c r="R102" i="12"/>
  <c r="S102" i="12"/>
  <c r="T102" i="12"/>
  <c r="U102" i="12"/>
  <c r="V102" i="12"/>
  <c r="W102" i="12"/>
  <c r="X102" i="12"/>
  <c r="Y102" i="12"/>
  <c r="Z102" i="12"/>
  <c r="AA102" i="12"/>
  <c r="R103" i="12"/>
  <c r="S103" i="12"/>
  <c r="T103" i="12"/>
  <c r="U103" i="12"/>
  <c r="V103" i="12"/>
  <c r="W103" i="12"/>
  <c r="X103" i="12"/>
  <c r="Y103" i="12"/>
  <c r="Z103" i="12"/>
  <c r="AA103" i="12"/>
  <c r="R104" i="12"/>
  <c r="S104" i="12"/>
  <c r="T104" i="12"/>
  <c r="U104" i="12"/>
  <c r="V104" i="12"/>
  <c r="W104" i="12"/>
  <c r="X104" i="12"/>
  <c r="Y104" i="12"/>
  <c r="Z104" i="12"/>
  <c r="AA104" i="12"/>
  <c r="R105" i="12"/>
  <c r="S105" i="12"/>
  <c r="T105" i="12"/>
  <c r="U105" i="12"/>
  <c r="V105" i="12"/>
  <c r="W105" i="12"/>
  <c r="X105" i="12"/>
  <c r="Y105" i="12"/>
  <c r="Z105" i="12"/>
  <c r="AA105" i="12"/>
  <c r="R106" i="12"/>
  <c r="S106" i="12"/>
  <c r="T106" i="12"/>
  <c r="U106" i="12"/>
  <c r="V106" i="12"/>
  <c r="W106" i="12"/>
  <c r="X106" i="12"/>
  <c r="Y106" i="12"/>
  <c r="Z106" i="12"/>
  <c r="AA106" i="12"/>
  <c r="R107" i="12"/>
  <c r="S107" i="12"/>
  <c r="T107" i="12"/>
  <c r="U107" i="12"/>
  <c r="V107" i="12"/>
  <c r="W107" i="12"/>
  <c r="X107" i="12"/>
  <c r="Y107" i="12"/>
  <c r="Z107" i="12"/>
  <c r="AA107" i="12"/>
  <c r="R108" i="12"/>
  <c r="S108" i="12"/>
  <c r="T108" i="12"/>
  <c r="U108" i="12"/>
  <c r="V108" i="12"/>
  <c r="W108" i="12"/>
  <c r="X108" i="12"/>
  <c r="Y108" i="12"/>
  <c r="Z108" i="12"/>
  <c r="AA108" i="12"/>
  <c r="R109" i="12"/>
  <c r="S109" i="12"/>
  <c r="T109" i="12"/>
  <c r="U109" i="12"/>
  <c r="V109" i="12"/>
  <c r="W109" i="12"/>
  <c r="X109" i="12"/>
  <c r="Y109" i="12"/>
  <c r="Z109" i="12"/>
  <c r="AA109" i="12"/>
  <c r="R110" i="12"/>
  <c r="S110" i="12"/>
  <c r="T110" i="12"/>
  <c r="U110" i="12"/>
  <c r="V110" i="12"/>
  <c r="W110" i="12"/>
  <c r="X110" i="12"/>
  <c r="Y110" i="12"/>
  <c r="Z110" i="12"/>
  <c r="AA110" i="12"/>
  <c r="R111" i="12"/>
  <c r="S111" i="12"/>
  <c r="T111" i="12"/>
  <c r="U111" i="12"/>
  <c r="V111" i="12"/>
  <c r="W111" i="12"/>
  <c r="X111" i="12"/>
  <c r="Y111" i="12"/>
  <c r="Z111" i="12"/>
  <c r="AA111" i="12"/>
  <c r="R112" i="12"/>
  <c r="S112" i="12"/>
  <c r="T112" i="12"/>
  <c r="U112" i="12"/>
  <c r="V112" i="12"/>
  <c r="W112" i="12"/>
  <c r="X112" i="12"/>
  <c r="Y112" i="12"/>
  <c r="Z112" i="12"/>
  <c r="AA112" i="12"/>
  <c r="R113" i="12"/>
  <c r="S113" i="12"/>
  <c r="T113" i="12"/>
  <c r="U113" i="12"/>
  <c r="V113" i="12"/>
  <c r="W113" i="12"/>
  <c r="X113" i="12"/>
  <c r="Y113" i="12"/>
  <c r="Z113" i="12"/>
  <c r="AA113" i="12"/>
  <c r="R114" i="12"/>
  <c r="S114" i="12"/>
  <c r="T114" i="12"/>
  <c r="U114" i="12"/>
  <c r="V114" i="12"/>
  <c r="W114" i="12"/>
  <c r="X114" i="12"/>
  <c r="Y114" i="12"/>
  <c r="Z114" i="12"/>
  <c r="AA114" i="12"/>
  <c r="R115" i="12"/>
  <c r="S115" i="12"/>
  <c r="T115" i="12"/>
  <c r="U115" i="12"/>
  <c r="V115" i="12"/>
  <c r="W115" i="12"/>
  <c r="X115" i="12"/>
  <c r="Y115" i="12"/>
  <c r="Z115" i="12"/>
  <c r="AA115" i="12"/>
  <c r="R116" i="12"/>
  <c r="S116" i="12"/>
  <c r="T116" i="12"/>
  <c r="U116" i="12"/>
  <c r="V116" i="12"/>
  <c r="W116" i="12"/>
  <c r="X116" i="12"/>
  <c r="Y116" i="12"/>
  <c r="Z116" i="12"/>
  <c r="AA116" i="12"/>
  <c r="R117" i="12"/>
  <c r="S117" i="12"/>
  <c r="T117" i="12"/>
  <c r="U117" i="12"/>
  <c r="V117" i="12"/>
  <c r="W117" i="12"/>
  <c r="X117" i="12"/>
  <c r="Y117" i="12"/>
  <c r="Z117" i="12"/>
  <c r="AA117" i="12"/>
  <c r="R118" i="12"/>
  <c r="S118" i="12"/>
  <c r="T118" i="12"/>
  <c r="U118" i="12"/>
  <c r="V118" i="12"/>
  <c r="W118" i="12"/>
  <c r="X118" i="12"/>
  <c r="Y118" i="12"/>
  <c r="Z118" i="12"/>
  <c r="AA118" i="12"/>
  <c r="Q93" i="12"/>
  <c r="Q94" i="12"/>
  <c r="Q95" i="12"/>
  <c r="Q96" i="12"/>
  <c r="Q97" i="12"/>
  <c r="Q98" i="12"/>
  <c r="Q99" i="12"/>
  <c r="Q100" i="12"/>
  <c r="Q101" i="12"/>
  <c r="Q102" i="12"/>
  <c r="Q103" i="12"/>
  <c r="Q104" i="12"/>
  <c r="Q105" i="12"/>
  <c r="Q106" i="12"/>
  <c r="Q107" i="12"/>
  <c r="Q108" i="12"/>
  <c r="Q109" i="12"/>
  <c r="Q110" i="12"/>
  <c r="Q111" i="12"/>
  <c r="Q112" i="12"/>
  <c r="Q113" i="12"/>
  <c r="Q114" i="12"/>
  <c r="Q115" i="12"/>
  <c r="Q116" i="12"/>
  <c r="Q117" i="12"/>
  <c r="Q118" i="12"/>
  <c r="Q92" i="12"/>
  <c r="G66" i="13"/>
  <c r="H66" i="13"/>
  <c r="G11" i="13"/>
  <c r="G12" i="13"/>
  <c r="H12" i="13"/>
  <c r="I12" i="13"/>
  <c r="H16" i="13"/>
  <c r="H9" i="13"/>
  <c r="H71" i="13"/>
  <c r="R60" i="13"/>
  <c r="Q60" i="13"/>
  <c r="P60" i="13"/>
  <c r="R59" i="13"/>
  <c r="Q59" i="13"/>
  <c r="P59" i="13"/>
  <c r="R58" i="13"/>
  <c r="Q58" i="13"/>
  <c r="P58" i="13"/>
  <c r="R57" i="13"/>
  <c r="Q57" i="13"/>
  <c r="P57" i="13"/>
  <c r="R56" i="13"/>
  <c r="Q56" i="13"/>
  <c r="P56" i="13"/>
  <c r="R55" i="13"/>
  <c r="Q55" i="13"/>
  <c r="P55" i="13"/>
  <c r="R54" i="13"/>
  <c r="Q54" i="13"/>
  <c r="P54" i="13"/>
  <c r="R53" i="13"/>
  <c r="Q53" i="13"/>
  <c r="P53" i="13"/>
  <c r="R52" i="13"/>
  <c r="Q52" i="13"/>
  <c r="P52" i="13"/>
  <c r="R51" i="13"/>
  <c r="Q51" i="13"/>
  <c r="P51" i="13"/>
  <c r="R50" i="13"/>
  <c r="Q50" i="13"/>
  <c r="P50" i="13"/>
  <c r="R49" i="13"/>
  <c r="Q49" i="13"/>
  <c r="P49" i="13"/>
  <c r="R48" i="13"/>
  <c r="Q48" i="13"/>
  <c r="P48" i="13"/>
  <c r="R47" i="13"/>
  <c r="Q47" i="13"/>
  <c r="P47" i="13"/>
  <c r="R46" i="13"/>
  <c r="Q46" i="13"/>
  <c r="P46" i="13"/>
  <c r="R45" i="13"/>
  <c r="Q45" i="13"/>
  <c r="P45" i="13"/>
  <c r="R44" i="13"/>
  <c r="Q44" i="13"/>
  <c r="P44" i="13"/>
  <c r="R43" i="13"/>
  <c r="Q43" i="13"/>
  <c r="P43" i="13"/>
  <c r="R42" i="13"/>
  <c r="Q42" i="13"/>
  <c r="P42" i="13"/>
  <c r="R41" i="13"/>
  <c r="Q41" i="13"/>
  <c r="P41" i="13"/>
  <c r="R40" i="13"/>
  <c r="Q40" i="13"/>
  <c r="P40" i="13"/>
  <c r="R39" i="13"/>
  <c r="Q39" i="13"/>
  <c r="P39" i="13"/>
  <c r="R38" i="13"/>
  <c r="Q38" i="13"/>
  <c r="P38" i="13"/>
  <c r="R37" i="13"/>
  <c r="Q37" i="13"/>
  <c r="P37" i="13"/>
  <c r="R36" i="13"/>
  <c r="Q36" i="13"/>
  <c r="P36" i="13"/>
  <c r="R35" i="13"/>
  <c r="Q35" i="13"/>
  <c r="P35" i="13"/>
  <c r="R34" i="13"/>
  <c r="Q34" i="13"/>
  <c r="P34" i="13"/>
  <c r="R33" i="13"/>
  <c r="Q33" i="13"/>
  <c r="P33" i="13"/>
  <c r="R32" i="13"/>
  <c r="Q32" i="13"/>
  <c r="P32" i="13"/>
  <c r="R31" i="13"/>
  <c r="Q31" i="13"/>
  <c r="P31" i="13"/>
  <c r="R30" i="13"/>
  <c r="Q30" i="13"/>
  <c r="P30" i="13"/>
  <c r="R29" i="13"/>
  <c r="Q29" i="13"/>
  <c r="P29" i="13"/>
  <c r="R28" i="13"/>
  <c r="Q28" i="13"/>
  <c r="P28" i="13"/>
  <c r="R27" i="13"/>
  <c r="Q27" i="13"/>
  <c r="P27" i="13"/>
  <c r="R26" i="13"/>
  <c r="Q26" i="13"/>
  <c r="P26" i="13"/>
  <c r="R25" i="13"/>
  <c r="Q25" i="13"/>
  <c r="P25" i="13"/>
  <c r="R24" i="13"/>
  <c r="Q24" i="13"/>
  <c r="P24" i="13"/>
  <c r="R23" i="13"/>
  <c r="Q23" i="13"/>
  <c r="P23" i="13"/>
  <c r="R22" i="13"/>
  <c r="Q22" i="13"/>
  <c r="P22" i="13"/>
  <c r="R21" i="13"/>
  <c r="Q21" i="13"/>
  <c r="P21" i="13"/>
  <c r="R20" i="13"/>
  <c r="Q20" i="13"/>
  <c r="P20" i="13"/>
  <c r="R19" i="13"/>
  <c r="Q19" i="13"/>
  <c r="P19" i="13"/>
  <c r="R18" i="13"/>
  <c r="Q18" i="13"/>
  <c r="P18" i="13"/>
  <c r="R17" i="13"/>
  <c r="Q17" i="13"/>
  <c r="P17" i="13"/>
  <c r="R16" i="13"/>
  <c r="Q16" i="13"/>
  <c r="P16" i="13"/>
  <c r="R15" i="13"/>
  <c r="Q15" i="13"/>
  <c r="P15" i="13"/>
  <c r="R14" i="13"/>
  <c r="Q14" i="13"/>
  <c r="P14" i="13"/>
  <c r="R13" i="13"/>
  <c r="Q13" i="13"/>
  <c r="P13" i="13"/>
  <c r="R12" i="13"/>
  <c r="Q12" i="13"/>
  <c r="P12" i="13"/>
  <c r="R11" i="13"/>
  <c r="Q11" i="13"/>
  <c r="P11" i="13"/>
  <c r="R10" i="13"/>
  <c r="Q10" i="13"/>
  <c r="P10" i="13"/>
  <c r="R9" i="13"/>
  <c r="Q9" i="13"/>
  <c r="P9" i="13"/>
  <c r="I60" i="13"/>
  <c r="H60" i="13"/>
  <c r="G60" i="13"/>
  <c r="I59" i="13"/>
  <c r="H59" i="13"/>
  <c r="G59" i="13"/>
  <c r="I58" i="13"/>
  <c r="H58" i="13"/>
  <c r="G58" i="13"/>
  <c r="I57" i="13"/>
  <c r="H57" i="13"/>
  <c r="G57" i="13"/>
  <c r="I56" i="13"/>
  <c r="H56" i="13"/>
  <c r="G56" i="13"/>
  <c r="I55" i="13"/>
  <c r="H55" i="13"/>
  <c r="G55" i="13"/>
  <c r="I54" i="13"/>
  <c r="H54" i="13"/>
  <c r="G54" i="13"/>
  <c r="I53" i="13"/>
  <c r="H53" i="13"/>
  <c r="G53" i="13"/>
  <c r="I52" i="13"/>
  <c r="H52" i="13"/>
  <c r="G52" i="13"/>
  <c r="I51" i="13"/>
  <c r="H51" i="13"/>
  <c r="G51" i="13"/>
  <c r="I50" i="13"/>
  <c r="H50" i="13"/>
  <c r="G50" i="13"/>
  <c r="I49" i="13"/>
  <c r="H49" i="13"/>
  <c r="G49" i="13"/>
  <c r="I48" i="13"/>
  <c r="H48" i="13"/>
  <c r="G48" i="13"/>
  <c r="I47" i="13"/>
  <c r="H47" i="13"/>
  <c r="G47" i="13"/>
  <c r="I46" i="13"/>
  <c r="H46" i="13"/>
  <c r="G46" i="13"/>
  <c r="I45" i="13"/>
  <c r="H45" i="13"/>
  <c r="G45" i="13"/>
  <c r="I44" i="13"/>
  <c r="H44" i="13"/>
  <c r="G44" i="13"/>
  <c r="I43" i="13"/>
  <c r="H43" i="13"/>
  <c r="G43" i="13"/>
  <c r="I42" i="13"/>
  <c r="H42" i="13"/>
  <c r="G42" i="13"/>
  <c r="I41" i="13"/>
  <c r="H41" i="13"/>
  <c r="G41" i="13"/>
  <c r="I40" i="13"/>
  <c r="H40" i="13"/>
  <c r="G40" i="13"/>
  <c r="I39" i="13"/>
  <c r="H39" i="13"/>
  <c r="G39" i="13"/>
  <c r="I38" i="13"/>
  <c r="H38" i="13"/>
  <c r="G38" i="13"/>
  <c r="I37" i="13"/>
  <c r="H37" i="13"/>
  <c r="G37" i="13"/>
  <c r="I36" i="13"/>
  <c r="H36" i="13"/>
  <c r="G36" i="13"/>
  <c r="I35" i="13"/>
  <c r="H35" i="13"/>
  <c r="G35" i="13"/>
  <c r="I34" i="13"/>
  <c r="H34" i="13"/>
  <c r="G34" i="13"/>
  <c r="I33" i="13"/>
  <c r="H33" i="13"/>
  <c r="G33" i="13"/>
  <c r="I32" i="13"/>
  <c r="H32" i="13"/>
  <c r="G32" i="13"/>
  <c r="I31" i="13"/>
  <c r="H31" i="13"/>
  <c r="G31" i="13"/>
  <c r="I30" i="13"/>
  <c r="H30" i="13"/>
  <c r="G30" i="13"/>
  <c r="I29" i="13"/>
  <c r="H29" i="13"/>
  <c r="G29" i="13"/>
  <c r="I28" i="13"/>
  <c r="H28" i="13"/>
  <c r="G28" i="13"/>
  <c r="I27" i="13"/>
  <c r="H27" i="13"/>
  <c r="G27" i="13"/>
  <c r="I26" i="13"/>
  <c r="H26" i="13"/>
  <c r="G26" i="13"/>
  <c r="I25" i="13"/>
  <c r="H25" i="13"/>
  <c r="G25" i="13"/>
  <c r="I24" i="13"/>
  <c r="H24" i="13"/>
  <c r="G24" i="13"/>
  <c r="I23" i="13"/>
  <c r="H23" i="13"/>
  <c r="G23" i="13"/>
  <c r="I22" i="13"/>
  <c r="H22" i="13"/>
  <c r="G22" i="13"/>
  <c r="I21" i="13"/>
  <c r="H21" i="13"/>
  <c r="G21" i="13"/>
  <c r="I20" i="13"/>
  <c r="H20" i="13"/>
  <c r="G20" i="13"/>
  <c r="I19" i="13"/>
  <c r="H19" i="13"/>
  <c r="G19" i="13"/>
  <c r="I18" i="13"/>
  <c r="H18" i="13"/>
  <c r="G18" i="13"/>
  <c r="I17" i="13"/>
  <c r="H17" i="13"/>
  <c r="G17" i="13"/>
  <c r="I16" i="13"/>
  <c r="G16" i="13"/>
  <c r="I15" i="13"/>
  <c r="H15" i="13"/>
  <c r="G15" i="13"/>
  <c r="I14" i="13"/>
  <c r="H14" i="13"/>
  <c r="G14" i="13"/>
  <c r="I13" i="13"/>
  <c r="H13" i="13"/>
  <c r="G13" i="13"/>
  <c r="I11" i="13"/>
  <c r="H11" i="13"/>
  <c r="I10" i="13"/>
  <c r="H10" i="13"/>
  <c r="G10" i="13"/>
  <c r="I9" i="13"/>
  <c r="G9" i="13"/>
  <c r="I66"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H69"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68" i="13"/>
  <c r="H70"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alcChain>
</file>

<file path=xl/sharedStrings.xml><?xml version="1.0" encoding="utf-8"?>
<sst xmlns="http://schemas.openxmlformats.org/spreadsheetml/2006/main" count="307" uniqueCount="124">
  <si>
    <t>Hommes</t>
  </si>
  <si>
    <t>Femmes</t>
  </si>
  <si>
    <t>Monoaffiliés</t>
  </si>
  <si>
    <t>Fonctionnaires</t>
  </si>
  <si>
    <t>Indépendants</t>
  </si>
  <si>
    <t>Régime spéciaux</t>
  </si>
  <si>
    <t>Professions libérales</t>
  </si>
  <si>
    <t>Polyaffiliés</t>
  </si>
  <si>
    <t>Ensemble</t>
  </si>
  <si>
    <t>20 ans</t>
  </si>
  <si>
    <t>25 ans</t>
  </si>
  <si>
    <t>30 ans</t>
  </si>
  <si>
    <t>35 ans</t>
  </si>
  <si>
    <t>40 ans</t>
  </si>
  <si>
    <t>45 ans</t>
  </si>
  <si>
    <t>50 ans</t>
  </si>
  <si>
    <t>55 ans</t>
  </si>
  <si>
    <t>60 ans</t>
  </si>
  <si>
    <t>66 ans</t>
  </si>
  <si>
    <t>66 ans (EIR)</t>
  </si>
  <si>
    <t>Proportion de polypensionnés à 66 ans (EIR)</t>
  </si>
  <si>
    <t>Affiliés non retraités</t>
  </si>
  <si>
    <t>Personnes n'ayant liquidé qu'une partie de leurs droits</t>
  </si>
  <si>
    <t>Âge</t>
  </si>
  <si>
    <t>En %</t>
  </si>
  <si>
    <t>1</t>
  </si>
  <si>
    <t>2</t>
  </si>
  <si>
    <t>3</t>
  </si>
  <si>
    <t>4</t>
  </si>
  <si>
    <t>5</t>
  </si>
  <si>
    <t>6</t>
  </si>
  <si>
    <t>Nombre de régimes</t>
  </si>
  <si>
    <t>1926</t>
  </si>
  <si>
    <t>1928</t>
  </si>
  <si>
    <t>1930</t>
  </si>
  <si>
    <t>1932</t>
  </si>
  <si>
    <t>1934</t>
  </si>
  <si>
    <t>1936</t>
  </si>
  <si>
    <t>1938</t>
  </si>
  <si>
    <t>1940</t>
  </si>
  <si>
    <t>1942</t>
  </si>
  <si>
    <t>1944</t>
  </si>
  <si>
    <t>1946</t>
  </si>
  <si>
    <t/>
  </si>
  <si>
    <t>1950</t>
  </si>
  <si>
    <t>1954</t>
  </si>
  <si>
    <t>1956</t>
  </si>
  <si>
    <t>1958</t>
  </si>
  <si>
    <t>1960</t>
  </si>
  <si>
    <t>1962</t>
  </si>
  <si>
    <t>1964</t>
  </si>
  <si>
    <t>1966</t>
  </si>
  <si>
    <t>1968</t>
  </si>
  <si>
    <t>1970</t>
  </si>
  <si>
    <t>1972</t>
  </si>
  <si>
    <t>1974</t>
  </si>
  <si>
    <t>1976</t>
  </si>
  <si>
    <t>1978</t>
  </si>
  <si>
    <t>1980</t>
  </si>
  <si>
    <t>1982</t>
  </si>
  <si>
    <t>1984</t>
  </si>
  <si>
    <t>1986</t>
  </si>
  <si>
    <t>1988</t>
  </si>
  <si>
    <t>1990</t>
  </si>
  <si>
    <t>7 ou plus</t>
  </si>
  <si>
    <t>0</t>
  </si>
  <si>
    <t>4 ou plus</t>
  </si>
  <si>
    <t>Ensemble des monoaffiliés</t>
  </si>
  <si>
    <t>Affiliés à plusieurs régimes alignés</t>
  </si>
  <si>
    <t>Autres situations de polyaffiliation</t>
  </si>
  <si>
    <t>Autres situation de polyaffiliation</t>
  </si>
  <si>
    <t>Total</t>
  </si>
  <si>
    <t>Proportions</t>
  </si>
  <si>
    <t>Effectifs</t>
  </si>
  <si>
    <t>tot affiliés :</t>
  </si>
  <si>
    <t>Affiliés au régime général  au cours de leur carrière</t>
  </si>
  <si>
    <t>Personnes ayant liquidé tous leurs droits</t>
  </si>
  <si>
    <t>Ensemble des concernés par la Lura</t>
  </si>
  <si>
    <t>Affiliés uniquement à plusieurs régimes de la Lura</t>
  </si>
  <si>
    <t>Affiliés à plusieurs régimes de la Lura + Fonctionnaires</t>
  </si>
  <si>
    <t>Affiliés à plusieurs régimes de la Lura + Régimes spéciaux</t>
  </si>
  <si>
    <t>Autres situations de polyaffiliation pour les affiliés Lura</t>
  </si>
  <si>
    <t>Affiliés à plusieurs régimes de la Lura + Indépendants (hors Lura)</t>
  </si>
  <si>
    <t>Ensemble des non concernés par la Lura</t>
  </si>
  <si>
    <t>Non concernés par la Lura</t>
  </si>
  <si>
    <t xml:space="preserve"> Ensemble des polyaffiliés</t>
  </si>
  <si>
    <t>Graphique 2. Part des personnes affiliées à plusieurs régimes de base selon l’âge et la génération</t>
  </si>
  <si>
    <t>Ensemble, dont :</t>
  </si>
  <si>
    <t xml:space="preserve">     dont polyaffiliés uniquement à des régimes alignés</t>
  </si>
  <si>
    <t>polyaffiliés à un ou aucun régime aligné (non concernés par la Lura)</t>
  </si>
  <si>
    <t>polyaffiliés à au moins deux régimes alignés</t>
  </si>
  <si>
    <t>Affiliation à au moins deux régimes de base</t>
  </si>
  <si>
    <t>Affiliation à au moins trois régimes de base</t>
  </si>
  <si>
    <t>diff</t>
  </si>
  <si>
    <t>Tableau 1 :Répartition des afffiliés de la génération 1953 selon le ou les régimes d'affiliation</t>
  </si>
  <si>
    <t>Plusieurs régimes de salariés du secteur privé</t>
  </si>
  <si>
    <t>Salariés du secteur privé + Artisans ou commerçants</t>
  </si>
  <si>
    <t>Salariés du secteur privé + Non-salariés agricoles</t>
  </si>
  <si>
    <t>Salariés du secteur privé + Fonctionnaires</t>
  </si>
  <si>
    <t>Salariés du secteur privé + Régimes spéciaux</t>
  </si>
  <si>
    <t>Salariés du secteur privé + Professions libérales</t>
  </si>
  <si>
    <t>Salariés du secteur privé</t>
  </si>
  <si>
    <r>
      <rPr>
        <b/>
        <sz val="8"/>
        <color theme="1"/>
        <rFont val="Arial"/>
        <family val="2"/>
      </rPr>
      <t xml:space="preserve">Note &gt; </t>
    </r>
    <r>
      <rPr>
        <sz val="8"/>
        <color theme="1"/>
        <rFont val="Arial"/>
        <family val="2"/>
      </rPr>
      <t>Chaque appellation regroupe les régimes suivants : salariés du secteur privé (CNAV, MSA salariés) ; fonctionnaires (SRE, CNRACL, FSPOEIE) ;</t>
    </r>
    <r>
      <rPr>
        <strike/>
        <sz val="8"/>
        <color theme="1"/>
        <rFont val="Arial"/>
        <family val="2"/>
      </rPr>
      <t xml:space="preserve"> </t>
    </r>
    <r>
      <rPr>
        <sz val="8"/>
        <color theme="1"/>
        <rFont val="Arial"/>
        <family val="2"/>
      </rPr>
      <t xml:space="preserve">indépendants (SSI, MSA non salariés) ; professions libérales (CRN, Cavom, CARMF, CARCD, Carsaf, Carpimko, CARPV, Cavamac, CAVEC, Cipav, CNBF) ; régimes spéciaux (CRPCEN, Enim, CNIEG, RATP, SNCF, Banque de France, Cropera, Cavimac). Les régimes concernés par la Lura sont ceux de la SSI, de la MSA salariés et de la CNAV.
</t>
    </r>
    <r>
      <rPr>
        <b/>
        <sz val="8"/>
        <color theme="1"/>
        <rFont val="Arial"/>
        <family val="2"/>
      </rPr>
      <t xml:space="preserve">Lecture &gt; </t>
    </r>
    <r>
      <rPr>
        <sz val="8"/>
        <color theme="1"/>
        <rFont val="Arial"/>
        <family val="2"/>
      </rPr>
      <t xml:space="preserve">Début 2022, 53,6 % des femmes et 42,5 % des hommes nés en 1953 ont été affiliés à un seul régime de base au cours de leur carrière.
</t>
    </r>
    <r>
      <rPr>
        <b/>
        <sz val="8"/>
        <color theme="1"/>
        <rFont val="Arial"/>
        <family val="2"/>
      </rPr>
      <t>Champ &gt;</t>
    </r>
    <r>
      <rPr>
        <sz val="8"/>
        <color theme="1"/>
        <rFont val="Arial"/>
        <family val="2"/>
      </rPr>
      <t xml:space="preserve"> Affiliés à un régime obligatoire de retraite français, nés en 1953 et vivants au 1</t>
    </r>
    <r>
      <rPr>
        <vertAlign val="superscript"/>
        <sz val="8"/>
        <color theme="1"/>
        <rFont val="Arial"/>
        <family val="2"/>
      </rPr>
      <t>er</t>
    </r>
    <r>
      <rPr>
        <sz val="8"/>
        <color theme="1"/>
        <rFont val="Arial"/>
        <family val="2"/>
      </rPr>
      <t xml:space="preserve"> janvier 2022.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2022.</t>
    </r>
  </si>
  <si>
    <t>Affiliés à plusieurs régimes de la Lura + Professions libérales</t>
  </si>
  <si>
    <t>Affilié à un seul régime de salariés du secteur privé + Fonctionnaires</t>
  </si>
  <si>
    <t>Affilié à un seul régime de salariés du secteur privé + Indépendants (hors Lura)</t>
  </si>
  <si>
    <t>Affilié à un seul régime de salariés du secteur privé + Régimes spéciaux</t>
  </si>
  <si>
    <t>Affilié à un seul régime de salariés du secteur privé + Professions libérales</t>
  </si>
  <si>
    <t>Graphique 3b. Répartition des affiliés selon le nombre de régimes de retraite de base à 68 ans</t>
  </si>
  <si>
    <t>Graphique 1. Part des personnes affiliées à au moins deux régimes de base différents, selon l’âge, début 2022</t>
  </si>
  <si>
    <r>
      <rPr>
        <b/>
        <sz val="8"/>
        <color theme="1"/>
        <rFont val="Arial"/>
        <family val="2"/>
      </rPr>
      <t>Note &gt;</t>
    </r>
    <r>
      <rPr>
        <sz val="8"/>
        <color theme="1"/>
        <rFont val="Arial"/>
        <family val="2"/>
      </rPr>
      <t xml:space="preserve"> Le régime de base et la SSI sont ici considérés avant leur fusion, donc comptabilisés comme deux régimes de base différents.
</t>
    </r>
    <r>
      <rPr>
        <b/>
        <sz val="8"/>
        <color theme="1"/>
        <rFont val="Arial"/>
        <family val="2"/>
      </rPr>
      <t>Lecture &gt;</t>
    </r>
    <r>
      <rPr>
        <sz val="8"/>
        <color theme="1"/>
        <rFont val="Arial"/>
        <family val="2"/>
      </rPr>
      <t xml:space="preserve"> Début 2022, 47 % des femmes et 58 % des hommes âgés de 68 ans ont été affiliés à plusieurs régimes de base au cours de leur carrière. Pour cet âge, 29 % des femmes et 32 % des hommes étaient affiliés à au moins deux régimes de base, dont au moins un régime non-aligné.
</t>
    </r>
    <r>
      <rPr>
        <b/>
        <sz val="8"/>
        <color theme="1"/>
        <rFont val="Arial"/>
        <family val="2"/>
      </rPr>
      <t>Champ &gt;</t>
    </r>
    <r>
      <rPr>
        <sz val="8"/>
        <color theme="1"/>
        <rFont val="Arial"/>
        <family val="2"/>
      </rPr>
      <t xml:space="preserve"> Affiliés à un régime obligatoire de retraite français, nés entre 1953 et 2005 et vivants au 1</t>
    </r>
    <r>
      <rPr>
        <vertAlign val="superscript"/>
        <sz val="8"/>
        <color theme="1"/>
        <rFont val="Arial"/>
        <family val="2"/>
      </rPr>
      <t>er</t>
    </r>
    <r>
      <rPr>
        <sz val="8"/>
        <color theme="1"/>
        <rFont val="Arial"/>
        <family val="2"/>
      </rPr>
      <t xml:space="preserve"> janvier 2022.
</t>
    </r>
    <r>
      <rPr>
        <b/>
        <sz val="8"/>
        <color theme="1"/>
        <rFont val="Arial"/>
        <family val="2"/>
      </rPr>
      <t>Source &gt;</t>
    </r>
    <r>
      <rPr>
        <sz val="8"/>
        <color theme="1"/>
        <rFont val="Arial"/>
        <family val="2"/>
      </rPr>
      <t xml:space="preserve"> Annuaire au 1</t>
    </r>
    <r>
      <rPr>
        <vertAlign val="superscript"/>
        <sz val="8"/>
        <color theme="1"/>
        <rFont val="Arial"/>
        <family val="2"/>
      </rPr>
      <t>er</t>
    </r>
    <r>
      <rPr>
        <sz val="8"/>
        <color theme="1"/>
        <rFont val="Arial"/>
        <family val="2"/>
      </rPr>
      <t> janvier 2022 du GIP Union Retraite.</t>
    </r>
  </si>
  <si>
    <t>Tableau 1. Répartition des affiliés de la génération 1953 selon le ou les régimes d’affiliation</t>
  </si>
  <si>
    <t>Graphique 3a. Répartition des affiliés selon le nombre de régimes de retraite (de base et complémentaires) à 68 ans</t>
  </si>
  <si>
    <r>
      <rPr>
        <b/>
        <sz val="8"/>
        <color theme="1"/>
        <rFont val="Arial"/>
        <family val="2"/>
      </rPr>
      <t>Lecture &gt;</t>
    </r>
    <r>
      <rPr>
        <sz val="8"/>
        <color theme="1"/>
        <rFont val="Arial"/>
        <family val="2"/>
      </rPr>
      <t xml:space="preserve"> 39 % des personnes âgées de 68 ans au 1</t>
    </r>
    <r>
      <rPr>
        <vertAlign val="superscript"/>
        <sz val="8"/>
        <color theme="1"/>
        <rFont val="Arial"/>
        <family val="2"/>
      </rPr>
      <t>er</t>
    </r>
    <r>
      <rPr>
        <sz val="8"/>
        <color theme="1"/>
        <rFont val="Arial"/>
        <family val="2"/>
      </rPr>
      <t xml:space="preserve"> janvier 2022 sont affiliées à deux régimes de retraite de base.
</t>
    </r>
    <r>
      <rPr>
        <b/>
        <sz val="8"/>
        <color theme="1"/>
        <rFont val="Arial"/>
        <family val="2"/>
      </rPr>
      <t>Champ &gt;</t>
    </r>
    <r>
      <rPr>
        <sz val="8"/>
        <color theme="1"/>
        <rFont val="Arial"/>
        <family val="2"/>
      </rPr>
      <t xml:space="preserve"> Affiliés à un régime obligatoire de retraite français, nés en 1953 et vivants au 1</t>
    </r>
    <r>
      <rPr>
        <vertAlign val="superscript"/>
        <sz val="8"/>
        <color theme="1"/>
        <rFont val="Arial"/>
        <family val="2"/>
      </rPr>
      <t>er</t>
    </r>
    <r>
      <rPr>
        <sz val="8"/>
        <color theme="1"/>
        <rFont val="Arial"/>
        <family val="2"/>
      </rPr>
      <t xml:space="preserve"> janvier 2022.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2022.</t>
    </r>
  </si>
  <si>
    <r>
      <t>Graphique 4. Statut des assurés par âge au 1</t>
    </r>
    <r>
      <rPr>
        <b/>
        <vertAlign val="superscript"/>
        <sz val="8"/>
        <color theme="1"/>
        <rFont val="Arial"/>
        <family val="2"/>
      </rPr>
      <t xml:space="preserve">er </t>
    </r>
    <r>
      <rPr>
        <b/>
        <sz val="8"/>
        <color theme="1"/>
        <rFont val="Arial"/>
        <family val="2"/>
      </rPr>
      <t>janvier 2022</t>
    </r>
  </si>
  <si>
    <t>Affiliation à au moins deux régimes ,
 dont un non aligné</t>
  </si>
  <si>
    <r>
      <rPr>
        <b/>
        <sz val="8"/>
        <color theme="1"/>
        <rFont val="Arial"/>
        <family val="2"/>
      </rPr>
      <t>Note &gt;</t>
    </r>
    <r>
      <rPr>
        <sz val="8"/>
        <color theme="1"/>
        <rFont val="Arial"/>
        <family val="2"/>
      </rPr>
      <t xml:space="preserve"> Des données complémentaires ventilées selon l’affiliation à la Lura sont disponibles dans le fichier Excel associé à la fiche sur le site de la DREES : https://drees.solidarites-sante.gouv.fr. Chaque appellation regroupe les régimes suivants : salariés du secteur privé (CNAV, MSA salariés) ; fonctionnaires (SRE, CNRACL, FSPOEIE) ; indépendants (SSI, MSA non-salariés) ; professions libérales (CRN, Cavom, CARMF, CARCD, Carsaf, Carpimko, CARPV, Cavamac, CAVEC, Cipav, CNBF) ; régimes spéciaux (CRPCEN, Enim, CNIEG, RATP, SNCF, Banque de France, Cropera, Cavimac). Les régimes concernés par la Lura sont ceux de la SSI, de la MSA salariés et de la CNAV. Le régime général et la SSI sont considérés ici comme deux régimes différents (avant fusion).
</t>
    </r>
    <r>
      <rPr>
        <b/>
        <sz val="8"/>
        <color theme="1"/>
        <rFont val="Arial"/>
        <family val="2"/>
      </rPr>
      <t>Lecture &gt;</t>
    </r>
    <r>
      <rPr>
        <sz val="8"/>
        <color theme="1"/>
        <rFont val="Arial"/>
        <family val="2"/>
      </rPr>
      <t xml:space="preserve"> Début 2022, 53,6 % des femmes et 42,5 % des hommes nés en 1953 ont été affiliés à un seul régime de base au cours de leur carrière.
</t>
    </r>
    <r>
      <rPr>
        <b/>
        <sz val="8"/>
        <color theme="1"/>
        <rFont val="Arial"/>
        <family val="2"/>
      </rPr>
      <t>Champ &gt;</t>
    </r>
    <r>
      <rPr>
        <sz val="8"/>
        <color theme="1"/>
        <rFont val="Arial"/>
        <family val="2"/>
      </rPr>
      <t xml:space="preserve"> Affiliés à un régime obligatoire de retraite français, nés en 1953 et vivants au 1</t>
    </r>
    <r>
      <rPr>
        <vertAlign val="superscript"/>
        <sz val="8"/>
        <color theme="1"/>
        <rFont val="Arial"/>
        <family val="2"/>
      </rPr>
      <t>er</t>
    </r>
    <r>
      <rPr>
        <sz val="8"/>
        <color theme="1"/>
        <rFont val="Arial"/>
        <family val="2"/>
      </rPr>
      <t xml:space="preserve"> janvier 2022.
</t>
    </r>
    <r>
      <rPr>
        <b/>
        <sz val="8"/>
        <color theme="1"/>
        <rFont val="Arial"/>
        <family val="2"/>
      </rPr>
      <t xml:space="preserve">Source &gt; </t>
    </r>
    <r>
      <rPr>
        <sz val="8"/>
        <color theme="1"/>
        <rFont val="Arial"/>
        <family val="2"/>
      </rPr>
      <t>GIP Union Retraite, annuaire au 1</t>
    </r>
    <r>
      <rPr>
        <vertAlign val="superscript"/>
        <sz val="8"/>
        <color theme="1"/>
        <rFont val="Arial"/>
        <family val="2"/>
      </rPr>
      <t xml:space="preserve">er </t>
    </r>
    <r>
      <rPr>
        <sz val="8"/>
        <color theme="1"/>
        <rFont val="Arial"/>
        <family val="2"/>
      </rPr>
      <t>janvier 2022.</t>
    </r>
  </si>
  <si>
    <t>Proportion de polypensionnés 
à 66 ans (EIR)</t>
  </si>
  <si>
    <t>Écart entre les femmes et les hommes</t>
  </si>
  <si>
    <r>
      <rPr>
        <b/>
        <sz val="8"/>
        <color theme="1"/>
        <rFont val="Arial"/>
        <family val="2"/>
      </rPr>
      <t>Note &gt;</t>
    </r>
    <r>
      <rPr>
        <sz val="8"/>
        <color theme="1"/>
        <rFont val="Arial"/>
        <family val="2"/>
      </rPr>
      <t xml:space="preserve"> Le graphique ne relie pas les points correspondant aux générations nées en 1942, 1946, 1950, 1954, car il peut y avoir une rupture nette entre ces générations. Par exemple, l’obligation de scolarité jusqu’à 16 ans s’applique à partir de la génération 1953. Les données de l’EIR sont corrigées de la mortalité différentielle après 66 ans. Une personne est dite polypensionnée si elle perçoit des pensions de droit direct dans au moins deux régimes de base différents. Une personne est dite polyaffiliée au sens de l’EIR si la durée validée dans un régime est inférieure à la durée validée tous régimes ; cette notion est distincte de la polyaffiliation au sens de l’EIC : elle inclut, par exemple, les cas où la polyaffiliation a lieu avec un régime à l’étranger mais exclut, à l’inverse, les situations où une affiliation dans un second régime existe sans toutefois donner lieu à validation d’au moins un trimestre. Le régime général et la SSI sont ici considérés avant leur fusion.
</t>
    </r>
    <r>
      <rPr>
        <b/>
        <sz val="8"/>
        <color theme="1"/>
        <rFont val="Arial"/>
        <family val="2"/>
      </rPr>
      <t>Lecture &gt; </t>
    </r>
    <r>
      <rPr>
        <sz val="8"/>
        <color theme="1"/>
        <rFont val="Arial"/>
        <family val="2"/>
      </rPr>
      <t xml:space="preserve"> 39 % des personnes nées en 1946 avaient déjà été affiliées à plusieurs régimes de retraite de base lorsqu’elles avaient 40 ans. 
</t>
    </r>
    <r>
      <rPr>
        <b/>
        <sz val="8"/>
        <color theme="1"/>
        <rFont val="Arial"/>
        <family val="2"/>
      </rPr>
      <t>Champ &gt;</t>
    </r>
    <r>
      <rPr>
        <sz val="8"/>
        <color theme="1"/>
        <rFont val="Arial"/>
        <family val="2"/>
      </rPr>
      <t xml:space="preserve"> Cotisants ayant acquis des droits à la retraite (hors majorations de durée d’assurance) respectivement au 31 décembre 2013 pour l’EIC 2013 et au 31 décembre 2017 pour l’EIC 2017 ; retraités ayant liquidé au moins un droit direct dans un régime de base pour l’EIR.
</t>
    </r>
    <r>
      <rPr>
        <b/>
        <sz val="8"/>
        <color theme="1"/>
        <rFont val="Arial"/>
        <family val="2"/>
      </rPr>
      <t>Sources &gt;</t>
    </r>
    <r>
      <rPr>
        <sz val="8"/>
        <color theme="1"/>
        <rFont val="Arial"/>
        <family val="2"/>
      </rPr>
      <t xml:space="preserve"> DREES, EIC 2013 pour la génération 1942 et EIC 2017 pour les générations ultérieures, EIR 2016 pour les générations 1950 et antérieures.</t>
    </r>
  </si>
  <si>
    <r>
      <rPr>
        <b/>
        <sz val="8"/>
        <color theme="1"/>
        <rFont val="Arial"/>
        <family val="2"/>
      </rPr>
      <t>Note &gt;</t>
    </r>
    <r>
      <rPr>
        <sz val="8"/>
        <color theme="1"/>
        <rFont val="Arial"/>
        <family val="2"/>
      </rPr>
      <t xml:space="preserve"> Les régimes complémentaires sont considérés distinctement des régimes de base. Les régimes complémentaires pris en compte sont : la complémentaire de la SSI, l’Agirc-Arrco (qui compte pour un régime), l’Ircantec, la RAFP, la CRPNPAC et l’Ircec. Les affiliations automatiques (qui concernent les non-salariés agricoles, les professionnels de santé, de justice, etc.) ne sont donc pas prises en compte, ce qui entraîne une sous-estimation de l’affiliation aux régimes complémentaires.
</t>
    </r>
    <r>
      <rPr>
        <b/>
        <sz val="8"/>
        <color theme="1"/>
        <rFont val="Arial"/>
        <family val="2"/>
      </rPr>
      <t>Lecture &gt;</t>
    </r>
    <r>
      <rPr>
        <sz val="8"/>
        <color theme="1"/>
        <rFont val="Arial"/>
        <family val="2"/>
      </rPr>
      <t xml:space="preserve">  35 % des personnes âgées de 68 ans au 1</t>
    </r>
    <r>
      <rPr>
        <vertAlign val="superscript"/>
        <sz val="8"/>
        <color theme="1"/>
        <rFont val="Arial"/>
        <family val="2"/>
      </rPr>
      <t>er</t>
    </r>
    <r>
      <rPr>
        <sz val="8"/>
        <color theme="1"/>
        <rFont val="Arial"/>
        <family val="2"/>
      </rPr>
      <t xml:space="preserve"> janvier 2022 sont affiliées à deux régimes de retraite.
</t>
    </r>
    <r>
      <rPr>
        <b/>
        <sz val="8"/>
        <color theme="1"/>
        <rFont val="Arial"/>
        <family val="2"/>
      </rPr>
      <t xml:space="preserve">Champ &gt; </t>
    </r>
    <r>
      <rPr>
        <sz val="8"/>
        <color theme="1"/>
        <rFont val="Arial"/>
        <family val="2"/>
      </rPr>
      <t>Affiliés à un régime obligatoire de retraite français, nés en 1953 et vivants au 1</t>
    </r>
    <r>
      <rPr>
        <vertAlign val="superscript"/>
        <sz val="8"/>
        <color theme="1"/>
        <rFont val="Arial"/>
        <family val="2"/>
      </rPr>
      <t>er</t>
    </r>
    <r>
      <rPr>
        <sz val="8"/>
        <color theme="1"/>
        <rFont val="Arial"/>
        <family val="2"/>
      </rPr>
      <t xml:space="preserve"> janvier 2022.
</t>
    </r>
    <r>
      <rPr>
        <b/>
        <sz val="8"/>
        <color theme="1"/>
        <rFont val="Arial"/>
        <family val="2"/>
      </rPr>
      <t xml:space="preserve">Source &gt; </t>
    </r>
    <r>
      <rPr>
        <sz val="8"/>
        <color theme="1"/>
        <rFont val="Arial"/>
        <family val="2"/>
      </rPr>
      <t>GIP Union Retraite, annuaire au 1</t>
    </r>
    <r>
      <rPr>
        <vertAlign val="superscript"/>
        <sz val="8"/>
        <color theme="1"/>
        <rFont val="Arial"/>
        <family val="2"/>
      </rPr>
      <t>er</t>
    </r>
    <r>
      <rPr>
        <sz val="8"/>
        <color theme="1"/>
        <rFont val="Arial"/>
        <family val="2"/>
      </rPr>
      <t xml:space="preserve"> janvier 2022.</t>
    </r>
  </si>
  <si>
    <t>Résidents 
deFrance</t>
  </si>
  <si>
    <t>Résidents 
de France</t>
  </si>
  <si>
    <r>
      <rPr>
        <b/>
        <sz val="8"/>
        <color theme="1"/>
        <rFont val="Arial"/>
        <family val="2"/>
      </rPr>
      <t>Note &gt;</t>
    </r>
    <r>
      <rPr>
        <sz val="8"/>
        <color theme="1"/>
        <rFont val="Arial"/>
        <family val="2"/>
      </rPr>
      <t xml:space="preserve"> La catégorie « Personnes ayant liquidé tous leurs droits » regroupe les personnes ayant été affiliées à un ou plusieurs régimes de retraite (de base ou complémentaire) et ayant liquidé leurs droits dans chacun d’entre eux. La catégorie « Personnes n’ayant liquidé qu’une partie de leurs droits » regroupe les personnes ayant été affiliées à plusieurs régimes, et ayant liquidé des droits dans une partie d’entre eux. Enfin, la catégorie « Affiliés non retraités » regroupe les personnes ayant été affiliées à un ou plusieurs régimes et n’ayant liquidé de droits dans aucun d’entre eux.
</t>
    </r>
    <r>
      <rPr>
        <b/>
        <sz val="8"/>
        <color theme="1"/>
        <rFont val="Arial"/>
        <family val="2"/>
      </rPr>
      <t>Lecture &gt;</t>
    </r>
    <r>
      <rPr>
        <sz val="8"/>
        <color theme="1"/>
        <rFont val="Arial"/>
        <family val="2"/>
      </rPr>
      <t xml:space="preserve"> 831 000 personnes âgées de 68 ans début 2022 ont été affiliées à un régime de retraite français : 71 000 n’ont liquidé leurs droits dans aucun des régimes auxquels elles ont été affiliées, 443 000 ont au contraire liquidé tous leurs droits, et 317 000 ont été affiliées à plusieurs régimes, mais n’ont liquidé qu’une partie de leurs droits à retraite. À titre de comparaison, 761 000 personnes âgées de 68 ans résident en France début 2022.
</t>
    </r>
    <r>
      <rPr>
        <b/>
        <sz val="8"/>
        <color theme="1"/>
        <rFont val="Arial"/>
        <family val="2"/>
      </rPr>
      <t>Champ &gt;</t>
    </r>
    <r>
      <rPr>
        <sz val="8"/>
        <color theme="1"/>
        <rFont val="Arial"/>
        <family val="2"/>
      </rPr>
      <t xml:space="preserve"> Affiliés à un régime obligatoire de retraite français, nés entre 1953 et 2005, vivants au 1</t>
    </r>
    <r>
      <rPr>
        <vertAlign val="superscript"/>
        <sz val="8"/>
        <color theme="1"/>
        <rFont val="Arial"/>
        <family val="2"/>
      </rPr>
      <t>er</t>
    </r>
    <r>
      <rPr>
        <sz val="8"/>
        <color theme="1"/>
        <rFont val="Arial"/>
        <family val="2"/>
      </rPr>
      <t xml:space="preserve"> janvier 2022.
</t>
    </r>
    <r>
      <rPr>
        <b/>
        <sz val="8"/>
        <color theme="1"/>
        <rFont val="Arial"/>
        <family val="2"/>
      </rPr>
      <t>Sources &gt;</t>
    </r>
    <r>
      <rPr>
        <sz val="8"/>
        <color theme="1"/>
        <rFont val="Arial"/>
        <family val="2"/>
      </rPr>
      <t xml:space="preserve"> Estimations de population de l’Insee (résultats provisoires arrêtés à fin 2021) ; GIP Union Retraite, annuaire au 1</t>
    </r>
    <r>
      <rPr>
        <vertAlign val="superscript"/>
        <sz val="8"/>
        <color theme="1"/>
        <rFont val="Arial"/>
        <family val="2"/>
      </rPr>
      <t>er</t>
    </r>
    <r>
      <rPr>
        <sz val="8"/>
        <color theme="1"/>
        <rFont val="Arial"/>
        <family val="2"/>
      </rPr>
      <t xml:space="preserve"> janvier 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</si>
</sst>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
    <numFmt numFmtId="166" formatCode="#,##0.0\ _€;\-#,##0.0\ _€"/>
  </numFmts>
  <fonts count="12" x14ac:knownFonts="1">
    <font>
      <sz val="11"/>
      <color theme="1"/>
      <name val="Calibri"/>
      <family val="2"/>
      <scheme val="minor"/>
    </font>
    <font>
      <sz val="10"/>
      <name val="MS Sans Serif"/>
      <family val="2"/>
    </font>
    <font>
      <sz val="11"/>
      <color theme="1"/>
      <name val="Calibri"/>
      <family val="2"/>
      <scheme val="minor"/>
    </font>
    <font>
      <b/>
      <sz val="8"/>
      <color theme="1"/>
      <name val="Arial"/>
      <family val="2"/>
    </font>
    <font>
      <sz val="8"/>
      <color theme="1"/>
      <name val="Arial"/>
      <family val="2"/>
    </font>
    <font>
      <sz val="8"/>
      <name val="Arial"/>
      <family val="2"/>
    </font>
    <font>
      <b/>
      <sz val="8"/>
      <name val="Arial"/>
      <family val="2"/>
    </font>
    <font>
      <i/>
      <sz val="8"/>
      <color theme="1"/>
      <name val="Arial"/>
      <family val="2"/>
    </font>
    <font>
      <sz val="8"/>
      <color rgb="FFFF0000"/>
      <name val="Arial"/>
      <family val="2"/>
    </font>
    <font>
      <vertAlign val="superscript"/>
      <sz val="8"/>
      <color theme="1"/>
      <name val="Arial"/>
      <family val="2"/>
    </font>
    <font>
      <strike/>
      <sz val="8"/>
      <color theme="1"/>
      <name val="Arial"/>
      <family val="2"/>
    </font>
    <font>
      <b/>
      <vertAlign val="superscript"/>
      <sz val="8"/>
      <color theme="1"/>
      <name val="Arial"/>
      <family val="2"/>
    </font>
  </fonts>
  <fills count="3">
    <fill>
      <patternFill patternType="none"/>
    </fill>
    <fill>
      <patternFill patternType="gray125"/>
    </fill>
    <fill>
      <patternFill patternType="solid">
        <fgColor theme="0"/>
        <bgColor indexed="64"/>
      </patternFill>
    </fill>
  </fills>
  <borders count="41">
    <border>
      <left/>
      <right/>
      <top/>
      <bottom/>
      <diagonal/>
    </border>
    <border>
      <left style="dotted">
        <color auto="1"/>
      </left>
      <right/>
      <top/>
      <bottom/>
      <diagonal/>
    </border>
    <border>
      <left style="hair">
        <color auto="1"/>
      </left>
      <right style="hair">
        <color auto="1"/>
      </right>
      <top style="hair">
        <color auto="1"/>
      </top>
      <bottom style="hair">
        <color auto="1"/>
      </bottom>
      <diagonal/>
    </border>
    <border>
      <left/>
      <right style="hair">
        <color auto="1"/>
      </right>
      <top/>
      <bottom/>
      <diagonal/>
    </border>
    <border>
      <left style="hair">
        <color rgb="FF000000"/>
      </left>
      <right/>
      <top style="hair">
        <color rgb="FF000000"/>
      </top>
      <bottom style="hair">
        <color rgb="FF000000"/>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bottom/>
      <diagonal/>
    </border>
    <border>
      <left style="hair">
        <color auto="1"/>
      </left>
      <right/>
      <top style="hair">
        <color auto="1"/>
      </top>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diagonal/>
    </border>
    <border>
      <left/>
      <right/>
      <top style="hair">
        <color auto="1"/>
      </top>
      <bottom style="thin">
        <color auto="1"/>
      </bottom>
      <diagonal/>
    </border>
    <border>
      <left/>
      <right/>
      <top style="thin">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style="hair">
        <color theme="1"/>
      </left>
      <right style="hair">
        <color theme="1"/>
      </right>
      <top style="hair">
        <color theme="1"/>
      </top>
      <bottom style="hair">
        <color theme="1"/>
      </bottom>
      <diagonal/>
    </border>
    <border>
      <left/>
      <right/>
      <top style="hair">
        <color rgb="FF000000"/>
      </top>
      <bottom/>
      <diagonal/>
    </border>
    <border>
      <left style="hair">
        <color theme="1"/>
      </left>
      <right/>
      <top style="hair">
        <color theme="1"/>
      </top>
      <bottom style="hair">
        <color theme="1"/>
      </bottom>
      <diagonal/>
    </border>
    <border>
      <left style="hair">
        <color theme="1"/>
      </left>
      <right style="hair">
        <color theme="1"/>
      </right>
      <top style="hair">
        <color theme="1"/>
      </top>
      <bottom/>
      <diagonal/>
    </border>
    <border>
      <left style="dotted">
        <color auto="1"/>
      </left>
      <right style="thin">
        <color auto="1"/>
      </right>
      <top/>
      <bottom/>
      <diagonal/>
    </border>
    <border>
      <left/>
      <right style="hair">
        <color theme="1"/>
      </right>
      <top style="hair">
        <color theme="1"/>
      </top>
      <bottom style="hair">
        <color theme="1"/>
      </bottom>
      <diagonal/>
    </border>
    <border>
      <left style="hair">
        <color theme="1"/>
      </left>
      <right style="hair">
        <color theme="1"/>
      </right>
      <top/>
      <bottom style="hair">
        <color theme="1"/>
      </bottom>
      <diagonal/>
    </border>
    <border>
      <left/>
      <right style="dotted">
        <color auto="1"/>
      </right>
      <top/>
      <bottom/>
      <diagonal/>
    </border>
    <border>
      <left/>
      <right/>
      <top/>
      <bottom style="hair">
        <color theme="1"/>
      </bottom>
      <diagonal/>
    </border>
    <border>
      <left style="thin">
        <color auto="1"/>
      </left>
      <right style="thin">
        <color auto="1"/>
      </right>
      <top/>
      <bottom/>
      <diagonal/>
    </border>
    <border>
      <left style="dotted">
        <color auto="1"/>
      </left>
      <right style="hair">
        <color auto="1"/>
      </right>
      <top/>
      <bottom/>
      <diagonal/>
    </border>
    <border>
      <left/>
      <right/>
      <top style="hair">
        <color theme="1"/>
      </top>
      <bottom/>
      <diagonal/>
    </border>
  </borders>
  <cellStyleXfs count="4">
    <xf numFmtId="0" fontId="0" fillId="0" borderId="0"/>
    <xf numFmtId="0" fontId="1" fillId="0" borderId="0"/>
    <xf numFmtId="9" fontId="2" fillId="0" borderId="0" applyFont="0" applyFill="0" applyBorder="0" applyAlignment="0" applyProtection="0"/>
    <xf numFmtId="164" fontId="2" fillId="0" borderId="0" applyFont="0" applyFill="0" applyBorder="0" applyAlignment="0" applyProtection="0"/>
  </cellStyleXfs>
  <cellXfs count="171">
    <xf numFmtId="0" fontId="0" fillId="0" borderId="0" xfId="0"/>
    <xf numFmtId="0" fontId="4" fillId="0" borderId="0" xfId="0" applyFont="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6" fillId="2" borderId="0" xfId="1" applyFont="1" applyFill="1" applyBorder="1" applyAlignment="1">
      <alignment vertical="center"/>
    </xf>
    <xf numFmtId="165" fontId="6" fillId="2" borderId="0" xfId="1" applyNumberFormat="1" applyFont="1" applyFill="1" applyBorder="1" applyAlignment="1">
      <alignment vertical="center"/>
    </xf>
    <xf numFmtId="0" fontId="4" fillId="2" borderId="3" xfId="0" applyFont="1" applyFill="1" applyBorder="1" applyAlignment="1">
      <alignment vertical="center"/>
    </xf>
    <xf numFmtId="0" fontId="3" fillId="2" borderId="8" xfId="0" applyFont="1" applyFill="1" applyBorder="1" applyAlignment="1">
      <alignment horizontal="left" vertical="center"/>
    </xf>
    <xf numFmtId="0" fontId="4" fillId="2" borderId="11" xfId="0" applyFont="1" applyFill="1" applyBorder="1" applyAlignment="1">
      <alignment horizontal="left" vertical="center"/>
    </xf>
    <xf numFmtId="0" fontId="3" fillId="2" borderId="11" xfId="0"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6" fillId="2" borderId="12" xfId="1" applyFont="1" applyFill="1" applyBorder="1" applyAlignment="1">
      <alignment horizontal="left" vertical="center"/>
    </xf>
    <xf numFmtId="0" fontId="3" fillId="2" borderId="2" xfId="0" applyFont="1" applyFill="1" applyBorder="1" applyAlignment="1">
      <alignment horizontal="left" vertical="center"/>
    </xf>
    <xf numFmtId="0" fontId="4" fillId="0" borderId="0" xfId="0" applyFont="1" applyFill="1" applyAlignment="1">
      <alignment vertical="center"/>
    </xf>
    <xf numFmtId="1" fontId="4" fillId="0" borderId="0" xfId="0" applyNumberFormat="1" applyFont="1" applyAlignment="1">
      <alignment vertical="center"/>
    </xf>
    <xf numFmtId="0" fontId="4" fillId="0" borderId="0" xfId="0" applyFont="1"/>
    <xf numFmtId="0" fontId="5" fillId="2" borderId="0" xfId="1" applyFont="1" applyFill="1" applyAlignment="1">
      <alignment horizontal="left" vertical="top"/>
    </xf>
    <xf numFmtId="0" fontId="5" fillId="2" borderId="0" xfId="0" applyFont="1" applyFill="1" applyBorder="1" applyAlignment="1">
      <alignment vertical="center"/>
    </xf>
    <xf numFmtId="0" fontId="6" fillId="2" borderId="0" xfId="0" applyFont="1" applyFill="1" applyBorder="1" applyAlignment="1">
      <alignment vertical="center"/>
    </xf>
    <xf numFmtId="0" fontId="4" fillId="2" borderId="0" xfId="0" applyFont="1" applyFill="1" applyAlignment="1"/>
    <xf numFmtId="0" fontId="3" fillId="2" borderId="0" xfId="0" applyFont="1" applyFill="1"/>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0" xfId="0" quotePrefix="1" applyFont="1" applyFill="1" applyAlignment="1">
      <alignment vertical="center"/>
    </xf>
    <xf numFmtId="10" fontId="4" fillId="2" borderId="0" xfId="0" applyNumberFormat="1" applyFont="1" applyFill="1" applyAlignment="1">
      <alignment vertical="center"/>
    </xf>
    <xf numFmtId="0" fontId="4" fillId="2" borderId="0" xfId="0" applyFont="1" applyFill="1" applyAlignment="1">
      <alignment horizontal="center" vertical="center"/>
    </xf>
    <xf numFmtId="0" fontId="3" fillId="0" borderId="0" xfId="0" applyFont="1"/>
    <xf numFmtId="0" fontId="4" fillId="0" borderId="0" xfId="0" applyFont="1" applyAlignment="1"/>
    <xf numFmtId="0" fontId="4" fillId="0" borderId="2" xfId="0" applyFont="1" applyBorder="1" applyAlignment="1">
      <alignment horizontal="center" vertical="center"/>
    </xf>
    <xf numFmtId="0" fontId="4" fillId="0" borderId="0" xfId="0" quotePrefix="1" applyFont="1" applyAlignment="1">
      <alignment vertical="center"/>
    </xf>
    <xf numFmtId="10" fontId="4" fillId="0" borderId="0" xfId="0" applyNumberFormat="1" applyFont="1" applyAlignment="1">
      <alignment vertical="center"/>
    </xf>
    <xf numFmtId="0" fontId="4" fillId="0" borderId="0" xfId="0" applyFont="1" applyAlignment="1">
      <alignment horizontal="center" vertical="center"/>
    </xf>
    <xf numFmtId="0" fontId="5" fillId="2" borderId="11" xfId="0" applyFont="1" applyFill="1" applyBorder="1" applyAlignment="1">
      <alignment horizontal="left" vertical="center"/>
    </xf>
    <xf numFmtId="0" fontId="5" fillId="0" borderId="12" xfId="0" applyFont="1" applyFill="1" applyBorder="1" applyAlignment="1">
      <alignment horizontal="left" vertical="center" wrapText="1"/>
    </xf>
    <xf numFmtId="0" fontId="6" fillId="2" borderId="0" xfId="1" applyFont="1" applyFill="1" applyAlignment="1">
      <alignment vertical="center"/>
    </xf>
    <xf numFmtId="0" fontId="8" fillId="0" borderId="0" xfId="1" applyFont="1" applyFill="1" applyAlignment="1">
      <alignment horizontal="left" vertical="top"/>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2" xfId="0" quotePrefix="1" applyFont="1" applyBorder="1" applyAlignment="1">
      <alignment vertical="center"/>
    </xf>
    <xf numFmtId="0" fontId="5" fillId="2" borderId="0" xfId="1" applyFont="1" applyFill="1" applyAlignment="1">
      <alignment horizontal="right" vertical="center"/>
    </xf>
    <xf numFmtId="0" fontId="3" fillId="2" borderId="7" xfId="0" applyFont="1" applyFill="1" applyBorder="1" applyAlignment="1">
      <alignment horizontal="center" vertical="center"/>
    </xf>
    <xf numFmtId="0" fontId="4" fillId="2" borderId="8" xfId="0" applyFont="1" applyFill="1" applyBorder="1" applyAlignment="1">
      <alignment horizontal="right" vertical="center" indent="2"/>
    </xf>
    <xf numFmtId="0" fontId="4" fillId="2" borderId="10" xfId="0" applyFont="1" applyFill="1" applyBorder="1" applyAlignment="1">
      <alignment horizontal="right" vertical="center" indent="2"/>
    </xf>
    <xf numFmtId="165" fontId="6" fillId="2" borderId="12" xfId="1" applyNumberFormat="1" applyFont="1" applyFill="1" applyBorder="1" applyAlignment="1">
      <alignment horizontal="right" vertical="center" indent="2"/>
    </xf>
    <xf numFmtId="165" fontId="6" fillId="2" borderId="13" xfId="1" applyNumberFormat="1" applyFont="1" applyFill="1" applyBorder="1" applyAlignment="1">
      <alignment horizontal="right" vertical="center" indent="2"/>
    </xf>
    <xf numFmtId="165" fontId="4" fillId="2" borderId="11" xfId="0" applyNumberFormat="1" applyFont="1" applyFill="1" applyBorder="1" applyAlignment="1">
      <alignment horizontal="right" vertical="center" indent="2"/>
    </xf>
    <xf numFmtId="165" fontId="4" fillId="2" borderId="3" xfId="0" applyNumberFormat="1" applyFont="1" applyFill="1" applyBorder="1" applyAlignment="1">
      <alignment horizontal="right" vertical="center" indent="2"/>
    </xf>
    <xf numFmtId="165" fontId="3" fillId="2" borderId="11" xfId="0" applyNumberFormat="1" applyFont="1" applyFill="1" applyBorder="1" applyAlignment="1">
      <alignment horizontal="right" vertical="center" indent="2"/>
    </xf>
    <xf numFmtId="165" fontId="3" fillId="2" borderId="3" xfId="0" applyNumberFormat="1" applyFont="1" applyFill="1" applyBorder="1" applyAlignment="1">
      <alignment horizontal="right" vertical="center" indent="2"/>
    </xf>
    <xf numFmtId="165" fontId="4" fillId="2" borderId="8" xfId="0" applyNumberFormat="1" applyFont="1" applyFill="1" applyBorder="1" applyAlignment="1">
      <alignment horizontal="right" vertical="center" indent="2"/>
    </xf>
    <xf numFmtId="165" fontId="4" fillId="2" borderId="12" xfId="0" applyNumberFormat="1" applyFont="1" applyFill="1" applyBorder="1" applyAlignment="1">
      <alignment horizontal="right" vertical="center" indent="2"/>
    </xf>
    <xf numFmtId="165" fontId="4" fillId="2" borderId="13" xfId="0" applyNumberFormat="1" applyFont="1" applyFill="1" applyBorder="1" applyAlignment="1">
      <alignment horizontal="right" vertical="center" indent="2"/>
    </xf>
    <xf numFmtId="165" fontId="4" fillId="2" borderId="2" xfId="0" applyNumberFormat="1" applyFont="1" applyFill="1" applyBorder="1" applyAlignment="1">
      <alignment horizontal="right" vertical="center" indent="2"/>
    </xf>
    <xf numFmtId="165" fontId="4" fillId="2" borderId="7" xfId="0" applyNumberFormat="1" applyFont="1" applyFill="1" applyBorder="1" applyAlignment="1">
      <alignment horizontal="right" vertical="center" indent="2"/>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165" fontId="4" fillId="2" borderId="16" xfId="0" applyNumberFormat="1" applyFont="1" applyFill="1" applyBorder="1" applyAlignment="1">
      <alignment horizontal="right" vertical="center" indent="2"/>
    </xf>
    <xf numFmtId="165" fontId="4" fillId="2" borderId="15" xfId="0" applyNumberFormat="1" applyFont="1" applyFill="1" applyBorder="1" applyAlignment="1">
      <alignment horizontal="right" vertical="center" indent="2"/>
    </xf>
    <xf numFmtId="165" fontId="4" fillId="2" borderId="14" xfId="0" applyNumberFormat="1" applyFont="1" applyFill="1" applyBorder="1" applyAlignment="1">
      <alignment horizontal="right" vertical="center" indent="2"/>
    </xf>
    <xf numFmtId="165" fontId="3" fillId="2" borderId="8" xfId="0" applyNumberFormat="1" applyFont="1" applyFill="1" applyBorder="1" applyAlignment="1">
      <alignment horizontal="right" vertical="center" indent="2"/>
    </xf>
    <xf numFmtId="165" fontId="3" fillId="2" borderId="10" xfId="0" applyNumberFormat="1" applyFont="1" applyFill="1" applyBorder="1" applyAlignment="1">
      <alignment horizontal="right" vertical="center" indent="2"/>
    </xf>
    <xf numFmtId="165" fontId="3" fillId="2" borderId="2" xfId="0" applyNumberFormat="1" applyFont="1" applyFill="1" applyBorder="1" applyAlignment="1">
      <alignment horizontal="right" vertical="center" indent="2"/>
    </xf>
    <xf numFmtId="0" fontId="6" fillId="2" borderId="7" xfId="0" applyFont="1" applyFill="1" applyBorder="1" applyAlignment="1">
      <alignment vertical="center"/>
    </xf>
    <xf numFmtId="0" fontId="4" fillId="2" borderId="16" xfId="0" applyFont="1" applyFill="1" applyBorder="1" applyAlignment="1">
      <alignment vertical="center"/>
    </xf>
    <xf numFmtId="0" fontId="4" fillId="2" borderId="15" xfId="0" applyFont="1" applyFill="1" applyBorder="1" applyAlignment="1">
      <alignment vertical="center"/>
    </xf>
    <xf numFmtId="0" fontId="4" fillId="2" borderId="14" xfId="0" applyFont="1" applyFill="1" applyBorder="1" applyAlignment="1">
      <alignment vertical="center"/>
    </xf>
    <xf numFmtId="0" fontId="3" fillId="2" borderId="8" xfId="0" applyFont="1" applyFill="1" applyBorder="1" applyAlignment="1">
      <alignment vertical="center"/>
    </xf>
    <xf numFmtId="0" fontId="3" fillId="0" borderId="0" xfId="1" applyFont="1" applyFill="1" applyBorder="1" applyAlignment="1">
      <alignment horizontal="center" vertical="center"/>
    </xf>
    <xf numFmtId="165" fontId="4" fillId="0" borderId="0" xfId="1" applyNumberFormat="1" applyFont="1" applyFill="1" applyBorder="1" applyAlignment="1">
      <alignment vertical="top" wrapText="1"/>
    </xf>
    <xf numFmtId="0" fontId="7" fillId="0" borderId="0" xfId="0" applyFont="1" applyFill="1" applyAlignment="1">
      <alignment horizontal="justify"/>
    </xf>
    <xf numFmtId="1" fontId="4" fillId="0" borderId="0" xfId="2" applyNumberFormat="1" applyFont="1" applyFill="1" applyBorder="1" applyAlignment="1">
      <alignment vertical="top" wrapText="1"/>
    </xf>
    <xf numFmtId="9" fontId="4" fillId="0" borderId="0" xfId="2" applyFont="1" applyFill="1" applyBorder="1" applyAlignment="1">
      <alignment vertical="top" wrapText="1"/>
    </xf>
    <xf numFmtId="0" fontId="4" fillId="0" borderId="0" xfId="1" applyFont="1" applyFill="1" applyBorder="1"/>
    <xf numFmtId="0" fontId="4" fillId="0" borderId="0" xfId="1" applyFont="1" applyFill="1"/>
    <xf numFmtId="9" fontId="4" fillId="0" borderId="0" xfId="1" applyNumberFormat="1" applyFont="1" applyFill="1"/>
    <xf numFmtId="2" fontId="4" fillId="0" borderId="0" xfId="1" applyNumberFormat="1" applyFont="1" applyFill="1"/>
    <xf numFmtId="1" fontId="4" fillId="0" borderId="0" xfId="1" applyNumberFormat="1" applyFont="1" applyFill="1"/>
    <xf numFmtId="0" fontId="3" fillId="0" borderId="0" xfId="1" applyFont="1" applyFill="1"/>
    <xf numFmtId="0" fontId="4" fillId="2" borderId="2" xfId="0" applyFont="1" applyFill="1" applyBorder="1" applyAlignment="1">
      <alignment vertical="center"/>
    </xf>
    <xf numFmtId="0" fontId="4" fillId="0" borderId="2" xfId="0" applyFont="1" applyBorder="1" applyAlignment="1">
      <alignment vertical="center"/>
    </xf>
    <xf numFmtId="166" fontId="4" fillId="0" borderId="0" xfId="3" applyNumberFormat="1" applyFont="1" applyFill="1" applyBorder="1" applyAlignment="1">
      <alignment vertical="top" wrapText="1"/>
    </xf>
    <xf numFmtId="0" fontId="4" fillId="0" borderId="2" xfId="0" applyFont="1" applyFill="1" applyBorder="1" applyAlignment="1">
      <alignment vertical="top" wrapText="1"/>
    </xf>
    <xf numFmtId="0" fontId="4" fillId="0" borderId="0" xfId="0" applyFont="1" applyFill="1" applyBorder="1" applyAlignment="1">
      <alignment vertical="top" wrapText="1"/>
    </xf>
    <xf numFmtId="0" fontId="4" fillId="0" borderId="0" xfId="0" applyFont="1" applyFill="1"/>
    <xf numFmtId="0" fontId="3" fillId="0" borderId="0" xfId="0" applyFont="1" applyFill="1"/>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top"/>
    </xf>
    <xf numFmtId="0" fontId="5" fillId="2" borderId="0" xfId="1" applyFont="1" applyFill="1" applyAlignment="1">
      <alignment horizontal="left" vertical="center" wrapText="1"/>
    </xf>
    <xf numFmtId="0" fontId="4" fillId="0" borderId="9" xfId="0" applyFont="1" applyBorder="1" applyAlignment="1">
      <alignment horizontal="left" vertical="top" wrapText="1"/>
    </xf>
    <xf numFmtId="0" fontId="4" fillId="0" borderId="0" xfId="0" applyFont="1" applyAlignment="1">
      <alignment horizontal="left"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4" fillId="2" borderId="0" xfId="1" applyFont="1" applyFill="1" applyAlignment="1">
      <alignment horizontal="left" vertical="top" wrapText="1"/>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4" fillId="0" borderId="0" xfId="1" applyFont="1" applyFill="1" applyAlignment="1">
      <alignment horizontal="left" vertical="top" wrapText="1"/>
    </xf>
    <xf numFmtId="0" fontId="4" fillId="0" borderId="0" xfId="1" applyFont="1" applyFill="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left" vertical="top"/>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0" xfId="0" applyFont="1" applyFill="1" applyAlignment="1">
      <alignment horizontal="left" vertical="top"/>
    </xf>
    <xf numFmtId="0" fontId="3" fillId="0" borderId="0" xfId="0" applyFont="1" applyAlignment="1">
      <alignment horizontal="left" vertical="center" wrapText="1"/>
    </xf>
    <xf numFmtId="0" fontId="4" fillId="0" borderId="30" xfId="0" applyFont="1" applyBorder="1" applyAlignment="1">
      <alignment horizontal="left" wrapText="1"/>
    </xf>
    <xf numFmtId="0" fontId="4" fillId="0" borderId="0" xfId="0" applyFont="1" applyAlignment="1">
      <alignment horizontal="left"/>
    </xf>
    <xf numFmtId="0" fontId="3" fillId="0" borderId="29"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horizontal="left"/>
    </xf>
    <xf numFmtId="1" fontId="4" fillId="0" borderId="29" xfId="2" applyNumberFormat="1" applyFont="1" applyBorder="1" applyAlignment="1">
      <alignment horizontal="center" vertical="center"/>
    </xf>
    <xf numFmtId="1" fontId="4" fillId="0" borderId="29" xfId="2" applyNumberFormat="1" applyFont="1" applyFill="1" applyBorder="1" applyAlignment="1">
      <alignment horizontal="center" vertical="center"/>
    </xf>
    <xf numFmtId="0" fontId="4" fillId="0" borderId="0" xfId="0" applyFont="1" applyAlignment="1">
      <alignment horizontal="right" vertical="center"/>
    </xf>
    <xf numFmtId="0" fontId="3" fillId="0" borderId="29" xfId="1" applyFont="1" applyFill="1" applyBorder="1" applyAlignment="1">
      <alignment horizontal="center" vertical="center"/>
    </xf>
    <xf numFmtId="0" fontId="3" fillId="0" borderId="29" xfId="1" quotePrefix="1" applyFont="1" applyFill="1" applyBorder="1" applyAlignment="1">
      <alignment horizontal="center" vertical="center" wrapText="1"/>
    </xf>
    <xf numFmtId="0" fontId="3" fillId="0" borderId="29" xfId="1" applyFont="1" applyFill="1" applyBorder="1" applyAlignment="1">
      <alignment horizontal="center" vertical="center" wrapText="1"/>
    </xf>
    <xf numFmtId="2" fontId="3" fillId="0" borderId="29" xfId="1" applyNumberFormat="1" applyFont="1" applyFill="1" applyBorder="1" applyAlignment="1">
      <alignment horizontal="center" vertical="center"/>
    </xf>
    <xf numFmtId="0" fontId="3" fillId="0" borderId="31" xfId="1" applyFont="1" applyFill="1" applyBorder="1" applyAlignment="1">
      <alignment horizontal="center" vertical="center"/>
    </xf>
    <xf numFmtId="0" fontId="3" fillId="0" borderId="32" xfId="1" quotePrefix="1" applyFont="1" applyFill="1" applyBorder="1" applyAlignment="1">
      <alignment horizontal="center" vertical="center" wrapText="1"/>
    </xf>
    <xf numFmtId="0" fontId="3" fillId="0" borderId="32" xfId="1" applyFont="1" applyFill="1" applyBorder="1" applyAlignment="1">
      <alignment horizontal="center" vertical="center" wrapText="1"/>
    </xf>
    <xf numFmtId="1" fontId="4" fillId="0" borderId="29" xfId="2" applyNumberFormat="1" applyFont="1" applyFill="1" applyBorder="1" applyAlignment="1">
      <alignment vertical="top" wrapText="1"/>
    </xf>
    <xf numFmtId="1" fontId="3" fillId="0" borderId="29" xfId="1" applyNumberFormat="1" applyFont="1" applyFill="1" applyBorder="1" applyAlignment="1">
      <alignment horizontal="center" vertical="center"/>
    </xf>
    <xf numFmtId="1" fontId="4" fillId="0" borderId="29" xfId="2" applyNumberFormat="1" applyFont="1" applyFill="1" applyBorder="1" applyAlignment="1">
      <alignment horizontal="center" vertical="top" wrapText="1"/>
    </xf>
    <xf numFmtId="1" fontId="4" fillId="0" borderId="34" xfId="2" applyNumberFormat="1" applyFont="1" applyFill="1" applyBorder="1" applyAlignment="1">
      <alignment horizontal="center" vertical="top" wrapText="1"/>
    </xf>
    <xf numFmtId="1" fontId="4" fillId="0" borderId="29" xfId="0" applyNumberFormat="1" applyFont="1" applyFill="1" applyBorder="1" applyAlignment="1">
      <alignment horizontal="center"/>
    </xf>
    <xf numFmtId="1" fontId="4" fillId="0" borderId="29" xfId="1" applyNumberFormat="1" applyFont="1" applyFill="1" applyBorder="1" applyAlignment="1">
      <alignment horizontal="center"/>
    </xf>
    <xf numFmtId="1" fontId="4" fillId="0" borderId="0" xfId="2" applyNumberFormat="1" applyFont="1" applyFill="1" applyBorder="1" applyAlignment="1">
      <alignment horizontal="center" vertical="top" wrapText="1"/>
    </xf>
    <xf numFmtId="1" fontId="4" fillId="0" borderId="0" xfId="1" applyNumberFormat="1" applyFont="1" applyFill="1" applyAlignment="1">
      <alignment horizontal="center"/>
    </xf>
    <xf numFmtId="1" fontId="4" fillId="0" borderId="35" xfId="2" applyNumberFormat="1" applyFont="1" applyFill="1" applyBorder="1" applyAlignment="1">
      <alignment horizontal="center" vertical="top" wrapText="1"/>
    </xf>
    <xf numFmtId="1" fontId="4" fillId="0" borderId="3" xfId="2" applyNumberFormat="1" applyFont="1" applyFill="1" applyBorder="1" applyAlignment="1">
      <alignment horizontal="center" vertical="top"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1" applyFont="1" applyFill="1" applyBorder="1" applyAlignment="1">
      <alignment horizontal="center" vertical="center"/>
    </xf>
    <xf numFmtId="0" fontId="3" fillId="0" borderId="34" xfId="1" quotePrefix="1" applyFont="1" applyFill="1" applyBorder="1" applyAlignment="1">
      <alignment horizontal="center" vertical="center" wrapText="1"/>
    </xf>
    <xf numFmtId="1" fontId="3" fillId="0" borderId="34" xfId="1" applyNumberFormat="1" applyFont="1" applyFill="1" applyBorder="1" applyAlignment="1">
      <alignment horizontal="center" vertical="center"/>
    </xf>
    <xf numFmtId="1" fontId="4" fillId="0" borderId="31" xfId="2" applyNumberFormat="1" applyFont="1" applyFill="1" applyBorder="1" applyAlignment="1">
      <alignment horizontal="center" vertical="top" wrapText="1"/>
    </xf>
    <xf numFmtId="1" fontId="4" fillId="0" borderId="36" xfId="2" applyNumberFormat="1" applyFont="1" applyFill="1" applyBorder="1" applyAlignment="1">
      <alignment horizontal="center" vertical="top" wrapText="1"/>
    </xf>
    <xf numFmtId="1" fontId="4" fillId="0" borderId="33" xfId="2" applyNumberFormat="1" applyFont="1" applyFill="1" applyBorder="1" applyAlignment="1">
      <alignment horizontal="center" vertical="top" wrapText="1"/>
    </xf>
    <xf numFmtId="0" fontId="3" fillId="0" borderId="37" xfId="1" applyFont="1" applyFill="1" applyBorder="1" applyAlignment="1">
      <alignment horizontal="center" vertical="center"/>
    </xf>
    <xf numFmtId="0" fontId="4" fillId="0" borderId="29" xfId="1" applyFont="1" applyFill="1" applyBorder="1" applyAlignment="1">
      <alignment horizontal="center" vertical="center"/>
    </xf>
    <xf numFmtId="1" fontId="4" fillId="0" borderId="29" xfId="1" applyNumberFormat="1" applyFont="1" applyFill="1" applyBorder="1" applyAlignment="1">
      <alignment horizontal="center" vertical="center"/>
    </xf>
    <xf numFmtId="1" fontId="4" fillId="0" borderId="39" xfId="2" applyNumberFormat="1" applyFont="1" applyFill="1" applyBorder="1" applyAlignment="1">
      <alignment horizontal="center" vertical="top" wrapText="1"/>
    </xf>
    <xf numFmtId="0" fontId="3" fillId="0" borderId="38" xfId="1" applyFont="1" applyFill="1" applyBorder="1" applyAlignment="1">
      <alignment horizontal="center" vertical="center"/>
    </xf>
    <xf numFmtId="1" fontId="4" fillId="0" borderId="1" xfId="2" applyNumberFormat="1" applyFont="1" applyFill="1" applyBorder="1" applyAlignment="1">
      <alignment horizontal="center" vertical="top" wrapText="1"/>
    </xf>
    <xf numFmtId="0" fontId="3" fillId="2" borderId="2" xfId="0" quotePrefix="1" applyFont="1" applyFill="1" applyBorder="1" applyAlignment="1">
      <alignment horizontal="center" vertical="center"/>
    </xf>
    <xf numFmtId="0" fontId="3" fillId="0" borderId="0" xfId="0" applyFont="1" applyFill="1" applyAlignment="1">
      <alignment horizontal="center"/>
    </xf>
    <xf numFmtId="0" fontId="3" fillId="0" borderId="11" xfId="0" applyFont="1" applyFill="1" applyBorder="1" applyAlignment="1">
      <alignment horizontal="center" vertical="center" wrapText="1"/>
    </xf>
    <xf numFmtId="0" fontId="4" fillId="0" borderId="29" xfId="0" applyFont="1" applyFill="1" applyBorder="1" applyAlignment="1">
      <alignment vertical="center"/>
    </xf>
    <xf numFmtId="166" fontId="4" fillId="0" borderId="29" xfId="3" applyNumberFormat="1" applyFont="1" applyFill="1" applyBorder="1" applyAlignment="1">
      <alignment vertical="top" wrapText="1"/>
    </xf>
    <xf numFmtId="0" fontId="4" fillId="0" borderId="29" xfId="0" applyFont="1" applyFill="1" applyBorder="1" applyAlignment="1">
      <alignment vertical="top" wrapText="1"/>
    </xf>
    <xf numFmtId="0" fontId="4" fillId="0" borderId="40" xfId="0" applyFont="1" applyFill="1" applyBorder="1" applyAlignment="1">
      <alignment horizontal="left"/>
    </xf>
    <xf numFmtId="0" fontId="4" fillId="0" borderId="40" xfId="0" applyFont="1" applyFill="1" applyBorder="1" applyAlignment="1">
      <alignment horizontal="left" wrapText="1"/>
    </xf>
  </cellXfs>
  <cellStyles count="4">
    <cellStyle name="Milliers" xfId="3" builtinId="3"/>
    <cellStyle name="Normal" xfId="0" builtinId="0"/>
    <cellStyle name="Normal 2" xfId="1"/>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N67"/>
  <sheetViews>
    <sheetView showGridLines="0" tabSelected="1" workbookViewId="0"/>
  </sheetViews>
  <sheetFormatPr baseColWidth="10" defaultColWidth="10.83203125" defaultRowHeight="11" x14ac:dyDescent="0.2"/>
  <cols>
    <col min="1" max="1" width="2.5" style="1" customWidth="1"/>
    <col min="2" max="2" width="5.6640625" style="1" customWidth="1"/>
    <col min="3" max="3" width="8.33203125" style="1" customWidth="1"/>
    <col min="4" max="4" width="9.33203125" style="1" customWidth="1"/>
    <col min="5" max="5" width="10.6640625" style="1" customWidth="1"/>
    <col min="6" max="6" width="9.33203125" style="1" customWidth="1"/>
    <col min="7" max="7" width="9.83203125" style="14" customWidth="1"/>
    <col min="8" max="8" width="9.6640625" style="1" customWidth="1"/>
    <col min="9" max="16384" width="10.83203125" style="1"/>
  </cols>
  <sheetData>
    <row r="2" spans="2:14" ht="16" customHeight="1" x14ac:dyDescent="0.2">
      <c r="B2" s="121" t="s">
        <v>109</v>
      </c>
      <c r="C2" s="121"/>
      <c r="D2" s="121"/>
      <c r="E2" s="121"/>
      <c r="F2" s="121"/>
      <c r="G2" s="121"/>
      <c r="H2" s="121"/>
      <c r="I2" s="121"/>
      <c r="J2" s="121"/>
      <c r="K2" s="121"/>
    </row>
    <row r="3" spans="2:14" x14ac:dyDescent="0.2">
      <c r="K3" s="131" t="s">
        <v>24</v>
      </c>
    </row>
    <row r="4" spans="2:14" s="14" customFormat="1" ht="23" customHeight="1" x14ac:dyDescent="0.2">
      <c r="B4" s="1"/>
      <c r="C4" s="124" t="s">
        <v>91</v>
      </c>
      <c r="D4" s="124"/>
      <c r="E4" s="124"/>
      <c r="F4" s="124" t="s">
        <v>115</v>
      </c>
      <c r="G4" s="124"/>
      <c r="H4" s="124"/>
      <c r="I4" s="124" t="s">
        <v>92</v>
      </c>
      <c r="J4" s="124"/>
      <c r="K4" s="124"/>
      <c r="L4" s="1"/>
      <c r="M4" s="1"/>
      <c r="N4" s="1"/>
    </row>
    <row r="5" spans="2:14" s="14" customFormat="1" x14ac:dyDescent="0.2">
      <c r="B5" s="125" t="s">
        <v>23</v>
      </c>
      <c r="C5" s="126" t="s">
        <v>0</v>
      </c>
      <c r="D5" s="126" t="s">
        <v>1</v>
      </c>
      <c r="E5" s="126" t="s">
        <v>8</v>
      </c>
      <c r="F5" s="126" t="s">
        <v>0</v>
      </c>
      <c r="G5" s="126" t="s">
        <v>1</v>
      </c>
      <c r="H5" s="126" t="s">
        <v>8</v>
      </c>
      <c r="I5" s="126" t="s">
        <v>0</v>
      </c>
      <c r="J5" s="126" t="s">
        <v>1</v>
      </c>
      <c r="K5" s="126" t="s">
        <v>8</v>
      </c>
      <c r="L5" s="1"/>
      <c r="M5" s="1"/>
      <c r="N5" s="1"/>
    </row>
    <row r="6" spans="2:14" x14ac:dyDescent="0.2">
      <c r="B6" s="127">
        <v>16</v>
      </c>
      <c r="C6" s="129">
        <v>1.347154001733603</v>
      </c>
      <c r="D6" s="129">
        <v>0.58699905790274665</v>
      </c>
      <c r="E6" s="129">
        <v>1.0943187022440766</v>
      </c>
      <c r="F6" s="129">
        <v>1.4446691707598961E-2</v>
      </c>
      <c r="G6" s="129">
        <v>2.1740705848249872E-2</v>
      </c>
      <c r="H6" s="129">
        <v>1.687275532094391E-2</v>
      </c>
      <c r="I6" s="129"/>
      <c r="J6" s="129"/>
      <c r="K6" s="129"/>
      <c r="L6" s="15"/>
    </row>
    <row r="7" spans="2:14" x14ac:dyDescent="0.2">
      <c r="B7" s="127">
        <v>17</v>
      </c>
      <c r="C7" s="129">
        <v>2.5983525744998888</v>
      </c>
      <c r="D7" s="129">
        <v>1.8231593662628145</v>
      </c>
      <c r="E7" s="129">
        <v>2.3245767418896954</v>
      </c>
      <c r="F7" s="129">
        <v>3.6574118245714465E-2</v>
      </c>
      <c r="G7" s="129">
        <v>1.456197576887232E-2</v>
      </c>
      <c r="H7" s="129">
        <v>2.8800065828721896E-2</v>
      </c>
      <c r="I7" s="129"/>
      <c r="J7" s="129">
        <v>2.912395153774464E-3</v>
      </c>
      <c r="K7" s="129">
        <v>1.0285737795972106E-3</v>
      </c>
      <c r="L7" s="15"/>
    </row>
    <row r="8" spans="2:14" x14ac:dyDescent="0.2">
      <c r="B8" s="127">
        <v>18</v>
      </c>
      <c r="C8" s="129">
        <v>6.1516415683082348</v>
      </c>
      <c r="D8" s="129">
        <v>4.5505554224615112</v>
      </c>
      <c r="E8" s="129">
        <v>5.5078709219498601</v>
      </c>
      <c r="F8" s="129">
        <v>0.13990638990638993</v>
      </c>
      <c r="G8" s="129">
        <v>4.791385593060056E-2</v>
      </c>
      <c r="H8" s="129">
        <v>0.10291769119622804</v>
      </c>
      <c r="I8" s="129">
        <v>6.1050061050061048E-2</v>
      </c>
      <c r="J8" s="129">
        <v>2.5217818910842401E-2</v>
      </c>
      <c r="K8" s="129">
        <v>4.6642500443610735E-2</v>
      </c>
      <c r="L8" s="15"/>
    </row>
    <row r="9" spans="2:14" x14ac:dyDescent="0.2">
      <c r="B9" s="127">
        <v>19</v>
      </c>
      <c r="C9" s="129">
        <v>13.765236059116798</v>
      </c>
      <c r="D9" s="129">
        <v>8.8326513030368297</v>
      </c>
      <c r="E9" s="129">
        <v>11.537264210597996</v>
      </c>
      <c r="F9" s="129">
        <v>0.83565459610027859</v>
      </c>
      <c r="G9" s="129">
        <v>0.23906956709024338</v>
      </c>
      <c r="H9" s="129">
        <v>0.56618641347173448</v>
      </c>
      <c r="I9" s="129">
        <v>0.44577116193247346</v>
      </c>
      <c r="J9" s="129">
        <v>0.11415033383588198</v>
      </c>
      <c r="K9" s="129">
        <v>0.29598318951679586</v>
      </c>
      <c r="L9" s="15"/>
    </row>
    <row r="10" spans="2:14" x14ac:dyDescent="0.2">
      <c r="B10" s="127">
        <v>20</v>
      </c>
      <c r="C10" s="129">
        <v>19.509773326902891</v>
      </c>
      <c r="D10" s="129">
        <v>12.147032117962651</v>
      </c>
      <c r="E10" s="129">
        <v>15.995762013669648</v>
      </c>
      <c r="F10" s="129">
        <v>1.7220346676501459</v>
      </c>
      <c r="G10" s="129">
        <v>0.53409102678740972</v>
      </c>
      <c r="H10" s="129">
        <v>1.1550654811729268</v>
      </c>
      <c r="I10" s="129">
        <v>0.90215325257454115</v>
      </c>
      <c r="J10" s="129">
        <v>0.25064646764554582</v>
      </c>
      <c r="K10" s="129">
        <v>0.59120897952189189</v>
      </c>
      <c r="L10" s="15"/>
    </row>
    <row r="11" spans="2:14" x14ac:dyDescent="0.2">
      <c r="B11" s="127">
        <v>21</v>
      </c>
      <c r="C11" s="129">
        <v>23.989490541754048</v>
      </c>
      <c r="D11" s="129">
        <v>15.251959749808339</v>
      </c>
      <c r="E11" s="129">
        <v>19.751361883721888</v>
      </c>
      <c r="F11" s="129">
        <v>2.6025831310404737</v>
      </c>
      <c r="G11" s="129">
        <v>1.0379389457663464</v>
      </c>
      <c r="H11" s="129">
        <v>1.8436543765522733</v>
      </c>
      <c r="I11" s="129">
        <v>1.5527031744213005</v>
      </c>
      <c r="J11" s="129">
        <v>0.50836093909570035</v>
      </c>
      <c r="K11" s="129">
        <v>1.0461462464151927</v>
      </c>
      <c r="L11" s="15"/>
    </row>
    <row r="12" spans="2:14" x14ac:dyDescent="0.2">
      <c r="B12" s="127">
        <v>22</v>
      </c>
      <c r="C12" s="129">
        <v>27.37838792040402</v>
      </c>
      <c r="D12" s="129">
        <v>18.310238489610686</v>
      </c>
      <c r="E12" s="129">
        <v>22.960786912089052</v>
      </c>
      <c r="F12" s="129">
        <v>3.6198365713759424</v>
      </c>
      <c r="G12" s="129">
        <v>2.0406954039241034</v>
      </c>
      <c r="H12" s="129">
        <v>2.8505488940116956</v>
      </c>
      <c r="I12" s="129">
        <v>2.1526118391092783</v>
      </c>
      <c r="J12" s="129">
        <v>0.84515008281824422</v>
      </c>
      <c r="K12" s="129">
        <v>1.5156743451911583</v>
      </c>
      <c r="L12" s="15"/>
    </row>
    <row r="13" spans="2:14" x14ac:dyDescent="0.2">
      <c r="B13" s="127">
        <v>23</v>
      </c>
      <c r="C13" s="129">
        <v>30.364451470279484</v>
      </c>
      <c r="D13" s="129">
        <v>21.783853058656373</v>
      </c>
      <c r="E13" s="129">
        <v>26.166458085222345</v>
      </c>
      <c r="F13" s="129">
        <v>4.9916636820590092</v>
      </c>
      <c r="G13" s="129">
        <v>3.9427438299540229</v>
      </c>
      <c r="H13" s="129">
        <v>4.4784875153912918</v>
      </c>
      <c r="I13" s="129">
        <v>2.8205159872052956</v>
      </c>
      <c r="J13" s="129">
        <v>1.3656488766145523</v>
      </c>
      <c r="K13" s="129">
        <v>2.1087331705052383</v>
      </c>
      <c r="L13" s="15"/>
    </row>
    <row r="14" spans="2:14" x14ac:dyDescent="0.2">
      <c r="B14" s="127">
        <v>24</v>
      </c>
      <c r="C14" s="129">
        <v>33.114124228171029</v>
      </c>
      <c r="D14" s="129">
        <v>24.895101359890802</v>
      </c>
      <c r="E14" s="129">
        <v>29.094451394692207</v>
      </c>
      <c r="F14" s="129">
        <v>6.3430307957338909</v>
      </c>
      <c r="G14" s="129">
        <v>6.11142004954249</v>
      </c>
      <c r="H14" s="129">
        <v>6.2297570599957472</v>
      </c>
      <c r="I14" s="129">
        <v>3.5426707701836904</v>
      </c>
      <c r="J14" s="129">
        <v>1.9918103230372579</v>
      </c>
      <c r="K14" s="129">
        <v>2.7841923345085569</v>
      </c>
      <c r="L14" s="15"/>
    </row>
    <row r="15" spans="2:14" x14ac:dyDescent="0.2">
      <c r="B15" s="127">
        <v>25</v>
      </c>
      <c r="C15" s="129">
        <v>35.457224368080588</v>
      </c>
      <c r="D15" s="129">
        <v>27.792214153635147</v>
      </c>
      <c r="E15" s="129">
        <v>31.705486759611119</v>
      </c>
      <c r="F15" s="129">
        <v>7.8448407433931697</v>
      </c>
      <c r="G15" s="129">
        <v>8.1255434050525963</v>
      </c>
      <c r="H15" s="129">
        <v>7.9822342631774541</v>
      </c>
      <c r="I15" s="129">
        <v>4.2969346185002992</v>
      </c>
      <c r="J15" s="129">
        <v>2.5831180122702393</v>
      </c>
      <c r="K15" s="129">
        <v>3.4580850885289922</v>
      </c>
      <c r="L15" s="15"/>
    </row>
    <row r="16" spans="2:14" x14ac:dyDescent="0.2">
      <c r="B16" s="127">
        <v>26</v>
      </c>
      <c r="C16" s="129">
        <v>37.51976250072763</v>
      </c>
      <c r="D16" s="129">
        <v>30.163626803536886</v>
      </c>
      <c r="E16" s="129">
        <v>33.906503790530955</v>
      </c>
      <c r="F16" s="129">
        <v>8.8866639501717213</v>
      </c>
      <c r="G16" s="130">
        <v>9.8511343408859595</v>
      </c>
      <c r="H16" s="129">
        <v>9.3604019538501824</v>
      </c>
      <c r="I16" s="129">
        <v>5.0680481983817449</v>
      </c>
      <c r="J16" s="129">
        <v>3.1980067631125757</v>
      </c>
      <c r="K16" s="129">
        <v>4.1495029481907455</v>
      </c>
      <c r="L16" s="15"/>
      <c r="M16" s="15"/>
    </row>
    <row r="17" spans="2:13" x14ac:dyDescent="0.2">
      <c r="B17" s="127">
        <v>27</v>
      </c>
      <c r="C17" s="129">
        <v>39.240467907259102</v>
      </c>
      <c r="D17" s="129">
        <v>32.100432816459154</v>
      </c>
      <c r="E17" s="129">
        <v>35.737862865095366</v>
      </c>
      <c r="F17" s="129">
        <v>10.058371664059399</v>
      </c>
      <c r="G17" s="130">
        <v>11.429991634639865</v>
      </c>
      <c r="H17" s="129">
        <v>10.731231525921697</v>
      </c>
      <c r="I17" s="129">
        <v>5.797240187723272</v>
      </c>
      <c r="J17" s="129">
        <v>3.7404071141932276</v>
      </c>
      <c r="K17" s="129">
        <v>4.7882432006470754</v>
      </c>
      <c r="L17" s="15"/>
      <c r="M17" s="15"/>
    </row>
    <row r="18" spans="2:13" x14ac:dyDescent="0.2">
      <c r="B18" s="127">
        <v>28</v>
      </c>
      <c r="C18" s="129">
        <v>40.873594624033082</v>
      </c>
      <c r="D18" s="129">
        <v>34.148878674975968</v>
      </c>
      <c r="E18" s="129">
        <v>37.571138999086322</v>
      </c>
      <c r="F18" s="129">
        <v>11.079624125389998</v>
      </c>
      <c r="G18" s="130">
        <v>13.065385516756503</v>
      </c>
      <c r="H18" s="129">
        <v>12.05481607794227</v>
      </c>
      <c r="I18" s="129">
        <v>6.4864216220207886</v>
      </c>
      <c r="J18" s="129">
        <v>4.4487117556185822</v>
      </c>
      <c r="K18" s="129">
        <v>5.4857181779960591</v>
      </c>
      <c r="L18" s="15"/>
      <c r="M18" s="15"/>
    </row>
    <row r="19" spans="2:13" x14ac:dyDescent="0.2">
      <c r="B19" s="127">
        <v>29</v>
      </c>
      <c r="C19" s="129">
        <v>42.574413561994874</v>
      </c>
      <c r="D19" s="129">
        <v>36.205670688075692</v>
      </c>
      <c r="E19" s="129">
        <v>39.453175606552691</v>
      </c>
      <c r="F19" s="129">
        <v>12.11270998970585</v>
      </c>
      <c r="G19" s="130">
        <v>14.536778345464407</v>
      </c>
      <c r="H19" s="129">
        <v>13.300714327196703</v>
      </c>
      <c r="I19" s="129">
        <v>7.3276825021354881</v>
      </c>
      <c r="J19" s="129">
        <v>5.083656550095939</v>
      </c>
      <c r="K19" s="129">
        <v>6.227914602384665</v>
      </c>
      <c r="L19" s="15"/>
      <c r="M19" s="15"/>
    </row>
    <row r="20" spans="2:13" x14ac:dyDescent="0.2">
      <c r="B20" s="127">
        <v>30</v>
      </c>
      <c r="C20" s="129">
        <v>44.161751592698835</v>
      </c>
      <c r="D20" s="129">
        <v>38.054616616260454</v>
      </c>
      <c r="E20" s="129">
        <v>41.160657206707576</v>
      </c>
      <c r="F20" s="129">
        <v>12.896294625111462</v>
      </c>
      <c r="G20" s="130">
        <v>15.831035402953212</v>
      </c>
      <c r="H20" s="129">
        <v>14.338449433659168</v>
      </c>
      <c r="I20" s="129">
        <v>8.1537585543773705</v>
      </c>
      <c r="J20" s="129">
        <v>5.8056840419854119</v>
      </c>
      <c r="K20" s="129">
        <v>6.9998961845074499</v>
      </c>
      <c r="L20" s="15"/>
      <c r="M20" s="15"/>
    </row>
    <row r="21" spans="2:13" x14ac:dyDescent="0.2">
      <c r="B21" s="127">
        <v>31</v>
      </c>
      <c r="C21" s="129">
        <v>45.534737547662559</v>
      </c>
      <c r="D21" s="129">
        <v>39.569920614149872</v>
      </c>
      <c r="E21" s="129">
        <v>42.603186240619799</v>
      </c>
      <c r="F21" s="129">
        <v>13.615314409532301</v>
      </c>
      <c r="G21" s="130">
        <v>16.855535200209371</v>
      </c>
      <c r="H21" s="129">
        <v>15.207798068275972</v>
      </c>
      <c r="I21" s="129">
        <v>8.9556076884001605</v>
      </c>
      <c r="J21" s="129">
        <v>6.4640582744482238</v>
      </c>
      <c r="K21" s="129">
        <v>7.7310764039620601</v>
      </c>
      <c r="L21" s="15"/>
      <c r="M21" s="15"/>
    </row>
    <row r="22" spans="2:13" x14ac:dyDescent="0.2">
      <c r="B22" s="127">
        <v>32</v>
      </c>
      <c r="C22" s="129">
        <v>46.702155774530901</v>
      </c>
      <c r="D22" s="129">
        <v>41.026268927310959</v>
      </c>
      <c r="E22" s="129">
        <v>43.89804912888399</v>
      </c>
      <c r="F22" s="129">
        <v>14.383576010034272</v>
      </c>
      <c r="G22" s="130">
        <v>18.01963778996458</v>
      </c>
      <c r="H22" s="129">
        <v>16.179930531456645</v>
      </c>
      <c r="I22" s="129">
        <v>9.6449830734574196</v>
      </c>
      <c r="J22" s="129">
        <v>7.1595661728220028</v>
      </c>
      <c r="K22" s="129">
        <v>8.4170914265884331</v>
      </c>
      <c r="L22" s="15"/>
      <c r="M22" s="15"/>
    </row>
    <row r="23" spans="2:13" x14ac:dyDescent="0.2">
      <c r="B23" s="127">
        <v>33</v>
      </c>
      <c r="C23" s="129">
        <v>47.855925795438857</v>
      </c>
      <c r="D23" s="129">
        <v>42.164042436521996</v>
      </c>
      <c r="E23" s="129">
        <v>45.048710960749304</v>
      </c>
      <c r="F23" s="129">
        <v>14.93589307752374</v>
      </c>
      <c r="G23" s="130">
        <v>18.948233117170446</v>
      </c>
      <c r="H23" s="129">
        <v>16.914763650032892</v>
      </c>
      <c r="I23" s="129">
        <v>10.329424902289224</v>
      </c>
      <c r="J23" s="129">
        <v>7.7848279483156873</v>
      </c>
      <c r="K23" s="129">
        <v>9.074439536802096</v>
      </c>
      <c r="L23" s="15"/>
      <c r="M23" s="15"/>
    </row>
    <row r="24" spans="2:13" x14ac:dyDescent="0.2">
      <c r="B24" s="127">
        <v>34</v>
      </c>
      <c r="C24" s="129">
        <v>48.90336850532119</v>
      </c>
      <c r="D24" s="129">
        <v>43.233857151921491</v>
      </c>
      <c r="E24" s="129">
        <v>46.103714348975849</v>
      </c>
      <c r="F24" s="129">
        <v>15.316939913259853</v>
      </c>
      <c r="G24" s="130">
        <v>19.489858505530762</v>
      </c>
      <c r="H24" s="129">
        <v>17.377563510730294</v>
      </c>
      <c r="I24" s="129">
        <v>10.922367155938316</v>
      </c>
      <c r="J24" s="129">
        <v>8.2904337894714573</v>
      </c>
      <c r="K24" s="129">
        <v>9.6226955035948674</v>
      </c>
      <c r="L24" s="15"/>
      <c r="M24" s="15"/>
    </row>
    <row r="25" spans="2:13" x14ac:dyDescent="0.2">
      <c r="B25" s="127">
        <v>35</v>
      </c>
      <c r="C25" s="129">
        <v>49.715036193152315</v>
      </c>
      <c r="D25" s="129">
        <v>44.202196145753739</v>
      </c>
      <c r="E25" s="129">
        <v>46.99691361210607</v>
      </c>
      <c r="F25" s="129">
        <v>15.642772059497268</v>
      </c>
      <c r="G25" s="130">
        <v>20.139640535532969</v>
      </c>
      <c r="H25" s="129">
        <v>17.859966761976526</v>
      </c>
      <c r="I25" s="129">
        <v>11.533551204911273</v>
      </c>
      <c r="J25" s="129">
        <v>8.7971443824517692</v>
      </c>
      <c r="K25" s="129">
        <v>10.184357484232583</v>
      </c>
      <c r="L25" s="15"/>
      <c r="M25" s="15"/>
    </row>
    <row r="26" spans="2:13" x14ac:dyDescent="0.2">
      <c r="B26" s="127">
        <v>36</v>
      </c>
      <c r="C26" s="129">
        <v>50.279377756072343</v>
      </c>
      <c r="D26" s="129">
        <v>44.913016121531221</v>
      </c>
      <c r="E26" s="129">
        <v>47.630010721676904</v>
      </c>
      <c r="F26" s="129">
        <v>15.949258515224701</v>
      </c>
      <c r="G26" s="130">
        <v>20.788589297626491</v>
      </c>
      <c r="H26" s="129">
        <v>18.338430978166013</v>
      </c>
      <c r="I26" s="129">
        <v>11.950760568235683</v>
      </c>
      <c r="J26" s="129">
        <v>9.162400069023132</v>
      </c>
      <c r="K26" s="129">
        <v>10.574149953871856</v>
      </c>
      <c r="L26" s="15"/>
      <c r="M26" s="15"/>
    </row>
    <row r="27" spans="2:13" x14ac:dyDescent="0.2">
      <c r="B27" s="127">
        <v>37</v>
      </c>
      <c r="C27" s="129">
        <v>50.713029242570506</v>
      </c>
      <c r="D27" s="129">
        <v>45.241802731681275</v>
      </c>
      <c r="E27" s="129">
        <v>48.011086024452865</v>
      </c>
      <c r="F27" s="129">
        <v>16.180461820534497</v>
      </c>
      <c r="G27" s="130">
        <v>21.033564469076328</v>
      </c>
      <c r="H27" s="129">
        <v>18.577147054084652</v>
      </c>
      <c r="I27" s="129">
        <v>12.182165070558785</v>
      </c>
      <c r="J27" s="129">
        <v>9.3666117957615942</v>
      </c>
      <c r="K27" s="129">
        <v>10.791715404300909</v>
      </c>
      <c r="L27" s="15"/>
      <c r="M27" s="15"/>
    </row>
    <row r="28" spans="2:13" x14ac:dyDescent="0.2">
      <c r="B28" s="127">
        <v>38</v>
      </c>
      <c r="C28" s="129">
        <v>50.952146545313624</v>
      </c>
      <c r="D28" s="129">
        <v>45.70338199565694</v>
      </c>
      <c r="E28" s="129">
        <v>48.361971554527564</v>
      </c>
      <c r="F28" s="129">
        <v>16.588359744027485</v>
      </c>
      <c r="G28" s="130">
        <v>21.554900991163382</v>
      </c>
      <c r="H28" s="129">
        <v>19.039262391180952</v>
      </c>
      <c r="I28" s="129">
        <v>12.567161365326406</v>
      </c>
      <c r="J28" s="129">
        <v>9.7282363311904714</v>
      </c>
      <c r="K28" s="129">
        <v>11.166200709810559</v>
      </c>
      <c r="L28" s="15"/>
      <c r="M28" s="15"/>
    </row>
    <row r="29" spans="2:13" x14ac:dyDescent="0.2">
      <c r="B29" s="127">
        <v>39</v>
      </c>
      <c r="C29" s="129">
        <v>51.422315122900045</v>
      </c>
      <c r="D29" s="129">
        <v>46.46077487433282</v>
      </c>
      <c r="E29" s="129">
        <v>48.975600708067375</v>
      </c>
      <c r="F29" s="129">
        <v>16.977090613296948</v>
      </c>
      <c r="G29" s="130">
        <v>22.14195331456758</v>
      </c>
      <c r="H29" s="129">
        <v>19.524070661575248</v>
      </c>
      <c r="I29" s="129">
        <v>12.884864371418855</v>
      </c>
      <c r="J29" s="129">
        <v>10.163351996876463</v>
      </c>
      <c r="K29" s="129">
        <v>11.542788478985802</v>
      </c>
      <c r="L29" s="15"/>
      <c r="M29" s="15"/>
    </row>
    <row r="30" spans="2:13" x14ac:dyDescent="0.2">
      <c r="B30" s="127">
        <v>40</v>
      </c>
      <c r="C30" s="129">
        <v>51.65709951288504</v>
      </c>
      <c r="D30" s="129">
        <v>47.053915733137977</v>
      </c>
      <c r="E30" s="129">
        <v>49.389722561070343</v>
      </c>
      <c r="F30" s="129">
        <v>17.503940771877705</v>
      </c>
      <c r="G30" s="130">
        <v>22.660276955322896</v>
      </c>
      <c r="H30" s="129">
        <v>20.043782407050088</v>
      </c>
      <c r="I30" s="129">
        <v>12.910916826997152</v>
      </c>
      <c r="J30" s="129">
        <v>10.218654294231962</v>
      </c>
      <c r="K30" s="129">
        <v>11.584796839808313</v>
      </c>
      <c r="L30" s="15"/>
      <c r="M30" s="15"/>
    </row>
    <row r="31" spans="2:13" x14ac:dyDescent="0.2">
      <c r="B31" s="127">
        <v>41</v>
      </c>
      <c r="C31" s="129">
        <v>52.06188306384152</v>
      </c>
      <c r="D31" s="129">
        <v>47.570435174087891</v>
      </c>
      <c r="E31" s="129">
        <v>49.849675578923822</v>
      </c>
      <c r="F31" s="129">
        <v>17.951993386542796</v>
      </c>
      <c r="G31" s="130">
        <v>23.328932719275297</v>
      </c>
      <c r="H31" s="129">
        <v>20.600338804276603</v>
      </c>
      <c r="I31" s="129">
        <v>13.12672840538918</v>
      </c>
      <c r="J31" s="129">
        <v>10.563501672030549</v>
      </c>
      <c r="K31" s="129">
        <v>11.864242564684449</v>
      </c>
      <c r="L31" s="15"/>
      <c r="M31" s="15"/>
    </row>
    <row r="32" spans="2:13" x14ac:dyDescent="0.2">
      <c r="B32" s="127">
        <v>42</v>
      </c>
      <c r="C32" s="129">
        <v>52.256695935241467</v>
      </c>
      <c r="D32" s="129">
        <v>47.834284201356269</v>
      </c>
      <c r="E32" s="129">
        <v>50.082153869735976</v>
      </c>
      <c r="F32" s="129">
        <v>18.574081303432706</v>
      </c>
      <c r="G32" s="130">
        <v>23.95781733085083</v>
      </c>
      <c r="H32" s="129">
        <v>21.221315700785631</v>
      </c>
      <c r="I32" s="129">
        <v>13.402817797441632</v>
      </c>
      <c r="J32" s="129">
        <v>10.693635447448884</v>
      </c>
      <c r="K32" s="129">
        <v>12.070686974333347</v>
      </c>
      <c r="L32" s="15"/>
      <c r="M32" s="15"/>
    </row>
    <row r="33" spans="2:13" x14ac:dyDescent="0.2">
      <c r="B33" s="127">
        <v>43</v>
      </c>
      <c r="C33" s="129">
        <v>52.738476977144742</v>
      </c>
      <c r="D33" s="129">
        <v>48.153799206591394</v>
      </c>
      <c r="E33" s="129">
        <v>50.492559978318752</v>
      </c>
      <c r="F33" s="129">
        <v>19.460800745467846</v>
      </c>
      <c r="G33" s="130">
        <v>24.49028875770302</v>
      </c>
      <c r="H33" s="129">
        <v>21.924618965064806</v>
      </c>
      <c r="I33" s="129">
        <v>13.702820592284324</v>
      </c>
      <c r="J33" s="129">
        <v>10.781268180451061</v>
      </c>
      <c r="K33" s="129">
        <v>12.271626394331903</v>
      </c>
      <c r="L33" s="15"/>
      <c r="M33" s="15"/>
    </row>
    <row r="34" spans="2:13" x14ac:dyDescent="0.2">
      <c r="B34" s="127">
        <v>44</v>
      </c>
      <c r="C34" s="129">
        <v>53.126460670405983</v>
      </c>
      <c r="D34" s="129">
        <v>48.472432879626531</v>
      </c>
      <c r="E34" s="129">
        <v>50.854951476015742</v>
      </c>
      <c r="F34" s="129">
        <v>20.18062232905983</v>
      </c>
      <c r="G34" s="130">
        <v>24.854728465341658</v>
      </c>
      <c r="H34" s="129">
        <v>22.461931238549994</v>
      </c>
      <c r="I34" s="129">
        <v>13.966513087606838</v>
      </c>
      <c r="J34" s="129">
        <v>10.886993519412217</v>
      </c>
      <c r="K34" s="129">
        <v>12.463480160446943</v>
      </c>
      <c r="L34" s="15"/>
      <c r="M34" s="15"/>
    </row>
    <row r="35" spans="2:13" x14ac:dyDescent="0.2">
      <c r="B35" s="127">
        <v>45</v>
      </c>
      <c r="C35" s="129">
        <v>53.297452365107155</v>
      </c>
      <c r="D35" s="129">
        <v>48.608256967748055</v>
      </c>
      <c r="E35" s="129">
        <v>51.008390114414659</v>
      </c>
      <c r="F35" s="129">
        <v>20.64340218774835</v>
      </c>
      <c r="G35" s="130">
        <v>25.152994629944946</v>
      </c>
      <c r="H35" s="129">
        <v>22.844790048713591</v>
      </c>
      <c r="I35" s="129">
        <v>14.244701311399854</v>
      </c>
      <c r="J35" s="129">
        <v>10.835632957414425</v>
      </c>
      <c r="K35" s="129">
        <v>12.580541681043369</v>
      </c>
      <c r="L35" s="15"/>
      <c r="M35" s="15"/>
    </row>
    <row r="36" spans="2:13" x14ac:dyDescent="0.2">
      <c r="B36" s="127">
        <v>46</v>
      </c>
      <c r="C36" s="129">
        <v>53.73600065693477</v>
      </c>
      <c r="D36" s="129">
        <v>48.475446266018466</v>
      </c>
      <c r="E36" s="129">
        <v>51.1674614958592</v>
      </c>
      <c r="F36" s="129">
        <v>21.065497659669891</v>
      </c>
      <c r="G36" s="130">
        <v>24.95073364390079</v>
      </c>
      <c r="H36" s="129">
        <v>22.962518398158782</v>
      </c>
      <c r="I36" s="129">
        <v>14.287699528143971</v>
      </c>
      <c r="J36" s="129">
        <v>10.763788511063691</v>
      </c>
      <c r="K36" s="129">
        <v>12.567100751873216</v>
      </c>
      <c r="L36" s="15"/>
      <c r="M36" s="15"/>
    </row>
    <row r="37" spans="2:13" x14ac:dyDescent="0.2">
      <c r="B37" s="127">
        <v>47</v>
      </c>
      <c r="C37" s="129">
        <v>54.386421044421198</v>
      </c>
      <c r="D37" s="129">
        <v>49.022123484994836</v>
      </c>
      <c r="E37" s="129">
        <v>51.769586527971981</v>
      </c>
      <c r="F37" s="129">
        <v>21.521412614572938</v>
      </c>
      <c r="G37" s="130">
        <v>25.191921652290038</v>
      </c>
      <c r="H37" s="129">
        <v>23.311975989633748</v>
      </c>
      <c r="I37" s="129">
        <v>14.627536704339322</v>
      </c>
      <c r="J37" s="129">
        <v>10.7982176903888</v>
      </c>
      <c r="K37" s="129">
        <v>12.759501969280251</v>
      </c>
      <c r="L37" s="15"/>
      <c r="M37" s="15"/>
    </row>
    <row r="38" spans="2:13" x14ac:dyDescent="0.2">
      <c r="B38" s="127">
        <v>48</v>
      </c>
      <c r="C38" s="129">
        <v>54.821465155596918</v>
      </c>
      <c r="D38" s="129">
        <v>49.320525023395696</v>
      </c>
      <c r="E38" s="129">
        <v>52.130684457990299</v>
      </c>
      <c r="F38" s="129">
        <v>21.885620520832735</v>
      </c>
      <c r="G38" s="130">
        <v>25.488710077345765</v>
      </c>
      <c r="H38" s="129">
        <v>23.648069047341913</v>
      </c>
      <c r="I38" s="129">
        <v>14.700188979453511</v>
      </c>
      <c r="J38" s="129">
        <v>10.747422474264736</v>
      </c>
      <c r="K38" s="129">
        <v>12.766696238449644</v>
      </c>
      <c r="L38" s="15"/>
      <c r="M38" s="15"/>
    </row>
    <row r="39" spans="2:13" x14ac:dyDescent="0.2">
      <c r="B39" s="127">
        <v>49</v>
      </c>
      <c r="C39" s="129">
        <v>54.347552464630645</v>
      </c>
      <c r="D39" s="129">
        <v>49.364871816015047</v>
      </c>
      <c r="E39" s="129">
        <v>51.911137735358182</v>
      </c>
      <c r="F39" s="129">
        <v>21.861843922068115</v>
      </c>
      <c r="G39" s="130">
        <v>25.774620788226471</v>
      </c>
      <c r="H39" s="129">
        <v>23.775100632933874</v>
      </c>
      <c r="I39" s="129">
        <v>14.449259925118962</v>
      </c>
      <c r="J39" s="129">
        <v>10.613806724701872</v>
      </c>
      <c r="K39" s="129">
        <v>12.573812684981716</v>
      </c>
      <c r="L39" s="15"/>
      <c r="M39" s="15"/>
    </row>
    <row r="40" spans="2:13" x14ac:dyDescent="0.2">
      <c r="B40" s="127">
        <v>50</v>
      </c>
      <c r="C40" s="129">
        <v>54.338027688287752</v>
      </c>
      <c r="D40" s="129">
        <v>49.25630676681066</v>
      </c>
      <c r="E40" s="129">
        <v>51.845532539805227</v>
      </c>
      <c r="F40" s="129">
        <v>21.957786833178162</v>
      </c>
      <c r="G40" s="130">
        <v>25.982677689596962</v>
      </c>
      <c r="H40" s="129">
        <v>23.931925336218889</v>
      </c>
      <c r="I40" s="129">
        <v>14.345119469974648</v>
      </c>
      <c r="J40" s="129">
        <v>10.522998252798574</v>
      </c>
      <c r="K40" s="129">
        <v>12.470435925181636</v>
      </c>
      <c r="L40" s="15"/>
      <c r="M40" s="15"/>
    </row>
    <row r="41" spans="2:13" x14ac:dyDescent="0.2">
      <c r="B41" s="127">
        <v>51</v>
      </c>
      <c r="C41" s="129">
        <v>53.767725074220564</v>
      </c>
      <c r="D41" s="129">
        <v>48.746230178032881</v>
      </c>
      <c r="E41" s="129">
        <v>51.310824653836583</v>
      </c>
      <c r="F41" s="129">
        <v>21.864436069348898</v>
      </c>
      <c r="G41" s="130">
        <v>25.907797451113922</v>
      </c>
      <c r="H41" s="129">
        <v>23.84275855777059</v>
      </c>
      <c r="I41" s="129">
        <v>13.994240989167389</v>
      </c>
      <c r="J41" s="129">
        <v>10.189058598436942</v>
      </c>
      <c r="K41" s="129">
        <v>12.132453929994814</v>
      </c>
      <c r="M41" s="15"/>
    </row>
    <row r="42" spans="2:13" x14ac:dyDescent="0.2">
      <c r="B42" s="127">
        <v>52</v>
      </c>
      <c r="C42" s="129">
        <v>53.668395996818354</v>
      </c>
      <c r="D42" s="129">
        <v>48.460506233162263</v>
      </c>
      <c r="E42" s="129">
        <v>51.109748941382747</v>
      </c>
      <c r="F42" s="129">
        <v>21.849314797446766</v>
      </c>
      <c r="G42" s="130">
        <v>25.982401688126771</v>
      </c>
      <c r="H42" s="129">
        <v>23.879908969485051</v>
      </c>
      <c r="I42" s="129">
        <v>13.827715978298292</v>
      </c>
      <c r="J42" s="129">
        <v>10.035544902328345</v>
      </c>
      <c r="K42" s="129">
        <v>11.964614453962858</v>
      </c>
      <c r="M42" s="15"/>
    </row>
    <row r="43" spans="2:13" x14ac:dyDescent="0.2">
      <c r="B43" s="127">
        <v>53</v>
      </c>
      <c r="C43" s="129">
        <v>53.484965227397808</v>
      </c>
      <c r="D43" s="129">
        <v>48.270332708596371</v>
      </c>
      <c r="E43" s="129">
        <v>50.919366579504931</v>
      </c>
      <c r="F43" s="129">
        <v>21.811977785560615</v>
      </c>
      <c r="G43" s="130">
        <v>25.803565340116585</v>
      </c>
      <c r="H43" s="129">
        <v>23.77583844036063</v>
      </c>
      <c r="I43" s="129">
        <v>13.672286986541252</v>
      </c>
      <c r="J43" s="129">
        <v>9.9411700283301325</v>
      </c>
      <c r="K43" s="129">
        <v>11.836577837602633</v>
      </c>
      <c r="M43" s="15"/>
    </row>
    <row r="44" spans="2:13" x14ac:dyDescent="0.2">
      <c r="B44" s="127">
        <v>54</v>
      </c>
      <c r="C44" s="129">
        <v>53.706053939936012</v>
      </c>
      <c r="D44" s="129">
        <v>48.606472022397881</v>
      </c>
      <c r="E44" s="129">
        <v>51.1961379857824</v>
      </c>
      <c r="F44" s="129">
        <v>22.088460205800114</v>
      </c>
      <c r="G44" s="130">
        <v>26.034207895376799</v>
      </c>
      <c r="H44" s="129">
        <v>24.030481186593434</v>
      </c>
      <c r="I44" s="129">
        <v>13.857059975342665</v>
      </c>
      <c r="J44" s="129">
        <v>10.029992704477289</v>
      </c>
      <c r="K44" s="129">
        <v>11.973451209743832</v>
      </c>
      <c r="M44" s="15"/>
    </row>
    <row r="45" spans="2:13" x14ac:dyDescent="0.2">
      <c r="B45" s="127">
        <v>55</v>
      </c>
      <c r="C45" s="129">
        <v>54.21606503239925</v>
      </c>
      <c r="D45" s="129">
        <v>48.6608589992681</v>
      </c>
      <c r="E45" s="129">
        <v>51.477505256344799</v>
      </c>
      <c r="F45" s="129">
        <v>22.290564474406676</v>
      </c>
      <c r="G45" s="130">
        <v>26.189752926089856</v>
      </c>
      <c r="H45" s="129">
        <v>24.212754324675274</v>
      </c>
      <c r="I45" s="129">
        <v>14.149224856140991</v>
      </c>
      <c r="J45" s="129">
        <v>10.19121265807817</v>
      </c>
      <c r="K45" s="129">
        <v>12.198036559234886</v>
      </c>
      <c r="M45" s="15"/>
    </row>
    <row r="46" spans="2:13" x14ac:dyDescent="0.2">
      <c r="B46" s="127">
        <v>56</v>
      </c>
      <c r="C46" s="129">
        <v>54.70381468019486</v>
      </c>
      <c r="D46" s="129">
        <v>49.037488991554909</v>
      </c>
      <c r="E46" s="129">
        <v>51.904618183029484</v>
      </c>
      <c r="F46" s="129">
        <v>22.759209534107093</v>
      </c>
      <c r="G46" s="130">
        <v>26.455413498652426</v>
      </c>
      <c r="H46" s="129">
        <v>24.585154910156852</v>
      </c>
      <c r="I46" s="129">
        <v>14.422451593340169</v>
      </c>
      <c r="J46" s="129">
        <v>10.327811572200076</v>
      </c>
      <c r="K46" s="129">
        <v>12.399676582841327</v>
      </c>
      <c r="M46" s="15"/>
    </row>
    <row r="47" spans="2:13" x14ac:dyDescent="0.2">
      <c r="B47" s="127">
        <v>57</v>
      </c>
      <c r="C47" s="129">
        <v>55.542176574729233</v>
      </c>
      <c r="D47" s="129">
        <v>49.528625456046527</v>
      </c>
      <c r="E47" s="129">
        <v>52.562783843123107</v>
      </c>
      <c r="F47" s="129">
        <v>23.635890374485623</v>
      </c>
      <c r="G47" s="130">
        <v>27.167725969408714</v>
      </c>
      <c r="H47" s="129">
        <v>25.385725886492828</v>
      </c>
      <c r="I47" s="129">
        <v>14.974060010689938</v>
      </c>
      <c r="J47" s="129">
        <v>10.585742817077538</v>
      </c>
      <c r="K47" s="129">
        <v>12.799883705775612</v>
      </c>
      <c r="M47" s="15"/>
    </row>
    <row r="48" spans="2:13" x14ac:dyDescent="0.2">
      <c r="B48" s="127">
        <v>58</v>
      </c>
      <c r="C48" s="129">
        <v>56.122210027103023</v>
      </c>
      <c r="D48" s="129">
        <v>49.705342856027791</v>
      </c>
      <c r="E48" s="129">
        <v>52.927726637802863</v>
      </c>
      <c r="F48" s="129">
        <v>24.680251441184794</v>
      </c>
      <c r="G48" s="130">
        <v>27.689349823452204</v>
      </c>
      <c r="H48" s="129">
        <v>26.178258886664224</v>
      </c>
      <c r="I48" s="129">
        <v>15.264442901388547</v>
      </c>
      <c r="J48" s="129">
        <v>10.486877538067157</v>
      </c>
      <c r="K48" s="129">
        <v>12.886046592482458</v>
      </c>
      <c r="M48" s="15"/>
    </row>
    <row r="49" spans="2:14" x14ac:dyDescent="0.2">
      <c r="B49" s="127">
        <v>59</v>
      </c>
      <c r="C49" s="129">
        <v>56.555121115483786</v>
      </c>
      <c r="D49" s="129">
        <v>49.827527395215967</v>
      </c>
      <c r="E49" s="129">
        <v>53.200464346916476</v>
      </c>
      <c r="F49" s="129">
        <v>25.73301160265979</v>
      </c>
      <c r="G49" s="130">
        <v>28.163987549567221</v>
      </c>
      <c r="H49" s="129">
        <v>26.945196858429473</v>
      </c>
      <c r="I49" s="129">
        <v>15.634965734835122</v>
      </c>
      <c r="J49" s="129">
        <v>10.500788811665885</v>
      </c>
      <c r="K49" s="129">
        <v>13.074852552844977</v>
      </c>
      <c r="M49" s="15"/>
    </row>
    <row r="50" spans="2:14" x14ac:dyDescent="0.2">
      <c r="B50" s="127">
        <v>60</v>
      </c>
      <c r="C50" s="129">
        <v>57.505131842277812</v>
      </c>
      <c r="D50" s="129">
        <v>50.016496697467595</v>
      </c>
      <c r="E50" s="129">
        <v>53.748431635317175</v>
      </c>
      <c r="F50" s="129">
        <v>27.434678825954478</v>
      </c>
      <c r="G50" s="129">
        <v>28.873477780544967</v>
      </c>
      <c r="H50" s="129">
        <v>28.15645739120221</v>
      </c>
      <c r="I50" s="129">
        <v>16.143768722117706</v>
      </c>
      <c r="J50" s="129">
        <v>10.706037365551916</v>
      </c>
      <c r="K50" s="129">
        <v>13.415911626988153</v>
      </c>
    </row>
    <row r="51" spans="2:14" x14ac:dyDescent="0.2">
      <c r="B51" s="127">
        <v>61</v>
      </c>
      <c r="C51" s="129">
        <v>57.570472370650052</v>
      </c>
      <c r="D51" s="129">
        <v>49.619711990612515</v>
      </c>
      <c r="E51" s="129">
        <v>53.576405368563172</v>
      </c>
      <c r="F51" s="129">
        <v>28.210504770738886</v>
      </c>
      <c r="G51" s="129">
        <v>28.904477174091237</v>
      </c>
      <c r="H51" s="129">
        <v>28.559122027969753</v>
      </c>
      <c r="I51" s="129">
        <v>16.423230515309477</v>
      </c>
      <c r="J51" s="129">
        <v>10.470754708841319</v>
      </c>
      <c r="K51" s="129">
        <v>13.433002403413758</v>
      </c>
    </row>
    <row r="52" spans="2:14" x14ac:dyDescent="0.2">
      <c r="B52" s="127">
        <v>62</v>
      </c>
      <c r="C52" s="129">
        <v>58.350758636865528</v>
      </c>
      <c r="D52" s="129">
        <v>49.75270295133064</v>
      </c>
      <c r="E52" s="129">
        <v>54.004381108275958</v>
      </c>
      <c r="F52" s="129">
        <v>29.450865069513132</v>
      </c>
      <c r="G52" s="129">
        <v>29.731923505665648</v>
      </c>
      <c r="H52" s="129">
        <v>29.59294208271147</v>
      </c>
      <c r="I52" s="129">
        <v>16.900221052421951</v>
      </c>
      <c r="J52" s="129">
        <v>10.466563490946871</v>
      </c>
      <c r="K52" s="129">
        <v>13.64796197495634</v>
      </c>
    </row>
    <row r="53" spans="2:14" x14ac:dyDescent="0.2">
      <c r="B53" s="127">
        <v>63</v>
      </c>
      <c r="C53" s="129">
        <v>58.822345244086563</v>
      </c>
      <c r="D53" s="129">
        <v>49.369970480901429</v>
      </c>
      <c r="E53" s="129">
        <v>54.026507933109222</v>
      </c>
      <c r="F53" s="129">
        <v>30.241798966006311</v>
      </c>
      <c r="G53" s="129">
        <v>29.896694260767585</v>
      </c>
      <c r="H53" s="129">
        <v>30.066703705498465</v>
      </c>
      <c r="I53" s="129">
        <v>17.065013496820242</v>
      </c>
      <c r="J53" s="129">
        <v>10.204856769069137</v>
      </c>
      <c r="K53" s="129">
        <v>13.584385991207599</v>
      </c>
    </row>
    <row r="54" spans="2:14" s="14" customFormat="1" x14ac:dyDescent="0.2">
      <c r="B54" s="127">
        <v>64</v>
      </c>
      <c r="C54" s="129">
        <v>59.081469741641513</v>
      </c>
      <c r="D54" s="129">
        <v>49.280536936759688</v>
      </c>
      <c r="E54" s="129">
        <v>54.079100068124788</v>
      </c>
      <c r="F54" s="129">
        <v>31.079931477316432</v>
      </c>
      <c r="G54" s="129">
        <v>30.194867621479261</v>
      </c>
      <c r="H54" s="129">
        <v>30.628197272041565</v>
      </c>
      <c r="I54" s="129">
        <v>17.107363857780474</v>
      </c>
      <c r="J54" s="129">
        <v>9.9846180675105867</v>
      </c>
      <c r="K54" s="129">
        <v>13.471933614276765</v>
      </c>
      <c r="L54" s="1"/>
      <c r="M54" s="1"/>
      <c r="N54" s="1"/>
    </row>
    <row r="55" spans="2:14" s="14" customFormat="1" x14ac:dyDescent="0.2">
      <c r="B55" s="127">
        <v>65</v>
      </c>
      <c r="C55" s="129">
        <v>58.850650693970529</v>
      </c>
      <c r="D55" s="129">
        <v>48.453512457564507</v>
      </c>
      <c r="E55" s="129">
        <v>53.52717365448725</v>
      </c>
      <c r="F55" s="129">
        <v>31.373127159369496</v>
      </c>
      <c r="G55" s="129">
        <v>29.693512638864338</v>
      </c>
      <c r="H55" s="129">
        <v>30.513141542963695</v>
      </c>
      <c r="I55" s="129">
        <v>17.044068376962603</v>
      </c>
      <c r="J55" s="129">
        <v>9.7405599445222517</v>
      </c>
      <c r="K55" s="129">
        <v>13.30457212677055</v>
      </c>
      <c r="L55" s="1"/>
      <c r="M55" s="1"/>
      <c r="N55" s="1"/>
    </row>
    <row r="56" spans="2:14" s="14" customFormat="1" x14ac:dyDescent="0.2">
      <c r="B56" s="127">
        <v>66</v>
      </c>
      <c r="C56" s="129">
        <v>58.798384374187876</v>
      </c>
      <c r="D56" s="129">
        <v>47.57104349415205</v>
      </c>
      <c r="E56" s="129">
        <v>53.012693513394524</v>
      </c>
      <c r="F56" s="129">
        <v>31.612055502527149</v>
      </c>
      <c r="G56" s="129">
        <v>29.15684393274854</v>
      </c>
      <c r="H56" s="129">
        <v>30.346832036671458</v>
      </c>
      <c r="I56" s="129">
        <v>17.036205853850468</v>
      </c>
      <c r="J56" s="129">
        <v>9.3596948099415211</v>
      </c>
      <c r="K56" s="129">
        <v>13.08033417737016</v>
      </c>
      <c r="L56" s="1"/>
      <c r="M56" s="1"/>
      <c r="N56" s="1"/>
    </row>
    <row r="57" spans="2:14" s="14" customFormat="1" x14ac:dyDescent="0.2">
      <c r="B57" s="127">
        <v>67</v>
      </c>
      <c r="C57" s="129">
        <v>58.487735538165666</v>
      </c>
      <c r="D57" s="129">
        <v>47.08505562182706</v>
      </c>
      <c r="E57" s="129">
        <v>52.61014840571697</v>
      </c>
      <c r="F57" s="129">
        <v>31.600602033338088</v>
      </c>
      <c r="G57" s="129">
        <v>28.63391313192961</v>
      </c>
      <c r="H57" s="129">
        <v>30.07140252578094</v>
      </c>
      <c r="I57" s="129">
        <v>16.68035669491567</v>
      </c>
      <c r="J57" s="129">
        <v>9.0892908332639806</v>
      </c>
      <c r="K57" s="129">
        <v>12.767491354717547</v>
      </c>
      <c r="L57" s="1"/>
      <c r="M57" s="1"/>
      <c r="N57" s="1"/>
    </row>
    <row r="58" spans="2:14" x14ac:dyDescent="0.2">
      <c r="B58" s="127">
        <v>68</v>
      </c>
      <c r="C58" s="129">
        <v>57.5027434876935</v>
      </c>
      <c r="D58" s="129">
        <v>46.444670127311845</v>
      </c>
      <c r="E58" s="129">
        <v>51.778751099255615</v>
      </c>
      <c r="F58" s="129">
        <v>30.795839001522189</v>
      </c>
      <c r="G58" s="129">
        <v>28.221616386775406</v>
      </c>
      <c r="H58" s="129">
        <v>29.463343712989694</v>
      </c>
      <c r="I58" s="129">
        <v>15.981511168649901</v>
      </c>
      <c r="J58" s="129">
        <v>8.7068293154190357</v>
      </c>
      <c r="K58" s="129">
        <v>12.215916367534971</v>
      </c>
    </row>
    <row r="59" spans="2:14" x14ac:dyDescent="0.2">
      <c r="B59" s="122" t="s">
        <v>110</v>
      </c>
      <c r="C59" s="128"/>
      <c r="D59" s="128"/>
      <c r="E59" s="128"/>
      <c r="F59" s="128"/>
      <c r="G59" s="128"/>
      <c r="H59" s="128"/>
      <c r="I59" s="128"/>
      <c r="J59" s="128"/>
      <c r="K59" s="128"/>
    </row>
    <row r="60" spans="2:14" x14ac:dyDescent="0.2">
      <c r="B60" s="123"/>
      <c r="C60" s="123"/>
      <c r="D60" s="123"/>
      <c r="E60" s="123"/>
      <c r="F60" s="123"/>
      <c r="G60" s="123"/>
      <c r="H60" s="123"/>
      <c r="I60" s="123"/>
      <c r="J60" s="123"/>
      <c r="K60" s="123"/>
    </row>
    <row r="61" spans="2:14" x14ac:dyDescent="0.2">
      <c r="B61" s="123"/>
      <c r="C61" s="123"/>
      <c r="D61" s="123"/>
      <c r="E61" s="123"/>
      <c r="F61" s="123"/>
      <c r="G61" s="123"/>
      <c r="H61" s="123"/>
      <c r="I61" s="123"/>
      <c r="J61" s="123"/>
      <c r="K61" s="123"/>
    </row>
    <row r="62" spans="2:14" x14ac:dyDescent="0.2">
      <c r="B62" s="123"/>
      <c r="C62" s="123"/>
      <c r="D62" s="123"/>
      <c r="E62" s="123"/>
      <c r="F62" s="123"/>
      <c r="G62" s="123"/>
      <c r="H62" s="123"/>
      <c r="I62" s="123"/>
      <c r="J62" s="123"/>
      <c r="K62" s="123"/>
    </row>
    <row r="63" spans="2:14" x14ac:dyDescent="0.2">
      <c r="B63" s="123"/>
      <c r="C63" s="123"/>
      <c r="D63" s="123"/>
      <c r="E63" s="123"/>
      <c r="F63" s="123"/>
      <c r="G63" s="123"/>
      <c r="H63" s="123"/>
      <c r="I63" s="123"/>
      <c r="J63" s="123"/>
      <c r="K63" s="123"/>
    </row>
    <row r="64" spans="2:14" x14ac:dyDescent="0.2">
      <c r="B64" s="123"/>
      <c r="C64" s="123"/>
      <c r="D64" s="123"/>
      <c r="E64" s="123"/>
      <c r="F64" s="123"/>
      <c r="G64" s="123"/>
      <c r="H64" s="123"/>
      <c r="I64" s="123"/>
      <c r="J64" s="123"/>
      <c r="K64" s="123"/>
    </row>
    <row r="65" spans="2:11" hidden="1" x14ac:dyDescent="0.2">
      <c r="B65" s="123"/>
      <c r="C65" s="123"/>
      <c r="D65" s="123"/>
      <c r="E65" s="123"/>
      <c r="F65" s="123"/>
      <c r="G65" s="123"/>
      <c r="H65" s="123"/>
      <c r="I65" s="123"/>
      <c r="J65" s="123"/>
      <c r="K65" s="123"/>
    </row>
    <row r="66" spans="2:11" hidden="1" x14ac:dyDescent="0.2">
      <c r="B66" s="123"/>
      <c r="C66" s="123"/>
      <c r="D66" s="123"/>
      <c r="E66" s="123"/>
      <c r="F66" s="123"/>
      <c r="G66" s="123"/>
      <c r="H66" s="123"/>
      <c r="I66" s="123"/>
      <c r="J66" s="123"/>
      <c r="K66" s="123"/>
    </row>
    <row r="67" spans="2:11" hidden="1" x14ac:dyDescent="0.2">
      <c r="B67" s="123"/>
      <c r="C67" s="123"/>
      <c r="D67" s="123"/>
      <c r="E67" s="123"/>
      <c r="F67" s="123"/>
      <c r="G67" s="123"/>
      <c r="H67" s="123"/>
      <c r="I67" s="123"/>
      <c r="J67" s="123"/>
      <c r="K67" s="123"/>
    </row>
  </sheetData>
  <mergeCells count="5">
    <mergeCell ref="B2:K2"/>
    <mergeCell ref="B59:K67"/>
    <mergeCell ref="C4:E4"/>
    <mergeCell ref="F4:H4"/>
    <mergeCell ref="I4:K4"/>
  </mergeCells>
  <pageMargins left="0.25" right="0.25"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G30"/>
  <sheetViews>
    <sheetView showGridLines="0" workbookViewId="0">
      <selection activeCell="G21" sqref="G21"/>
    </sheetView>
  </sheetViews>
  <sheetFormatPr baseColWidth="10" defaultColWidth="9.1640625" defaultRowHeight="11" x14ac:dyDescent="0.2"/>
  <cols>
    <col min="1" max="1" width="2.5" style="11" customWidth="1"/>
    <col min="2" max="2" width="42.5" style="11" customWidth="1"/>
    <col min="3" max="3" width="11.83203125" style="11" customWidth="1"/>
    <col min="4" max="4" width="11.1640625" style="11" customWidth="1"/>
    <col min="5" max="5" width="9.6640625" style="11" customWidth="1"/>
    <col min="6" max="254" width="9.1640625" style="11"/>
    <col min="255" max="255" width="4.5" style="11" bestFit="1" customWidth="1"/>
    <col min="256" max="256" width="9.1640625" style="11"/>
    <col min="257" max="257" width="30" style="11" customWidth="1"/>
    <col min="258" max="258" width="35.6640625" style="11" bestFit="1" customWidth="1"/>
    <col min="259" max="259" width="10.1640625" style="11" bestFit="1" customWidth="1"/>
    <col min="260" max="510" width="9.1640625" style="11"/>
    <col min="511" max="511" width="4.5" style="11" bestFit="1" customWidth="1"/>
    <col min="512" max="512" width="9.1640625" style="11"/>
    <col min="513" max="513" width="30" style="11" customWidth="1"/>
    <col min="514" max="514" width="35.6640625" style="11" bestFit="1" customWidth="1"/>
    <col min="515" max="515" width="10.1640625" style="11" bestFit="1" customWidth="1"/>
    <col min="516" max="766" width="9.1640625" style="11"/>
    <col min="767" max="767" width="4.5" style="11" bestFit="1" customWidth="1"/>
    <col min="768" max="768" width="9.1640625" style="11"/>
    <col min="769" max="769" width="30" style="11" customWidth="1"/>
    <col min="770" max="770" width="35.6640625" style="11" bestFit="1" customWidth="1"/>
    <col min="771" max="771" width="10.1640625" style="11" bestFit="1" customWidth="1"/>
    <col min="772" max="1022" width="9.1640625" style="11"/>
    <col min="1023" max="1023" width="4.5" style="11" bestFit="1" customWidth="1"/>
    <col min="1024" max="1024" width="9.1640625" style="11"/>
    <col min="1025" max="1025" width="30" style="11" customWidth="1"/>
    <col min="1026" max="1026" width="35.6640625" style="11" bestFit="1" customWidth="1"/>
    <col min="1027" max="1027" width="10.1640625" style="11" bestFit="1" customWidth="1"/>
    <col min="1028" max="1278" width="9.1640625" style="11"/>
    <col min="1279" max="1279" width="4.5" style="11" bestFit="1" customWidth="1"/>
    <col min="1280" max="1280" width="9.1640625" style="11"/>
    <col min="1281" max="1281" width="30" style="11" customWidth="1"/>
    <col min="1282" max="1282" width="35.6640625" style="11" bestFit="1" customWidth="1"/>
    <col min="1283" max="1283" width="10.1640625" style="11" bestFit="1" customWidth="1"/>
    <col min="1284" max="1534" width="9.1640625" style="11"/>
    <col min="1535" max="1535" width="4.5" style="11" bestFit="1" customWidth="1"/>
    <col min="1536" max="1536" width="9.1640625" style="11"/>
    <col min="1537" max="1537" width="30" style="11" customWidth="1"/>
    <col min="1538" max="1538" width="35.6640625" style="11" bestFit="1" customWidth="1"/>
    <col min="1539" max="1539" width="10.1640625" style="11" bestFit="1" customWidth="1"/>
    <col min="1540" max="1790" width="9.1640625" style="11"/>
    <col min="1791" max="1791" width="4.5" style="11" bestFit="1" customWidth="1"/>
    <col min="1792" max="1792" width="9.1640625" style="11"/>
    <col min="1793" max="1793" width="30" style="11" customWidth="1"/>
    <col min="1794" max="1794" width="35.6640625" style="11" bestFit="1" customWidth="1"/>
    <col min="1795" max="1795" width="10.1640625" style="11" bestFit="1" customWidth="1"/>
    <col min="1796" max="2046" width="9.1640625" style="11"/>
    <col min="2047" max="2047" width="4.5" style="11" bestFit="1" customWidth="1"/>
    <col min="2048" max="2048" width="9.1640625" style="11"/>
    <col min="2049" max="2049" width="30" style="11" customWidth="1"/>
    <col min="2050" max="2050" width="35.6640625" style="11" bestFit="1" customWidth="1"/>
    <col min="2051" max="2051" width="10.1640625" style="11" bestFit="1" customWidth="1"/>
    <col min="2052" max="2302" width="9.1640625" style="11"/>
    <col min="2303" max="2303" width="4.5" style="11" bestFit="1" customWidth="1"/>
    <col min="2304" max="2304" width="9.1640625" style="11"/>
    <col min="2305" max="2305" width="30" style="11" customWidth="1"/>
    <col min="2306" max="2306" width="35.6640625" style="11" bestFit="1" customWidth="1"/>
    <col min="2307" max="2307" width="10.1640625" style="11" bestFit="1" customWidth="1"/>
    <col min="2308" max="2558" width="9.1640625" style="11"/>
    <col min="2559" max="2559" width="4.5" style="11" bestFit="1" customWidth="1"/>
    <col min="2560" max="2560" width="9.1640625" style="11"/>
    <col min="2561" max="2561" width="30" style="11" customWidth="1"/>
    <col min="2562" max="2562" width="35.6640625" style="11" bestFit="1" customWidth="1"/>
    <col min="2563" max="2563" width="10.1640625" style="11" bestFit="1" customWidth="1"/>
    <col min="2564" max="2814" width="9.1640625" style="11"/>
    <col min="2815" max="2815" width="4.5" style="11" bestFit="1" customWidth="1"/>
    <col min="2816" max="2816" width="9.1640625" style="11"/>
    <col min="2817" max="2817" width="30" style="11" customWidth="1"/>
    <col min="2818" max="2818" width="35.6640625" style="11" bestFit="1" customWidth="1"/>
    <col min="2819" max="2819" width="10.1640625" style="11" bestFit="1" customWidth="1"/>
    <col min="2820" max="3070" width="9.1640625" style="11"/>
    <col min="3071" max="3071" width="4.5" style="11" bestFit="1" customWidth="1"/>
    <col min="3072" max="3072" width="9.1640625" style="11"/>
    <col min="3073" max="3073" width="30" style="11" customWidth="1"/>
    <col min="3074" max="3074" width="35.6640625" style="11" bestFit="1" customWidth="1"/>
    <col min="3075" max="3075" width="10.1640625" style="11" bestFit="1" customWidth="1"/>
    <col min="3076" max="3326" width="9.1640625" style="11"/>
    <col min="3327" max="3327" width="4.5" style="11" bestFit="1" customWidth="1"/>
    <col min="3328" max="3328" width="9.1640625" style="11"/>
    <col min="3329" max="3329" width="30" style="11" customWidth="1"/>
    <col min="3330" max="3330" width="35.6640625" style="11" bestFit="1" customWidth="1"/>
    <col min="3331" max="3331" width="10.1640625" style="11" bestFit="1" customWidth="1"/>
    <col min="3332" max="3582" width="9.1640625" style="11"/>
    <col min="3583" max="3583" width="4.5" style="11" bestFit="1" customWidth="1"/>
    <col min="3584" max="3584" width="9.1640625" style="11"/>
    <col min="3585" max="3585" width="30" style="11" customWidth="1"/>
    <col min="3586" max="3586" width="35.6640625" style="11" bestFit="1" customWidth="1"/>
    <col min="3587" max="3587" width="10.1640625" style="11" bestFit="1" customWidth="1"/>
    <col min="3588" max="3838" width="9.1640625" style="11"/>
    <col min="3839" max="3839" width="4.5" style="11" bestFit="1" customWidth="1"/>
    <col min="3840" max="3840" width="9.1640625" style="11"/>
    <col min="3841" max="3841" width="30" style="11" customWidth="1"/>
    <col min="3842" max="3842" width="35.6640625" style="11" bestFit="1" customWidth="1"/>
    <col min="3843" max="3843" width="10.1640625" style="11" bestFit="1" customWidth="1"/>
    <col min="3844" max="4094" width="9.1640625" style="11"/>
    <col min="4095" max="4095" width="4.5" style="11" bestFit="1" customWidth="1"/>
    <col min="4096" max="4096" width="9.1640625" style="11"/>
    <col min="4097" max="4097" width="30" style="11" customWidth="1"/>
    <col min="4098" max="4098" width="35.6640625" style="11" bestFit="1" customWidth="1"/>
    <col min="4099" max="4099" width="10.1640625" style="11" bestFit="1" customWidth="1"/>
    <col min="4100" max="4350" width="9.1640625" style="11"/>
    <col min="4351" max="4351" width="4.5" style="11" bestFit="1" customWidth="1"/>
    <col min="4352" max="4352" width="9.1640625" style="11"/>
    <col min="4353" max="4353" width="30" style="11" customWidth="1"/>
    <col min="4354" max="4354" width="35.6640625" style="11" bestFit="1" customWidth="1"/>
    <col min="4355" max="4355" width="10.1640625" style="11" bestFit="1" customWidth="1"/>
    <col min="4356" max="4606" width="9.1640625" style="11"/>
    <col min="4607" max="4607" width="4.5" style="11" bestFit="1" customWidth="1"/>
    <col min="4608" max="4608" width="9.1640625" style="11"/>
    <col min="4609" max="4609" width="30" style="11" customWidth="1"/>
    <col min="4610" max="4610" width="35.6640625" style="11" bestFit="1" customWidth="1"/>
    <col min="4611" max="4611" width="10.1640625" style="11" bestFit="1" customWidth="1"/>
    <col min="4612" max="4862" width="9.1640625" style="11"/>
    <col min="4863" max="4863" width="4.5" style="11" bestFit="1" customWidth="1"/>
    <col min="4864" max="4864" width="9.1640625" style="11"/>
    <col min="4865" max="4865" width="30" style="11" customWidth="1"/>
    <col min="4866" max="4866" width="35.6640625" style="11" bestFit="1" customWidth="1"/>
    <col min="4867" max="4867" width="10.1640625" style="11" bestFit="1" customWidth="1"/>
    <col min="4868" max="5118" width="9.1640625" style="11"/>
    <col min="5119" max="5119" width="4.5" style="11" bestFit="1" customWidth="1"/>
    <col min="5120" max="5120" width="9.1640625" style="11"/>
    <col min="5121" max="5121" width="30" style="11" customWidth="1"/>
    <col min="5122" max="5122" width="35.6640625" style="11" bestFit="1" customWidth="1"/>
    <col min="5123" max="5123" width="10.1640625" style="11" bestFit="1" customWidth="1"/>
    <col min="5124" max="5374" width="9.1640625" style="11"/>
    <col min="5375" max="5375" width="4.5" style="11" bestFit="1" customWidth="1"/>
    <col min="5376" max="5376" width="9.1640625" style="11"/>
    <col min="5377" max="5377" width="30" style="11" customWidth="1"/>
    <col min="5378" max="5378" width="35.6640625" style="11" bestFit="1" customWidth="1"/>
    <col min="5379" max="5379" width="10.1640625" style="11" bestFit="1" customWidth="1"/>
    <col min="5380" max="5630" width="9.1640625" style="11"/>
    <col min="5631" max="5631" width="4.5" style="11" bestFit="1" customWidth="1"/>
    <col min="5632" max="5632" width="9.1640625" style="11"/>
    <col min="5633" max="5633" width="30" style="11" customWidth="1"/>
    <col min="5634" max="5634" width="35.6640625" style="11" bestFit="1" customWidth="1"/>
    <col min="5635" max="5635" width="10.1640625" style="11" bestFit="1" customWidth="1"/>
    <col min="5636" max="5886" width="9.1640625" style="11"/>
    <col min="5887" max="5887" width="4.5" style="11" bestFit="1" customWidth="1"/>
    <col min="5888" max="5888" width="9.1640625" style="11"/>
    <col min="5889" max="5889" width="30" style="11" customWidth="1"/>
    <col min="5890" max="5890" width="35.6640625" style="11" bestFit="1" customWidth="1"/>
    <col min="5891" max="5891" width="10.1640625" style="11" bestFit="1" customWidth="1"/>
    <col min="5892" max="6142" width="9.1640625" style="11"/>
    <col min="6143" max="6143" width="4.5" style="11" bestFit="1" customWidth="1"/>
    <col min="6144" max="6144" width="9.1640625" style="11"/>
    <col min="6145" max="6145" width="30" style="11" customWidth="1"/>
    <col min="6146" max="6146" width="35.6640625" style="11" bestFit="1" customWidth="1"/>
    <col min="6147" max="6147" width="10.1640625" style="11" bestFit="1" customWidth="1"/>
    <col min="6148" max="6398" width="9.1640625" style="11"/>
    <col min="6399" max="6399" width="4.5" style="11" bestFit="1" customWidth="1"/>
    <col min="6400" max="6400" width="9.1640625" style="11"/>
    <col min="6401" max="6401" width="30" style="11" customWidth="1"/>
    <col min="6402" max="6402" width="35.6640625" style="11" bestFit="1" customWidth="1"/>
    <col min="6403" max="6403" width="10.1640625" style="11" bestFit="1" customWidth="1"/>
    <col min="6404" max="6654" width="9.1640625" style="11"/>
    <col min="6655" max="6655" width="4.5" style="11" bestFit="1" customWidth="1"/>
    <col min="6656" max="6656" width="9.1640625" style="11"/>
    <col min="6657" max="6657" width="30" style="11" customWidth="1"/>
    <col min="6658" max="6658" width="35.6640625" style="11" bestFit="1" customWidth="1"/>
    <col min="6659" max="6659" width="10.1640625" style="11" bestFit="1" customWidth="1"/>
    <col min="6660" max="6910" width="9.1640625" style="11"/>
    <col min="6911" max="6911" width="4.5" style="11" bestFit="1" customWidth="1"/>
    <col min="6912" max="6912" width="9.1640625" style="11"/>
    <col min="6913" max="6913" width="30" style="11" customWidth="1"/>
    <col min="6914" max="6914" width="35.6640625" style="11" bestFit="1" customWidth="1"/>
    <col min="6915" max="6915" width="10.1640625" style="11" bestFit="1" customWidth="1"/>
    <col min="6916" max="7166" width="9.1640625" style="11"/>
    <col min="7167" max="7167" width="4.5" style="11" bestFit="1" customWidth="1"/>
    <col min="7168" max="7168" width="9.1640625" style="11"/>
    <col min="7169" max="7169" width="30" style="11" customWidth="1"/>
    <col min="7170" max="7170" width="35.6640625" style="11" bestFit="1" customWidth="1"/>
    <col min="7171" max="7171" width="10.1640625" style="11" bestFit="1" customWidth="1"/>
    <col min="7172" max="7422" width="9.1640625" style="11"/>
    <col min="7423" max="7423" width="4.5" style="11" bestFit="1" customWidth="1"/>
    <col min="7424" max="7424" width="9.1640625" style="11"/>
    <col min="7425" max="7425" width="30" style="11" customWidth="1"/>
    <col min="7426" max="7426" width="35.6640625" style="11" bestFit="1" customWidth="1"/>
    <col min="7427" max="7427" width="10.1640625" style="11" bestFit="1" customWidth="1"/>
    <col min="7428" max="7678" width="9.1640625" style="11"/>
    <col min="7679" max="7679" width="4.5" style="11" bestFit="1" customWidth="1"/>
    <col min="7680" max="7680" width="9.1640625" style="11"/>
    <col min="7681" max="7681" width="30" style="11" customWidth="1"/>
    <col min="7682" max="7682" width="35.6640625" style="11" bestFit="1" customWidth="1"/>
    <col min="7683" max="7683" width="10.1640625" style="11" bestFit="1" customWidth="1"/>
    <col min="7684" max="7934" width="9.1640625" style="11"/>
    <col min="7935" max="7935" width="4.5" style="11" bestFit="1" customWidth="1"/>
    <col min="7936" max="7936" width="9.1640625" style="11"/>
    <col min="7937" max="7937" width="30" style="11" customWidth="1"/>
    <col min="7938" max="7938" width="35.6640625" style="11" bestFit="1" customWidth="1"/>
    <col min="7939" max="7939" width="10.1640625" style="11" bestFit="1" customWidth="1"/>
    <col min="7940" max="8190" width="9.1640625" style="11"/>
    <col min="8191" max="8191" width="4.5" style="11" bestFit="1" customWidth="1"/>
    <col min="8192" max="8192" width="9.1640625" style="11"/>
    <col min="8193" max="8193" width="30" style="11" customWidth="1"/>
    <col min="8194" max="8194" width="35.6640625" style="11" bestFit="1" customWidth="1"/>
    <col min="8195" max="8195" width="10.1640625" style="11" bestFit="1" customWidth="1"/>
    <col min="8196" max="8446" width="9.1640625" style="11"/>
    <col min="8447" max="8447" width="4.5" style="11" bestFit="1" customWidth="1"/>
    <col min="8448" max="8448" width="9.1640625" style="11"/>
    <col min="8449" max="8449" width="30" style="11" customWidth="1"/>
    <col min="8450" max="8450" width="35.6640625" style="11" bestFit="1" customWidth="1"/>
    <col min="8451" max="8451" width="10.1640625" style="11" bestFit="1" customWidth="1"/>
    <col min="8452" max="8702" width="9.1640625" style="11"/>
    <col min="8703" max="8703" width="4.5" style="11" bestFit="1" customWidth="1"/>
    <col min="8704" max="8704" width="9.1640625" style="11"/>
    <col min="8705" max="8705" width="30" style="11" customWidth="1"/>
    <col min="8706" max="8706" width="35.6640625" style="11" bestFit="1" customWidth="1"/>
    <col min="8707" max="8707" width="10.1640625" style="11" bestFit="1" customWidth="1"/>
    <col min="8708" max="8958" width="9.1640625" style="11"/>
    <col min="8959" max="8959" width="4.5" style="11" bestFit="1" customWidth="1"/>
    <col min="8960" max="8960" width="9.1640625" style="11"/>
    <col min="8961" max="8961" width="30" style="11" customWidth="1"/>
    <col min="8962" max="8962" width="35.6640625" style="11" bestFit="1" customWidth="1"/>
    <col min="8963" max="8963" width="10.1640625" style="11" bestFit="1" customWidth="1"/>
    <col min="8964" max="9214" width="9.1640625" style="11"/>
    <col min="9215" max="9215" width="4.5" style="11" bestFit="1" customWidth="1"/>
    <col min="9216" max="9216" width="9.1640625" style="11"/>
    <col min="9217" max="9217" width="30" style="11" customWidth="1"/>
    <col min="9218" max="9218" width="35.6640625" style="11" bestFit="1" customWidth="1"/>
    <col min="9219" max="9219" width="10.1640625" style="11" bestFit="1" customWidth="1"/>
    <col min="9220" max="9470" width="9.1640625" style="11"/>
    <col min="9471" max="9471" width="4.5" style="11" bestFit="1" customWidth="1"/>
    <col min="9472" max="9472" width="9.1640625" style="11"/>
    <col min="9473" max="9473" width="30" style="11" customWidth="1"/>
    <col min="9474" max="9474" width="35.6640625" style="11" bestFit="1" customWidth="1"/>
    <col min="9475" max="9475" width="10.1640625" style="11" bestFit="1" customWidth="1"/>
    <col min="9476" max="9726" width="9.1640625" style="11"/>
    <col min="9727" max="9727" width="4.5" style="11" bestFit="1" customWidth="1"/>
    <col min="9728" max="9728" width="9.1640625" style="11"/>
    <col min="9729" max="9729" width="30" style="11" customWidth="1"/>
    <col min="9730" max="9730" width="35.6640625" style="11" bestFit="1" customWidth="1"/>
    <col min="9731" max="9731" width="10.1640625" style="11" bestFit="1" customWidth="1"/>
    <col min="9732" max="9982" width="9.1640625" style="11"/>
    <col min="9983" max="9983" width="4.5" style="11" bestFit="1" customWidth="1"/>
    <col min="9984" max="9984" width="9.1640625" style="11"/>
    <col min="9985" max="9985" width="30" style="11" customWidth="1"/>
    <col min="9986" max="9986" width="35.6640625" style="11" bestFit="1" customWidth="1"/>
    <col min="9987" max="9987" width="10.1640625" style="11" bestFit="1" customWidth="1"/>
    <col min="9988" max="10238" width="9.1640625" style="11"/>
    <col min="10239" max="10239" width="4.5" style="11" bestFit="1" customWidth="1"/>
    <col min="10240" max="10240" width="9.1640625" style="11"/>
    <col min="10241" max="10241" width="30" style="11" customWidth="1"/>
    <col min="10242" max="10242" width="35.6640625" style="11" bestFit="1" customWidth="1"/>
    <col min="10243" max="10243" width="10.1640625" style="11" bestFit="1" customWidth="1"/>
    <col min="10244" max="10494" width="9.1640625" style="11"/>
    <col min="10495" max="10495" width="4.5" style="11" bestFit="1" customWidth="1"/>
    <col min="10496" max="10496" width="9.1640625" style="11"/>
    <col min="10497" max="10497" width="30" style="11" customWidth="1"/>
    <col min="10498" max="10498" width="35.6640625" style="11" bestFit="1" customWidth="1"/>
    <col min="10499" max="10499" width="10.1640625" style="11" bestFit="1" customWidth="1"/>
    <col min="10500" max="10750" width="9.1640625" style="11"/>
    <col min="10751" max="10751" width="4.5" style="11" bestFit="1" customWidth="1"/>
    <col min="10752" max="10752" width="9.1640625" style="11"/>
    <col min="10753" max="10753" width="30" style="11" customWidth="1"/>
    <col min="10754" max="10754" width="35.6640625" style="11" bestFit="1" customWidth="1"/>
    <col min="10755" max="10755" width="10.1640625" style="11" bestFit="1" customWidth="1"/>
    <col min="10756" max="11006" width="9.1640625" style="11"/>
    <col min="11007" max="11007" width="4.5" style="11" bestFit="1" customWidth="1"/>
    <col min="11008" max="11008" width="9.1640625" style="11"/>
    <col min="11009" max="11009" width="30" style="11" customWidth="1"/>
    <col min="11010" max="11010" width="35.6640625" style="11" bestFit="1" customWidth="1"/>
    <col min="11011" max="11011" width="10.1640625" style="11" bestFit="1" customWidth="1"/>
    <col min="11012" max="11262" width="9.1640625" style="11"/>
    <col min="11263" max="11263" width="4.5" style="11" bestFit="1" customWidth="1"/>
    <col min="11264" max="11264" width="9.1640625" style="11"/>
    <col min="11265" max="11265" width="30" style="11" customWidth="1"/>
    <col min="11266" max="11266" width="35.6640625" style="11" bestFit="1" customWidth="1"/>
    <col min="11267" max="11267" width="10.1640625" style="11" bestFit="1" customWidth="1"/>
    <col min="11268" max="11518" width="9.1640625" style="11"/>
    <col min="11519" max="11519" width="4.5" style="11" bestFit="1" customWidth="1"/>
    <col min="11520" max="11520" width="9.1640625" style="11"/>
    <col min="11521" max="11521" width="30" style="11" customWidth="1"/>
    <col min="11522" max="11522" width="35.6640625" style="11" bestFit="1" customWidth="1"/>
    <col min="11523" max="11523" width="10.1640625" style="11" bestFit="1" customWidth="1"/>
    <col min="11524" max="11774" width="9.1640625" style="11"/>
    <col min="11775" max="11775" width="4.5" style="11" bestFit="1" customWidth="1"/>
    <col min="11776" max="11776" width="9.1640625" style="11"/>
    <col min="11777" max="11777" width="30" style="11" customWidth="1"/>
    <col min="11778" max="11778" width="35.6640625" style="11" bestFit="1" customWidth="1"/>
    <col min="11779" max="11779" width="10.1640625" style="11" bestFit="1" customWidth="1"/>
    <col min="11780" max="12030" width="9.1640625" style="11"/>
    <col min="12031" max="12031" width="4.5" style="11" bestFit="1" customWidth="1"/>
    <col min="12032" max="12032" width="9.1640625" style="11"/>
    <col min="12033" max="12033" width="30" style="11" customWidth="1"/>
    <col min="12034" max="12034" width="35.6640625" style="11" bestFit="1" customWidth="1"/>
    <col min="12035" max="12035" width="10.1640625" style="11" bestFit="1" customWidth="1"/>
    <col min="12036" max="12286" width="9.1640625" style="11"/>
    <col min="12287" max="12287" width="4.5" style="11" bestFit="1" customWidth="1"/>
    <col min="12288" max="12288" width="9.1640625" style="11"/>
    <col min="12289" max="12289" width="30" style="11" customWidth="1"/>
    <col min="12290" max="12290" width="35.6640625" style="11" bestFit="1" customWidth="1"/>
    <col min="12291" max="12291" width="10.1640625" style="11" bestFit="1" customWidth="1"/>
    <col min="12292" max="12542" width="9.1640625" style="11"/>
    <col min="12543" max="12543" width="4.5" style="11" bestFit="1" customWidth="1"/>
    <col min="12544" max="12544" width="9.1640625" style="11"/>
    <col min="12545" max="12545" width="30" style="11" customWidth="1"/>
    <col min="12546" max="12546" width="35.6640625" style="11" bestFit="1" customWidth="1"/>
    <col min="12547" max="12547" width="10.1640625" style="11" bestFit="1" customWidth="1"/>
    <col min="12548" max="12798" width="9.1640625" style="11"/>
    <col min="12799" max="12799" width="4.5" style="11" bestFit="1" customWidth="1"/>
    <col min="12800" max="12800" width="9.1640625" style="11"/>
    <col min="12801" max="12801" width="30" style="11" customWidth="1"/>
    <col min="12802" max="12802" width="35.6640625" style="11" bestFit="1" customWidth="1"/>
    <col min="12803" max="12803" width="10.1640625" style="11" bestFit="1" customWidth="1"/>
    <col min="12804" max="13054" width="9.1640625" style="11"/>
    <col min="13055" max="13055" width="4.5" style="11" bestFit="1" customWidth="1"/>
    <col min="13056" max="13056" width="9.1640625" style="11"/>
    <col min="13057" max="13057" width="30" style="11" customWidth="1"/>
    <col min="13058" max="13058" width="35.6640625" style="11" bestFit="1" customWidth="1"/>
    <col min="13059" max="13059" width="10.1640625" style="11" bestFit="1" customWidth="1"/>
    <col min="13060" max="13310" width="9.1640625" style="11"/>
    <col min="13311" max="13311" width="4.5" style="11" bestFit="1" customWidth="1"/>
    <col min="13312" max="13312" width="9.1640625" style="11"/>
    <col min="13313" max="13313" width="30" style="11" customWidth="1"/>
    <col min="13314" max="13314" width="35.6640625" style="11" bestFit="1" customWidth="1"/>
    <col min="13315" max="13315" width="10.1640625" style="11" bestFit="1" customWidth="1"/>
    <col min="13316" max="13566" width="9.1640625" style="11"/>
    <col min="13567" max="13567" width="4.5" style="11" bestFit="1" customWidth="1"/>
    <col min="13568" max="13568" width="9.1640625" style="11"/>
    <col min="13569" max="13569" width="30" style="11" customWidth="1"/>
    <col min="13570" max="13570" width="35.6640625" style="11" bestFit="1" customWidth="1"/>
    <col min="13571" max="13571" width="10.1640625" style="11" bestFit="1" customWidth="1"/>
    <col min="13572" max="13822" width="9.1640625" style="11"/>
    <col min="13823" max="13823" width="4.5" style="11" bestFit="1" customWidth="1"/>
    <col min="13824" max="13824" width="9.1640625" style="11"/>
    <col min="13825" max="13825" width="30" style="11" customWidth="1"/>
    <col min="13826" max="13826" width="35.6640625" style="11" bestFit="1" customWidth="1"/>
    <col min="13827" max="13827" width="10.1640625" style="11" bestFit="1" customWidth="1"/>
    <col min="13828" max="14078" width="9.1640625" style="11"/>
    <col min="14079" max="14079" width="4.5" style="11" bestFit="1" customWidth="1"/>
    <col min="14080" max="14080" width="9.1640625" style="11"/>
    <col min="14081" max="14081" width="30" style="11" customWidth="1"/>
    <col min="14082" max="14082" width="35.6640625" style="11" bestFit="1" customWidth="1"/>
    <col min="14083" max="14083" width="10.1640625" style="11" bestFit="1" customWidth="1"/>
    <col min="14084" max="14334" width="9.1640625" style="11"/>
    <col min="14335" max="14335" width="4.5" style="11" bestFit="1" customWidth="1"/>
    <col min="14336" max="14336" width="9.1640625" style="11"/>
    <col min="14337" max="14337" width="30" style="11" customWidth="1"/>
    <col min="14338" max="14338" width="35.6640625" style="11" bestFit="1" customWidth="1"/>
    <col min="14339" max="14339" width="10.1640625" style="11" bestFit="1" customWidth="1"/>
    <col min="14340" max="14590" width="9.1640625" style="11"/>
    <col min="14591" max="14591" width="4.5" style="11" bestFit="1" customWidth="1"/>
    <col min="14592" max="14592" width="9.1640625" style="11"/>
    <col min="14593" max="14593" width="30" style="11" customWidth="1"/>
    <col min="14594" max="14594" width="35.6640625" style="11" bestFit="1" customWidth="1"/>
    <col min="14595" max="14595" width="10.1640625" style="11" bestFit="1" customWidth="1"/>
    <col min="14596" max="14846" width="9.1640625" style="11"/>
    <col min="14847" max="14847" width="4.5" style="11" bestFit="1" customWidth="1"/>
    <col min="14848" max="14848" width="9.1640625" style="11"/>
    <col min="14849" max="14849" width="30" style="11" customWidth="1"/>
    <col min="14850" max="14850" width="35.6640625" style="11" bestFit="1" customWidth="1"/>
    <col min="14851" max="14851" width="10.1640625" style="11" bestFit="1" customWidth="1"/>
    <col min="14852" max="15102" width="9.1640625" style="11"/>
    <col min="15103" max="15103" width="4.5" style="11" bestFit="1" customWidth="1"/>
    <col min="15104" max="15104" width="9.1640625" style="11"/>
    <col min="15105" max="15105" width="30" style="11" customWidth="1"/>
    <col min="15106" max="15106" width="35.6640625" style="11" bestFit="1" customWidth="1"/>
    <col min="15107" max="15107" width="10.1640625" style="11" bestFit="1" customWidth="1"/>
    <col min="15108" max="15358" width="9.1640625" style="11"/>
    <col min="15359" max="15359" width="4.5" style="11" bestFit="1" customWidth="1"/>
    <col min="15360" max="15360" width="9.1640625" style="11"/>
    <col min="15361" max="15361" width="30" style="11" customWidth="1"/>
    <col min="15362" max="15362" width="35.6640625" style="11" bestFit="1" customWidth="1"/>
    <col min="15363" max="15363" width="10.1640625" style="11" bestFit="1" customWidth="1"/>
    <col min="15364" max="15614" width="9.1640625" style="11"/>
    <col min="15615" max="15615" width="4.5" style="11" bestFit="1" customWidth="1"/>
    <col min="15616" max="15616" width="9.1640625" style="11"/>
    <col min="15617" max="15617" width="30" style="11" customWidth="1"/>
    <col min="15618" max="15618" width="35.6640625" style="11" bestFit="1" customWidth="1"/>
    <col min="15619" max="15619" width="10.1640625" style="11" bestFit="1" customWidth="1"/>
    <col min="15620" max="15870" width="9.1640625" style="11"/>
    <col min="15871" max="15871" width="4.5" style="11" bestFit="1" customWidth="1"/>
    <col min="15872" max="15872" width="9.1640625" style="11"/>
    <col min="15873" max="15873" width="30" style="11" customWidth="1"/>
    <col min="15874" max="15874" width="35.6640625" style="11" bestFit="1" customWidth="1"/>
    <col min="15875" max="15875" width="10.1640625" style="11" bestFit="1" customWidth="1"/>
    <col min="15876" max="16126" width="9.1640625" style="11"/>
    <col min="16127" max="16127" width="4.5" style="11" bestFit="1" customWidth="1"/>
    <col min="16128" max="16128" width="9.1640625" style="11"/>
    <col min="16129" max="16129" width="30" style="11" customWidth="1"/>
    <col min="16130" max="16130" width="35.6640625" style="11" bestFit="1" customWidth="1"/>
    <col min="16131" max="16131" width="10.1640625" style="11" bestFit="1" customWidth="1"/>
    <col min="16132" max="16384" width="9.1640625" style="11"/>
  </cols>
  <sheetData>
    <row r="2" spans="2:5" x14ac:dyDescent="0.2">
      <c r="B2" s="4" t="s">
        <v>111</v>
      </c>
    </row>
    <row r="3" spans="2:5" x14ac:dyDescent="0.2">
      <c r="E3" s="40" t="s">
        <v>24</v>
      </c>
    </row>
    <row r="4" spans="2:5" x14ac:dyDescent="0.2">
      <c r="B4" s="6"/>
      <c r="C4" s="37" t="s">
        <v>1</v>
      </c>
      <c r="D4" s="37" t="s">
        <v>0</v>
      </c>
      <c r="E4" s="41" t="s">
        <v>8</v>
      </c>
    </row>
    <row r="5" spans="2:5" x14ac:dyDescent="0.2">
      <c r="B5" s="7" t="s">
        <v>2</v>
      </c>
      <c r="C5" s="42"/>
      <c r="D5" s="42"/>
      <c r="E5" s="43"/>
    </row>
    <row r="6" spans="2:5" x14ac:dyDescent="0.2">
      <c r="B6" s="8" t="s">
        <v>101</v>
      </c>
      <c r="C6" s="46">
        <v>52.847256421554654</v>
      </c>
      <c r="D6" s="46">
        <v>40.7962941423377</v>
      </c>
      <c r="E6" s="47">
        <v>47.034235790177256</v>
      </c>
    </row>
    <row r="7" spans="2:5" x14ac:dyDescent="0.2">
      <c r="B7" s="8" t="s">
        <v>3</v>
      </c>
      <c r="C7" s="46">
        <v>0.36452233906939591</v>
      </c>
      <c r="D7" s="46">
        <v>0.51961909770861892</v>
      </c>
      <c r="E7" s="47">
        <v>0.43933633623744167</v>
      </c>
    </row>
    <row r="8" spans="2:5" x14ac:dyDescent="0.2">
      <c r="B8" s="8" t="s">
        <v>4</v>
      </c>
      <c r="C8" s="46">
        <v>0.25754551816603088</v>
      </c>
      <c r="D8" s="46">
        <v>0.96515138489235919</v>
      </c>
      <c r="E8" s="47">
        <v>0.59887324012377519</v>
      </c>
    </row>
    <row r="9" spans="2:5" x14ac:dyDescent="0.2">
      <c r="B9" s="8" t="s">
        <v>5</v>
      </c>
      <c r="C9" s="46">
        <v>3.7936714020796861E-2</v>
      </c>
      <c r="D9" s="46">
        <v>0.146656484998053</v>
      </c>
      <c r="E9" s="47">
        <v>9.0379851513588086E-2</v>
      </c>
    </row>
    <row r="10" spans="2:5" x14ac:dyDescent="0.2">
      <c r="B10" s="8" t="s">
        <v>6</v>
      </c>
      <c r="C10" s="46">
        <v>4.8068879877282977E-2</v>
      </c>
      <c r="D10" s="46">
        <v>6.9535402369766519E-2</v>
      </c>
      <c r="E10" s="47">
        <v>5.8423682692319422E-2</v>
      </c>
    </row>
    <row r="11" spans="2:5" x14ac:dyDescent="0.2">
      <c r="B11" s="9" t="s">
        <v>8</v>
      </c>
      <c r="C11" s="48">
        <v>53.555329872688162</v>
      </c>
      <c r="D11" s="48">
        <v>42.4972565123065</v>
      </c>
      <c r="E11" s="49">
        <v>48.221248900744385</v>
      </c>
    </row>
    <row r="12" spans="2:5" x14ac:dyDescent="0.2">
      <c r="B12" s="7" t="s">
        <v>7</v>
      </c>
      <c r="C12" s="42"/>
      <c r="D12" s="42"/>
      <c r="E12" s="43"/>
    </row>
    <row r="13" spans="2:5" x14ac:dyDescent="0.2">
      <c r="B13" s="8" t="s">
        <v>95</v>
      </c>
      <c r="C13" s="46">
        <v>10.081033763675478</v>
      </c>
      <c r="D13" s="46">
        <v>10.847522769683577</v>
      </c>
      <c r="E13" s="47">
        <v>10.450764935544896</v>
      </c>
    </row>
    <row r="14" spans="2:5" x14ac:dyDescent="0.2">
      <c r="B14" s="8" t="s">
        <v>96</v>
      </c>
      <c r="C14" s="46">
        <v>8.1283533345429095</v>
      </c>
      <c r="D14" s="46">
        <v>15.795914858324778</v>
      </c>
      <c r="E14" s="47">
        <v>11.82695368672953</v>
      </c>
    </row>
    <row r="15" spans="2:5" x14ac:dyDescent="0.2">
      <c r="B15" s="8" t="s">
        <v>97</v>
      </c>
      <c r="C15" s="46">
        <v>3.1412070472748006</v>
      </c>
      <c r="D15" s="46">
        <v>3.8295042505095052</v>
      </c>
      <c r="E15" s="47">
        <v>3.4732208524978865</v>
      </c>
    </row>
    <row r="16" spans="2:5" x14ac:dyDescent="0.2">
      <c r="B16" s="8" t="s">
        <v>98</v>
      </c>
      <c r="C16" s="46">
        <v>18.630932324201034</v>
      </c>
      <c r="D16" s="46">
        <v>13.973075892202427</v>
      </c>
      <c r="E16" s="47">
        <v>16.384122906840449</v>
      </c>
    </row>
    <row r="17" spans="2:7" x14ac:dyDescent="0.2">
      <c r="B17" s="8" t="s">
        <v>99</v>
      </c>
      <c r="C17" s="46">
        <v>1.2978597566866403</v>
      </c>
      <c r="D17" s="46">
        <v>4.0770502829458737</v>
      </c>
      <c r="E17" s="47">
        <v>2.6384574196247468</v>
      </c>
    </row>
    <row r="18" spans="2:7" x14ac:dyDescent="0.2">
      <c r="B18" s="8" t="s">
        <v>100</v>
      </c>
      <c r="C18" s="46">
        <v>2.4397312855362152</v>
      </c>
      <c r="D18" s="46">
        <v>3.8694554998710431</v>
      </c>
      <c r="E18" s="47">
        <v>3.1293871123942365</v>
      </c>
    </row>
    <row r="19" spans="2:7" x14ac:dyDescent="0.2">
      <c r="B19" s="8" t="s">
        <v>70</v>
      </c>
      <c r="C19" s="46">
        <v>2.7220181389332008</v>
      </c>
      <c r="D19" s="46">
        <v>5.0965657096909593</v>
      </c>
      <c r="E19" s="47">
        <v>3.8674282480335367</v>
      </c>
    </row>
    <row r="20" spans="2:7" x14ac:dyDescent="0.2">
      <c r="B20" s="9" t="s">
        <v>87</v>
      </c>
      <c r="C20" s="48">
        <v>46.444670127311845</v>
      </c>
      <c r="D20" s="48">
        <v>57.5027434876935</v>
      </c>
      <c r="E20" s="49">
        <v>51.778751099255615</v>
      </c>
    </row>
    <row r="21" spans="2:7" ht="11" customHeight="1" x14ac:dyDescent="0.2">
      <c r="B21" s="33" t="s">
        <v>90</v>
      </c>
      <c r="C21" s="46">
        <v>24.058238746816027</v>
      </c>
      <c r="D21" s="46">
        <v>36.827466231080045</v>
      </c>
      <c r="E21" s="47">
        <v>30.217728843369645</v>
      </c>
    </row>
    <row r="22" spans="2:7" x14ac:dyDescent="0.2">
      <c r="B22" s="33" t="s">
        <v>88</v>
      </c>
      <c r="C22" s="46">
        <v>18.209387098218389</v>
      </c>
      <c r="D22" s="46">
        <v>26.643437628008353</v>
      </c>
      <c r="E22" s="47">
        <v>22.277718622274424</v>
      </c>
    </row>
    <row r="23" spans="2:7" ht="22.5" customHeight="1" x14ac:dyDescent="0.2">
      <c r="B23" s="34" t="s">
        <v>89</v>
      </c>
      <c r="C23" s="51">
        <v>22.386431380495818</v>
      </c>
      <c r="D23" s="51">
        <v>20.675277256613452</v>
      </c>
      <c r="E23" s="52">
        <v>21.561022255885973</v>
      </c>
    </row>
    <row r="24" spans="2:7" x14ac:dyDescent="0.2">
      <c r="B24" s="13" t="s">
        <v>75</v>
      </c>
      <c r="C24" s="53">
        <v>98.410899382880416</v>
      </c>
      <c r="D24" s="53">
        <v>95.917639740873156</v>
      </c>
      <c r="E24" s="54">
        <v>97.208226152099158</v>
      </c>
    </row>
    <row r="25" spans="2:7" x14ac:dyDescent="0.2">
      <c r="B25" s="12" t="s">
        <v>71</v>
      </c>
      <c r="C25" s="44">
        <v>99.999999999999986</v>
      </c>
      <c r="D25" s="44">
        <v>100</v>
      </c>
      <c r="E25" s="45">
        <v>100</v>
      </c>
    </row>
    <row r="26" spans="2:7" s="17" customFormat="1" ht="141" customHeight="1" x14ac:dyDescent="0.2">
      <c r="B26" s="92" t="s">
        <v>116</v>
      </c>
      <c r="C26" s="92"/>
      <c r="D26" s="92"/>
      <c r="E26" s="92"/>
      <c r="F26" s="36"/>
    </row>
    <row r="27" spans="2:7" ht="57.75" customHeight="1" x14ac:dyDescent="0.2">
      <c r="B27" s="91"/>
      <c r="C27" s="91"/>
      <c r="D27" s="91"/>
      <c r="E27" s="91"/>
      <c r="F27" s="10"/>
      <c r="G27" s="10"/>
    </row>
    <row r="28" spans="2:7" x14ac:dyDescent="0.2">
      <c r="B28" s="10"/>
      <c r="C28" s="10"/>
      <c r="D28" s="10"/>
      <c r="E28" s="10"/>
      <c r="F28" s="10"/>
      <c r="G28" s="10"/>
    </row>
    <row r="29" spans="2:7" x14ac:dyDescent="0.2">
      <c r="B29" s="10"/>
      <c r="C29" s="10"/>
      <c r="D29" s="10"/>
      <c r="E29" s="10"/>
      <c r="F29" s="10"/>
      <c r="G29" s="10"/>
    </row>
    <row r="30" spans="2:7" x14ac:dyDescent="0.2">
      <c r="B30" s="10"/>
      <c r="C30" s="10"/>
      <c r="D30" s="10"/>
      <c r="E30" s="10"/>
      <c r="F30" s="10"/>
      <c r="G30" s="10"/>
    </row>
  </sheetData>
  <mergeCells count="2">
    <mergeCell ref="B27:E27"/>
    <mergeCell ref="B26:E26"/>
  </mergeCells>
  <pageMargins left="0.25" right="0.25" top="0.75" bottom="0.75" header="0.3" footer="0.3"/>
  <pageSetup paperSize="9" scale="80" fitToHeight="0"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9"/>
  <sheetViews>
    <sheetView workbookViewId="0"/>
  </sheetViews>
  <sheetFormatPr baseColWidth="10" defaultColWidth="9.1640625" defaultRowHeight="11" x14ac:dyDescent="0.2"/>
  <cols>
    <col min="1" max="1" width="2.5" style="11" customWidth="1"/>
    <col min="2" max="2" width="14.33203125" style="11" customWidth="1"/>
    <col min="3" max="3" width="14.6640625" style="11" customWidth="1"/>
    <col min="4" max="4" width="55.6640625" style="11" customWidth="1"/>
    <col min="5" max="5" width="9.6640625" style="11" customWidth="1"/>
    <col min="6" max="254" width="9.1640625" style="11"/>
    <col min="255" max="255" width="4.5" style="11" bestFit="1" customWidth="1"/>
    <col min="256" max="256" width="9.1640625" style="11"/>
    <col min="257" max="257" width="30" style="11" customWidth="1"/>
    <col min="258" max="258" width="35.6640625" style="11" bestFit="1" customWidth="1"/>
    <col min="259" max="259" width="10.1640625" style="11" bestFit="1" customWidth="1"/>
    <col min="260" max="510" width="9.1640625" style="11"/>
    <col min="511" max="511" width="4.5" style="11" bestFit="1" customWidth="1"/>
    <col min="512" max="512" width="9.1640625" style="11"/>
    <col min="513" max="513" width="30" style="11" customWidth="1"/>
    <col min="514" max="514" width="35.6640625" style="11" bestFit="1" customWidth="1"/>
    <col min="515" max="515" width="10.1640625" style="11" bestFit="1" customWidth="1"/>
    <col min="516" max="766" width="9.1640625" style="11"/>
    <col min="767" max="767" width="4.5" style="11" bestFit="1" customWidth="1"/>
    <col min="768" max="768" width="9.1640625" style="11"/>
    <col min="769" max="769" width="30" style="11" customWidth="1"/>
    <col min="770" max="770" width="35.6640625" style="11" bestFit="1" customWidth="1"/>
    <col min="771" max="771" width="10.1640625" style="11" bestFit="1" customWidth="1"/>
    <col min="772" max="1022" width="9.1640625" style="11"/>
    <col min="1023" max="1023" width="4.5" style="11" bestFit="1" customWidth="1"/>
    <col min="1024" max="1024" width="9.1640625" style="11"/>
    <col min="1025" max="1025" width="30" style="11" customWidth="1"/>
    <col min="1026" max="1026" width="35.6640625" style="11" bestFit="1" customWidth="1"/>
    <col min="1027" max="1027" width="10.1640625" style="11" bestFit="1" customWidth="1"/>
    <col min="1028" max="1278" width="9.1640625" style="11"/>
    <col min="1279" max="1279" width="4.5" style="11" bestFit="1" customWidth="1"/>
    <col min="1280" max="1280" width="9.1640625" style="11"/>
    <col min="1281" max="1281" width="30" style="11" customWidth="1"/>
    <col min="1282" max="1282" width="35.6640625" style="11" bestFit="1" customWidth="1"/>
    <col min="1283" max="1283" width="10.1640625" style="11" bestFit="1" customWidth="1"/>
    <col min="1284" max="1534" width="9.1640625" style="11"/>
    <col min="1535" max="1535" width="4.5" style="11" bestFit="1" customWidth="1"/>
    <col min="1536" max="1536" width="9.1640625" style="11"/>
    <col min="1537" max="1537" width="30" style="11" customWidth="1"/>
    <col min="1538" max="1538" width="35.6640625" style="11" bestFit="1" customWidth="1"/>
    <col min="1539" max="1539" width="10.1640625" style="11" bestFit="1" customWidth="1"/>
    <col min="1540" max="1790" width="9.1640625" style="11"/>
    <col min="1791" max="1791" width="4.5" style="11" bestFit="1" customWidth="1"/>
    <col min="1792" max="1792" width="9.1640625" style="11"/>
    <col min="1793" max="1793" width="30" style="11" customWidth="1"/>
    <col min="1794" max="1794" width="35.6640625" style="11" bestFit="1" customWidth="1"/>
    <col min="1795" max="1795" width="10.1640625" style="11" bestFit="1" customWidth="1"/>
    <col min="1796" max="2046" width="9.1640625" style="11"/>
    <col min="2047" max="2047" width="4.5" style="11" bestFit="1" customWidth="1"/>
    <col min="2048" max="2048" width="9.1640625" style="11"/>
    <col min="2049" max="2049" width="30" style="11" customWidth="1"/>
    <col min="2050" max="2050" width="35.6640625" style="11" bestFit="1" customWidth="1"/>
    <col min="2051" max="2051" width="10.1640625" style="11" bestFit="1" customWidth="1"/>
    <col min="2052" max="2302" width="9.1640625" style="11"/>
    <col min="2303" max="2303" width="4.5" style="11" bestFit="1" customWidth="1"/>
    <col min="2304" max="2304" width="9.1640625" style="11"/>
    <col min="2305" max="2305" width="30" style="11" customWidth="1"/>
    <col min="2306" max="2306" width="35.6640625" style="11" bestFit="1" customWidth="1"/>
    <col min="2307" max="2307" width="10.1640625" style="11" bestFit="1" customWidth="1"/>
    <col min="2308" max="2558" width="9.1640625" style="11"/>
    <col min="2559" max="2559" width="4.5" style="11" bestFit="1" customWidth="1"/>
    <col min="2560" max="2560" width="9.1640625" style="11"/>
    <col min="2561" max="2561" width="30" style="11" customWidth="1"/>
    <col min="2562" max="2562" width="35.6640625" style="11" bestFit="1" customWidth="1"/>
    <col min="2563" max="2563" width="10.1640625" style="11" bestFit="1" customWidth="1"/>
    <col min="2564" max="2814" width="9.1640625" style="11"/>
    <col min="2815" max="2815" width="4.5" style="11" bestFit="1" customWidth="1"/>
    <col min="2816" max="2816" width="9.1640625" style="11"/>
    <col min="2817" max="2817" width="30" style="11" customWidth="1"/>
    <col min="2818" max="2818" width="35.6640625" style="11" bestFit="1" customWidth="1"/>
    <col min="2819" max="2819" width="10.1640625" style="11" bestFit="1" customWidth="1"/>
    <col min="2820" max="3070" width="9.1640625" style="11"/>
    <col min="3071" max="3071" width="4.5" style="11" bestFit="1" customWidth="1"/>
    <col min="3072" max="3072" width="9.1640625" style="11"/>
    <col min="3073" max="3073" width="30" style="11" customWidth="1"/>
    <col min="3074" max="3074" width="35.6640625" style="11" bestFit="1" customWidth="1"/>
    <col min="3075" max="3075" width="10.1640625" style="11" bestFit="1" customWidth="1"/>
    <col min="3076" max="3326" width="9.1640625" style="11"/>
    <col min="3327" max="3327" width="4.5" style="11" bestFit="1" customWidth="1"/>
    <col min="3328" max="3328" width="9.1640625" style="11"/>
    <col min="3329" max="3329" width="30" style="11" customWidth="1"/>
    <col min="3330" max="3330" width="35.6640625" style="11" bestFit="1" customWidth="1"/>
    <col min="3331" max="3331" width="10.1640625" style="11" bestFit="1" customWidth="1"/>
    <col min="3332" max="3582" width="9.1640625" style="11"/>
    <col min="3583" max="3583" width="4.5" style="11" bestFit="1" customWidth="1"/>
    <col min="3584" max="3584" width="9.1640625" style="11"/>
    <col min="3585" max="3585" width="30" style="11" customWidth="1"/>
    <col min="3586" max="3586" width="35.6640625" style="11" bestFit="1" customWidth="1"/>
    <col min="3587" max="3587" width="10.1640625" style="11" bestFit="1" customWidth="1"/>
    <col min="3588" max="3838" width="9.1640625" style="11"/>
    <col min="3839" max="3839" width="4.5" style="11" bestFit="1" customWidth="1"/>
    <col min="3840" max="3840" width="9.1640625" style="11"/>
    <col min="3841" max="3841" width="30" style="11" customWidth="1"/>
    <col min="3842" max="3842" width="35.6640625" style="11" bestFit="1" customWidth="1"/>
    <col min="3843" max="3843" width="10.1640625" style="11" bestFit="1" customWidth="1"/>
    <col min="3844" max="4094" width="9.1640625" style="11"/>
    <col min="4095" max="4095" width="4.5" style="11" bestFit="1" customWidth="1"/>
    <col min="4096" max="4096" width="9.1640625" style="11"/>
    <col min="4097" max="4097" width="30" style="11" customWidth="1"/>
    <col min="4098" max="4098" width="35.6640625" style="11" bestFit="1" customWidth="1"/>
    <col min="4099" max="4099" width="10.1640625" style="11" bestFit="1" customWidth="1"/>
    <col min="4100" max="4350" width="9.1640625" style="11"/>
    <col min="4351" max="4351" width="4.5" style="11" bestFit="1" customWidth="1"/>
    <col min="4352" max="4352" width="9.1640625" style="11"/>
    <col min="4353" max="4353" width="30" style="11" customWidth="1"/>
    <col min="4354" max="4354" width="35.6640625" style="11" bestFit="1" customWidth="1"/>
    <col min="4355" max="4355" width="10.1640625" style="11" bestFit="1" customWidth="1"/>
    <col min="4356" max="4606" width="9.1640625" style="11"/>
    <col min="4607" max="4607" width="4.5" style="11" bestFit="1" customWidth="1"/>
    <col min="4608" max="4608" width="9.1640625" style="11"/>
    <col min="4609" max="4609" width="30" style="11" customWidth="1"/>
    <col min="4610" max="4610" width="35.6640625" style="11" bestFit="1" customWidth="1"/>
    <col min="4611" max="4611" width="10.1640625" style="11" bestFit="1" customWidth="1"/>
    <col min="4612" max="4862" width="9.1640625" style="11"/>
    <col min="4863" max="4863" width="4.5" style="11" bestFit="1" customWidth="1"/>
    <col min="4864" max="4864" width="9.1640625" style="11"/>
    <col min="4865" max="4865" width="30" style="11" customWidth="1"/>
    <col min="4866" max="4866" width="35.6640625" style="11" bestFit="1" customWidth="1"/>
    <col min="4867" max="4867" width="10.1640625" style="11" bestFit="1" customWidth="1"/>
    <col min="4868" max="5118" width="9.1640625" style="11"/>
    <col min="5119" max="5119" width="4.5" style="11" bestFit="1" customWidth="1"/>
    <col min="5120" max="5120" width="9.1640625" style="11"/>
    <col min="5121" max="5121" width="30" style="11" customWidth="1"/>
    <col min="5122" max="5122" width="35.6640625" style="11" bestFit="1" customWidth="1"/>
    <col min="5123" max="5123" width="10.1640625" style="11" bestFit="1" customWidth="1"/>
    <col min="5124" max="5374" width="9.1640625" style="11"/>
    <col min="5375" max="5375" width="4.5" style="11" bestFit="1" customWidth="1"/>
    <col min="5376" max="5376" width="9.1640625" style="11"/>
    <col min="5377" max="5377" width="30" style="11" customWidth="1"/>
    <col min="5378" max="5378" width="35.6640625" style="11" bestFit="1" customWidth="1"/>
    <col min="5379" max="5379" width="10.1640625" style="11" bestFit="1" customWidth="1"/>
    <col min="5380" max="5630" width="9.1640625" style="11"/>
    <col min="5631" max="5631" width="4.5" style="11" bestFit="1" customWidth="1"/>
    <col min="5632" max="5632" width="9.1640625" style="11"/>
    <col min="5633" max="5633" width="30" style="11" customWidth="1"/>
    <col min="5634" max="5634" width="35.6640625" style="11" bestFit="1" customWidth="1"/>
    <col min="5635" max="5635" width="10.1640625" style="11" bestFit="1" customWidth="1"/>
    <col min="5636" max="5886" width="9.1640625" style="11"/>
    <col min="5887" max="5887" width="4.5" style="11" bestFit="1" customWidth="1"/>
    <col min="5888" max="5888" width="9.1640625" style="11"/>
    <col min="5889" max="5889" width="30" style="11" customWidth="1"/>
    <col min="5890" max="5890" width="35.6640625" style="11" bestFit="1" customWidth="1"/>
    <col min="5891" max="5891" width="10.1640625" style="11" bestFit="1" customWidth="1"/>
    <col min="5892" max="6142" width="9.1640625" style="11"/>
    <col min="6143" max="6143" width="4.5" style="11" bestFit="1" customWidth="1"/>
    <col min="6144" max="6144" width="9.1640625" style="11"/>
    <col min="6145" max="6145" width="30" style="11" customWidth="1"/>
    <col min="6146" max="6146" width="35.6640625" style="11" bestFit="1" customWidth="1"/>
    <col min="6147" max="6147" width="10.1640625" style="11" bestFit="1" customWidth="1"/>
    <col min="6148" max="6398" width="9.1640625" style="11"/>
    <col min="6399" max="6399" width="4.5" style="11" bestFit="1" customWidth="1"/>
    <col min="6400" max="6400" width="9.1640625" style="11"/>
    <col min="6401" max="6401" width="30" style="11" customWidth="1"/>
    <col min="6402" max="6402" width="35.6640625" style="11" bestFit="1" customWidth="1"/>
    <col min="6403" max="6403" width="10.1640625" style="11" bestFit="1" customWidth="1"/>
    <col min="6404" max="6654" width="9.1640625" style="11"/>
    <col min="6655" max="6655" width="4.5" style="11" bestFit="1" customWidth="1"/>
    <col min="6656" max="6656" width="9.1640625" style="11"/>
    <col min="6657" max="6657" width="30" style="11" customWidth="1"/>
    <col min="6658" max="6658" width="35.6640625" style="11" bestFit="1" customWidth="1"/>
    <col min="6659" max="6659" width="10.1640625" style="11" bestFit="1" customWidth="1"/>
    <col min="6660" max="6910" width="9.1640625" style="11"/>
    <col min="6911" max="6911" width="4.5" style="11" bestFit="1" customWidth="1"/>
    <col min="6912" max="6912" width="9.1640625" style="11"/>
    <col min="6913" max="6913" width="30" style="11" customWidth="1"/>
    <col min="6914" max="6914" width="35.6640625" style="11" bestFit="1" customWidth="1"/>
    <col min="6915" max="6915" width="10.1640625" style="11" bestFit="1" customWidth="1"/>
    <col min="6916" max="7166" width="9.1640625" style="11"/>
    <col min="7167" max="7167" width="4.5" style="11" bestFit="1" customWidth="1"/>
    <col min="7168" max="7168" width="9.1640625" style="11"/>
    <col min="7169" max="7169" width="30" style="11" customWidth="1"/>
    <col min="7170" max="7170" width="35.6640625" style="11" bestFit="1" customWidth="1"/>
    <col min="7171" max="7171" width="10.1640625" style="11" bestFit="1" customWidth="1"/>
    <col min="7172" max="7422" width="9.1640625" style="11"/>
    <col min="7423" max="7423" width="4.5" style="11" bestFit="1" customWidth="1"/>
    <col min="7424" max="7424" width="9.1640625" style="11"/>
    <col min="7425" max="7425" width="30" style="11" customWidth="1"/>
    <col min="7426" max="7426" width="35.6640625" style="11" bestFit="1" customWidth="1"/>
    <col min="7427" max="7427" width="10.1640625" style="11" bestFit="1" customWidth="1"/>
    <col min="7428" max="7678" width="9.1640625" style="11"/>
    <col min="7679" max="7679" width="4.5" style="11" bestFit="1" customWidth="1"/>
    <col min="7680" max="7680" width="9.1640625" style="11"/>
    <col min="7681" max="7681" width="30" style="11" customWidth="1"/>
    <col min="7682" max="7682" width="35.6640625" style="11" bestFit="1" customWidth="1"/>
    <col min="7683" max="7683" width="10.1640625" style="11" bestFit="1" customWidth="1"/>
    <col min="7684" max="7934" width="9.1640625" style="11"/>
    <col min="7935" max="7935" width="4.5" style="11" bestFit="1" customWidth="1"/>
    <col min="7936" max="7936" width="9.1640625" style="11"/>
    <col min="7937" max="7937" width="30" style="11" customWidth="1"/>
    <col min="7938" max="7938" width="35.6640625" style="11" bestFit="1" customWidth="1"/>
    <col min="7939" max="7939" width="10.1640625" style="11" bestFit="1" customWidth="1"/>
    <col min="7940" max="8190" width="9.1640625" style="11"/>
    <col min="8191" max="8191" width="4.5" style="11" bestFit="1" customWidth="1"/>
    <col min="8192" max="8192" width="9.1640625" style="11"/>
    <col min="8193" max="8193" width="30" style="11" customWidth="1"/>
    <col min="8194" max="8194" width="35.6640625" style="11" bestFit="1" customWidth="1"/>
    <col min="8195" max="8195" width="10.1640625" style="11" bestFit="1" customWidth="1"/>
    <col min="8196" max="8446" width="9.1640625" style="11"/>
    <col min="8447" max="8447" width="4.5" style="11" bestFit="1" customWidth="1"/>
    <col min="8448" max="8448" width="9.1640625" style="11"/>
    <col min="8449" max="8449" width="30" style="11" customWidth="1"/>
    <col min="8450" max="8450" width="35.6640625" style="11" bestFit="1" customWidth="1"/>
    <col min="8451" max="8451" width="10.1640625" style="11" bestFit="1" customWidth="1"/>
    <col min="8452" max="8702" width="9.1640625" style="11"/>
    <col min="8703" max="8703" width="4.5" style="11" bestFit="1" customWidth="1"/>
    <col min="8704" max="8704" width="9.1640625" style="11"/>
    <col min="8705" max="8705" width="30" style="11" customWidth="1"/>
    <col min="8706" max="8706" width="35.6640625" style="11" bestFit="1" customWidth="1"/>
    <col min="8707" max="8707" width="10.1640625" style="11" bestFit="1" customWidth="1"/>
    <col min="8708" max="8958" width="9.1640625" style="11"/>
    <col min="8959" max="8959" width="4.5" style="11" bestFit="1" customWidth="1"/>
    <col min="8960" max="8960" width="9.1640625" style="11"/>
    <col min="8961" max="8961" width="30" style="11" customWidth="1"/>
    <col min="8962" max="8962" width="35.6640625" style="11" bestFit="1" customWidth="1"/>
    <col min="8963" max="8963" width="10.1640625" style="11" bestFit="1" customWidth="1"/>
    <col min="8964" max="9214" width="9.1640625" style="11"/>
    <col min="9215" max="9215" width="4.5" style="11" bestFit="1" customWidth="1"/>
    <col min="9216" max="9216" width="9.1640625" style="11"/>
    <col min="9217" max="9217" width="30" style="11" customWidth="1"/>
    <col min="9218" max="9218" width="35.6640625" style="11" bestFit="1" customWidth="1"/>
    <col min="9219" max="9219" width="10.1640625" style="11" bestFit="1" customWidth="1"/>
    <col min="9220" max="9470" width="9.1640625" style="11"/>
    <col min="9471" max="9471" width="4.5" style="11" bestFit="1" customWidth="1"/>
    <col min="9472" max="9472" width="9.1640625" style="11"/>
    <col min="9473" max="9473" width="30" style="11" customWidth="1"/>
    <col min="9474" max="9474" width="35.6640625" style="11" bestFit="1" customWidth="1"/>
    <col min="9475" max="9475" width="10.1640625" style="11" bestFit="1" customWidth="1"/>
    <col min="9476" max="9726" width="9.1640625" style="11"/>
    <col min="9727" max="9727" width="4.5" style="11" bestFit="1" customWidth="1"/>
    <col min="9728" max="9728" width="9.1640625" style="11"/>
    <col min="9729" max="9729" width="30" style="11" customWidth="1"/>
    <col min="9730" max="9730" width="35.6640625" style="11" bestFit="1" customWidth="1"/>
    <col min="9731" max="9731" width="10.1640625" style="11" bestFit="1" customWidth="1"/>
    <col min="9732" max="9982" width="9.1640625" style="11"/>
    <col min="9983" max="9983" width="4.5" style="11" bestFit="1" customWidth="1"/>
    <col min="9984" max="9984" width="9.1640625" style="11"/>
    <col min="9985" max="9985" width="30" style="11" customWidth="1"/>
    <col min="9986" max="9986" width="35.6640625" style="11" bestFit="1" customWidth="1"/>
    <col min="9987" max="9987" width="10.1640625" style="11" bestFit="1" customWidth="1"/>
    <col min="9988" max="10238" width="9.1640625" style="11"/>
    <col min="10239" max="10239" width="4.5" style="11" bestFit="1" customWidth="1"/>
    <col min="10240" max="10240" width="9.1640625" style="11"/>
    <col min="10241" max="10241" width="30" style="11" customWidth="1"/>
    <col min="10242" max="10242" width="35.6640625" style="11" bestFit="1" customWidth="1"/>
    <col min="10243" max="10243" width="10.1640625" style="11" bestFit="1" customWidth="1"/>
    <col min="10244" max="10494" width="9.1640625" style="11"/>
    <col min="10495" max="10495" width="4.5" style="11" bestFit="1" customWidth="1"/>
    <col min="10496" max="10496" width="9.1640625" style="11"/>
    <col min="10497" max="10497" width="30" style="11" customWidth="1"/>
    <col min="10498" max="10498" width="35.6640625" style="11" bestFit="1" customWidth="1"/>
    <col min="10499" max="10499" width="10.1640625" style="11" bestFit="1" customWidth="1"/>
    <col min="10500" max="10750" width="9.1640625" style="11"/>
    <col min="10751" max="10751" width="4.5" style="11" bestFit="1" customWidth="1"/>
    <col min="10752" max="10752" width="9.1640625" style="11"/>
    <col min="10753" max="10753" width="30" style="11" customWidth="1"/>
    <col min="10754" max="10754" width="35.6640625" style="11" bestFit="1" customWidth="1"/>
    <col min="10755" max="10755" width="10.1640625" style="11" bestFit="1" customWidth="1"/>
    <col min="10756" max="11006" width="9.1640625" style="11"/>
    <col min="11007" max="11007" width="4.5" style="11" bestFit="1" customWidth="1"/>
    <col min="11008" max="11008" width="9.1640625" style="11"/>
    <col min="11009" max="11009" width="30" style="11" customWidth="1"/>
    <col min="11010" max="11010" width="35.6640625" style="11" bestFit="1" customWidth="1"/>
    <col min="11011" max="11011" width="10.1640625" style="11" bestFit="1" customWidth="1"/>
    <col min="11012" max="11262" width="9.1640625" style="11"/>
    <col min="11263" max="11263" width="4.5" style="11" bestFit="1" customWidth="1"/>
    <col min="11264" max="11264" width="9.1640625" style="11"/>
    <col min="11265" max="11265" width="30" style="11" customWidth="1"/>
    <col min="11266" max="11266" width="35.6640625" style="11" bestFit="1" customWidth="1"/>
    <col min="11267" max="11267" width="10.1640625" style="11" bestFit="1" customWidth="1"/>
    <col min="11268" max="11518" width="9.1640625" style="11"/>
    <col min="11519" max="11519" width="4.5" style="11" bestFit="1" customWidth="1"/>
    <col min="11520" max="11520" width="9.1640625" style="11"/>
    <col min="11521" max="11521" width="30" style="11" customWidth="1"/>
    <col min="11522" max="11522" width="35.6640625" style="11" bestFit="1" customWidth="1"/>
    <col min="11523" max="11523" width="10.1640625" style="11" bestFit="1" customWidth="1"/>
    <col min="11524" max="11774" width="9.1640625" style="11"/>
    <col min="11775" max="11775" width="4.5" style="11" bestFit="1" customWidth="1"/>
    <col min="11776" max="11776" width="9.1640625" style="11"/>
    <col min="11777" max="11777" width="30" style="11" customWidth="1"/>
    <col min="11778" max="11778" width="35.6640625" style="11" bestFit="1" customWidth="1"/>
    <col min="11779" max="11779" width="10.1640625" style="11" bestFit="1" customWidth="1"/>
    <col min="11780" max="12030" width="9.1640625" style="11"/>
    <col min="12031" max="12031" width="4.5" style="11" bestFit="1" customWidth="1"/>
    <col min="12032" max="12032" width="9.1640625" style="11"/>
    <col min="12033" max="12033" width="30" style="11" customWidth="1"/>
    <col min="12034" max="12034" width="35.6640625" style="11" bestFit="1" customWidth="1"/>
    <col min="12035" max="12035" width="10.1640625" style="11" bestFit="1" customWidth="1"/>
    <col min="12036" max="12286" width="9.1640625" style="11"/>
    <col min="12287" max="12287" width="4.5" style="11" bestFit="1" customWidth="1"/>
    <col min="12288" max="12288" width="9.1640625" style="11"/>
    <col min="12289" max="12289" width="30" style="11" customWidth="1"/>
    <col min="12290" max="12290" width="35.6640625" style="11" bestFit="1" customWidth="1"/>
    <col min="12291" max="12291" width="10.1640625" style="11" bestFit="1" customWidth="1"/>
    <col min="12292" max="12542" width="9.1640625" style="11"/>
    <col min="12543" max="12543" width="4.5" style="11" bestFit="1" customWidth="1"/>
    <col min="12544" max="12544" width="9.1640625" style="11"/>
    <col min="12545" max="12545" width="30" style="11" customWidth="1"/>
    <col min="12546" max="12546" width="35.6640625" style="11" bestFit="1" customWidth="1"/>
    <col min="12547" max="12547" width="10.1640625" style="11" bestFit="1" customWidth="1"/>
    <col min="12548" max="12798" width="9.1640625" style="11"/>
    <col min="12799" max="12799" width="4.5" style="11" bestFit="1" customWidth="1"/>
    <col min="12800" max="12800" width="9.1640625" style="11"/>
    <col min="12801" max="12801" width="30" style="11" customWidth="1"/>
    <col min="12802" max="12802" width="35.6640625" style="11" bestFit="1" customWidth="1"/>
    <col min="12803" max="12803" width="10.1640625" style="11" bestFit="1" customWidth="1"/>
    <col min="12804" max="13054" width="9.1640625" style="11"/>
    <col min="13055" max="13055" width="4.5" style="11" bestFit="1" customWidth="1"/>
    <col min="13056" max="13056" width="9.1640625" style="11"/>
    <col min="13057" max="13057" width="30" style="11" customWidth="1"/>
    <col min="13058" max="13058" width="35.6640625" style="11" bestFit="1" customWidth="1"/>
    <col min="13059" max="13059" width="10.1640625" style="11" bestFit="1" customWidth="1"/>
    <col min="13060" max="13310" width="9.1640625" style="11"/>
    <col min="13311" max="13311" width="4.5" style="11" bestFit="1" customWidth="1"/>
    <col min="13312" max="13312" width="9.1640625" style="11"/>
    <col min="13313" max="13313" width="30" style="11" customWidth="1"/>
    <col min="13314" max="13314" width="35.6640625" style="11" bestFit="1" customWidth="1"/>
    <col min="13315" max="13315" width="10.1640625" style="11" bestFit="1" customWidth="1"/>
    <col min="13316" max="13566" width="9.1640625" style="11"/>
    <col min="13567" max="13567" width="4.5" style="11" bestFit="1" customWidth="1"/>
    <col min="13568" max="13568" width="9.1640625" style="11"/>
    <col min="13569" max="13569" width="30" style="11" customWidth="1"/>
    <col min="13570" max="13570" width="35.6640625" style="11" bestFit="1" customWidth="1"/>
    <col min="13571" max="13571" width="10.1640625" style="11" bestFit="1" customWidth="1"/>
    <col min="13572" max="13822" width="9.1640625" style="11"/>
    <col min="13823" max="13823" width="4.5" style="11" bestFit="1" customWidth="1"/>
    <col min="13824" max="13824" width="9.1640625" style="11"/>
    <col min="13825" max="13825" width="30" style="11" customWidth="1"/>
    <col min="13826" max="13826" width="35.6640625" style="11" bestFit="1" customWidth="1"/>
    <col min="13827" max="13827" width="10.1640625" style="11" bestFit="1" customWidth="1"/>
    <col min="13828" max="14078" width="9.1640625" style="11"/>
    <col min="14079" max="14079" width="4.5" style="11" bestFit="1" customWidth="1"/>
    <col min="14080" max="14080" width="9.1640625" style="11"/>
    <col min="14081" max="14081" width="30" style="11" customWidth="1"/>
    <col min="14082" max="14082" width="35.6640625" style="11" bestFit="1" customWidth="1"/>
    <col min="14083" max="14083" width="10.1640625" style="11" bestFit="1" customWidth="1"/>
    <col min="14084" max="14334" width="9.1640625" style="11"/>
    <col min="14335" max="14335" width="4.5" style="11" bestFit="1" customWidth="1"/>
    <col min="14336" max="14336" width="9.1640625" style="11"/>
    <col min="14337" max="14337" width="30" style="11" customWidth="1"/>
    <col min="14338" max="14338" width="35.6640625" style="11" bestFit="1" customWidth="1"/>
    <col min="14339" max="14339" width="10.1640625" style="11" bestFit="1" customWidth="1"/>
    <col min="14340" max="14590" width="9.1640625" style="11"/>
    <col min="14591" max="14591" width="4.5" style="11" bestFit="1" customWidth="1"/>
    <col min="14592" max="14592" width="9.1640625" style="11"/>
    <col min="14593" max="14593" width="30" style="11" customWidth="1"/>
    <col min="14594" max="14594" width="35.6640625" style="11" bestFit="1" customWidth="1"/>
    <col min="14595" max="14595" width="10.1640625" style="11" bestFit="1" customWidth="1"/>
    <col min="14596" max="14846" width="9.1640625" style="11"/>
    <col min="14847" max="14847" width="4.5" style="11" bestFit="1" customWidth="1"/>
    <col min="14848" max="14848" width="9.1640625" style="11"/>
    <col min="14849" max="14849" width="30" style="11" customWidth="1"/>
    <col min="14850" max="14850" width="35.6640625" style="11" bestFit="1" customWidth="1"/>
    <col min="14851" max="14851" width="10.1640625" style="11" bestFit="1" customWidth="1"/>
    <col min="14852" max="15102" width="9.1640625" style="11"/>
    <col min="15103" max="15103" width="4.5" style="11" bestFit="1" customWidth="1"/>
    <col min="15104" max="15104" width="9.1640625" style="11"/>
    <col min="15105" max="15105" width="30" style="11" customWidth="1"/>
    <col min="15106" max="15106" width="35.6640625" style="11" bestFit="1" customWidth="1"/>
    <col min="15107" max="15107" width="10.1640625" style="11" bestFit="1" customWidth="1"/>
    <col min="15108" max="15358" width="9.1640625" style="11"/>
    <col min="15359" max="15359" width="4.5" style="11" bestFit="1" customWidth="1"/>
    <col min="15360" max="15360" width="9.1640625" style="11"/>
    <col min="15361" max="15361" width="30" style="11" customWidth="1"/>
    <col min="15362" max="15362" width="35.6640625" style="11" bestFit="1" customWidth="1"/>
    <col min="15363" max="15363" width="10.1640625" style="11" bestFit="1" customWidth="1"/>
    <col min="15364" max="15614" width="9.1640625" style="11"/>
    <col min="15615" max="15615" width="4.5" style="11" bestFit="1" customWidth="1"/>
    <col min="15616" max="15616" width="9.1640625" style="11"/>
    <col min="15617" max="15617" width="30" style="11" customWidth="1"/>
    <col min="15618" max="15618" width="35.6640625" style="11" bestFit="1" customWidth="1"/>
    <col min="15619" max="15619" width="10.1640625" style="11" bestFit="1" customWidth="1"/>
    <col min="15620" max="15870" width="9.1640625" style="11"/>
    <col min="15871" max="15871" width="4.5" style="11" bestFit="1" customWidth="1"/>
    <col min="15872" max="15872" width="9.1640625" style="11"/>
    <col min="15873" max="15873" width="30" style="11" customWidth="1"/>
    <col min="15874" max="15874" width="35.6640625" style="11" bestFit="1" customWidth="1"/>
    <col min="15875" max="15875" width="10.1640625" style="11" bestFit="1" customWidth="1"/>
    <col min="15876" max="16126" width="9.1640625" style="11"/>
    <col min="16127" max="16127" width="4.5" style="11" bestFit="1" customWidth="1"/>
    <col min="16128" max="16128" width="9.1640625" style="11"/>
    <col min="16129" max="16129" width="30" style="11" customWidth="1"/>
    <col min="16130" max="16130" width="35.6640625" style="11" bestFit="1" customWidth="1"/>
    <col min="16131" max="16131" width="10.1640625" style="11" bestFit="1" customWidth="1"/>
    <col min="16132" max="16384" width="9.1640625" style="11"/>
  </cols>
  <sheetData>
    <row r="2" spans="2:7" x14ac:dyDescent="0.2">
      <c r="B2" s="35" t="s">
        <v>94</v>
      </c>
    </row>
    <row r="3" spans="2:7" x14ac:dyDescent="0.2">
      <c r="B3" s="2"/>
      <c r="C3" s="3"/>
      <c r="D3" s="3"/>
      <c r="E3" s="3"/>
    </row>
    <row r="4" spans="2:7" x14ac:dyDescent="0.2">
      <c r="B4" s="18"/>
      <c r="C4" s="18"/>
      <c r="D4" s="18"/>
      <c r="E4" s="55" t="s">
        <v>1</v>
      </c>
      <c r="F4" s="56" t="s">
        <v>0</v>
      </c>
      <c r="G4" s="56" t="s">
        <v>8</v>
      </c>
    </row>
    <row r="5" spans="2:7" x14ac:dyDescent="0.2">
      <c r="B5" s="94" t="s">
        <v>2</v>
      </c>
      <c r="C5" s="95"/>
      <c r="D5" s="64" t="s">
        <v>101</v>
      </c>
      <c r="E5" s="57">
        <v>52.847256421554654</v>
      </c>
      <c r="F5" s="57">
        <v>40.7962941423377</v>
      </c>
      <c r="G5" s="50">
        <v>47.034235790177256</v>
      </c>
    </row>
    <row r="6" spans="2:7" x14ac:dyDescent="0.2">
      <c r="B6" s="96"/>
      <c r="C6" s="97"/>
      <c r="D6" s="65" t="s">
        <v>3</v>
      </c>
      <c r="E6" s="58">
        <v>0.36452233906939591</v>
      </c>
      <c r="F6" s="58">
        <v>0.51961909770861892</v>
      </c>
      <c r="G6" s="46">
        <v>0.43933633623744167</v>
      </c>
    </row>
    <row r="7" spans="2:7" x14ac:dyDescent="0.2">
      <c r="B7" s="96"/>
      <c r="C7" s="97"/>
      <c r="D7" s="65" t="s">
        <v>4</v>
      </c>
      <c r="E7" s="58">
        <v>0.25754551816603088</v>
      </c>
      <c r="F7" s="58">
        <v>0.96515138489235919</v>
      </c>
      <c r="G7" s="46">
        <v>0.59887324012377519</v>
      </c>
    </row>
    <row r="8" spans="2:7" x14ac:dyDescent="0.2">
      <c r="B8" s="96"/>
      <c r="C8" s="97"/>
      <c r="D8" s="65" t="s">
        <v>5</v>
      </c>
      <c r="E8" s="58">
        <v>3.7936714020796861E-2</v>
      </c>
      <c r="F8" s="58">
        <v>0.146656484998053</v>
      </c>
      <c r="G8" s="46">
        <v>9.0379851513588086E-2</v>
      </c>
    </row>
    <row r="9" spans="2:7" x14ac:dyDescent="0.2">
      <c r="B9" s="96"/>
      <c r="C9" s="97"/>
      <c r="D9" s="66" t="s">
        <v>6</v>
      </c>
      <c r="E9" s="59">
        <v>4.8068879877282977E-2</v>
      </c>
      <c r="F9" s="59">
        <v>6.9535402369766519E-2</v>
      </c>
      <c r="G9" s="51">
        <v>5.8423682692319422E-2</v>
      </c>
    </row>
    <row r="10" spans="2:7" x14ac:dyDescent="0.2">
      <c r="B10" s="98"/>
      <c r="C10" s="99"/>
      <c r="D10" s="67" t="s">
        <v>67</v>
      </c>
      <c r="E10" s="60">
        <v>53.555329872688162</v>
      </c>
      <c r="F10" s="60">
        <v>42.4972565123065</v>
      </c>
      <c r="G10" s="60">
        <v>48.221248900744385</v>
      </c>
    </row>
    <row r="11" spans="2:7" x14ac:dyDescent="0.2">
      <c r="B11" s="107" t="s">
        <v>7</v>
      </c>
      <c r="C11" s="100" t="s">
        <v>68</v>
      </c>
      <c r="D11" s="64" t="s">
        <v>78</v>
      </c>
      <c r="E11" s="57">
        <v>18.209387098218389</v>
      </c>
      <c r="F11" s="57">
        <v>26.643437628008353</v>
      </c>
      <c r="G11" s="50">
        <v>22.277718622274424</v>
      </c>
    </row>
    <row r="12" spans="2:7" ht="12.75" customHeight="1" x14ac:dyDescent="0.2">
      <c r="B12" s="108"/>
      <c r="C12" s="101"/>
      <c r="D12" s="65" t="s">
        <v>79</v>
      </c>
      <c r="E12" s="58">
        <v>2.8987419620114472</v>
      </c>
      <c r="F12" s="58">
        <v>3.7637616882689984</v>
      </c>
      <c r="G12" s="46">
        <v>3.3160013807016457</v>
      </c>
    </row>
    <row r="13" spans="2:7" ht="12.75" customHeight="1" x14ac:dyDescent="0.2">
      <c r="B13" s="108"/>
      <c r="C13" s="101"/>
      <c r="D13" s="65" t="s">
        <v>82</v>
      </c>
      <c r="E13" s="58">
        <v>1.664267149868871</v>
      </c>
      <c r="F13" s="58">
        <v>2.842607248876055</v>
      </c>
      <c r="G13" s="46">
        <v>2.232662863638637</v>
      </c>
    </row>
    <row r="14" spans="2:7" ht="12.75" customHeight="1" x14ac:dyDescent="0.2">
      <c r="B14" s="108"/>
      <c r="C14" s="101"/>
      <c r="D14" s="65" t="s">
        <v>80</v>
      </c>
      <c r="E14" s="58">
        <v>0.30938450626898306</v>
      </c>
      <c r="F14" s="58">
        <v>1.2748999954485918</v>
      </c>
      <c r="G14" s="46">
        <v>0.77512004908077226</v>
      </c>
    </row>
    <row r="15" spans="2:7" ht="12.75" customHeight="1" x14ac:dyDescent="0.2">
      <c r="B15" s="108"/>
      <c r="C15" s="101"/>
      <c r="D15" s="65" t="s">
        <v>103</v>
      </c>
      <c r="E15" s="58">
        <v>0.66283215242547555</v>
      </c>
      <c r="F15" s="58">
        <v>1.5621444212378819</v>
      </c>
      <c r="G15" s="46">
        <v>1.0966332590535364</v>
      </c>
    </row>
    <row r="16" spans="2:7" ht="12.75" customHeight="1" x14ac:dyDescent="0.2">
      <c r="B16" s="108"/>
      <c r="C16" s="101"/>
      <c r="D16" s="66" t="s">
        <v>81</v>
      </c>
      <c r="E16" s="59">
        <v>0.31362587802286096</v>
      </c>
      <c r="F16" s="59">
        <v>0.74061524924016764</v>
      </c>
      <c r="G16" s="51">
        <v>0.51959266862062781</v>
      </c>
    </row>
    <row r="17" spans="2:7" ht="12.75" customHeight="1" x14ac:dyDescent="0.2">
      <c r="B17" s="108"/>
      <c r="C17" s="102"/>
      <c r="D17" s="67" t="s">
        <v>77</v>
      </c>
      <c r="E17" s="60">
        <v>24.058238746816027</v>
      </c>
      <c r="F17" s="60">
        <v>36.827466231080045</v>
      </c>
      <c r="G17" s="61">
        <v>30.217728843369645</v>
      </c>
    </row>
    <row r="18" spans="2:7" ht="15" customHeight="1" x14ac:dyDescent="0.2">
      <c r="B18" s="108"/>
      <c r="C18" s="103" t="s">
        <v>84</v>
      </c>
      <c r="D18" s="64" t="s">
        <v>104</v>
      </c>
      <c r="E18" s="57">
        <v>16.408689156933111</v>
      </c>
      <c r="F18" s="57">
        <v>11.239196727031825</v>
      </c>
      <c r="G18" s="50">
        <v>13.91508197001243</v>
      </c>
    </row>
    <row r="19" spans="2:7" ht="15" customHeight="1" x14ac:dyDescent="0.2">
      <c r="B19" s="108"/>
      <c r="C19" s="104"/>
      <c r="D19" s="65" t="s">
        <v>105</v>
      </c>
      <c r="E19" s="58">
        <v>1.8527725611523338</v>
      </c>
      <c r="F19" s="58">
        <v>1.7874391249159252</v>
      </c>
      <c r="G19" s="46">
        <v>1.8212576825923039</v>
      </c>
    </row>
    <row r="20" spans="2:7" ht="15" customHeight="1" x14ac:dyDescent="0.2">
      <c r="B20" s="108"/>
      <c r="C20" s="104"/>
      <c r="D20" s="65" t="s">
        <v>106</v>
      </c>
      <c r="E20" s="58">
        <v>1.1251416735981676</v>
      </c>
      <c r="F20" s="58">
        <v>3.324045089283457</v>
      </c>
      <c r="G20" s="46">
        <v>2.1858263413967771</v>
      </c>
    </row>
    <row r="21" spans="2:7" ht="15" customHeight="1" x14ac:dyDescent="0.2">
      <c r="B21" s="108"/>
      <c r="C21" s="104"/>
      <c r="D21" s="65" t="s">
        <v>107</v>
      </c>
      <c r="E21" s="58">
        <v>2.157208800375126</v>
      </c>
      <c r="F21" s="58">
        <v>3.2873809680339434</v>
      </c>
      <c r="G21" s="46">
        <v>2.7023697572672845</v>
      </c>
    </row>
    <row r="22" spans="2:7" ht="15" customHeight="1" x14ac:dyDescent="0.2">
      <c r="B22" s="108"/>
      <c r="C22" s="104"/>
      <c r="D22" s="66" t="s">
        <v>69</v>
      </c>
      <c r="E22" s="59">
        <v>0.83908471197551315</v>
      </c>
      <c r="F22" s="59">
        <v>1.0235611228829631</v>
      </c>
      <c r="G22" s="51">
        <v>0.92807056702684432</v>
      </c>
    </row>
    <row r="23" spans="2:7" ht="15" customHeight="1" x14ac:dyDescent="0.2">
      <c r="B23" s="108"/>
      <c r="C23" s="105"/>
      <c r="D23" s="19" t="s">
        <v>83</v>
      </c>
      <c r="E23" s="62">
        <v>22.386431380495818</v>
      </c>
      <c r="F23" s="62">
        <v>20.675277256613452</v>
      </c>
      <c r="G23" s="62">
        <v>21.561022255885973</v>
      </c>
    </row>
    <row r="24" spans="2:7" ht="15" customHeight="1" x14ac:dyDescent="0.2">
      <c r="B24" s="109" t="s">
        <v>85</v>
      </c>
      <c r="C24" s="110"/>
      <c r="D24" s="63"/>
      <c r="E24" s="62">
        <v>46.444670127311845</v>
      </c>
      <c r="F24" s="62">
        <v>57.5027434876935</v>
      </c>
      <c r="G24" s="62">
        <v>51.778751099255615</v>
      </c>
    </row>
    <row r="25" spans="2:7" x14ac:dyDescent="0.2">
      <c r="B25" s="4"/>
      <c r="C25" s="5"/>
      <c r="D25" s="5"/>
      <c r="E25" s="5"/>
    </row>
    <row r="26" spans="2:7" ht="93" customHeight="1" x14ac:dyDescent="0.2">
      <c r="B26" s="106" t="s">
        <v>102</v>
      </c>
      <c r="C26" s="106"/>
      <c r="D26" s="106"/>
      <c r="E26" s="106"/>
      <c r="F26" s="106"/>
      <c r="G26" s="106"/>
    </row>
    <row r="27" spans="2:7" x14ac:dyDescent="0.2">
      <c r="B27" s="10"/>
    </row>
    <row r="28" spans="2:7" x14ac:dyDescent="0.2">
      <c r="B28" s="10"/>
    </row>
    <row r="29" spans="2:7" x14ac:dyDescent="0.2">
      <c r="B29" s="93"/>
      <c r="C29" s="93"/>
      <c r="D29" s="93"/>
    </row>
  </sheetData>
  <mergeCells count="7">
    <mergeCell ref="B29:D29"/>
    <mergeCell ref="B5:C10"/>
    <mergeCell ref="C11:C17"/>
    <mergeCell ref="C18:C23"/>
    <mergeCell ref="B26:G26"/>
    <mergeCell ref="B11:B23"/>
    <mergeCell ref="B24:C24"/>
  </mergeCells>
  <pageMargins left="0.78740157499999996" right="0.78740157499999996" top="0.984251969" bottom="0.984251969" header="0.5" footer="0.5"/>
  <pageSetup paperSize="9" orientation="landscape"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AO135"/>
  <sheetViews>
    <sheetView showGridLines="0" zoomScale="116" zoomScaleNormal="124" zoomScalePageLayoutView="124" workbookViewId="0"/>
  </sheetViews>
  <sheetFormatPr baseColWidth="10" defaultColWidth="9.1640625" defaultRowHeight="11" x14ac:dyDescent="0.15"/>
  <cols>
    <col min="1" max="1" width="2.5" style="74" customWidth="1"/>
    <col min="2" max="2" width="8.83203125" style="74" bestFit="1" customWidth="1"/>
    <col min="3" max="3" width="4.1640625" style="74" customWidth="1"/>
    <col min="4" max="5" width="4.1640625" style="74" bestFit="1" customWidth="1"/>
    <col min="6" max="6" width="5.33203125" style="74" bestFit="1" customWidth="1"/>
    <col min="7" max="12" width="5.83203125" style="74" bestFit="1" customWidth="1"/>
    <col min="13" max="13" width="9.1640625" style="74"/>
    <col min="14" max="14" width="19.83203125" style="74" customWidth="1"/>
    <col min="15" max="16" width="9.1640625" style="74"/>
    <col min="17" max="27" width="4.5" style="74" customWidth="1"/>
    <col min="28" max="28" width="13.1640625" style="74" customWidth="1"/>
    <col min="29" max="216" width="9.1640625" style="74"/>
    <col min="217" max="217" width="8.83203125" style="74" bestFit="1" customWidth="1"/>
    <col min="218" max="219" width="3.1640625" style="74" bestFit="1" customWidth="1"/>
    <col min="220" max="268" width="4" style="74" bestFit="1" customWidth="1"/>
    <col min="269" max="472" width="9.1640625" style="74"/>
    <col min="473" max="473" width="8.83203125" style="74" bestFit="1" customWidth="1"/>
    <col min="474" max="475" width="3.1640625" style="74" bestFit="1" customWidth="1"/>
    <col min="476" max="524" width="4" style="74" bestFit="1" customWidth="1"/>
    <col min="525" max="728" width="9.1640625" style="74"/>
    <col min="729" max="729" width="8.83203125" style="74" bestFit="1" customWidth="1"/>
    <col min="730" max="731" width="3.1640625" style="74" bestFit="1" customWidth="1"/>
    <col min="732" max="780" width="4" style="74" bestFit="1" customWidth="1"/>
    <col min="781" max="984" width="9.1640625" style="74"/>
    <col min="985" max="985" width="8.83203125" style="74" bestFit="1" customWidth="1"/>
    <col min="986" max="987" width="3.1640625" style="74" bestFit="1" customWidth="1"/>
    <col min="988" max="1036" width="4" style="74" bestFit="1" customWidth="1"/>
    <col min="1037" max="1240" width="9.1640625" style="74"/>
    <col min="1241" max="1241" width="8.83203125" style="74" bestFit="1" customWidth="1"/>
    <col min="1242" max="1243" width="3.1640625" style="74" bestFit="1" customWidth="1"/>
    <col min="1244" max="1292" width="4" style="74" bestFit="1" customWidth="1"/>
    <col min="1293" max="1496" width="9.1640625" style="74"/>
    <col min="1497" max="1497" width="8.83203125" style="74" bestFit="1" customWidth="1"/>
    <col min="1498" max="1499" width="3.1640625" style="74" bestFit="1" customWidth="1"/>
    <col min="1500" max="1548" width="4" style="74" bestFit="1" customWidth="1"/>
    <col min="1549" max="1752" width="9.1640625" style="74"/>
    <col min="1753" max="1753" width="8.83203125" style="74" bestFit="1" customWidth="1"/>
    <col min="1754" max="1755" width="3.1640625" style="74" bestFit="1" customWidth="1"/>
    <col min="1756" max="1804" width="4" style="74" bestFit="1" customWidth="1"/>
    <col min="1805" max="2008" width="9.1640625" style="74"/>
    <col min="2009" max="2009" width="8.83203125" style="74" bestFit="1" customWidth="1"/>
    <col min="2010" max="2011" width="3.1640625" style="74" bestFit="1" customWidth="1"/>
    <col min="2012" max="2060" width="4" style="74" bestFit="1" customWidth="1"/>
    <col min="2061" max="2264" width="9.1640625" style="74"/>
    <col min="2265" max="2265" width="8.83203125" style="74" bestFit="1" customWidth="1"/>
    <col min="2266" max="2267" width="3.1640625" style="74" bestFit="1" customWidth="1"/>
    <col min="2268" max="2316" width="4" style="74" bestFit="1" customWidth="1"/>
    <col min="2317" max="2520" width="9.1640625" style="74"/>
    <col min="2521" max="2521" width="8.83203125" style="74" bestFit="1" customWidth="1"/>
    <col min="2522" max="2523" width="3.1640625" style="74" bestFit="1" customWidth="1"/>
    <col min="2524" max="2572" width="4" style="74" bestFit="1" customWidth="1"/>
    <col min="2573" max="2776" width="9.1640625" style="74"/>
    <col min="2777" max="2777" width="8.83203125" style="74" bestFit="1" customWidth="1"/>
    <col min="2778" max="2779" width="3.1640625" style="74" bestFit="1" customWidth="1"/>
    <col min="2780" max="2828" width="4" style="74" bestFit="1" customWidth="1"/>
    <col min="2829" max="3032" width="9.1640625" style="74"/>
    <col min="3033" max="3033" width="8.83203125" style="74" bestFit="1" customWidth="1"/>
    <col min="3034" max="3035" width="3.1640625" style="74" bestFit="1" customWidth="1"/>
    <col min="3036" max="3084" width="4" style="74" bestFit="1" customWidth="1"/>
    <col min="3085" max="3288" width="9.1640625" style="74"/>
    <col min="3289" max="3289" width="8.83203125" style="74" bestFit="1" customWidth="1"/>
    <col min="3290" max="3291" width="3.1640625" style="74" bestFit="1" customWidth="1"/>
    <col min="3292" max="3340" width="4" style="74" bestFit="1" customWidth="1"/>
    <col min="3341" max="3544" width="9.1640625" style="74"/>
    <col min="3545" max="3545" width="8.83203125" style="74" bestFit="1" customWidth="1"/>
    <col min="3546" max="3547" width="3.1640625" style="74" bestFit="1" customWidth="1"/>
    <col min="3548" max="3596" width="4" style="74" bestFit="1" customWidth="1"/>
    <col min="3597" max="3800" width="9.1640625" style="74"/>
    <col min="3801" max="3801" width="8.83203125" style="74" bestFit="1" customWidth="1"/>
    <col min="3802" max="3803" width="3.1640625" style="74" bestFit="1" customWidth="1"/>
    <col min="3804" max="3852" width="4" style="74" bestFit="1" customWidth="1"/>
    <col min="3853" max="4056" width="9.1640625" style="74"/>
    <col min="4057" max="4057" width="8.83203125" style="74" bestFit="1" customWidth="1"/>
    <col min="4058" max="4059" width="3.1640625" style="74" bestFit="1" customWidth="1"/>
    <col min="4060" max="4108" width="4" style="74" bestFit="1" customWidth="1"/>
    <col min="4109" max="4312" width="9.1640625" style="74"/>
    <col min="4313" max="4313" width="8.83203125" style="74" bestFit="1" customWidth="1"/>
    <col min="4314" max="4315" width="3.1640625" style="74" bestFit="1" customWidth="1"/>
    <col min="4316" max="4364" width="4" style="74" bestFit="1" customWidth="1"/>
    <col min="4365" max="4568" width="9.1640625" style="74"/>
    <col min="4569" max="4569" width="8.83203125" style="74" bestFit="1" customWidth="1"/>
    <col min="4570" max="4571" width="3.1640625" style="74" bestFit="1" customWidth="1"/>
    <col min="4572" max="4620" width="4" style="74" bestFit="1" customWidth="1"/>
    <col min="4621" max="4824" width="9.1640625" style="74"/>
    <col min="4825" max="4825" width="8.83203125" style="74" bestFit="1" customWidth="1"/>
    <col min="4826" max="4827" width="3.1640625" style="74" bestFit="1" customWidth="1"/>
    <col min="4828" max="4876" width="4" style="74" bestFit="1" customWidth="1"/>
    <col min="4877" max="5080" width="9.1640625" style="74"/>
    <col min="5081" max="5081" width="8.83203125" style="74" bestFit="1" customWidth="1"/>
    <col min="5082" max="5083" width="3.1640625" style="74" bestFit="1" customWidth="1"/>
    <col min="5084" max="5132" width="4" style="74" bestFit="1" customWidth="1"/>
    <col min="5133" max="5336" width="9.1640625" style="74"/>
    <col min="5337" max="5337" width="8.83203125" style="74" bestFit="1" customWidth="1"/>
    <col min="5338" max="5339" width="3.1640625" style="74" bestFit="1" customWidth="1"/>
    <col min="5340" max="5388" width="4" style="74" bestFit="1" customWidth="1"/>
    <col min="5389" max="5592" width="9.1640625" style="74"/>
    <col min="5593" max="5593" width="8.83203125" style="74" bestFit="1" customWidth="1"/>
    <col min="5594" max="5595" width="3.1640625" style="74" bestFit="1" customWidth="1"/>
    <col min="5596" max="5644" width="4" style="74" bestFit="1" customWidth="1"/>
    <col min="5645" max="5848" width="9.1640625" style="74"/>
    <col min="5849" max="5849" width="8.83203125" style="74" bestFit="1" customWidth="1"/>
    <col min="5850" max="5851" width="3.1640625" style="74" bestFit="1" customWidth="1"/>
    <col min="5852" max="5900" width="4" style="74" bestFit="1" customWidth="1"/>
    <col min="5901" max="6104" width="9.1640625" style="74"/>
    <col min="6105" max="6105" width="8.83203125" style="74" bestFit="1" customWidth="1"/>
    <col min="6106" max="6107" width="3.1640625" style="74" bestFit="1" customWidth="1"/>
    <col min="6108" max="6156" width="4" style="74" bestFit="1" customWidth="1"/>
    <col min="6157" max="6360" width="9.1640625" style="74"/>
    <col min="6361" max="6361" width="8.83203125" style="74" bestFit="1" customWidth="1"/>
    <col min="6362" max="6363" width="3.1640625" style="74" bestFit="1" customWidth="1"/>
    <col min="6364" max="6412" width="4" style="74" bestFit="1" customWidth="1"/>
    <col min="6413" max="6616" width="9.1640625" style="74"/>
    <col min="6617" max="6617" width="8.83203125" style="74" bestFit="1" customWidth="1"/>
    <col min="6618" max="6619" width="3.1640625" style="74" bestFit="1" customWidth="1"/>
    <col min="6620" max="6668" width="4" style="74" bestFit="1" customWidth="1"/>
    <col min="6669" max="6872" width="9.1640625" style="74"/>
    <col min="6873" max="6873" width="8.83203125" style="74" bestFit="1" customWidth="1"/>
    <col min="6874" max="6875" width="3.1640625" style="74" bestFit="1" customWidth="1"/>
    <col min="6876" max="6924" width="4" style="74" bestFit="1" customWidth="1"/>
    <col min="6925" max="7128" width="9.1640625" style="74"/>
    <col min="7129" max="7129" width="8.83203125" style="74" bestFit="1" customWidth="1"/>
    <col min="7130" max="7131" width="3.1640625" style="74" bestFit="1" customWidth="1"/>
    <col min="7132" max="7180" width="4" style="74" bestFit="1" customWidth="1"/>
    <col min="7181" max="7384" width="9.1640625" style="74"/>
    <col min="7385" max="7385" width="8.83203125" style="74" bestFit="1" customWidth="1"/>
    <col min="7386" max="7387" width="3.1640625" style="74" bestFit="1" customWidth="1"/>
    <col min="7388" max="7436" width="4" style="74" bestFit="1" customWidth="1"/>
    <col min="7437" max="7640" width="9.1640625" style="74"/>
    <col min="7641" max="7641" width="8.83203125" style="74" bestFit="1" customWidth="1"/>
    <col min="7642" max="7643" width="3.1640625" style="74" bestFit="1" customWidth="1"/>
    <col min="7644" max="7692" width="4" style="74" bestFit="1" customWidth="1"/>
    <col min="7693" max="7896" width="9.1640625" style="74"/>
    <col min="7897" max="7897" width="8.83203125" style="74" bestFit="1" customWidth="1"/>
    <col min="7898" max="7899" width="3.1640625" style="74" bestFit="1" customWidth="1"/>
    <col min="7900" max="7948" width="4" style="74" bestFit="1" customWidth="1"/>
    <col min="7949" max="8152" width="9.1640625" style="74"/>
    <col min="8153" max="8153" width="8.83203125" style="74" bestFit="1" customWidth="1"/>
    <col min="8154" max="8155" width="3.1640625" style="74" bestFit="1" customWidth="1"/>
    <col min="8156" max="8204" width="4" style="74" bestFit="1" customWidth="1"/>
    <col min="8205" max="8408" width="9.1640625" style="74"/>
    <col min="8409" max="8409" width="8.83203125" style="74" bestFit="1" customWidth="1"/>
    <col min="8410" max="8411" width="3.1640625" style="74" bestFit="1" customWidth="1"/>
    <col min="8412" max="8460" width="4" style="74" bestFit="1" customWidth="1"/>
    <col min="8461" max="8664" width="9.1640625" style="74"/>
    <col min="8665" max="8665" width="8.83203125" style="74" bestFit="1" customWidth="1"/>
    <col min="8666" max="8667" width="3.1640625" style="74" bestFit="1" customWidth="1"/>
    <col min="8668" max="8716" width="4" style="74" bestFit="1" customWidth="1"/>
    <col min="8717" max="8920" width="9.1640625" style="74"/>
    <col min="8921" max="8921" width="8.83203125" style="74" bestFit="1" customWidth="1"/>
    <col min="8922" max="8923" width="3.1640625" style="74" bestFit="1" customWidth="1"/>
    <col min="8924" max="8972" width="4" style="74" bestFit="1" customWidth="1"/>
    <col min="8973" max="9176" width="9.1640625" style="74"/>
    <col min="9177" max="9177" width="8.83203125" style="74" bestFit="1" customWidth="1"/>
    <col min="9178" max="9179" width="3.1640625" style="74" bestFit="1" customWidth="1"/>
    <col min="9180" max="9228" width="4" style="74" bestFit="1" customWidth="1"/>
    <col min="9229" max="9432" width="9.1640625" style="74"/>
    <col min="9433" max="9433" width="8.83203125" style="74" bestFit="1" customWidth="1"/>
    <col min="9434" max="9435" width="3.1640625" style="74" bestFit="1" customWidth="1"/>
    <col min="9436" max="9484" width="4" style="74" bestFit="1" customWidth="1"/>
    <col min="9485" max="9688" width="9.1640625" style="74"/>
    <col min="9689" max="9689" width="8.83203125" style="74" bestFit="1" customWidth="1"/>
    <col min="9690" max="9691" width="3.1640625" style="74" bestFit="1" customWidth="1"/>
    <col min="9692" max="9740" width="4" style="74" bestFit="1" customWidth="1"/>
    <col min="9741" max="9944" width="9.1640625" style="74"/>
    <col min="9945" max="9945" width="8.83203125" style="74" bestFit="1" customWidth="1"/>
    <col min="9946" max="9947" width="3.1640625" style="74" bestFit="1" customWidth="1"/>
    <col min="9948" max="9996" width="4" style="74" bestFit="1" customWidth="1"/>
    <col min="9997" max="10200" width="9.1640625" style="74"/>
    <col min="10201" max="10201" width="8.83203125" style="74" bestFit="1" customWidth="1"/>
    <col min="10202" max="10203" width="3.1640625" style="74" bestFit="1" customWidth="1"/>
    <col min="10204" max="10252" width="4" style="74" bestFit="1" customWidth="1"/>
    <col min="10253" max="10456" width="9.1640625" style="74"/>
    <col min="10457" max="10457" width="8.83203125" style="74" bestFit="1" customWidth="1"/>
    <col min="10458" max="10459" width="3.1640625" style="74" bestFit="1" customWidth="1"/>
    <col min="10460" max="10508" width="4" style="74" bestFit="1" customWidth="1"/>
    <col min="10509" max="10712" width="9.1640625" style="74"/>
    <col min="10713" max="10713" width="8.83203125" style="74" bestFit="1" customWidth="1"/>
    <col min="10714" max="10715" width="3.1640625" style="74" bestFit="1" customWidth="1"/>
    <col min="10716" max="10764" width="4" style="74" bestFit="1" customWidth="1"/>
    <col min="10765" max="10968" width="9.1640625" style="74"/>
    <col min="10969" max="10969" width="8.83203125" style="74" bestFit="1" customWidth="1"/>
    <col min="10970" max="10971" width="3.1640625" style="74" bestFit="1" customWidth="1"/>
    <col min="10972" max="11020" width="4" style="74" bestFit="1" customWidth="1"/>
    <col min="11021" max="11224" width="9.1640625" style="74"/>
    <col min="11225" max="11225" width="8.83203125" style="74" bestFit="1" customWidth="1"/>
    <col min="11226" max="11227" width="3.1640625" style="74" bestFit="1" customWidth="1"/>
    <col min="11228" max="11276" width="4" style="74" bestFit="1" customWidth="1"/>
    <col min="11277" max="11480" width="9.1640625" style="74"/>
    <col min="11481" max="11481" width="8.83203125" style="74" bestFit="1" customWidth="1"/>
    <col min="11482" max="11483" width="3.1640625" style="74" bestFit="1" customWidth="1"/>
    <col min="11484" max="11532" width="4" style="74" bestFit="1" customWidth="1"/>
    <col min="11533" max="11736" width="9.1640625" style="74"/>
    <col min="11737" max="11737" width="8.83203125" style="74" bestFit="1" customWidth="1"/>
    <col min="11738" max="11739" width="3.1640625" style="74" bestFit="1" customWidth="1"/>
    <col min="11740" max="11788" width="4" style="74" bestFit="1" customWidth="1"/>
    <col min="11789" max="11992" width="9.1640625" style="74"/>
    <col min="11993" max="11993" width="8.83203125" style="74" bestFit="1" customWidth="1"/>
    <col min="11994" max="11995" width="3.1640625" style="74" bestFit="1" customWidth="1"/>
    <col min="11996" max="12044" width="4" style="74" bestFit="1" customWidth="1"/>
    <col min="12045" max="12248" width="9.1640625" style="74"/>
    <col min="12249" max="12249" width="8.83203125" style="74" bestFit="1" customWidth="1"/>
    <col min="12250" max="12251" width="3.1640625" style="74" bestFit="1" customWidth="1"/>
    <col min="12252" max="12300" width="4" style="74" bestFit="1" customWidth="1"/>
    <col min="12301" max="12504" width="9.1640625" style="74"/>
    <col min="12505" max="12505" width="8.83203125" style="74" bestFit="1" customWidth="1"/>
    <col min="12506" max="12507" width="3.1640625" style="74" bestFit="1" customWidth="1"/>
    <col min="12508" max="12556" width="4" style="74" bestFit="1" customWidth="1"/>
    <col min="12557" max="12760" width="9.1640625" style="74"/>
    <col min="12761" max="12761" width="8.83203125" style="74" bestFit="1" customWidth="1"/>
    <col min="12762" max="12763" width="3.1640625" style="74" bestFit="1" customWidth="1"/>
    <col min="12764" max="12812" width="4" style="74" bestFit="1" customWidth="1"/>
    <col min="12813" max="13016" width="9.1640625" style="74"/>
    <col min="13017" max="13017" width="8.83203125" style="74" bestFit="1" customWidth="1"/>
    <col min="13018" max="13019" width="3.1640625" style="74" bestFit="1" customWidth="1"/>
    <col min="13020" max="13068" width="4" style="74" bestFit="1" customWidth="1"/>
    <col min="13069" max="13272" width="9.1640625" style="74"/>
    <col min="13273" max="13273" width="8.83203125" style="74" bestFit="1" customWidth="1"/>
    <col min="13274" max="13275" width="3.1640625" style="74" bestFit="1" customWidth="1"/>
    <col min="13276" max="13324" width="4" style="74" bestFit="1" customWidth="1"/>
    <col min="13325" max="13528" width="9.1640625" style="74"/>
    <col min="13529" max="13529" width="8.83203125" style="74" bestFit="1" customWidth="1"/>
    <col min="13530" max="13531" width="3.1640625" style="74" bestFit="1" customWidth="1"/>
    <col min="13532" max="13580" width="4" style="74" bestFit="1" customWidth="1"/>
    <col min="13581" max="13784" width="9.1640625" style="74"/>
    <col min="13785" max="13785" width="8.83203125" style="74" bestFit="1" customWidth="1"/>
    <col min="13786" max="13787" width="3.1640625" style="74" bestFit="1" customWidth="1"/>
    <col min="13788" max="13836" width="4" style="74" bestFit="1" customWidth="1"/>
    <col min="13837" max="14040" width="9.1640625" style="74"/>
    <col min="14041" max="14041" width="8.83203125" style="74" bestFit="1" customWidth="1"/>
    <col min="14042" max="14043" width="3.1640625" style="74" bestFit="1" customWidth="1"/>
    <col min="14044" max="14092" width="4" style="74" bestFit="1" customWidth="1"/>
    <col min="14093" max="14296" width="9.1640625" style="74"/>
    <col min="14297" max="14297" width="8.83203125" style="74" bestFit="1" customWidth="1"/>
    <col min="14298" max="14299" width="3.1640625" style="74" bestFit="1" customWidth="1"/>
    <col min="14300" max="14348" width="4" style="74" bestFit="1" customWidth="1"/>
    <col min="14349" max="14552" width="9.1640625" style="74"/>
    <col min="14553" max="14553" width="8.83203125" style="74" bestFit="1" customWidth="1"/>
    <col min="14554" max="14555" width="3.1640625" style="74" bestFit="1" customWidth="1"/>
    <col min="14556" max="14604" width="4" style="74" bestFit="1" customWidth="1"/>
    <col min="14605" max="14808" width="9.1640625" style="74"/>
    <col min="14809" max="14809" width="8.83203125" style="74" bestFit="1" customWidth="1"/>
    <col min="14810" max="14811" width="3.1640625" style="74" bestFit="1" customWidth="1"/>
    <col min="14812" max="14860" width="4" style="74" bestFit="1" customWidth="1"/>
    <col min="14861" max="15064" width="9.1640625" style="74"/>
    <col min="15065" max="15065" width="8.83203125" style="74" bestFit="1" customWidth="1"/>
    <col min="15066" max="15067" width="3.1640625" style="74" bestFit="1" customWidth="1"/>
    <col min="15068" max="15116" width="4" style="74" bestFit="1" customWidth="1"/>
    <col min="15117" max="15320" width="9.1640625" style="74"/>
    <col min="15321" max="15321" width="8.83203125" style="74" bestFit="1" customWidth="1"/>
    <col min="15322" max="15323" width="3.1640625" style="74" bestFit="1" customWidth="1"/>
    <col min="15324" max="15372" width="4" style="74" bestFit="1" customWidth="1"/>
    <col min="15373" max="15576" width="9.1640625" style="74"/>
    <col min="15577" max="15577" width="8.83203125" style="74" bestFit="1" customWidth="1"/>
    <col min="15578" max="15579" width="3.1640625" style="74" bestFit="1" customWidth="1"/>
    <col min="15580" max="15628" width="4" style="74" bestFit="1" customWidth="1"/>
    <col min="15629" max="15832" width="9.1640625" style="74"/>
    <col min="15833" max="15833" width="8.83203125" style="74" bestFit="1" customWidth="1"/>
    <col min="15834" max="15835" width="3.1640625" style="74" bestFit="1" customWidth="1"/>
    <col min="15836" max="15884" width="4" style="74" bestFit="1" customWidth="1"/>
    <col min="15885" max="16088" width="9.1640625" style="74"/>
    <col min="16089" max="16089" width="8.83203125" style="74" bestFit="1" customWidth="1"/>
    <col min="16090" max="16091" width="3.1640625" style="74" bestFit="1" customWidth="1"/>
    <col min="16092" max="16140" width="4" style="74" bestFit="1" customWidth="1"/>
    <col min="16141" max="16384" width="9.1640625" style="74"/>
  </cols>
  <sheetData>
    <row r="1" spans="2:20" s="73" customFormat="1" ht="15" customHeight="1" x14ac:dyDescent="0.15">
      <c r="B1" s="68"/>
      <c r="D1" s="68"/>
      <c r="E1" s="68"/>
      <c r="F1" s="68"/>
      <c r="G1" s="68"/>
      <c r="H1" s="68"/>
      <c r="I1" s="68"/>
      <c r="J1" s="68"/>
      <c r="K1" s="68"/>
      <c r="L1" s="68"/>
    </row>
    <row r="2" spans="2:20" s="73" customFormat="1" ht="15" customHeight="1" x14ac:dyDescent="0.15">
      <c r="B2" s="150" t="s">
        <v>86</v>
      </c>
      <c r="C2" s="150"/>
      <c r="D2" s="69"/>
      <c r="E2" s="69"/>
      <c r="F2" s="69"/>
      <c r="G2" s="69"/>
      <c r="H2" s="69"/>
      <c r="I2" s="69"/>
      <c r="J2" s="69"/>
      <c r="K2" s="69"/>
      <c r="L2" s="69"/>
    </row>
    <row r="3" spans="2:20" s="73" customFormat="1" ht="15" customHeight="1" x14ac:dyDescent="0.15">
      <c r="B3" s="150"/>
      <c r="C3" s="150"/>
      <c r="D3" s="69"/>
      <c r="E3" s="69"/>
      <c r="F3" s="69"/>
      <c r="G3" s="69"/>
      <c r="H3" s="69"/>
      <c r="I3" s="69"/>
      <c r="J3" s="69"/>
      <c r="K3" s="69"/>
      <c r="L3" s="69"/>
    </row>
    <row r="4" spans="2:20" x14ac:dyDescent="0.15">
      <c r="B4" s="149" t="s">
        <v>8</v>
      </c>
      <c r="C4" s="149"/>
      <c r="D4" s="149"/>
      <c r="E4" s="149"/>
      <c r="F4" s="149"/>
      <c r="G4" s="149"/>
      <c r="H4" s="149"/>
      <c r="I4" s="149"/>
      <c r="J4" s="149"/>
      <c r="K4" s="149"/>
      <c r="L4" s="149"/>
      <c r="M4" s="149"/>
      <c r="N4" s="149"/>
      <c r="T4" s="70"/>
    </row>
    <row r="6" spans="2:20" ht="33" x14ac:dyDescent="0.15">
      <c r="B6" s="132"/>
      <c r="C6" s="133" t="s">
        <v>9</v>
      </c>
      <c r="D6" s="133" t="s">
        <v>10</v>
      </c>
      <c r="E6" s="133" t="s">
        <v>11</v>
      </c>
      <c r="F6" s="133" t="s">
        <v>12</v>
      </c>
      <c r="G6" s="133" t="s">
        <v>13</v>
      </c>
      <c r="H6" s="133" t="s">
        <v>14</v>
      </c>
      <c r="I6" s="133" t="s">
        <v>15</v>
      </c>
      <c r="J6" s="133" t="s">
        <v>16</v>
      </c>
      <c r="K6" s="133" t="s">
        <v>17</v>
      </c>
      <c r="L6" s="137" t="s">
        <v>18</v>
      </c>
      <c r="M6" s="138" t="s">
        <v>19</v>
      </c>
      <c r="N6" s="138" t="s">
        <v>20</v>
      </c>
    </row>
    <row r="7" spans="2:20" x14ac:dyDescent="0.15">
      <c r="B7" s="135" t="s">
        <v>32</v>
      </c>
      <c r="C7" s="140"/>
      <c r="D7" s="140"/>
      <c r="E7" s="140"/>
      <c r="F7" s="140"/>
      <c r="G7" s="140"/>
      <c r="H7" s="140"/>
      <c r="I7" s="140"/>
      <c r="J7" s="140"/>
      <c r="K7" s="140"/>
      <c r="L7" s="140"/>
      <c r="M7" s="141">
        <v>45.49</v>
      </c>
      <c r="N7" s="141">
        <v>34.500700000000002</v>
      </c>
      <c r="O7" s="75"/>
      <c r="S7" s="76"/>
    </row>
    <row r="8" spans="2:20" x14ac:dyDescent="0.15">
      <c r="B8" s="132" t="s">
        <v>33</v>
      </c>
      <c r="C8" s="140"/>
      <c r="D8" s="140"/>
      <c r="E8" s="140"/>
      <c r="F8" s="140"/>
      <c r="G8" s="140"/>
      <c r="H8" s="140"/>
      <c r="I8" s="140"/>
      <c r="J8" s="140"/>
      <c r="K8" s="140"/>
      <c r="L8" s="140"/>
      <c r="M8" s="141">
        <v>44.16</v>
      </c>
      <c r="N8" s="141">
        <v>34.542999999999999</v>
      </c>
      <c r="O8" s="75"/>
      <c r="S8" s="76"/>
    </row>
    <row r="9" spans="2:20" x14ac:dyDescent="0.15">
      <c r="B9" s="135" t="s">
        <v>34</v>
      </c>
      <c r="C9" s="140"/>
      <c r="D9" s="140"/>
      <c r="E9" s="140"/>
      <c r="F9" s="140"/>
      <c r="G9" s="140"/>
      <c r="H9" s="140"/>
      <c r="I9" s="140"/>
      <c r="J9" s="140"/>
      <c r="K9" s="140"/>
      <c r="L9" s="140"/>
      <c r="M9" s="141">
        <v>43.47</v>
      </c>
      <c r="N9" s="141">
        <v>33.945399999999999</v>
      </c>
      <c r="O9" s="75"/>
      <c r="S9" s="76"/>
    </row>
    <row r="10" spans="2:20" x14ac:dyDescent="0.15">
      <c r="B10" s="132" t="s">
        <v>35</v>
      </c>
      <c r="C10" s="140"/>
      <c r="D10" s="140"/>
      <c r="E10" s="140"/>
      <c r="F10" s="140"/>
      <c r="G10" s="140"/>
      <c r="H10" s="140"/>
      <c r="I10" s="140"/>
      <c r="J10" s="140"/>
      <c r="K10" s="140"/>
      <c r="L10" s="140"/>
      <c r="M10" s="141">
        <v>43.44</v>
      </c>
      <c r="N10" s="141">
        <v>33.570399999999999</v>
      </c>
      <c r="O10" s="75"/>
      <c r="S10" s="76"/>
    </row>
    <row r="11" spans="2:20" x14ac:dyDescent="0.15">
      <c r="B11" s="135" t="s">
        <v>36</v>
      </c>
      <c r="C11" s="140"/>
      <c r="D11" s="140"/>
      <c r="E11" s="140"/>
      <c r="F11" s="140"/>
      <c r="G11" s="140"/>
      <c r="H11" s="140"/>
      <c r="I11" s="140"/>
      <c r="J11" s="140"/>
      <c r="K11" s="140"/>
      <c r="L11" s="140"/>
      <c r="M11" s="141">
        <v>42.98</v>
      </c>
      <c r="N11" s="141">
        <v>34.042000000000002</v>
      </c>
      <c r="O11" s="75"/>
      <c r="S11" s="76"/>
    </row>
    <row r="12" spans="2:20" x14ac:dyDescent="0.15">
      <c r="B12" s="132" t="s">
        <v>37</v>
      </c>
      <c r="C12" s="140"/>
      <c r="D12" s="140"/>
      <c r="E12" s="140"/>
      <c r="F12" s="140"/>
      <c r="G12" s="140"/>
      <c r="H12" s="140"/>
      <c r="I12" s="140"/>
      <c r="J12" s="140"/>
      <c r="K12" s="140"/>
      <c r="L12" s="140"/>
      <c r="M12" s="141">
        <v>41.58</v>
      </c>
      <c r="N12" s="141">
        <v>32.754300000000001</v>
      </c>
      <c r="O12" s="75"/>
      <c r="S12" s="76"/>
    </row>
    <row r="13" spans="2:20" x14ac:dyDescent="0.15">
      <c r="B13" s="135" t="s">
        <v>38</v>
      </c>
      <c r="C13" s="140"/>
      <c r="D13" s="140"/>
      <c r="E13" s="140"/>
      <c r="F13" s="140"/>
      <c r="G13" s="140"/>
      <c r="H13" s="140"/>
      <c r="I13" s="140"/>
      <c r="J13" s="140"/>
      <c r="K13" s="140"/>
      <c r="L13" s="140"/>
      <c r="M13" s="141">
        <v>42.59</v>
      </c>
      <c r="N13" s="141">
        <v>33.293900000000001</v>
      </c>
      <c r="O13" s="75"/>
      <c r="S13" s="76"/>
    </row>
    <row r="14" spans="2:20" x14ac:dyDescent="0.15">
      <c r="B14" s="132" t="s">
        <v>39</v>
      </c>
      <c r="C14" s="140"/>
      <c r="D14" s="140"/>
      <c r="E14" s="140"/>
      <c r="F14" s="140"/>
      <c r="G14" s="140"/>
      <c r="H14" s="140"/>
      <c r="I14" s="140"/>
      <c r="J14" s="140"/>
      <c r="K14" s="140"/>
      <c r="L14" s="140"/>
      <c r="M14" s="141">
        <v>43.99</v>
      </c>
      <c r="N14" s="141">
        <v>33.328899999999997</v>
      </c>
      <c r="O14" s="75"/>
      <c r="S14" s="76"/>
    </row>
    <row r="15" spans="2:20" x14ac:dyDescent="0.15">
      <c r="B15" s="135" t="s">
        <v>40</v>
      </c>
      <c r="C15" s="141">
        <v>18.144967731612351</v>
      </c>
      <c r="D15" s="141">
        <v>27.027270272702726</v>
      </c>
      <c r="E15" s="141">
        <v>31.701331114808649</v>
      </c>
      <c r="F15" s="141">
        <v>35.050509115788628</v>
      </c>
      <c r="G15" s="141">
        <v>37.586152261744431</v>
      </c>
      <c r="H15" s="141">
        <v>39.483090459169645</v>
      </c>
      <c r="I15" s="141">
        <v>40.954204438887153</v>
      </c>
      <c r="J15" s="141">
        <v>41.779007246941482</v>
      </c>
      <c r="K15" s="145">
        <v>42.418821699397242</v>
      </c>
      <c r="L15" s="141">
        <v>42.947572815533981</v>
      </c>
      <c r="M15" s="141">
        <v>42.52</v>
      </c>
      <c r="N15" s="141">
        <v>32.382800000000003</v>
      </c>
      <c r="O15" s="75"/>
      <c r="S15" s="76"/>
    </row>
    <row r="16" spans="2:20" x14ac:dyDescent="0.15">
      <c r="B16" s="135" t="s">
        <v>41</v>
      </c>
      <c r="C16" s="141"/>
      <c r="D16" s="141"/>
      <c r="E16" s="141"/>
      <c r="F16" s="141"/>
      <c r="G16" s="141"/>
      <c r="H16" s="141"/>
      <c r="I16" s="141"/>
      <c r="J16" s="141"/>
      <c r="K16" s="141"/>
      <c r="L16" s="141"/>
      <c r="M16" s="141">
        <v>44.81</v>
      </c>
      <c r="N16" s="141">
        <v>33.276800000000001</v>
      </c>
      <c r="O16" s="75"/>
      <c r="S16" s="76"/>
    </row>
    <row r="17" spans="2:21" x14ac:dyDescent="0.15">
      <c r="B17" s="132" t="s">
        <v>42</v>
      </c>
      <c r="C17" s="141">
        <v>18.546301086394205</v>
      </c>
      <c r="D17" s="141">
        <v>27.425889010353032</v>
      </c>
      <c r="E17" s="141">
        <v>32.894296577946768</v>
      </c>
      <c r="F17" s="141">
        <v>36.82794091262484</v>
      </c>
      <c r="G17" s="141">
        <v>39.295336787564764</v>
      </c>
      <c r="H17" s="141">
        <v>41.770474423535646</v>
      </c>
      <c r="I17" s="141">
        <v>43.328054431344945</v>
      </c>
      <c r="J17" s="141">
        <v>44.296872714507209</v>
      </c>
      <c r="K17" s="145">
        <v>44.97067320318655</v>
      </c>
      <c r="L17" s="141">
        <v>45.874606689197059</v>
      </c>
      <c r="M17" s="141">
        <v>45.43</v>
      </c>
      <c r="N17" s="141">
        <v>34.575800000000001</v>
      </c>
      <c r="O17" s="75"/>
      <c r="S17" s="76"/>
    </row>
    <row r="18" spans="2:21" x14ac:dyDescent="0.15">
      <c r="B18" s="132">
        <v>1948</v>
      </c>
      <c r="C18" s="141"/>
      <c r="D18" s="141"/>
      <c r="E18" s="141"/>
      <c r="F18" s="141"/>
      <c r="G18" s="141"/>
      <c r="H18" s="141"/>
      <c r="I18" s="141"/>
      <c r="J18" s="141"/>
      <c r="K18" s="142"/>
      <c r="L18" s="141"/>
      <c r="M18" s="143">
        <v>46.01</v>
      </c>
      <c r="N18" s="143">
        <v>35.994900000000001</v>
      </c>
      <c r="S18" s="76"/>
    </row>
    <row r="19" spans="2:21" x14ac:dyDescent="0.15">
      <c r="B19" s="135" t="s">
        <v>44</v>
      </c>
      <c r="C19" s="141">
        <v>19.759433504704628</v>
      </c>
      <c r="D19" s="141">
        <v>30.054279749478081</v>
      </c>
      <c r="E19" s="141">
        <v>35.786151646751001</v>
      </c>
      <c r="F19" s="141">
        <v>39.103158006194242</v>
      </c>
      <c r="G19" s="141">
        <v>42.233632862644413</v>
      </c>
      <c r="H19" s="141">
        <v>44.494159881376653</v>
      </c>
      <c r="I19" s="141">
        <v>46.055254913130163</v>
      </c>
      <c r="J19" s="141">
        <v>47.220717583636414</v>
      </c>
      <c r="K19" s="142">
        <v>48.269740396737589</v>
      </c>
      <c r="L19" s="141">
        <v>49.195703566656391</v>
      </c>
      <c r="M19" s="144">
        <v>46.41</v>
      </c>
      <c r="N19" s="144">
        <v>36.645200000000003</v>
      </c>
      <c r="S19" s="76"/>
    </row>
    <row r="20" spans="2:21" x14ac:dyDescent="0.15">
      <c r="B20" s="135" t="s">
        <v>43</v>
      </c>
      <c r="C20" s="141"/>
      <c r="D20" s="141"/>
      <c r="E20" s="141"/>
      <c r="F20" s="141"/>
      <c r="G20" s="141"/>
      <c r="H20" s="141"/>
      <c r="I20" s="141"/>
      <c r="J20" s="141"/>
      <c r="K20" s="142"/>
      <c r="L20" s="145"/>
      <c r="M20" s="146"/>
      <c r="N20" s="146"/>
    </row>
    <row r="21" spans="2:21" x14ac:dyDescent="0.15">
      <c r="B21" s="132" t="s">
        <v>45</v>
      </c>
      <c r="C21" s="141">
        <v>20.593412119688207</v>
      </c>
      <c r="D21" s="141">
        <v>30.753906138828018</v>
      </c>
      <c r="E21" s="141">
        <v>35.536398467432953</v>
      </c>
      <c r="F21" s="141">
        <v>39.475027538217674</v>
      </c>
      <c r="G21" s="141">
        <v>42.416854379223537</v>
      </c>
      <c r="H21" s="141">
        <v>44.689858273513714</v>
      </c>
      <c r="I21" s="141">
        <v>46.634276310633965</v>
      </c>
      <c r="J21" s="141">
        <v>48.162777402421916</v>
      </c>
      <c r="K21" s="142">
        <v>49.355256343863289</v>
      </c>
      <c r="L21" s="145"/>
      <c r="M21" s="146"/>
      <c r="N21" s="146"/>
    </row>
    <row r="22" spans="2:21" x14ac:dyDescent="0.15">
      <c r="B22" s="132" t="s">
        <v>46</v>
      </c>
      <c r="C22" s="141">
        <v>22.604555863565142</v>
      </c>
      <c r="D22" s="141">
        <v>31.84494602551521</v>
      </c>
      <c r="E22" s="141">
        <v>36.726911826159629</v>
      </c>
      <c r="F22" s="141">
        <v>40.772882740313442</v>
      </c>
      <c r="G22" s="141">
        <v>43.743073047858942</v>
      </c>
      <c r="H22" s="141">
        <v>46.263895119884353</v>
      </c>
      <c r="I22" s="141">
        <v>48.237037037037041</v>
      </c>
      <c r="J22" s="141">
        <v>49.879825378917936</v>
      </c>
      <c r="K22" s="142">
        <v>50.778694527168881</v>
      </c>
      <c r="L22" s="145"/>
      <c r="M22" s="146"/>
      <c r="N22" s="146"/>
      <c r="O22" s="72"/>
      <c r="P22" s="72"/>
      <c r="Q22" s="72"/>
    </row>
    <row r="23" spans="2:21" x14ac:dyDescent="0.15">
      <c r="B23" s="132" t="s">
        <v>47</v>
      </c>
      <c r="C23" s="141">
        <v>22.753852713650485</v>
      </c>
      <c r="D23" s="141">
        <v>32.489300998573469</v>
      </c>
      <c r="E23" s="141">
        <v>37.394946843765744</v>
      </c>
      <c r="F23" s="141">
        <v>41.344737590118605</v>
      </c>
      <c r="G23" s="141">
        <v>44.261417242522377</v>
      </c>
      <c r="H23" s="141">
        <v>46.942785881641598</v>
      </c>
      <c r="I23" s="141">
        <v>49.153980534065383</v>
      </c>
      <c r="J23" s="141">
        <v>50.993656457528004</v>
      </c>
      <c r="K23" s="145"/>
      <c r="L23" s="145"/>
      <c r="M23" s="146"/>
      <c r="N23" s="146"/>
      <c r="O23" s="72"/>
      <c r="P23" s="72"/>
      <c r="Q23" s="72"/>
    </row>
    <row r="24" spans="2:21" x14ac:dyDescent="0.15">
      <c r="B24" s="132" t="s">
        <v>48</v>
      </c>
      <c r="C24" s="141">
        <v>21.838805970149252</v>
      </c>
      <c r="D24" s="141">
        <v>31.217101729509078</v>
      </c>
      <c r="E24" s="141">
        <v>36.471677728044448</v>
      </c>
      <c r="F24" s="141">
        <v>40.2002002002002</v>
      </c>
      <c r="G24" s="141">
        <v>43.064039408866996</v>
      </c>
      <c r="H24" s="141">
        <v>45.814742967992238</v>
      </c>
      <c r="I24" s="141">
        <v>48.471762391439945</v>
      </c>
      <c r="J24" s="141">
        <v>50.026181748940836</v>
      </c>
      <c r="K24" s="145"/>
      <c r="L24" s="145"/>
      <c r="M24" s="146"/>
      <c r="N24" s="146"/>
      <c r="O24" s="72"/>
      <c r="P24" s="72"/>
      <c r="Q24" s="72"/>
      <c r="R24" s="72"/>
      <c r="S24" s="72"/>
      <c r="T24" s="72"/>
      <c r="U24" s="72"/>
    </row>
    <row r="25" spans="2:21" x14ac:dyDescent="0.15">
      <c r="B25" s="132" t="s">
        <v>49</v>
      </c>
      <c r="C25" s="141">
        <v>20.608349191246429</v>
      </c>
      <c r="D25" s="141">
        <v>30.665350022685423</v>
      </c>
      <c r="E25" s="141">
        <v>35.825958325894561</v>
      </c>
      <c r="F25" s="141">
        <v>39.655000249638022</v>
      </c>
      <c r="G25" s="141">
        <v>42.947368421052637</v>
      </c>
      <c r="H25" s="141">
        <v>46.100607697501687</v>
      </c>
      <c r="I25" s="141">
        <v>48.894935319108313</v>
      </c>
      <c r="J25" s="141">
        <v>50.323161059684175</v>
      </c>
      <c r="K25" s="145"/>
      <c r="L25" s="145"/>
      <c r="M25" s="146"/>
      <c r="N25" s="146"/>
      <c r="O25" s="72"/>
      <c r="P25" s="72"/>
      <c r="Q25" s="72"/>
      <c r="R25" s="72"/>
      <c r="S25" s="72"/>
      <c r="T25" s="72"/>
      <c r="U25" s="72"/>
    </row>
    <row r="26" spans="2:21" x14ac:dyDescent="0.15">
      <c r="B26" s="132" t="s">
        <v>50</v>
      </c>
      <c r="C26" s="141">
        <v>19.468778077268642</v>
      </c>
      <c r="D26" s="141">
        <v>30.195093112621933</v>
      </c>
      <c r="E26" s="141">
        <v>35.123462585672705</v>
      </c>
      <c r="F26" s="141">
        <v>39.06106730240235</v>
      </c>
      <c r="G26" s="141">
        <v>42.549661450159185</v>
      </c>
      <c r="H26" s="141">
        <v>45.716428445385567</v>
      </c>
      <c r="I26" s="147">
        <v>48.734508640251349</v>
      </c>
      <c r="J26" s="145"/>
      <c r="K26" s="145"/>
      <c r="L26" s="145"/>
      <c r="M26" s="146"/>
      <c r="N26" s="146"/>
      <c r="O26" s="72"/>
      <c r="P26" s="72"/>
      <c r="Q26" s="72"/>
      <c r="R26" s="72"/>
      <c r="S26" s="72"/>
      <c r="T26" s="72"/>
      <c r="U26" s="72"/>
    </row>
    <row r="27" spans="2:21" x14ac:dyDescent="0.15">
      <c r="B27" s="132" t="s">
        <v>51</v>
      </c>
      <c r="C27" s="141">
        <v>16.41753390097761</v>
      </c>
      <c r="D27" s="141">
        <v>28.19563274166773</v>
      </c>
      <c r="E27" s="141">
        <v>33.770540122319652</v>
      </c>
      <c r="F27" s="141">
        <v>37.9005048933981</v>
      </c>
      <c r="G27" s="141">
        <v>41.7525652712526</v>
      </c>
      <c r="H27" s="141">
        <v>45.824800386571255</v>
      </c>
      <c r="I27" s="141">
        <v>48.299752402153416</v>
      </c>
      <c r="J27" s="145"/>
      <c r="K27" s="145"/>
      <c r="L27" s="145"/>
      <c r="M27" s="146"/>
      <c r="N27" s="146"/>
      <c r="Q27" s="72"/>
      <c r="R27" s="72"/>
      <c r="S27" s="72"/>
      <c r="T27" s="72"/>
      <c r="U27" s="72"/>
    </row>
    <row r="28" spans="2:21" x14ac:dyDescent="0.15">
      <c r="B28" s="132" t="s">
        <v>52</v>
      </c>
      <c r="C28" s="141">
        <v>15.01676371978119</v>
      </c>
      <c r="D28" s="141">
        <v>27.504474435253712</v>
      </c>
      <c r="E28" s="141">
        <v>33.168247441947393</v>
      </c>
      <c r="F28" s="141">
        <v>37.537266239045984</v>
      </c>
      <c r="G28" s="141">
        <v>41.716575656156415</v>
      </c>
      <c r="H28" s="141">
        <v>45.696739036415536</v>
      </c>
      <c r="I28" s="145"/>
      <c r="J28" s="145"/>
      <c r="K28" s="145"/>
      <c r="L28" s="145"/>
      <c r="M28" s="146"/>
      <c r="N28" s="146"/>
      <c r="Q28" s="72"/>
      <c r="R28" s="72"/>
      <c r="S28" s="72"/>
      <c r="T28" s="72"/>
      <c r="U28" s="72"/>
    </row>
    <row r="29" spans="2:21" x14ac:dyDescent="0.15">
      <c r="B29" s="132" t="s">
        <v>53</v>
      </c>
      <c r="C29" s="141">
        <v>14.39895581306507</v>
      </c>
      <c r="D29" s="141">
        <v>27.978409950196863</v>
      </c>
      <c r="E29" s="141">
        <v>34.15656451572422</v>
      </c>
      <c r="F29" s="141">
        <v>38.685409784679187</v>
      </c>
      <c r="G29" s="141">
        <v>43.786870989729003</v>
      </c>
      <c r="H29" s="141">
        <v>47.498557081842321</v>
      </c>
      <c r="I29" s="145"/>
      <c r="J29" s="145"/>
      <c r="K29" s="145"/>
      <c r="L29" s="145"/>
      <c r="M29" s="146"/>
      <c r="N29" s="146"/>
      <c r="Q29" s="72"/>
      <c r="R29" s="72"/>
      <c r="S29" s="72"/>
      <c r="T29" s="72"/>
      <c r="U29" s="72"/>
    </row>
    <row r="30" spans="2:21" x14ac:dyDescent="0.15">
      <c r="B30" s="132" t="s">
        <v>54</v>
      </c>
      <c r="C30" s="141">
        <v>14.870689655172415</v>
      </c>
      <c r="D30" s="141">
        <v>28.679840339033163</v>
      </c>
      <c r="E30" s="141">
        <v>34.993440779610197</v>
      </c>
      <c r="F30" s="141">
        <v>39.942386460818291</v>
      </c>
      <c r="G30" s="141">
        <v>45.045282687065857</v>
      </c>
      <c r="H30" s="141">
        <v>48.186751658196222</v>
      </c>
      <c r="I30" s="145"/>
      <c r="J30" s="145"/>
      <c r="K30" s="145"/>
      <c r="L30" s="145"/>
      <c r="M30" s="146"/>
      <c r="N30" s="146"/>
      <c r="O30" s="72"/>
      <c r="P30" s="72"/>
      <c r="Q30" s="72"/>
      <c r="R30" s="72"/>
      <c r="S30" s="72"/>
      <c r="T30" s="72"/>
      <c r="U30" s="72"/>
    </row>
    <row r="31" spans="2:21" x14ac:dyDescent="0.15">
      <c r="B31" s="132" t="s">
        <v>55</v>
      </c>
      <c r="C31" s="141">
        <v>15.408589629426672</v>
      </c>
      <c r="D31" s="141">
        <v>30.615574913808985</v>
      </c>
      <c r="E31" s="141">
        <v>36.693667885014328</v>
      </c>
      <c r="F31" s="141">
        <v>41.977063785423184</v>
      </c>
      <c r="G31" s="147">
        <v>46.484842900580489</v>
      </c>
      <c r="H31" s="145"/>
      <c r="I31" s="145"/>
      <c r="J31" s="145"/>
      <c r="K31" s="145"/>
      <c r="L31" s="145"/>
      <c r="M31" s="146"/>
      <c r="N31" s="146"/>
      <c r="O31" s="72"/>
      <c r="P31" s="72"/>
      <c r="Q31" s="72"/>
      <c r="R31" s="72"/>
      <c r="S31" s="72"/>
      <c r="T31" s="72"/>
      <c r="U31" s="72"/>
    </row>
    <row r="32" spans="2:21" x14ac:dyDescent="0.15">
      <c r="B32" s="132" t="s">
        <v>56</v>
      </c>
      <c r="C32" s="141">
        <v>16.544325239977415</v>
      </c>
      <c r="D32" s="141">
        <v>30.673413779680807</v>
      </c>
      <c r="E32" s="141">
        <v>37.089347612395883</v>
      </c>
      <c r="F32" s="145">
        <v>42.664551942902456</v>
      </c>
      <c r="G32" s="141">
        <v>46.596204660100888</v>
      </c>
      <c r="H32" s="146"/>
      <c r="I32" s="146"/>
      <c r="J32" s="146"/>
      <c r="K32" s="146"/>
      <c r="L32" s="146"/>
      <c r="M32" s="146"/>
      <c r="N32" s="146"/>
      <c r="O32" s="72"/>
      <c r="P32" s="72"/>
    </row>
    <row r="33" spans="2:41" x14ac:dyDescent="0.15">
      <c r="B33" s="132" t="s">
        <v>57</v>
      </c>
      <c r="C33" s="141">
        <v>17.012829467338161</v>
      </c>
      <c r="D33" s="141">
        <v>30.777169394834157</v>
      </c>
      <c r="E33" s="141">
        <v>37.660431731461962</v>
      </c>
      <c r="F33" s="142">
        <v>43.567191654735119</v>
      </c>
      <c r="G33" s="145"/>
      <c r="H33" s="146"/>
      <c r="I33" s="146"/>
      <c r="J33" s="146"/>
      <c r="K33" s="146"/>
      <c r="L33" s="146"/>
      <c r="M33" s="146"/>
      <c r="N33" s="146"/>
      <c r="O33" s="72"/>
      <c r="P33" s="72"/>
    </row>
    <row r="34" spans="2:41" x14ac:dyDescent="0.15">
      <c r="B34" s="132" t="s">
        <v>58</v>
      </c>
      <c r="C34" s="141">
        <v>18.518739200381336</v>
      </c>
      <c r="D34" s="141">
        <v>30.944576877234802</v>
      </c>
      <c r="E34" s="141">
        <v>38.511311795922168</v>
      </c>
      <c r="F34" s="142">
        <v>43.672456575682382</v>
      </c>
      <c r="G34" s="145"/>
      <c r="H34" s="146"/>
      <c r="I34" s="146"/>
      <c r="J34" s="146"/>
      <c r="K34" s="146"/>
      <c r="L34" s="146"/>
      <c r="M34" s="146"/>
      <c r="N34" s="146"/>
      <c r="O34" s="72"/>
      <c r="P34" s="72"/>
    </row>
    <row r="35" spans="2:41" x14ac:dyDescent="0.15">
      <c r="B35" s="132" t="s">
        <v>59</v>
      </c>
      <c r="C35" s="141">
        <v>18.949961508852965</v>
      </c>
      <c r="D35" s="141">
        <v>30.645203100292921</v>
      </c>
      <c r="E35" s="141">
        <v>39.071543212878751</v>
      </c>
      <c r="F35" s="142">
        <v>43.995080978235649</v>
      </c>
      <c r="G35" s="145"/>
      <c r="H35" s="145"/>
      <c r="I35" s="145"/>
      <c r="J35" s="145"/>
      <c r="K35" s="145"/>
      <c r="L35" s="145"/>
      <c r="M35" s="146"/>
      <c r="N35" s="146"/>
      <c r="Q35" s="72"/>
      <c r="R35" s="72"/>
      <c r="S35" s="72"/>
      <c r="T35" s="72"/>
      <c r="U35" s="72"/>
      <c r="AH35" s="72"/>
      <c r="AI35" s="72"/>
      <c r="AJ35" s="72"/>
      <c r="AK35" s="72"/>
    </row>
    <row r="36" spans="2:41" x14ac:dyDescent="0.15">
      <c r="B36" s="132" t="s">
        <v>60</v>
      </c>
      <c r="C36" s="141">
        <v>19.855315850665288</v>
      </c>
      <c r="D36" s="141">
        <v>30.826093994496308</v>
      </c>
      <c r="E36" s="141">
        <v>39.426057394260575</v>
      </c>
      <c r="F36" s="145"/>
      <c r="G36" s="145"/>
      <c r="H36" s="145"/>
      <c r="I36" s="145"/>
      <c r="J36" s="145"/>
      <c r="K36" s="145"/>
      <c r="L36" s="145"/>
      <c r="M36" s="146"/>
      <c r="N36" s="146"/>
      <c r="Q36" s="72"/>
      <c r="R36" s="72"/>
      <c r="S36" s="72"/>
      <c r="T36" s="72"/>
      <c r="U36" s="72"/>
      <c r="AH36" s="72"/>
      <c r="AI36" s="72"/>
      <c r="AJ36" s="72"/>
      <c r="AK36" s="72"/>
      <c r="AL36" s="72"/>
      <c r="AM36" s="72"/>
      <c r="AN36" s="72"/>
      <c r="AO36" s="72"/>
    </row>
    <row r="37" spans="2:41" x14ac:dyDescent="0.15">
      <c r="B37" s="132" t="s">
        <v>61</v>
      </c>
      <c r="C37" s="148">
        <v>18.957229893151272</v>
      </c>
      <c r="D37" s="145">
        <v>31.529465140898321</v>
      </c>
      <c r="E37" s="147">
        <v>39.749406427043418</v>
      </c>
      <c r="F37" s="145"/>
      <c r="G37" s="145"/>
      <c r="H37" s="145"/>
      <c r="I37" s="145"/>
      <c r="J37" s="145"/>
      <c r="K37" s="145"/>
      <c r="L37" s="145"/>
      <c r="M37" s="146"/>
      <c r="N37" s="146"/>
      <c r="Q37" s="72"/>
      <c r="R37" s="72"/>
      <c r="S37" s="72"/>
      <c r="T37" s="72"/>
      <c r="U37" s="72"/>
      <c r="AH37" s="72"/>
      <c r="AI37" s="72"/>
      <c r="AJ37" s="72"/>
      <c r="AK37" s="72"/>
      <c r="AL37" s="72"/>
      <c r="AM37" s="72"/>
      <c r="AN37" s="72"/>
      <c r="AO37" s="72"/>
    </row>
    <row r="38" spans="2:41" x14ac:dyDescent="0.15">
      <c r="B38" s="132" t="s">
        <v>62</v>
      </c>
      <c r="C38" s="141">
        <v>17.587839189279286</v>
      </c>
      <c r="D38" s="141">
        <v>30.646417445482864</v>
      </c>
      <c r="E38" s="145"/>
      <c r="F38" s="145"/>
      <c r="G38" s="145"/>
      <c r="H38" s="145"/>
      <c r="I38" s="145"/>
      <c r="J38" s="145"/>
      <c r="K38" s="145"/>
      <c r="L38" s="145"/>
      <c r="M38" s="146"/>
      <c r="N38" s="146"/>
      <c r="Q38" s="72"/>
      <c r="R38" s="72"/>
      <c r="S38" s="72"/>
      <c r="T38" s="72"/>
      <c r="U38" s="72"/>
      <c r="AH38" s="72"/>
      <c r="AI38" s="72"/>
      <c r="AJ38" s="72"/>
      <c r="AK38" s="72"/>
      <c r="AL38" s="72"/>
      <c r="AM38" s="72"/>
      <c r="AN38" s="72"/>
      <c r="AO38" s="72"/>
    </row>
    <row r="39" spans="2:41" x14ac:dyDescent="0.15">
      <c r="B39" s="132" t="s">
        <v>63</v>
      </c>
      <c r="C39" s="141">
        <v>16.170818976941426</v>
      </c>
      <c r="D39" s="141">
        <v>29.703731185075259</v>
      </c>
      <c r="E39" s="145"/>
      <c r="F39" s="145"/>
      <c r="G39" s="145"/>
      <c r="H39" s="145"/>
      <c r="I39" s="145"/>
      <c r="J39" s="145"/>
      <c r="K39" s="145"/>
      <c r="L39" s="145"/>
      <c r="M39" s="146"/>
      <c r="N39" s="146"/>
      <c r="Q39" s="72"/>
      <c r="R39" s="72"/>
      <c r="S39" s="72"/>
      <c r="T39" s="72"/>
      <c r="U39" s="72"/>
      <c r="AH39" s="72"/>
      <c r="AI39" s="72"/>
      <c r="AJ39" s="72"/>
      <c r="AK39" s="72"/>
      <c r="AL39" s="72"/>
      <c r="AM39" s="72"/>
      <c r="AN39" s="72"/>
      <c r="AO39" s="72"/>
    </row>
    <row r="40" spans="2:41" x14ac:dyDescent="0.15">
      <c r="B40" s="132">
        <v>1992</v>
      </c>
      <c r="C40" s="141">
        <v>16.287425149700599</v>
      </c>
      <c r="D40" s="141">
        <v>28.924278541360248</v>
      </c>
      <c r="E40" s="145"/>
      <c r="F40" s="145"/>
      <c r="G40" s="145"/>
      <c r="H40" s="145"/>
      <c r="I40" s="145"/>
      <c r="J40" s="145"/>
      <c r="K40" s="145"/>
      <c r="L40" s="145"/>
      <c r="M40" s="146"/>
      <c r="N40" s="146"/>
      <c r="Q40" s="72"/>
      <c r="R40" s="72"/>
      <c r="S40" s="72"/>
      <c r="T40" s="72"/>
      <c r="U40" s="72"/>
      <c r="AH40" s="72"/>
      <c r="AI40" s="72"/>
      <c r="AJ40" s="72"/>
      <c r="AK40" s="72"/>
      <c r="AL40" s="72"/>
      <c r="AM40" s="72"/>
      <c r="AN40" s="72"/>
      <c r="AO40" s="72"/>
    </row>
    <row r="41" spans="2:41" x14ac:dyDescent="0.15">
      <c r="B41" s="136">
        <v>1994</v>
      </c>
      <c r="C41" s="139">
        <v>15.222841746809864</v>
      </c>
      <c r="D41" s="71"/>
      <c r="E41" s="71"/>
      <c r="F41" s="71"/>
      <c r="G41" s="71"/>
      <c r="H41" s="71"/>
      <c r="I41" s="71"/>
      <c r="J41" s="71"/>
      <c r="K41" s="71"/>
      <c r="L41" s="71"/>
      <c r="M41" s="77"/>
      <c r="N41" s="77"/>
      <c r="Q41" s="72"/>
      <c r="R41" s="72"/>
      <c r="S41" s="72"/>
      <c r="T41" s="72"/>
      <c r="U41" s="72"/>
      <c r="AH41" s="72"/>
      <c r="AI41" s="72"/>
      <c r="AJ41" s="72"/>
      <c r="AK41" s="72"/>
      <c r="AL41" s="72"/>
      <c r="AM41" s="72"/>
      <c r="AN41" s="72"/>
      <c r="AO41" s="72"/>
    </row>
    <row r="42" spans="2:41" x14ac:dyDescent="0.15">
      <c r="B42" s="68"/>
      <c r="C42" s="71"/>
      <c r="D42" s="71"/>
      <c r="E42" s="71"/>
      <c r="F42" s="71"/>
      <c r="G42" s="71"/>
      <c r="H42" s="71"/>
      <c r="I42" s="71"/>
      <c r="J42" s="71"/>
      <c r="K42" s="71"/>
      <c r="L42" s="71"/>
      <c r="M42" s="77"/>
      <c r="N42" s="77"/>
      <c r="Q42" s="72"/>
      <c r="R42" s="72"/>
      <c r="S42" s="72"/>
      <c r="T42" s="72"/>
      <c r="U42" s="72"/>
      <c r="AH42" s="72"/>
      <c r="AI42" s="72"/>
      <c r="AJ42" s="72"/>
      <c r="AK42" s="72"/>
      <c r="AL42" s="72"/>
      <c r="AM42" s="72"/>
      <c r="AN42" s="72"/>
      <c r="AO42" s="72"/>
    </row>
    <row r="43" spans="2:41" x14ac:dyDescent="0.15">
      <c r="B43" s="151" t="s">
        <v>0</v>
      </c>
      <c r="C43" s="151"/>
      <c r="D43" s="151"/>
      <c r="E43" s="151"/>
      <c r="F43" s="151"/>
      <c r="G43" s="151"/>
      <c r="H43" s="151"/>
      <c r="I43" s="151"/>
      <c r="J43" s="151"/>
      <c r="K43" s="151"/>
      <c r="L43" s="151"/>
      <c r="M43" s="151"/>
      <c r="N43" s="151"/>
      <c r="Q43" s="72"/>
      <c r="R43" s="72"/>
      <c r="S43" s="72"/>
      <c r="T43" s="72"/>
      <c r="U43" s="72"/>
      <c r="AH43" s="72"/>
      <c r="AI43" s="72"/>
      <c r="AJ43" s="72"/>
      <c r="AK43" s="72"/>
      <c r="AL43" s="72"/>
      <c r="AM43" s="72"/>
      <c r="AN43" s="72"/>
      <c r="AO43" s="72"/>
    </row>
    <row r="44" spans="2:41" x14ac:dyDescent="0.15">
      <c r="C44" s="75"/>
      <c r="D44" s="75"/>
      <c r="E44" s="75"/>
      <c r="F44" s="75"/>
      <c r="G44" s="75"/>
      <c r="H44" s="75"/>
      <c r="I44" s="75"/>
      <c r="J44" s="75"/>
      <c r="K44" s="75"/>
    </row>
    <row r="45" spans="2:41" ht="42" customHeight="1" x14ac:dyDescent="0.15">
      <c r="B45" s="132"/>
      <c r="C45" s="133" t="s">
        <v>9</v>
      </c>
      <c r="D45" s="152" t="s">
        <v>10</v>
      </c>
      <c r="E45" s="133" t="s">
        <v>11</v>
      </c>
      <c r="F45" s="133" t="s">
        <v>12</v>
      </c>
      <c r="G45" s="133" t="s">
        <v>13</v>
      </c>
      <c r="H45" s="133" t="s">
        <v>14</v>
      </c>
      <c r="I45" s="133" t="s">
        <v>15</v>
      </c>
      <c r="J45" s="133" t="s">
        <v>16</v>
      </c>
      <c r="K45" s="133" t="s">
        <v>17</v>
      </c>
      <c r="L45" s="133" t="s">
        <v>18</v>
      </c>
      <c r="M45" s="134" t="s">
        <v>19</v>
      </c>
      <c r="N45" s="134" t="s">
        <v>20</v>
      </c>
    </row>
    <row r="46" spans="2:41" x14ac:dyDescent="0.15">
      <c r="B46" s="135" t="s">
        <v>32</v>
      </c>
      <c r="C46" s="140"/>
      <c r="D46" s="153"/>
      <c r="E46" s="140"/>
      <c r="F46" s="140"/>
      <c r="G46" s="140"/>
      <c r="H46" s="140"/>
      <c r="I46" s="140"/>
      <c r="J46" s="140"/>
      <c r="K46" s="140"/>
      <c r="L46" s="140"/>
      <c r="M46" s="141">
        <v>54.22</v>
      </c>
      <c r="N46" s="141">
        <v>41.664900000000003</v>
      </c>
      <c r="Q46" s="76"/>
    </row>
    <row r="47" spans="2:41" x14ac:dyDescent="0.15">
      <c r="B47" s="132" t="s">
        <v>33</v>
      </c>
      <c r="C47" s="140"/>
      <c r="D47" s="153"/>
      <c r="E47" s="140"/>
      <c r="F47" s="140"/>
      <c r="G47" s="140"/>
      <c r="H47" s="140"/>
      <c r="I47" s="140"/>
      <c r="J47" s="140"/>
      <c r="K47" s="140"/>
      <c r="L47" s="140"/>
      <c r="M47" s="141">
        <v>52.6</v>
      </c>
      <c r="N47" s="141">
        <v>42.690199999999997</v>
      </c>
      <c r="Q47" s="76"/>
    </row>
    <row r="48" spans="2:41" x14ac:dyDescent="0.15">
      <c r="B48" s="135" t="s">
        <v>34</v>
      </c>
      <c r="C48" s="140"/>
      <c r="D48" s="153"/>
      <c r="E48" s="140"/>
      <c r="F48" s="140"/>
      <c r="G48" s="140"/>
      <c r="H48" s="140"/>
      <c r="I48" s="140"/>
      <c r="J48" s="140"/>
      <c r="K48" s="140"/>
      <c r="L48" s="140"/>
      <c r="M48" s="141">
        <v>51.17</v>
      </c>
      <c r="N48" s="141">
        <v>39.519799999999996</v>
      </c>
      <c r="Q48" s="76"/>
    </row>
    <row r="49" spans="2:17" x14ac:dyDescent="0.15">
      <c r="B49" s="132" t="s">
        <v>35</v>
      </c>
      <c r="C49" s="140"/>
      <c r="D49" s="153"/>
      <c r="E49" s="140"/>
      <c r="F49" s="140"/>
      <c r="G49" s="140"/>
      <c r="H49" s="140"/>
      <c r="I49" s="140"/>
      <c r="J49" s="140"/>
      <c r="K49" s="140"/>
      <c r="L49" s="140"/>
      <c r="M49" s="141">
        <v>52.11</v>
      </c>
      <c r="N49" s="141">
        <v>39.1584</v>
      </c>
      <c r="Q49" s="76"/>
    </row>
    <row r="50" spans="2:17" x14ac:dyDescent="0.15">
      <c r="B50" s="135" t="s">
        <v>36</v>
      </c>
      <c r="C50" s="140"/>
      <c r="D50" s="153"/>
      <c r="E50" s="140"/>
      <c r="F50" s="140"/>
      <c r="G50" s="140"/>
      <c r="H50" s="140"/>
      <c r="I50" s="140"/>
      <c r="J50" s="140"/>
      <c r="K50" s="140"/>
      <c r="L50" s="140"/>
      <c r="M50" s="141">
        <v>50.45</v>
      </c>
      <c r="N50" s="141">
        <v>39.633499999999998</v>
      </c>
      <c r="Q50" s="76"/>
    </row>
    <row r="51" spans="2:17" x14ac:dyDescent="0.15">
      <c r="B51" s="132" t="s">
        <v>37</v>
      </c>
      <c r="C51" s="140"/>
      <c r="D51" s="153"/>
      <c r="E51" s="140"/>
      <c r="F51" s="140"/>
      <c r="G51" s="140"/>
      <c r="H51" s="140"/>
      <c r="I51" s="140"/>
      <c r="J51" s="140"/>
      <c r="K51" s="140"/>
      <c r="L51" s="140"/>
      <c r="M51" s="141">
        <v>47.56</v>
      </c>
      <c r="N51" s="141">
        <v>36.9315</v>
      </c>
      <c r="Q51" s="76"/>
    </row>
    <row r="52" spans="2:17" x14ac:dyDescent="0.15">
      <c r="B52" s="135" t="s">
        <v>38</v>
      </c>
      <c r="C52" s="140"/>
      <c r="D52" s="153"/>
      <c r="E52" s="140"/>
      <c r="F52" s="140"/>
      <c r="G52" s="140"/>
      <c r="H52" s="140"/>
      <c r="I52" s="140"/>
      <c r="J52" s="140"/>
      <c r="K52" s="140"/>
      <c r="L52" s="140"/>
      <c r="M52" s="141">
        <v>48.75</v>
      </c>
      <c r="N52" s="141">
        <v>37.831000000000003</v>
      </c>
      <c r="Q52" s="76"/>
    </row>
    <row r="53" spans="2:17" x14ac:dyDescent="0.15">
      <c r="B53" s="132" t="s">
        <v>39</v>
      </c>
      <c r="C53" s="140"/>
      <c r="D53" s="153"/>
      <c r="E53" s="140"/>
      <c r="F53" s="140"/>
      <c r="G53" s="140"/>
      <c r="H53" s="140"/>
      <c r="I53" s="140"/>
      <c r="J53" s="140"/>
      <c r="K53" s="140"/>
      <c r="L53" s="140"/>
      <c r="M53" s="141">
        <v>50.09</v>
      </c>
      <c r="N53" s="141">
        <v>36.963999999999999</v>
      </c>
      <c r="Q53" s="76"/>
    </row>
    <row r="54" spans="2:17" x14ac:dyDescent="0.15">
      <c r="B54" s="135" t="s">
        <v>40</v>
      </c>
      <c r="C54" s="141">
        <v>22.982015892931827</v>
      </c>
      <c r="D54" s="141">
        <v>32.040442778697816</v>
      </c>
      <c r="E54" s="154">
        <v>35.469235055321178</v>
      </c>
      <c r="F54" s="141">
        <v>38.450856349328802</v>
      </c>
      <c r="G54" s="142">
        <v>40.558693329262709</v>
      </c>
      <c r="H54" s="141">
        <v>42.23503527805174</v>
      </c>
      <c r="I54" s="141">
        <v>43.564954682779458</v>
      </c>
      <c r="J54" s="141">
        <v>44.360732313719581</v>
      </c>
      <c r="K54" s="141">
        <v>45.006016847172084</v>
      </c>
      <c r="L54" s="141">
        <v>45.688748685594113</v>
      </c>
      <c r="M54" s="141">
        <v>48.07</v>
      </c>
      <c r="N54" s="141">
        <v>36.248399999999997</v>
      </c>
      <c r="Q54" s="76"/>
    </row>
    <row r="55" spans="2:17" x14ac:dyDescent="0.15">
      <c r="B55" s="135" t="s">
        <v>41</v>
      </c>
      <c r="C55" s="141"/>
      <c r="D55" s="141"/>
      <c r="E55" s="154"/>
      <c r="F55" s="141"/>
      <c r="G55" s="142"/>
      <c r="H55" s="141"/>
      <c r="I55" s="141"/>
      <c r="J55" s="141"/>
      <c r="K55" s="141"/>
      <c r="L55" s="140"/>
      <c r="M55" s="141">
        <v>50.98</v>
      </c>
      <c r="N55" s="141">
        <v>37.46</v>
      </c>
      <c r="Q55" s="76"/>
    </row>
    <row r="56" spans="2:17" x14ac:dyDescent="0.15">
      <c r="B56" s="132" t="s">
        <v>42</v>
      </c>
      <c r="C56" s="141">
        <v>22.503270824247711</v>
      </c>
      <c r="D56" s="141">
        <v>31.282051282051281</v>
      </c>
      <c r="E56" s="154">
        <v>36.45908327333813</v>
      </c>
      <c r="F56" s="141">
        <v>40.706914956707394</v>
      </c>
      <c r="G56" s="142">
        <v>42.948793407886996</v>
      </c>
      <c r="H56" s="141">
        <v>45.293738651672236</v>
      </c>
      <c r="I56" s="141">
        <v>46.968812054666508</v>
      </c>
      <c r="J56" s="141">
        <v>47.990915443745628</v>
      </c>
      <c r="K56" s="141">
        <v>48.730758059831544</v>
      </c>
      <c r="L56" s="141">
        <v>49.956509133082058</v>
      </c>
      <c r="M56" s="141">
        <v>52</v>
      </c>
      <c r="N56" s="141">
        <v>39.4923</v>
      </c>
      <c r="P56" s="76"/>
      <c r="Q56" s="76"/>
    </row>
    <row r="57" spans="2:17" x14ac:dyDescent="0.15">
      <c r="B57" s="132">
        <v>1948</v>
      </c>
      <c r="C57" s="141"/>
      <c r="D57" s="141"/>
      <c r="E57" s="154"/>
      <c r="F57" s="141"/>
      <c r="G57" s="142"/>
      <c r="H57" s="141"/>
      <c r="I57" s="141"/>
      <c r="J57" s="141"/>
      <c r="K57" s="141"/>
      <c r="L57" s="141"/>
      <c r="M57" s="143">
        <v>52.54</v>
      </c>
      <c r="N57" s="143">
        <v>41.287999999999997</v>
      </c>
      <c r="Q57" s="76"/>
    </row>
    <row r="58" spans="2:17" x14ac:dyDescent="0.15">
      <c r="B58" s="135" t="s">
        <v>44</v>
      </c>
      <c r="C58" s="141">
        <v>22.084529089486043</v>
      </c>
      <c r="D58" s="141">
        <v>33.577458489405714</v>
      </c>
      <c r="E58" s="154">
        <v>40.010884353741503</v>
      </c>
      <c r="F58" s="141">
        <v>43.437850542171894</v>
      </c>
      <c r="G58" s="142">
        <v>46.796465795460556</v>
      </c>
      <c r="H58" s="141">
        <v>48.891340899537624</v>
      </c>
      <c r="I58" s="141">
        <v>50.560268090899577</v>
      </c>
      <c r="J58" s="141">
        <v>51.67414206738291</v>
      </c>
      <c r="K58" s="141">
        <v>52.917620137299771</v>
      </c>
      <c r="L58" s="141">
        <v>54.133347180392569</v>
      </c>
      <c r="M58" s="144">
        <v>53.33</v>
      </c>
      <c r="N58" s="144">
        <v>42.708599999999997</v>
      </c>
      <c r="Q58" s="76"/>
    </row>
    <row r="59" spans="2:17" x14ac:dyDescent="0.15">
      <c r="B59" s="135" t="s">
        <v>43</v>
      </c>
      <c r="C59" s="141"/>
      <c r="D59" s="141"/>
      <c r="E59" s="154"/>
      <c r="F59" s="141"/>
      <c r="G59" s="141"/>
      <c r="H59" s="141"/>
      <c r="I59" s="141"/>
      <c r="J59" s="155"/>
      <c r="K59" s="156"/>
      <c r="L59" s="145"/>
      <c r="M59" s="146"/>
      <c r="N59" s="146"/>
    </row>
    <row r="60" spans="2:17" x14ac:dyDescent="0.15">
      <c r="B60" s="132" t="s">
        <v>45</v>
      </c>
      <c r="C60" s="141">
        <v>24.071322436849925</v>
      </c>
      <c r="D60" s="141">
        <v>35.239246847469339</v>
      </c>
      <c r="E60" s="154">
        <v>40.472110122173696</v>
      </c>
      <c r="F60" s="141">
        <v>44.775957469892589</v>
      </c>
      <c r="G60" s="141">
        <v>47.372364336936748</v>
      </c>
      <c r="H60" s="141">
        <v>49.556016376880947</v>
      </c>
      <c r="I60" s="141">
        <v>51.395643899344471</v>
      </c>
      <c r="J60" s="141">
        <v>52.990958788898233</v>
      </c>
      <c r="K60" s="141">
        <v>54.251754110378045</v>
      </c>
      <c r="L60" s="145"/>
      <c r="M60" s="146"/>
      <c r="N60" s="146"/>
    </row>
    <row r="61" spans="2:17" x14ac:dyDescent="0.15">
      <c r="B61" s="132" t="s">
        <v>46</v>
      </c>
      <c r="C61" s="141">
        <v>27.379819133745837</v>
      </c>
      <c r="D61" s="141">
        <v>37.018277912354108</v>
      </c>
      <c r="E61" s="154">
        <v>42.15223097112861</v>
      </c>
      <c r="F61" s="141">
        <v>46.40114671854203</v>
      </c>
      <c r="G61" s="141">
        <v>49.024759979787774</v>
      </c>
      <c r="H61" s="141">
        <v>51.375412623787128</v>
      </c>
      <c r="I61" s="141">
        <v>53.317488611606258</v>
      </c>
      <c r="J61" s="141">
        <v>54.826027127973262</v>
      </c>
      <c r="K61" s="141">
        <v>55.732421875</v>
      </c>
      <c r="L61" s="145"/>
      <c r="M61" s="146"/>
      <c r="N61" s="146"/>
    </row>
    <row r="62" spans="2:17" x14ac:dyDescent="0.15">
      <c r="B62" s="132" t="s">
        <v>47</v>
      </c>
      <c r="C62" s="141">
        <v>27.33197799569481</v>
      </c>
      <c r="D62" s="141">
        <v>37.119832201799412</v>
      </c>
      <c r="E62" s="154">
        <v>42.537632112736205</v>
      </c>
      <c r="F62" s="141">
        <v>46.354897375941803</v>
      </c>
      <c r="G62" s="141">
        <v>49.086804843012516</v>
      </c>
      <c r="H62" s="141">
        <v>51.446700507614217</v>
      </c>
      <c r="I62" s="141">
        <v>53.504849002562679</v>
      </c>
      <c r="J62" s="141">
        <v>55.211393854887703</v>
      </c>
      <c r="K62" s="145"/>
      <c r="L62" s="145"/>
      <c r="M62" s="146"/>
      <c r="N62" s="146"/>
    </row>
    <row r="63" spans="2:17" x14ac:dyDescent="0.15">
      <c r="B63" s="132" t="s">
        <v>48</v>
      </c>
      <c r="C63" s="141">
        <v>26.107226107226104</v>
      </c>
      <c r="D63" s="141">
        <v>35.515830282145167</v>
      </c>
      <c r="E63" s="154">
        <v>40.365465557950927</v>
      </c>
      <c r="F63" s="141">
        <v>43.92504734376557</v>
      </c>
      <c r="G63" s="141">
        <v>46.549351160047188</v>
      </c>
      <c r="H63" s="141">
        <v>49.135182143202243</v>
      </c>
      <c r="I63" s="141">
        <v>51.647721845448466</v>
      </c>
      <c r="J63" s="141">
        <v>53.046934140802428</v>
      </c>
      <c r="K63" s="145"/>
      <c r="L63" s="145"/>
      <c r="M63" s="146"/>
      <c r="N63" s="146"/>
    </row>
    <row r="64" spans="2:17" x14ac:dyDescent="0.15">
      <c r="B64" s="132" t="s">
        <v>49</v>
      </c>
      <c r="C64" s="141">
        <v>24.269138892048687</v>
      </c>
      <c r="D64" s="141">
        <v>34.755092272509707</v>
      </c>
      <c r="E64" s="154">
        <v>39.546076295658338</v>
      </c>
      <c r="F64" s="141">
        <v>43.563275434243174</v>
      </c>
      <c r="G64" s="141">
        <v>46.6045467850522</v>
      </c>
      <c r="H64" s="141">
        <v>49.647126602333287</v>
      </c>
      <c r="I64" s="141">
        <v>52.246737841043888</v>
      </c>
      <c r="J64" s="141">
        <v>53.517221935059446</v>
      </c>
      <c r="K64" s="145"/>
      <c r="L64" s="145"/>
      <c r="M64" s="146"/>
      <c r="N64" s="146"/>
    </row>
    <row r="65" spans="2:14" x14ac:dyDescent="0.15">
      <c r="B65" s="132" t="s">
        <v>50</v>
      </c>
      <c r="C65" s="141">
        <v>22.720050842071814</v>
      </c>
      <c r="D65" s="141">
        <v>34.066253390158849</v>
      </c>
      <c r="E65" s="154">
        <v>38.443135811556864</v>
      </c>
      <c r="F65" s="141">
        <v>42.723258538343693</v>
      </c>
      <c r="G65" s="141">
        <v>45.874384236453203</v>
      </c>
      <c r="H65" s="141">
        <v>48.962117280747272</v>
      </c>
      <c r="I65" s="141">
        <v>51.815773733230799</v>
      </c>
      <c r="J65" s="145"/>
      <c r="K65" s="145"/>
      <c r="L65" s="145"/>
      <c r="M65" s="146"/>
      <c r="N65" s="146"/>
    </row>
    <row r="66" spans="2:14" x14ac:dyDescent="0.15">
      <c r="B66" s="132" t="s">
        <v>51</v>
      </c>
      <c r="C66" s="141">
        <v>19.534039334341909</v>
      </c>
      <c r="D66" s="141">
        <v>31.504788647645793</v>
      </c>
      <c r="E66" s="154">
        <v>37.030584591560199</v>
      </c>
      <c r="F66" s="141">
        <v>41.413664478965011</v>
      </c>
      <c r="G66" s="141">
        <v>45.162033835799562</v>
      </c>
      <c r="H66" s="141">
        <v>49.11390110139147</v>
      </c>
      <c r="I66" s="141">
        <v>51.217441808515396</v>
      </c>
      <c r="J66" s="145"/>
      <c r="K66" s="145"/>
      <c r="L66" s="145"/>
      <c r="M66" s="146"/>
      <c r="N66" s="146"/>
    </row>
    <row r="67" spans="2:14" x14ac:dyDescent="0.15">
      <c r="B67" s="132" t="s">
        <v>52</v>
      </c>
      <c r="C67" s="141">
        <v>18.122023134497621</v>
      </c>
      <c r="D67" s="141">
        <v>30.654420206659012</v>
      </c>
      <c r="E67" s="154">
        <v>36.196830692243537</v>
      </c>
      <c r="F67" s="141">
        <v>40.34602693302417</v>
      </c>
      <c r="G67" s="141">
        <v>44.259451959764135</v>
      </c>
      <c r="H67" s="141">
        <v>48.027153160797624</v>
      </c>
      <c r="I67" s="145"/>
      <c r="J67" s="145"/>
      <c r="K67" s="145"/>
      <c r="L67" s="145"/>
      <c r="M67" s="146"/>
      <c r="N67" s="146"/>
    </row>
    <row r="68" spans="2:14" x14ac:dyDescent="0.15">
      <c r="B68" s="132" t="s">
        <v>53</v>
      </c>
      <c r="C68" s="141">
        <v>16.816524908869987</v>
      </c>
      <c r="D68" s="141">
        <v>31.105082663663818</v>
      </c>
      <c r="E68" s="154">
        <v>37.208842292666041</v>
      </c>
      <c r="F68" s="141">
        <v>41.557276418925298</v>
      </c>
      <c r="G68" s="141">
        <v>46.622553074165978</v>
      </c>
      <c r="H68" s="141">
        <v>50.121577809798268</v>
      </c>
      <c r="I68" s="145"/>
      <c r="J68" s="145"/>
      <c r="K68" s="145"/>
      <c r="L68" s="145"/>
      <c r="M68" s="146"/>
      <c r="N68" s="146"/>
    </row>
    <row r="69" spans="2:14" x14ac:dyDescent="0.15">
      <c r="B69" s="132" t="s">
        <v>54</v>
      </c>
      <c r="C69" s="141">
        <v>17.757220216606498</v>
      </c>
      <c r="D69" s="141">
        <v>32.095465393794747</v>
      </c>
      <c r="E69" s="154">
        <v>38.013823208439433</v>
      </c>
      <c r="F69" s="141">
        <v>42.867090260248936</v>
      </c>
      <c r="G69" s="141">
        <v>47.685263693403421</v>
      </c>
      <c r="H69" s="141">
        <v>50.509823427008207</v>
      </c>
      <c r="I69" s="145"/>
      <c r="J69" s="145"/>
      <c r="K69" s="145"/>
      <c r="L69" s="145"/>
      <c r="M69" s="146"/>
      <c r="N69" s="146"/>
    </row>
    <row r="70" spans="2:14" x14ac:dyDescent="0.15">
      <c r="B70" s="132" t="s">
        <v>55</v>
      </c>
      <c r="C70" s="141">
        <v>17.646292193405447</v>
      </c>
      <c r="D70" s="141">
        <v>34.675672888522222</v>
      </c>
      <c r="E70" s="154">
        <v>39.846613930156281</v>
      </c>
      <c r="F70" s="141">
        <v>44.926799981526813</v>
      </c>
      <c r="G70" s="141">
        <v>49.480146992919245</v>
      </c>
      <c r="H70" s="145"/>
      <c r="I70" s="145"/>
      <c r="J70" s="145"/>
      <c r="K70" s="145"/>
      <c r="L70" s="145"/>
      <c r="M70" s="146"/>
      <c r="N70" s="146"/>
    </row>
    <row r="71" spans="2:14" x14ac:dyDescent="0.15">
      <c r="B71" s="132" t="s">
        <v>56</v>
      </c>
      <c r="C71" s="141">
        <v>18.921475875118261</v>
      </c>
      <c r="D71" s="141">
        <v>33.734281027884087</v>
      </c>
      <c r="E71" s="154">
        <v>39.517025361220568</v>
      </c>
      <c r="F71" s="141">
        <v>45.416747244246764</v>
      </c>
      <c r="G71" s="141">
        <v>49.54025145430662</v>
      </c>
      <c r="H71" s="146"/>
      <c r="I71" s="146"/>
      <c r="J71" s="146"/>
      <c r="K71" s="146"/>
      <c r="L71" s="146"/>
      <c r="M71" s="146"/>
      <c r="N71" s="146"/>
    </row>
    <row r="72" spans="2:14" x14ac:dyDescent="0.15">
      <c r="B72" s="132" t="s">
        <v>57</v>
      </c>
      <c r="C72" s="141">
        <v>19.288402812300262</v>
      </c>
      <c r="D72" s="141">
        <v>32.292370020256584</v>
      </c>
      <c r="E72" s="154">
        <v>39.142737371620207</v>
      </c>
      <c r="F72" s="141">
        <v>45.700812681850103</v>
      </c>
      <c r="G72" s="145"/>
      <c r="H72" s="146"/>
      <c r="I72" s="146"/>
      <c r="J72" s="146"/>
      <c r="K72" s="146"/>
      <c r="L72" s="146"/>
      <c r="M72" s="146"/>
      <c r="N72" s="146"/>
    </row>
    <row r="73" spans="2:14" x14ac:dyDescent="0.15">
      <c r="B73" s="132" t="s">
        <v>58</v>
      </c>
      <c r="C73" s="141">
        <v>20.56720965662721</v>
      </c>
      <c r="D73" s="141">
        <v>32.648018187209651</v>
      </c>
      <c r="E73" s="154">
        <v>40.321686078757622</v>
      </c>
      <c r="F73" s="141">
        <v>45.850531307631506</v>
      </c>
      <c r="G73" s="145"/>
      <c r="H73" s="146"/>
      <c r="I73" s="146"/>
      <c r="J73" s="146"/>
      <c r="K73" s="146"/>
      <c r="L73" s="146"/>
      <c r="M73" s="146"/>
      <c r="N73" s="146"/>
    </row>
    <row r="74" spans="2:14" x14ac:dyDescent="0.15">
      <c r="B74" s="132" t="s">
        <v>59</v>
      </c>
      <c r="C74" s="141">
        <v>21.330664725861233</v>
      </c>
      <c r="D74" s="141">
        <v>32.318235688153756</v>
      </c>
      <c r="E74" s="154">
        <v>41.491988188023434</v>
      </c>
      <c r="F74" s="141">
        <v>46.366734205194327</v>
      </c>
      <c r="G74" s="145"/>
      <c r="H74" s="145"/>
      <c r="I74" s="145"/>
      <c r="J74" s="145"/>
      <c r="K74" s="145"/>
      <c r="L74" s="145"/>
      <c r="M74" s="146"/>
      <c r="N74" s="146"/>
    </row>
    <row r="75" spans="2:14" x14ac:dyDescent="0.15">
      <c r="B75" s="132" t="s">
        <v>60</v>
      </c>
      <c r="C75" s="141">
        <v>21.889663918833229</v>
      </c>
      <c r="D75" s="141">
        <v>33.090050445422349</v>
      </c>
      <c r="E75" s="141">
        <v>42.138676718579504</v>
      </c>
      <c r="F75" s="145"/>
      <c r="G75" s="145"/>
      <c r="H75" s="145"/>
      <c r="I75" s="145"/>
      <c r="J75" s="145"/>
      <c r="K75" s="145"/>
      <c r="L75" s="145"/>
      <c r="M75" s="146"/>
      <c r="N75" s="146"/>
    </row>
    <row r="76" spans="2:14" x14ac:dyDescent="0.15">
      <c r="B76" s="132" t="s">
        <v>61</v>
      </c>
      <c r="C76" s="141">
        <v>21.371620406450454</v>
      </c>
      <c r="D76" s="141">
        <v>33.802535689328145</v>
      </c>
      <c r="E76" s="141">
        <v>42.091789238503075</v>
      </c>
      <c r="F76" s="145"/>
      <c r="G76" s="145"/>
      <c r="H76" s="145"/>
      <c r="I76" s="145"/>
      <c r="J76" s="145"/>
      <c r="K76" s="145"/>
      <c r="L76" s="145"/>
      <c r="M76" s="146"/>
      <c r="N76" s="146"/>
    </row>
    <row r="77" spans="2:14" x14ac:dyDescent="0.15">
      <c r="B77" s="132" t="s">
        <v>62</v>
      </c>
      <c r="C77" s="141">
        <v>19.87312273433454</v>
      </c>
      <c r="D77" s="141">
        <v>33.464566929133859</v>
      </c>
      <c r="E77" s="145"/>
      <c r="F77" s="145"/>
      <c r="G77" s="145"/>
      <c r="H77" s="145"/>
      <c r="I77" s="145"/>
      <c r="J77" s="145"/>
      <c r="K77" s="145"/>
      <c r="L77" s="145"/>
      <c r="M77" s="146"/>
      <c r="N77" s="146"/>
    </row>
    <row r="78" spans="2:14" x14ac:dyDescent="0.15">
      <c r="B78" s="132" t="s">
        <v>63</v>
      </c>
      <c r="C78" s="141">
        <v>18.871761233191211</v>
      </c>
      <c r="D78" s="141">
        <v>32.447310474992136</v>
      </c>
      <c r="E78" s="145"/>
      <c r="F78" s="145"/>
      <c r="G78" s="145"/>
      <c r="H78" s="145"/>
      <c r="I78" s="145"/>
      <c r="J78" s="145"/>
      <c r="K78" s="145"/>
      <c r="L78" s="145"/>
      <c r="M78" s="146"/>
      <c r="N78" s="146"/>
    </row>
    <row r="79" spans="2:14" x14ac:dyDescent="0.15">
      <c r="B79" s="132">
        <v>1992</v>
      </c>
      <c r="C79" s="141">
        <v>18.979464841319231</v>
      </c>
      <c r="D79" s="141">
        <v>32.155370907998801</v>
      </c>
      <c r="E79" s="145"/>
      <c r="F79" s="145"/>
      <c r="G79" s="145"/>
      <c r="H79" s="145"/>
      <c r="I79" s="145"/>
      <c r="J79" s="145"/>
      <c r="K79" s="145"/>
      <c r="L79" s="145"/>
      <c r="M79" s="146"/>
      <c r="N79" s="146"/>
    </row>
    <row r="80" spans="2:14" x14ac:dyDescent="0.15">
      <c r="B80" s="132">
        <v>1994</v>
      </c>
      <c r="C80" s="141">
        <v>17.495585638610947</v>
      </c>
      <c r="D80" s="145"/>
      <c r="E80" s="145"/>
      <c r="F80" s="145"/>
      <c r="G80" s="145"/>
      <c r="H80" s="145"/>
      <c r="I80" s="145"/>
      <c r="J80" s="145"/>
      <c r="K80" s="145"/>
      <c r="L80" s="145"/>
      <c r="M80" s="146"/>
      <c r="N80" s="146"/>
    </row>
    <row r="81" spans="2:31" x14ac:dyDescent="0.15">
      <c r="B81" s="68"/>
      <c r="C81" s="145"/>
      <c r="D81" s="145"/>
      <c r="E81" s="145"/>
      <c r="F81" s="145"/>
      <c r="G81" s="145"/>
      <c r="H81" s="145"/>
      <c r="I81" s="145"/>
      <c r="J81" s="145"/>
      <c r="K81" s="145"/>
      <c r="L81" s="145"/>
      <c r="M81" s="146"/>
      <c r="N81" s="146"/>
    </row>
    <row r="82" spans="2:31" ht="30" customHeight="1" x14ac:dyDescent="0.15">
      <c r="B82" s="151" t="s">
        <v>1</v>
      </c>
      <c r="C82" s="151"/>
      <c r="D82" s="151"/>
      <c r="E82" s="151"/>
      <c r="F82" s="151"/>
      <c r="G82" s="151"/>
      <c r="H82" s="151"/>
      <c r="I82" s="151"/>
      <c r="J82" s="151"/>
      <c r="K82" s="151"/>
      <c r="L82" s="151"/>
      <c r="M82" s="151"/>
      <c r="N82" s="151"/>
      <c r="Q82" s="157" t="s">
        <v>118</v>
      </c>
      <c r="R82" s="157"/>
      <c r="S82" s="157"/>
      <c r="T82" s="157"/>
      <c r="U82" s="157"/>
      <c r="V82" s="157"/>
      <c r="W82" s="157"/>
      <c r="X82" s="157"/>
      <c r="Y82" s="157"/>
      <c r="Z82" s="157"/>
      <c r="AA82" s="157"/>
      <c r="AB82" s="157"/>
    </row>
    <row r="83" spans="2:31" ht="58" customHeight="1" x14ac:dyDescent="0.15">
      <c r="B83" s="132"/>
      <c r="C83" s="133" t="s">
        <v>9</v>
      </c>
      <c r="D83" s="133" t="s">
        <v>10</v>
      </c>
      <c r="E83" s="133" t="s">
        <v>11</v>
      </c>
      <c r="F83" s="133" t="s">
        <v>12</v>
      </c>
      <c r="G83" s="133" t="s">
        <v>13</v>
      </c>
      <c r="H83" s="133" t="s">
        <v>14</v>
      </c>
      <c r="I83" s="133" t="s">
        <v>15</v>
      </c>
      <c r="J83" s="133" t="s">
        <v>16</v>
      </c>
      <c r="K83" s="133" t="s">
        <v>17</v>
      </c>
      <c r="L83" s="133" t="s">
        <v>18</v>
      </c>
      <c r="M83" s="134" t="s">
        <v>19</v>
      </c>
      <c r="N83" s="134" t="s">
        <v>20</v>
      </c>
      <c r="P83" s="78"/>
      <c r="Q83" s="137" t="s">
        <v>9</v>
      </c>
      <c r="R83" s="137" t="s">
        <v>10</v>
      </c>
      <c r="S83" s="137" t="s">
        <v>11</v>
      </c>
      <c r="T83" s="137" t="s">
        <v>12</v>
      </c>
      <c r="U83" s="137" t="s">
        <v>13</v>
      </c>
      <c r="V83" s="137" t="s">
        <v>14</v>
      </c>
      <c r="W83" s="137" t="s">
        <v>15</v>
      </c>
      <c r="X83" s="137" t="s">
        <v>16</v>
      </c>
      <c r="Y83" s="137" t="s">
        <v>17</v>
      </c>
      <c r="Z83" s="137" t="s">
        <v>18</v>
      </c>
      <c r="AA83" s="138" t="s">
        <v>19</v>
      </c>
      <c r="AB83" s="138" t="s">
        <v>117</v>
      </c>
    </row>
    <row r="84" spans="2:31" x14ac:dyDescent="0.15">
      <c r="B84" s="135" t="s">
        <v>32</v>
      </c>
      <c r="C84" s="140"/>
      <c r="D84" s="140"/>
      <c r="E84" s="140"/>
      <c r="F84" s="140"/>
      <c r="G84" s="140"/>
      <c r="H84" s="140"/>
      <c r="I84" s="140"/>
      <c r="J84" s="140"/>
      <c r="K84" s="140"/>
      <c r="L84" s="140"/>
      <c r="M84" s="141">
        <v>36.21</v>
      </c>
      <c r="N84" s="141">
        <v>26.8843</v>
      </c>
      <c r="P84" s="158"/>
      <c r="Q84" s="158"/>
      <c r="R84" s="158"/>
      <c r="S84" s="158"/>
      <c r="T84" s="158"/>
      <c r="U84" s="158"/>
      <c r="V84" s="158"/>
      <c r="W84" s="158"/>
      <c r="X84" s="158"/>
      <c r="Y84" s="158"/>
      <c r="Z84" s="158"/>
      <c r="AA84" s="159">
        <f t="shared" ref="AA84" si="0">M84-M46</f>
        <v>-18.009999999999998</v>
      </c>
      <c r="AB84" s="159">
        <f>N84-N46</f>
        <v>-14.780600000000003</v>
      </c>
    </row>
    <row r="85" spans="2:31" x14ac:dyDescent="0.15">
      <c r="B85" s="132" t="s">
        <v>33</v>
      </c>
      <c r="C85" s="140"/>
      <c r="D85" s="140"/>
      <c r="E85" s="140"/>
      <c r="F85" s="140"/>
      <c r="G85" s="140"/>
      <c r="H85" s="140"/>
      <c r="I85" s="140"/>
      <c r="J85" s="140"/>
      <c r="K85" s="140"/>
      <c r="L85" s="140"/>
      <c r="M85" s="141">
        <v>35.53</v>
      </c>
      <c r="N85" s="141">
        <v>26.214600000000001</v>
      </c>
      <c r="P85" s="158"/>
      <c r="Q85" s="158"/>
      <c r="R85" s="158"/>
      <c r="S85" s="158"/>
      <c r="T85" s="158"/>
      <c r="U85" s="158"/>
      <c r="V85" s="158"/>
      <c r="W85" s="158"/>
      <c r="X85" s="158"/>
      <c r="Y85" s="158"/>
      <c r="Z85" s="158"/>
      <c r="AA85" s="159">
        <f>M85-M47</f>
        <v>-17.07</v>
      </c>
      <c r="AB85" s="159">
        <f>N85-N47</f>
        <v>-16.475599999999996</v>
      </c>
    </row>
    <row r="86" spans="2:31" x14ac:dyDescent="0.15">
      <c r="B86" s="135" t="s">
        <v>34</v>
      </c>
      <c r="C86" s="140"/>
      <c r="D86" s="140"/>
      <c r="E86" s="140"/>
      <c r="F86" s="140"/>
      <c r="G86" s="140"/>
      <c r="H86" s="140"/>
      <c r="I86" s="140"/>
      <c r="J86" s="140"/>
      <c r="K86" s="140"/>
      <c r="L86" s="140"/>
      <c r="M86" s="141">
        <v>35.18</v>
      </c>
      <c r="N86" s="141">
        <v>27.9468</v>
      </c>
      <c r="P86" s="158"/>
      <c r="Q86" s="158"/>
      <c r="R86" s="158"/>
      <c r="S86" s="158"/>
      <c r="T86" s="158"/>
      <c r="U86" s="158"/>
      <c r="V86" s="158"/>
      <c r="W86" s="158"/>
      <c r="X86" s="158"/>
      <c r="Y86" s="158"/>
      <c r="Z86" s="158"/>
      <c r="AA86" s="159">
        <f>M86-M48</f>
        <v>-15.990000000000002</v>
      </c>
      <c r="AB86" s="159">
        <f>N86-N48</f>
        <v>-11.572999999999997</v>
      </c>
    </row>
    <row r="87" spans="2:31" x14ac:dyDescent="0.15">
      <c r="B87" s="132" t="s">
        <v>35</v>
      </c>
      <c r="C87" s="140"/>
      <c r="D87" s="140"/>
      <c r="E87" s="140"/>
      <c r="F87" s="140"/>
      <c r="G87" s="140"/>
      <c r="H87" s="140"/>
      <c r="I87" s="140"/>
      <c r="J87" s="140"/>
      <c r="K87" s="140"/>
      <c r="L87" s="140"/>
      <c r="M87" s="141">
        <v>33.99</v>
      </c>
      <c r="N87" s="141">
        <v>27.485099999999999</v>
      </c>
      <c r="P87" s="158"/>
      <c r="Q87" s="158"/>
      <c r="R87" s="158"/>
      <c r="S87" s="158"/>
      <c r="T87" s="158"/>
      <c r="U87" s="158"/>
      <c r="V87" s="158"/>
      <c r="W87" s="158"/>
      <c r="X87" s="158"/>
      <c r="Y87" s="158"/>
      <c r="Z87" s="158"/>
      <c r="AA87" s="159">
        <f>M87-M49</f>
        <v>-18.119999999999997</v>
      </c>
      <c r="AB87" s="159">
        <f>N87-N49</f>
        <v>-11.673300000000001</v>
      </c>
    </row>
    <row r="88" spans="2:31" x14ac:dyDescent="0.15">
      <c r="B88" s="135" t="s">
        <v>36</v>
      </c>
      <c r="C88" s="140"/>
      <c r="D88" s="140"/>
      <c r="E88" s="140"/>
      <c r="F88" s="140"/>
      <c r="G88" s="140"/>
      <c r="H88" s="140"/>
      <c r="I88" s="140"/>
      <c r="J88" s="140"/>
      <c r="K88" s="140"/>
      <c r="L88" s="140"/>
      <c r="M88" s="141">
        <v>34.869999999999997</v>
      </c>
      <c r="N88" s="141">
        <v>27.9603</v>
      </c>
      <c r="P88" s="158"/>
      <c r="Q88" s="158"/>
      <c r="R88" s="158"/>
      <c r="S88" s="158"/>
      <c r="T88" s="158"/>
      <c r="U88" s="158"/>
      <c r="V88" s="158"/>
      <c r="W88" s="158"/>
      <c r="X88" s="158"/>
      <c r="Y88" s="158"/>
      <c r="Z88" s="158"/>
      <c r="AA88" s="159">
        <f>M88-M50</f>
        <v>-15.580000000000005</v>
      </c>
      <c r="AB88" s="159">
        <f>N88-N50</f>
        <v>-11.673199999999998</v>
      </c>
    </row>
    <row r="89" spans="2:31" x14ac:dyDescent="0.15">
      <c r="B89" s="132" t="s">
        <v>37</v>
      </c>
      <c r="C89" s="140"/>
      <c r="D89" s="140"/>
      <c r="E89" s="140"/>
      <c r="F89" s="140"/>
      <c r="G89" s="140"/>
      <c r="H89" s="140"/>
      <c r="I89" s="140"/>
      <c r="J89" s="140"/>
      <c r="K89" s="140"/>
      <c r="L89" s="140"/>
      <c r="M89" s="141">
        <v>34.950000000000003</v>
      </c>
      <c r="N89" s="141">
        <v>28.114699999999999</v>
      </c>
      <c r="P89" s="158"/>
      <c r="Q89" s="158"/>
      <c r="R89" s="158"/>
      <c r="S89" s="158"/>
      <c r="T89" s="158"/>
      <c r="U89" s="158"/>
      <c r="V89" s="158"/>
      <c r="W89" s="158"/>
      <c r="X89" s="158"/>
      <c r="Y89" s="158"/>
      <c r="Z89" s="158"/>
      <c r="AA89" s="159">
        <f>M89-M51</f>
        <v>-12.61</v>
      </c>
      <c r="AB89" s="159">
        <f>N89-N51</f>
        <v>-8.8168000000000006</v>
      </c>
    </row>
    <row r="90" spans="2:31" x14ac:dyDescent="0.15">
      <c r="B90" s="135" t="s">
        <v>38</v>
      </c>
      <c r="C90" s="140"/>
      <c r="D90" s="140"/>
      <c r="E90" s="140"/>
      <c r="F90" s="140"/>
      <c r="G90" s="140"/>
      <c r="H90" s="140"/>
      <c r="I90" s="140"/>
      <c r="J90" s="140"/>
      <c r="K90" s="140"/>
      <c r="L90" s="140"/>
      <c r="M90" s="141">
        <v>35.869999999999997</v>
      </c>
      <c r="N90" s="141">
        <v>28.337199999999999</v>
      </c>
      <c r="P90" s="158"/>
      <c r="Q90" s="158"/>
      <c r="R90" s="158"/>
      <c r="S90" s="158"/>
      <c r="T90" s="158"/>
      <c r="U90" s="158"/>
      <c r="V90" s="158"/>
      <c r="W90" s="158"/>
      <c r="X90" s="158"/>
      <c r="Y90" s="158"/>
      <c r="Z90" s="158"/>
      <c r="AA90" s="159">
        <f>M90-M52</f>
        <v>-12.880000000000003</v>
      </c>
      <c r="AB90" s="159">
        <f>N90-N52</f>
        <v>-9.4938000000000038</v>
      </c>
    </row>
    <row r="91" spans="2:31" x14ac:dyDescent="0.15">
      <c r="B91" s="132" t="s">
        <v>39</v>
      </c>
      <c r="C91" s="140"/>
      <c r="D91" s="140"/>
      <c r="E91" s="140"/>
      <c r="F91" s="140"/>
      <c r="G91" s="140"/>
      <c r="H91" s="140"/>
      <c r="I91" s="140"/>
      <c r="J91" s="140"/>
      <c r="K91" s="140"/>
      <c r="L91" s="140"/>
      <c r="M91" s="141">
        <v>37.21</v>
      </c>
      <c r="N91" s="141">
        <v>29.2927</v>
      </c>
      <c r="P91" s="158"/>
      <c r="Q91" s="158"/>
      <c r="R91" s="158"/>
      <c r="S91" s="158"/>
      <c r="T91" s="158"/>
      <c r="U91" s="158"/>
      <c r="V91" s="158"/>
      <c r="W91" s="158"/>
      <c r="X91" s="158"/>
      <c r="Y91" s="158"/>
      <c r="Z91" s="158"/>
      <c r="AA91" s="159">
        <f t="shared" ref="AA91" si="1">M91-M53</f>
        <v>-12.880000000000003</v>
      </c>
      <c r="AB91" s="159">
        <f t="shared" ref="AB91" si="2">N91-N53</f>
        <v>-7.6712999999999987</v>
      </c>
    </row>
    <row r="92" spans="2:31" x14ac:dyDescent="0.15">
      <c r="B92" s="135" t="s">
        <v>40</v>
      </c>
      <c r="C92" s="141">
        <v>13.108328796951552</v>
      </c>
      <c r="D92" s="141">
        <v>21.676435017210906</v>
      </c>
      <c r="E92" s="141">
        <v>27.576892916267315</v>
      </c>
      <c r="F92" s="141">
        <v>31.342027766091711</v>
      </c>
      <c r="G92" s="141">
        <v>34.379117259552046</v>
      </c>
      <c r="H92" s="141">
        <v>36.528750610848668</v>
      </c>
      <c r="I92" s="141">
        <v>38.155764248704664</v>
      </c>
      <c r="J92" s="141">
        <v>39.013959493262327</v>
      </c>
      <c r="K92" s="141">
        <v>39.648925034221755</v>
      </c>
      <c r="L92" s="141">
        <v>40.012865873271146</v>
      </c>
      <c r="M92" s="141">
        <v>36.450000000000003</v>
      </c>
      <c r="N92" s="141">
        <v>28.1493</v>
      </c>
      <c r="P92" s="135" t="s">
        <v>40</v>
      </c>
      <c r="Q92" s="159">
        <f>C92-C54</f>
        <v>-9.8736870959802747</v>
      </c>
      <c r="R92" s="159">
        <f>D92-D54</f>
        <v>-10.36400776148691</v>
      </c>
      <c r="S92" s="159">
        <f>E92-E54</f>
        <v>-7.8923421390538628</v>
      </c>
      <c r="T92" s="159">
        <f>F92-F54</f>
        <v>-7.1088285832370914</v>
      </c>
      <c r="U92" s="159">
        <f>G92-G54</f>
        <v>-6.179576069710663</v>
      </c>
      <c r="V92" s="159">
        <f>H92-H54</f>
        <v>-5.7062846672030716</v>
      </c>
      <c r="W92" s="159">
        <f>I92-I54</f>
        <v>-5.4091904340747945</v>
      </c>
      <c r="X92" s="159">
        <f>J92-J54</f>
        <v>-5.3467728204572538</v>
      </c>
      <c r="Y92" s="159">
        <f>K92-K54</f>
        <v>-5.3570918129503298</v>
      </c>
      <c r="Z92" s="159">
        <f>L92-L54</f>
        <v>-5.6758828123229677</v>
      </c>
      <c r="AA92" s="159">
        <f>M92-M54</f>
        <v>-11.619999999999997</v>
      </c>
      <c r="AB92" s="159">
        <f>N92-N54</f>
        <v>-8.0990999999999964</v>
      </c>
      <c r="AC92" s="77"/>
      <c r="AD92" s="77"/>
      <c r="AE92" s="77"/>
    </row>
    <row r="93" spans="2:31" x14ac:dyDescent="0.15">
      <c r="B93" s="135" t="s">
        <v>41</v>
      </c>
      <c r="C93" s="141"/>
      <c r="D93" s="141"/>
      <c r="E93" s="141"/>
      <c r="F93" s="141"/>
      <c r="G93" s="141"/>
      <c r="H93" s="141"/>
      <c r="I93" s="141"/>
      <c r="J93" s="141"/>
      <c r="K93" s="141"/>
      <c r="L93" s="140"/>
      <c r="M93" s="141">
        <v>38.299999999999997</v>
      </c>
      <c r="N93" s="141">
        <v>28.859000000000002</v>
      </c>
      <c r="P93" s="135" t="s">
        <v>41</v>
      </c>
      <c r="Q93" s="159">
        <f>C93-C55</f>
        <v>0</v>
      </c>
      <c r="R93" s="159">
        <f>D93-D55</f>
        <v>0</v>
      </c>
      <c r="S93" s="159">
        <f>E93-E55</f>
        <v>0</v>
      </c>
      <c r="T93" s="159">
        <f>F93-F55</f>
        <v>0</v>
      </c>
      <c r="U93" s="159">
        <f>G93-G55</f>
        <v>0</v>
      </c>
      <c r="V93" s="159">
        <f>H93-H55</f>
        <v>0</v>
      </c>
      <c r="W93" s="159">
        <f>I93-I55</f>
        <v>0</v>
      </c>
      <c r="X93" s="159">
        <f>J93-J55</f>
        <v>0</v>
      </c>
      <c r="Y93" s="159">
        <f>K93-K55</f>
        <v>0</v>
      </c>
      <c r="Z93" s="159">
        <f>L93-L55</f>
        <v>0</v>
      </c>
      <c r="AA93" s="159">
        <f>M93-M55</f>
        <v>-12.68</v>
      </c>
      <c r="AB93" s="159">
        <f>N93-N55</f>
        <v>-8.6009999999999991</v>
      </c>
      <c r="AC93" s="77"/>
      <c r="AD93" s="77"/>
      <c r="AE93" s="77"/>
    </row>
    <row r="94" spans="2:31" x14ac:dyDescent="0.15">
      <c r="B94" s="132" t="s">
        <v>42</v>
      </c>
      <c r="C94" s="141">
        <v>14.45429945880938</v>
      </c>
      <c r="D94" s="141">
        <v>23.44678905076109</v>
      </c>
      <c r="E94" s="141">
        <v>29.228111309927808</v>
      </c>
      <c r="F94" s="141">
        <v>32.882991556091682</v>
      </c>
      <c r="G94" s="141">
        <v>35.597259457849276</v>
      </c>
      <c r="H94" s="141">
        <v>38.207770670457236</v>
      </c>
      <c r="I94" s="141">
        <v>39.655984919886897</v>
      </c>
      <c r="J94" s="141">
        <v>40.567867850214569</v>
      </c>
      <c r="K94" s="141">
        <v>41.17509088776827</v>
      </c>
      <c r="L94" s="141">
        <v>41.753030036887409</v>
      </c>
      <c r="M94" s="141">
        <v>38.74</v>
      </c>
      <c r="N94" s="141">
        <v>29.575500000000002</v>
      </c>
      <c r="P94" s="132" t="s">
        <v>42</v>
      </c>
      <c r="Q94" s="159">
        <f>C94-C56</f>
        <v>-8.0489713654383301</v>
      </c>
      <c r="R94" s="159">
        <f>D94-D56</f>
        <v>-7.8352622312901907</v>
      </c>
      <c r="S94" s="159">
        <f>E94-E56</f>
        <v>-7.2309719634103224</v>
      </c>
      <c r="T94" s="159">
        <f>F94-F56</f>
        <v>-7.8239234006157119</v>
      </c>
      <c r="U94" s="159">
        <f>G94-G56</f>
        <v>-7.3515339500377195</v>
      </c>
      <c r="V94" s="159">
        <f>H94-H56</f>
        <v>-7.0859679812149992</v>
      </c>
      <c r="W94" s="159">
        <f>I94-I56</f>
        <v>-7.3128271347796101</v>
      </c>
      <c r="X94" s="159">
        <f>J94-J56</f>
        <v>-7.4230475935310594</v>
      </c>
      <c r="Y94" s="159">
        <f>K94-K56</f>
        <v>-7.5556671720632735</v>
      </c>
      <c r="Z94" s="159">
        <f>L94-L56</f>
        <v>-8.2034790961946484</v>
      </c>
      <c r="AA94" s="159">
        <f>M94-M56</f>
        <v>-13.259999999999998</v>
      </c>
      <c r="AB94" s="159">
        <f>N94-N56</f>
        <v>-9.9167999999999985</v>
      </c>
      <c r="AC94" s="77"/>
      <c r="AD94" s="77"/>
      <c r="AE94" s="77"/>
    </row>
    <row r="95" spans="2:31" x14ac:dyDescent="0.15">
      <c r="B95" s="132">
        <v>1948</v>
      </c>
      <c r="C95" s="141"/>
      <c r="D95" s="141"/>
      <c r="E95" s="141"/>
      <c r="F95" s="141"/>
      <c r="G95" s="141"/>
      <c r="H95" s="141"/>
      <c r="I95" s="141"/>
      <c r="J95" s="141"/>
      <c r="K95" s="141"/>
      <c r="L95" s="141"/>
      <c r="M95" s="143">
        <v>39.49</v>
      </c>
      <c r="N95" s="143">
        <v>30.7148</v>
      </c>
      <c r="P95" s="132">
        <v>1948</v>
      </c>
      <c r="Q95" s="159">
        <f>C95-C57</f>
        <v>0</v>
      </c>
      <c r="R95" s="159">
        <f>D95-D57</f>
        <v>0</v>
      </c>
      <c r="S95" s="159">
        <f>E95-E57</f>
        <v>0</v>
      </c>
      <c r="T95" s="159">
        <f>F95-F57</f>
        <v>0</v>
      </c>
      <c r="U95" s="159">
        <f>G95-G57</f>
        <v>0</v>
      </c>
      <c r="V95" s="159">
        <f>H95-H57</f>
        <v>0</v>
      </c>
      <c r="W95" s="159">
        <f>I95-I57</f>
        <v>0</v>
      </c>
      <c r="X95" s="159">
        <f>J95-J57</f>
        <v>0</v>
      </c>
      <c r="Y95" s="159">
        <f>K95-K57</f>
        <v>0</v>
      </c>
      <c r="Z95" s="159">
        <f>L95-L57</f>
        <v>0</v>
      </c>
      <c r="AA95" s="159">
        <f>M95-M57</f>
        <v>-13.049999999999997</v>
      </c>
      <c r="AB95" s="159">
        <f>N95-N57</f>
        <v>-10.573199999999996</v>
      </c>
      <c r="AC95" s="77"/>
      <c r="AD95" s="77"/>
      <c r="AE95" s="77"/>
    </row>
    <row r="96" spans="2:31" x14ac:dyDescent="0.15">
      <c r="B96" s="135" t="s">
        <v>44</v>
      </c>
      <c r="C96" s="141">
        <v>17.473549214491825</v>
      </c>
      <c r="D96" s="141">
        <v>26.560594300920283</v>
      </c>
      <c r="E96" s="141">
        <v>31.634399401005453</v>
      </c>
      <c r="F96" s="141">
        <v>34.844668345927793</v>
      </c>
      <c r="G96" s="141">
        <v>37.758173326414109</v>
      </c>
      <c r="H96" s="141">
        <v>40.182389613066107</v>
      </c>
      <c r="I96" s="141">
        <v>41.648312247093173</v>
      </c>
      <c r="J96" s="141">
        <v>42.862975248787954</v>
      </c>
      <c r="K96" s="141">
        <v>43.719130301950202</v>
      </c>
      <c r="L96" s="141">
        <v>44.358530878014044</v>
      </c>
      <c r="M96" s="144">
        <v>39.78</v>
      </c>
      <c r="N96" s="144">
        <v>30.8399</v>
      </c>
      <c r="P96" s="135" t="s">
        <v>44</v>
      </c>
      <c r="Q96" s="159">
        <f>C96-C58</f>
        <v>-4.6109798749942179</v>
      </c>
      <c r="R96" s="159">
        <f>D96-D58</f>
        <v>-7.0168641884854317</v>
      </c>
      <c r="S96" s="159">
        <f>E96-E58</f>
        <v>-8.3764849527360496</v>
      </c>
      <c r="T96" s="159">
        <f>F96-F58</f>
        <v>-8.5931821962441006</v>
      </c>
      <c r="U96" s="159">
        <f>G96-G58</f>
        <v>-9.0382924690464463</v>
      </c>
      <c r="V96" s="159">
        <f>H96-H58</f>
        <v>-8.7089512864715175</v>
      </c>
      <c r="W96" s="159">
        <f>I96-I58</f>
        <v>-8.9119558438064033</v>
      </c>
      <c r="X96" s="159">
        <f>J96-J58</f>
        <v>-8.8111668185949554</v>
      </c>
      <c r="Y96" s="159">
        <f>K96-K58</f>
        <v>-9.1984898353495694</v>
      </c>
      <c r="Z96" s="159">
        <f>L96-L58</f>
        <v>-9.7748163023785253</v>
      </c>
      <c r="AA96" s="159">
        <f>M96-M58</f>
        <v>-13.549999999999997</v>
      </c>
      <c r="AB96" s="159">
        <f>N96-N58</f>
        <v>-11.868699999999997</v>
      </c>
      <c r="AC96" s="77"/>
      <c r="AD96" s="77"/>
      <c r="AE96" s="77"/>
    </row>
    <row r="97" spans="2:31" x14ac:dyDescent="0.15">
      <c r="B97" s="135" t="s">
        <v>43</v>
      </c>
      <c r="C97" s="141"/>
      <c r="D97" s="141"/>
      <c r="E97" s="141"/>
      <c r="F97" s="141"/>
      <c r="G97" s="141"/>
      <c r="H97" s="141"/>
      <c r="I97" s="141"/>
      <c r="J97" s="141"/>
      <c r="K97" s="141"/>
      <c r="L97" s="145"/>
      <c r="M97" s="146"/>
      <c r="N97" s="146"/>
      <c r="P97" s="135" t="s">
        <v>43</v>
      </c>
      <c r="Q97" s="159">
        <f>C97-C59</f>
        <v>0</v>
      </c>
      <c r="R97" s="159">
        <f>D97-D59</f>
        <v>0</v>
      </c>
      <c r="S97" s="159">
        <f>E97-E59</f>
        <v>0</v>
      </c>
      <c r="T97" s="159">
        <f>F97-F59</f>
        <v>0</v>
      </c>
      <c r="U97" s="159">
        <f>G97-G59</f>
        <v>0</v>
      </c>
      <c r="V97" s="159">
        <f>H97-H59</f>
        <v>0</v>
      </c>
      <c r="W97" s="159">
        <f>I97-I59</f>
        <v>0</v>
      </c>
      <c r="X97" s="159">
        <f>J97-J59</f>
        <v>0</v>
      </c>
      <c r="Y97" s="159">
        <f>K97-K59</f>
        <v>0</v>
      </c>
      <c r="Z97" s="159">
        <f>L97-L59</f>
        <v>0</v>
      </c>
      <c r="AA97" s="159">
        <f>M97-M59</f>
        <v>0</v>
      </c>
      <c r="AB97" s="159">
        <f>N97-N59</f>
        <v>0</v>
      </c>
      <c r="AC97" s="77"/>
      <c r="AD97" s="77"/>
      <c r="AE97" s="77"/>
    </row>
    <row r="98" spans="2:31" x14ac:dyDescent="0.15">
      <c r="B98" s="132" t="s">
        <v>45</v>
      </c>
      <c r="C98" s="141">
        <v>17.00715015321757</v>
      </c>
      <c r="D98" s="141">
        <v>26.370287000562747</v>
      </c>
      <c r="E98" s="141">
        <v>30.697523169475911</v>
      </c>
      <c r="F98" s="141">
        <v>34.273699898866241</v>
      </c>
      <c r="G98" s="141">
        <v>37.555777206152555</v>
      </c>
      <c r="H98" s="141">
        <v>39.929255097794425</v>
      </c>
      <c r="I98" s="141">
        <v>41.98378685392678</v>
      </c>
      <c r="J98" s="141">
        <v>43.442285949223972</v>
      </c>
      <c r="K98" s="141">
        <v>44.565106034217806</v>
      </c>
      <c r="L98" s="145"/>
      <c r="M98" s="146"/>
      <c r="N98" s="146"/>
      <c r="P98" s="132" t="s">
        <v>45</v>
      </c>
      <c r="Q98" s="159">
        <f>C98-C60</f>
        <v>-7.0641722836323559</v>
      </c>
      <c r="R98" s="159">
        <f>D98-D60</f>
        <v>-8.8689598469065913</v>
      </c>
      <c r="S98" s="159">
        <f>E98-E60</f>
        <v>-9.7745869526977849</v>
      </c>
      <c r="T98" s="159">
        <f>F98-F60</f>
        <v>-10.502257571026348</v>
      </c>
      <c r="U98" s="159">
        <f>G98-G60</f>
        <v>-9.8165871307841925</v>
      </c>
      <c r="V98" s="159">
        <f>H98-H60</f>
        <v>-9.6267612790865229</v>
      </c>
      <c r="W98" s="159">
        <f>I98-I60</f>
        <v>-9.4118570454176904</v>
      </c>
      <c r="X98" s="159">
        <f>J98-J60</f>
        <v>-9.5486728396742606</v>
      </c>
      <c r="Y98" s="159">
        <f>K98-K60</f>
        <v>-9.6866480761602389</v>
      </c>
      <c r="Z98" s="159">
        <f>L98-L60</f>
        <v>0</v>
      </c>
      <c r="AA98" s="159">
        <f>M98-M60</f>
        <v>0</v>
      </c>
      <c r="AB98" s="159">
        <f>N98-N60</f>
        <v>0</v>
      </c>
      <c r="AC98" s="77"/>
      <c r="AD98" s="77"/>
      <c r="AE98" s="77"/>
    </row>
    <row r="99" spans="2:31" x14ac:dyDescent="0.15">
      <c r="B99" s="132" t="s">
        <v>46</v>
      </c>
      <c r="C99" s="141">
        <v>17.704517704517706</v>
      </c>
      <c r="D99" s="141">
        <v>26.771058315334773</v>
      </c>
      <c r="E99" s="141">
        <v>31.354610666389437</v>
      </c>
      <c r="F99" s="141">
        <v>35.176135206678879</v>
      </c>
      <c r="G99" s="141">
        <v>38.493219487694624</v>
      </c>
      <c r="H99" s="141">
        <v>41.18640699523052</v>
      </c>
      <c r="I99" s="141">
        <v>43.183609141055953</v>
      </c>
      <c r="J99" s="141">
        <v>44.952511504944681</v>
      </c>
      <c r="K99" s="141">
        <v>45.826418041589378</v>
      </c>
      <c r="L99" s="145"/>
      <c r="M99" s="146"/>
      <c r="N99" s="146"/>
      <c r="P99" s="132" t="s">
        <v>46</v>
      </c>
      <c r="Q99" s="159">
        <f>C99-C61</f>
        <v>-9.6753014292281314</v>
      </c>
      <c r="R99" s="159">
        <f>D99-D61</f>
        <v>-10.247219597019335</v>
      </c>
      <c r="S99" s="159">
        <f>E99-E61</f>
        <v>-10.797620304739173</v>
      </c>
      <c r="T99" s="159">
        <f>F99-F61</f>
        <v>-11.225011511863151</v>
      </c>
      <c r="U99" s="159">
        <f>G99-G61</f>
        <v>-10.53154049209315</v>
      </c>
      <c r="V99" s="159">
        <f>H99-H61</f>
        <v>-10.189005628556608</v>
      </c>
      <c r="W99" s="159">
        <f>I99-I61</f>
        <v>-10.133879470550305</v>
      </c>
      <c r="X99" s="159">
        <f>J99-J61</f>
        <v>-9.873515623028581</v>
      </c>
      <c r="Y99" s="159">
        <f>K99-K61</f>
        <v>-9.9060038334106224</v>
      </c>
      <c r="Z99" s="159">
        <f>L99-L61</f>
        <v>0</v>
      </c>
      <c r="AA99" s="159">
        <f>M99-M61</f>
        <v>0</v>
      </c>
      <c r="AB99" s="159">
        <f>N99-N61</f>
        <v>0</v>
      </c>
      <c r="AC99" s="77"/>
      <c r="AD99" s="77"/>
      <c r="AE99" s="77"/>
    </row>
    <row r="100" spans="2:31" x14ac:dyDescent="0.15">
      <c r="B100" s="132" t="s">
        <v>47</v>
      </c>
      <c r="C100" s="141">
        <v>18.001241464928615</v>
      </c>
      <c r="D100" s="141">
        <v>27.913826015816745</v>
      </c>
      <c r="E100" s="141">
        <v>32.320252831182508</v>
      </c>
      <c r="F100" s="141">
        <v>36.388403413179809</v>
      </c>
      <c r="G100" s="141">
        <v>39.49302915082383</v>
      </c>
      <c r="H100" s="141">
        <v>42.504876706847398</v>
      </c>
      <c r="I100" s="141">
        <v>44.860925182210323</v>
      </c>
      <c r="J100" s="141">
        <v>46.816276202219484</v>
      </c>
      <c r="K100" s="145"/>
      <c r="L100" s="145"/>
      <c r="M100" s="146"/>
      <c r="N100" s="146"/>
      <c r="P100" s="132" t="s">
        <v>47</v>
      </c>
      <c r="Q100" s="159">
        <f>C100-C62</f>
        <v>-9.3307365307661954</v>
      </c>
      <c r="R100" s="159">
        <f>D100-D62</f>
        <v>-9.2060061859826661</v>
      </c>
      <c r="S100" s="159">
        <f>E100-E62</f>
        <v>-10.217379281553697</v>
      </c>
      <c r="T100" s="159">
        <f>F100-F62</f>
        <v>-9.9664939627619944</v>
      </c>
      <c r="U100" s="159">
        <f>G100-G62</f>
        <v>-9.5937756921886859</v>
      </c>
      <c r="V100" s="159">
        <f>H100-H62</f>
        <v>-8.9418238007668194</v>
      </c>
      <c r="W100" s="159">
        <f>I100-I62</f>
        <v>-8.6439238203523558</v>
      </c>
      <c r="X100" s="159">
        <f>J100-J62</f>
        <v>-8.395117652668219</v>
      </c>
      <c r="Y100" s="159">
        <f>K100-K62</f>
        <v>0</v>
      </c>
      <c r="Z100" s="159">
        <f>L100-L62</f>
        <v>0</v>
      </c>
      <c r="AA100" s="159">
        <f>M100-M62</f>
        <v>0</v>
      </c>
      <c r="AB100" s="159">
        <f>N100-N62</f>
        <v>0</v>
      </c>
      <c r="AC100" s="77"/>
      <c r="AD100" s="77"/>
      <c r="AE100" s="77"/>
    </row>
    <row r="101" spans="2:31" x14ac:dyDescent="0.15">
      <c r="B101" s="132" t="s">
        <v>48</v>
      </c>
      <c r="C101" s="141">
        <v>17.356181150550796</v>
      </c>
      <c r="D101" s="141">
        <v>26.939562794684957</v>
      </c>
      <c r="E101" s="141">
        <v>32.559818481848183</v>
      </c>
      <c r="F101" s="141">
        <v>36.443148688046648</v>
      </c>
      <c r="G101" s="141">
        <v>39.563586097946285</v>
      </c>
      <c r="H101" s="141">
        <v>42.469087722714441</v>
      </c>
      <c r="I101" s="141">
        <v>45.266101041264946</v>
      </c>
      <c r="J101" s="141">
        <v>46.968100392757925</v>
      </c>
      <c r="K101" s="145"/>
      <c r="L101" s="145"/>
      <c r="M101" s="146"/>
      <c r="N101" s="146"/>
      <c r="P101" s="132" t="s">
        <v>48</v>
      </c>
      <c r="Q101" s="159">
        <f>C101-C63</f>
        <v>-8.7510449566753081</v>
      </c>
      <c r="R101" s="159">
        <f>D101-D63</f>
        <v>-8.5762674874602105</v>
      </c>
      <c r="S101" s="159">
        <f>E101-E63</f>
        <v>-7.8056470761027441</v>
      </c>
      <c r="T101" s="159">
        <f>F101-F63</f>
        <v>-7.481898655718922</v>
      </c>
      <c r="U101" s="159">
        <f>G101-G63</f>
        <v>-6.9857650621009029</v>
      </c>
      <c r="V101" s="159">
        <f>H101-H63</f>
        <v>-6.6660944204878021</v>
      </c>
      <c r="W101" s="159">
        <f>I101-I63</f>
        <v>-6.3816208041835196</v>
      </c>
      <c r="X101" s="159">
        <f>J101-J63</f>
        <v>-6.0788337480445023</v>
      </c>
      <c r="Y101" s="159">
        <f>K101-K63</f>
        <v>0</v>
      </c>
      <c r="Z101" s="159">
        <f>L101-L63</f>
        <v>0</v>
      </c>
      <c r="AA101" s="159">
        <f>M101-M63</f>
        <v>0</v>
      </c>
      <c r="AB101" s="159">
        <f>N101-N63</f>
        <v>0</v>
      </c>
      <c r="AC101" s="77"/>
      <c r="AD101" s="77"/>
      <c r="AE101" s="77"/>
    </row>
    <row r="102" spans="2:31" x14ac:dyDescent="0.15">
      <c r="B102" s="132" t="s">
        <v>49</v>
      </c>
      <c r="C102" s="141">
        <v>16.598130841121495</v>
      </c>
      <c r="D102" s="141">
        <v>26.545590913961213</v>
      </c>
      <c r="E102" s="141">
        <v>32.05444273240883</v>
      </c>
      <c r="F102" s="141">
        <v>35.699216395418922</v>
      </c>
      <c r="G102" s="141">
        <v>39.263954402515722</v>
      </c>
      <c r="H102" s="141">
        <v>42.521439992247686</v>
      </c>
      <c r="I102" s="141">
        <v>45.502569274360084</v>
      </c>
      <c r="J102" s="141">
        <v>47.079874033781849</v>
      </c>
      <c r="K102" s="145"/>
      <c r="L102" s="145"/>
      <c r="M102" s="146"/>
      <c r="N102" s="146"/>
      <c r="P102" s="132" t="s">
        <v>49</v>
      </c>
      <c r="Q102" s="159">
        <f>C102-C64</f>
        <v>-7.6710080509271918</v>
      </c>
      <c r="R102" s="159">
        <f>D102-D64</f>
        <v>-8.2095013585484935</v>
      </c>
      <c r="S102" s="159">
        <f>E102-E64</f>
        <v>-7.4916335632495077</v>
      </c>
      <c r="T102" s="159">
        <f>F102-F64</f>
        <v>-7.8640590388242515</v>
      </c>
      <c r="U102" s="159">
        <f>G102-G64</f>
        <v>-7.3405923825364781</v>
      </c>
      <c r="V102" s="159">
        <f>H102-H64</f>
        <v>-7.1256866100856016</v>
      </c>
      <c r="W102" s="159">
        <f>I102-I64</f>
        <v>-6.744168566683804</v>
      </c>
      <c r="X102" s="159">
        <f>J102-J64</f>
        <v>-6.4373479012775974</v>
      </c>
      <c r="Y102" s="159">
        <f>K102-K64</f>
        <v>0</v>
      </c>
      <c r="Z102" s="159">
        <f>L102-L64</f>
        <v>0</v>
      </c>
      <c r="AA102" s="159">
        <f>M102-M64</f>
        <v>0</v>
      </c>
      <c r="AB102" s="159">
        <f>N102-N64</f>
        <v>0</v>
      </c>
      <c r="AC102" s="77"/>
      <c r="AD102" s="77"/>
      <c r="AE102" s="77"/>
    </row>
    <row r="103" spans="2:31" x14ac:dyDescent="0.15">
      <c r="B103" s="132" t="s">
        <v>50</v>
      </c>
      <c r="C103" s="141">
        <v>15.800167324010998</v>
      </c>
      <c r="D103" s="141">
        <v>26.188089031481855</v>
      </c>
      <c r="E103" s="141">
        <v>31.665708261452941</v>
      </c>
      <c r="F103" s="141">
        <v>35.268315445636958</v>
      </c>
      <c r="G103" s="141">
        <v>39.09265526387999</v>
      </c>
      <c r="H103" s="141">
        <v>42.337475238609763</v>
      </c>
      <c r="I103" s="141">
        <v>45.518594488540089</v>
      </c>
      <c r="J103" s="145"/>
      <c r="K103" s="145"/>
      <c r="L103" s="145"/>
      <c r="M103" s="146"/>
      <c r="N103" s="146"/>
      <c r="P103" s="132" t="s">
        <v>50</v>
      </c>
      <c r="Q103" s="159">
        <f>C103-C65</f>
        <v>-6.919883518060816</v>
      </c>
      <c r="R103" s="159">
        <f>D103-D65</f>
        <v>-7.8781643586769938</v>
      </c>
      <c r="S103" s="159">
        <f>E103-E65</f>
        <v>-6.7774275501039227</v>
      </c>
      <c r="T103" s="159">
        <f>F103-F65</f>
        <v>-7.4549430927067348</v>
      </c>
      <c r="U103" s="159">
        <f>G103-G65</f>
        <v>-6.7817289725732124</v>
      </c>
      <c r="V103" s="159">
        <f>H103-H65</f>
        <v>-6.6246420421375092</v>
      </c>
      <c r="W103" s="159">
        <f>I103-I65</f>
        <v>-6.2971792446907102</v>
      </c>
      <c r="X103" s="159">
        <f>J103-J65</f>
        <v>0</v>
      </c>
      <c r="Y103" s="159">
        <f>K103-K65</f>
        <v>0</v>
      </c>
      <c r="Z103" s="159">
        <f>L103-L65</f>
        <v>0</v>
      </c>
      <c r="AA103" s="159">
        <f>M103-M65</f>
        <v>0</v>
      </c>
      <c r="AB103" s="159">
        <f>N103-N65</f>
        <v>0</v>
      </c>
      <c r="AC103" s="77"/>
      <c r="AD103" s="77"/>
      <c r="AE103" s="77"/>
    </row>
    <row r="104" spans="2:31" x14ac:dyDescent="0.15">
      <c r="B104" s="132" t="s">
        <v>51</v>
      </c>
      <c r="C104" s="141">
        <v>13.026012512347712</v>
      </c>
      <c r="D104" s="141">
        <v>24.760566312721217</v>
      </c>
      <c r="E104" s="141">
        <v>30.41049428899197</v>
      </c>
      <c r="F104" s="141">
        <v>34.290704444013201</v>
      </c>
      <c r="G104" s="141">
        <v>38.245614035087719</v>
      </c>
      <c r="H104" s="141">
        <v>42.433165077584597</v>
      </c>
      <c r="I104" s="142">
        <v>45.281885397412196</v>
      </c>
      <c r="J104" s="145"/>
      <c r="K104" s="145"/>
      <c r="L104" s="145"/>
      <c r="M104" s="146"/>
      <c r="N104" s="146"/>
      <c r="P104" s="132" t="s">
        <v>51</v>
      </c>
      <c r="Q104" s="159">
        <f>C104-C66</f>
        <v>-6.5080268219941964</v>
      </c>
      <c r="R104" s="159">
        <f>D104-D66</f>
        <v>-6.7442223349245758</v>
      </c>
      <c r="S104" s="159">
        <f>E104-E66</f>
        <v>-6.6200903025682294</v>
      </c>
      <c r="T104" s="159">
        <f>F104-F66</f>
        <v>-7.1229600349518094</v>
      </c>
      <c r="U104" s="159">
        <f>G104-G66</f>
        <v>-6.9164198007118429</v>
      </c>
      <c r="V104" s="159">
        <f>H104-H66</f>
        <v>-6.6807360238068725</v>
      </c>
      <c r="W104" s="159">
        <f>I104-I66</f>
        <v>-5.9355564111031995</v>
      </c>
      <c r="X104" s="159">
        <f>J104-J66</f>
        <v>0</v>
      </c>
      <c r="Y104" s="159">
        <f>K104-K66</f>
        <v>0</v>
      </c>
      <c r="Z104" s="159">
        <f>L104-L66</f>
        <v>0</v>
      </c>
      <c r="AA104" s="159">
        <f>M104-M66</f>
        <v>0</v>
      </c>
      <c r="AB104" s="159">
        <f>N104-N66</f>
        <v>0</v>
      </c>
      <c r="AC104" s="77"/>
      <c r="AD104" s="77"/>
      <c r="AE104" s="77"/>
    </row>
    <row r="105" spans="2:31" x14ac:dyDescent="0.15">
      <c r="B105" s="132" t="s">
        <v>52</v>
      </c>
      <c r="C105" s="141">
        <v>11.67053647806428</v>
      </c>
      <c r="D105" s="141">
        <v>24.283338225222582</v>
      </c>
      <c r="E105" s="141">
        <v>30.088578967206935</v>
      </c>
      <c r="F105" s="141">
        <v>34.654462242562929</v>
      </c>
      <c r="G105" s="141">
        <v>39.092698639942739</v>
      </c>
      <c r="H105" s="141">
        <v>43.274234806386168</v>
      </c>
      <c r="I105" s="145"/>
      <c r="J105" s="145"/>
      <c r="K105" s="145"/>
      <c r="L105" s="145"/>
      <c r="M105" s="146"/>
      <c r="N105" s="146"/>
      <c r="P105" s="132" t="s">
        <v>52</v>
      </c>
      <c r="Q105" s="159">
        <f>C105-C67</f>
        <v>-6.4514866564333406</v>
      </c>
      <c r="R105" s="159">
        <f>D105-D67</f>
        <v>-6.3710819814364292</v>
      </c>
      <c r="S105" s="159">
        <f>E105-E67</f>
        <v>-6.1082517250366024</v>
      </c>
      <c r="T105" s="159">
        <f>F105-F67</f>
        <v>-5.6915646904612416</v>
      </c>
      <c r="U105" s="159">
        <f>G105-G67</f>
        <v>-5.166753319821396</v>
      </c>
      <c r="V105" s="159">
        <f>H105-H67</f>
        <v>-4.7529183544114559</v>
      </c>
      <c r="W105" s="159">
        <f>I105-I67</f>
        <v>0</v>
      </c>
      <c r="X105" s="159">
        <f>J105-J67</f>
        <v>0</v>
      </c>
      <c r="Y105" s="159">
        <f>K105-K67</f>
        <v>0</v>
      </c>
      <c r="Z105" s="159">
        <f>L105-L67</f>
        <v>0</v>
      </c>
      <c r="AA105" s="159">
        <f>M105-M67</f>
        <v>0</v>
      </c>
      <c r="AB105" s="159">
        <f>N105-N67</f>
        <v>0</v>
      </c>
      <c r="AC105" s="77"/>
      <c r="AD105" s="77"/>
      <c r="AE105" s="77"/>
    </row>
    <row r="106" spans="2:31" x14ac:dyDescent="0.15">
      <c r="B106" s="132" t="s">
        <v>53</v>
      </c>
      <c r="C106" s="141">
        <v>11.737560192616373</v>
      </c>
      <c r="D106" s="141">
        <v>24.731582863824812</v>
      </c>
      <c r="E106" s="141">
        <v>31.011109978595453</v>
      </c>
      <c r="F106" s="141">
        <v>35.688593249568861</v>
      </c>
      <c r="G106" s="141">
        <v>40.81789752225162</v>
      </c>
      <c r="H106" s="141">
        <v>44.738712275548394</v>
      </c>
      <c r="I106" s="145"/>
      <c r="J106" s="145"/>
      <c r="K106" s="145"/>
      <c r="L106" s="145"/>
      <c r="M106" s="146"/>
      <c r="N106" s="146"/>
      <c r="P106" s="132" t="s">
        <v>53</v>
      </c>
      <c r="Q106" s="159">
        <f>C106-C68</f>
        <v>-5.0789647162536138</v>
      </c>
      <c r="R106" s="159">
        <f>D106-D68</f>
        <v>-6.3734997998390064</v>
      </c>
      <c r="S106" s="159">
        <f>E106-E68</f>
        <v>-6.1977323140705884</v>
      </c>
      <c r="T106" s="159">
        <f>F106-F68</f>
        <v>-5.8686831693564372</v>
      </c>
      <c r="U106" s="159">
        <f>G106-G68</f>
        <v>-5.8046555519143581</v>
      </c>
      <c r="V106" s="159">
        <f>H106-H68</f>
        <v>-5.3828655342498735</v>
      </c>
      <c r="W106" s="159">
        <f>I106-I68</f>
        <v>0</v>
      </c>
      <c r="X106" s="159">
        <f>J106-J68</f>
        <v>0</v>
      </c>
      <c r="Y106" s="159">
        <f>K106-K68</f>
        <v>0</v>
      </c>
      <c r="Z106" s="159">
        <f>L106-L68</f>
        <v>0</v>
      </c>
      <c r="AA106" s="159">
        <f>M106-M68</f>
        <v>0</v>
      </c>
      <c r="AB106" s="159">
        <f>N106-N68</f>
        <v>0</v>
      </c>
      <c r="AC106" s="77"/>
      <c r="AD106" s="77"/>
      <c r="AE106" s="77"/>
    </row>
    <row r="107" spans="2:31" x14ac:dyDescent="0.15">
      <c r="B107" s="132" t="s">
        <v>54</v>
      </c>
      <c r="C107" s="141">
        <v>11.607142857142858</v>
      </c>
      <c r="D107" s="141">
        <v>25.035648808311269</v>
      </c>
      <c r="E107" s="141">
        <v>31.78391959798995</v>
      </c>
      <c r="F107" s="141">
        <v>36.810216256524981</v>
      </c>
      <c r="G107" s="141">
        <v>42.202337472607745</v>
      </c>
      <c r="H107" s="141">
        <v>45.674585387718516</v>
      </c>
      <c r="I107" s="145"/>
      <c r="J107" s="145"/>
      <c r="K107" s="145"/>
      <c r="L107" s="145"/>
      <c r="M107" s="146"/>
      <c r="N107" s="146"/>
      <c r="P107" s="132" t="s">
        <v>54</v>
      </c>
      <c r="Q107" s="159">
        <f>C107-C69</f>
        <v>-6.1500773594636406</v>
      </c>
      <c r="R107" s="159">
        <f>D107-D69</f>
        <v>-7.0598165854834782</v>
      </c>
      <c r="S107" s="159">
        <f>E107-E69</f>
        <v>-6.2299036104494832</v>
      </c>
      <c r="T107" s="159">
        <f>F107-F69</f>
        <v>-6.056874003723955</v>
      </c>
      <c r="U107" s="159">
        <f>G107-G69</f>
        <v>-5.4829262207956759</v>
      </c>
      <c r="V107" s="159">
        <f>H107-H69</f>
        <v>-4.8352380392896919</v>
      </c>
      <c r="W107" s="159">
        <f>I107-I69</f>
        <v>0</v>
      </c>
      <c r="X107" s="159">
        <f>J107-J69</f>
        <v>0</v>
      </c>
      <c r="Y107" s="159">
        <f>K107-K69</f>
        <v>0</v>
      </c>
      <c r="Z107" s="159">
        <f>L107-L69</f>
        <v>0</v>
      </c>
      <c r="AA107" s="159">
        <f>M107-M69</f>
        <v>0</v>
      </c>
      <c r="AB107" s="159">
        <f>N107-N69</f>
        <v>0</v>
      </c>
      <c r="AC107" s="77"/>
      <c r="AD107" s="77"/>
      <c r="AE107" s="77"/>
    </row>
    <row r="108" spans="2:31" x14ac:dyDescent="0.15">
      <c r="B108" s="132" t="s">
        <v>55</v>
      </c>
      <c r="C108" s="141">
        <v>12.929540860525556</v>
      </c>
      <c r="D108" s="141">
        <v>26.382841477181103</v>
      </c>
      <c r="E108" s="141">
        <v>33.385627530364367</v>
      </c>
      <c r="F108" s="141">
        <v>38.869154785655198</v>
      </c>
      <c r="G108" s="141">
        <v>43.316902076026167</v>
      </c>
      <c r="H108" s="145"/>
      <c r="I108" s="145"/>
      <c r="J108" s="145"/>
      <c r="K108" s="145"/>
      <c r="L108" s="145"/>
      <c r="M108" s="146"/>
      <c r="N108" s="146"/>
      <c r="P108" s="132" t="s">
        <v>55</v>
      </c>
      <c r="Q108" s="159">
        <f>C108-C70</f>
        <v>-4.7167513328798911</v>
      </c>
      <c r="R108" s="159">
        <f>D108-D70</f>
        <v>-8.292831411341119</v>
      </c>
      <c r="S108" s="159">
        <f>E108-E70</f>
        <v>-6.4609863997919135</v>
      </c>
      <c r="T108" s="159">
        <f>F108-F70</f>
        <v>-6.0576451958716149</v>
      </c>
      <c r="U108" s="159">
        <f>G108-G70</f>
        <v>-6.1632449168930776</v>
      </c>
      <c r="V108" s="159">
        <f>H108-H70</f>
        <v>0</v>
      </c>
      <c r="W108" s="159">
        <f>I108-I70</f>
        <v>0</v>
      </c>
      <c r="X108" s="159">
        <f>J108-J70</f>
        <v>0</v>
      </c>
      <c r="Y108" s="159">
        <f>K108-K70</f>
        <v>0</v>
      </c>
      <c r="Z108" s="159">
        <f>L108-L70</f>
        <v>0</v>
      </c>
      <c r="AA108" s="159">
        <f>M108-M70</f>
        <v>0</v>
      </c>
      <c r="AB108" s="159">
        <f>N108-N70</f>
        <v>0</v>
      </c>
      <c r="AC108" s="77"/>
      <c r="AD108" s="77"/>
      <c r="AE108" s="77"/>
    </row>
    <row r="109" spans="2:31" x14ac:dyDescent="0.15">
      <c r="B109" s="132" t="s">
        <v>56</v>
      </c>
      <c r="C109" s="141">
        <v>13.945929974885507</v>
      </c>
      <c r="D109" s="141">
        <v>27.50622312740439</v>
      </c>
      <c r="E109" s="141">
        <v>34.541984732824424</v>
      </c>
      <c r="F109" s="141">
        <v>39.770185072198494</v>
      </c>
      <c r="G109" s="141">
        <v>43.506941025893475</v>
      </c>
      <c r="H109" s="146"/>
      <c r="I109" s="146"/>
      <c r="J109" s="146"/>
      <c r="K109" s="146"/>
      <c r="L109" s="146"/>
      <c r="M109" s="146"/>
      <c r="N109" s="146"/>
      <c r="P109" s="132" t="s">
        <v>56</v>
      </c>
      <c r="Q109" s="159">
        <f>C109-C71</f>
        <v>-4.9755459002327544</v>
      </c>
      <c r="R109" s="159">
        <f>D109-D71</f>
        <v>-6.2280579004796977</v>
      </c>
      <c r="S109" s="159">
        <f>E109-E71</f>
        <v>-4.9750406283961439</v>
      </c>
      <c r="T109" s="159">
        <f>F109-F71</f>
        <v>-5.6465621720482702</v>
      </c>
      <c r="U109" s="159">
        <f>G109-G71</f>
        <v>-6.0333104284131451</v>
      </c>
      <c r="V109" s="159">
        <f>H109-H71</f>
        <v>0</v>
      </c>
      <c r="W109" s="159">
        <f>I109-I71</f>
        <v>0</v>
      </c>
      <c r="X109" s="159">
        <f>J109-J71</f>
        <v>0</v>
      </c>
      <c r="Y109" s="159">
        <f>K109-K71</f>
        <v>0</v>
      </c>
      <c r="Z109" s="159">
        <f>L109-L71</f>
        <v>0</v>
      </c>
      <c r="AA109" s="159">
        <f>M109-M71</f>
        <v>0</v>
      </c>
      <c r="AB109" s="159">
        <f>N109-N71</f>
        <v>0</v>
      </c>
      <c r="AC109" s="77"/>
      <c r="AD109" s="77"/>
      <c r="AE109" s="77"/>
    </row>
    <row r="110" spans="2:31" x14ac:dyDescent="0.15">
      <c r="B110" s="161" t="s">
        <v>57</v>
      </c>
      <c r="C110" s="160">
        <v>14.570949550373419</v>
      </c>
      <c r="D110" s="155">
        <v>29.20343638595056</v>
      </c>
      <c r="E110" s="162">
        <v>36.122437883977597</v>
      </c>
      <c r="F110" s="141">
        <v>41.349462926269688</v>
      </c>
      <c r="G110" s="145"/>
      <c r="H110" s="146"/>
      <c r="I110" s="146"/>
      <c r="J110" s="146"/>
      <c r="K110" s="146"/>
      <c r="L110" s="146"/>
      <c r="M110" s="146"/>
      <c r="N110" s="146"/>
      <c r="P110" s="132" t="s">
        <v>57</v>
      </c>
      <c r="Q110" s="159">
        <f>C110-C72</f>
        <v>-4.7174532619268437</v>
      </c>
      <c r="R110" s="159">
        <f>D110-D72</f>
        <v>-3.0889336343060236</v>
      </c>
      <c r="S110" s="159">
        <f>E110-E72</f>
        <v>-3.0202994876426104</v>
      </c>
      <c r="T110" s="159">
        <f>F110-F72</f>
        <v>-4.351349755580415</v>
      </c>
      <c r="U110" s="159">
        <f>G110-G72</f>
        <v>0</v>
      </c>
      <c r="V110" s="159">
        <f>H110-H72</f>
        <v>0</v>
      </c>
      <c r="W110" s="159">
        <f>I110-I72</f>
        <v>0</v>
      </c>
      <c r="X110" s="159">
        <f>J110-J72</f>
        <v>0</v>
      </c>
      <c r="Y110" s="159">
        <f>K110-K72</f>
        <v>0</v>
      </c>
      <c r="Z110" s="159">
        <f>L110-L72</f>
        <v>0</v>
      </c>
      <c r="AA110" s="159">
        <f>M110-M72</f>
        <v>0</v>
      </c>
      <c r="AB110" s="159">
        <f>N110-N72</f>
        <v>0</v>
      </c>
      <c r="AC110" s="77"/>
      <c r="AD110" s="77"/>
      <c r="AE110" s="77"/>
    </row>
    <row r="111" spans="2:31" x14ac:dyDescent="0.15">
      <c r="B111" s="132" t="s">
        <v>58</v>
      </c>
      <c r="C111" s="141">
        <v>16.400000000000002</v>
      </c>
      <c r="D111" s="141">
        <v>29.224473500349333</v>
      </c>
      <c r="E111" s="141">
        <v>36.674793698424608</v>
      </c>
      <c r="F111" s="142">
        <v>41.454252750201235</v>
      </c>
      <c r="G111" s="145"/>
      <c r="H111" s="146"/>
      <c r="I111" s="146"/>
      <c r="J111" s="146"/>
      <c r="K111" s="146"/>
      <c r="L111" s="146"/>
      <c r="M111" s="146"/>
      <c r="N111" s="146"/>
      <c r="P111" s="132" t="s">
        <v>58</v>
      </c>
      <c r="Q111" s="159">
        <f>C111-C73</f>
        <v>-4.1672096566272074</v>
      </c>
      <c r="R111" s="159">
        <f>D111-D73</f>
        <v>-3.4235446868603177</v>
      </c>
      <c r="S111" s="159">
        <f>E111-E73</f>
        <v>-3.6468923803330142</v>
      </c>
      <c r="T111" s="159">
        <f>F111-F73</f>
        <v>-4.3962785574302714</v>
      </c>
      <c r="U111" s="159">
        <f>G111-G73</f>
        <v>0</v>
      </c>
      <c r="V111" s="159">
        <f>H111-H73</f>
        <v>0</v>
      </c>
      <c r="W111" s="159">
        <f>I111-I73</f>
        <v>0</v>
      </c>
      <c r="X111" s="159">
        <f>J111-J73</f>
        <v>0</v>
      </c>
      <c r="Y111" s="159">
        <f>K111-K73</f>
        <v>0</v>
      </c>
      <c r="Z111" s="159">
        <f>L111-L73</f>
        <v>0</v>
      </c>
      <c r="AA111" s="159">
        <f>M111-M73</f>
        <v>0</v>
      </c>
      <c r="AB111" s="159">
        <f>N111-N73</f>
        <v>0</v>
      </c>
      <c r="AC111" s="77"/>
      <c r="AD111" s="77"/>
      <c r="AE111" s="77"/>
    </row>
    <row r="112" spans="2:31" x14ac:dyDescent="0.15">
      <c r="B112" s="132" t="s">
        <v>59</v>
      </c>
      <c r="C112" s="141">
        <v>16.494651904672548</v>
      </c>
      <c r="D112" s="141">
        <v>28.951486697965574</v>
      </c>
      <c r="E112" s="141">
        <v>36.62838993403372</v>
      </c>
      <c r="F112" s="142">
        <v>41.586381068188196</v>
      </c>
      <c r="G112" s="145"/>
      <c r="H112" s="145"/>
      <c r="I112" s="145"/>
      <c r="J112" s="145"/>
      <c r="K112" s="145"/>
      <c r="L112" s="145"/>
      <c r="M112" s="146"/>
      <c r="N112" s="146"/>
      <c r="P112" s="132" t="s">
        <v>59</v>
      </c>
      <c r="Q112" s="159">
        <f>C112-C74</f>
        <v>-4.8360128211886853</v>
      </c>
      <c r="R112" s="159">
        <f>D112-D74</f>
        <v>-3.3667489901881815</v>
      </c>
      <c r="S112" s="159">
        <f>E112-E74</f>
        <v>-4.8635982539897142</v>
      </c>
      <c r="T112" s="159">
        <f>F112-F74</f>
        <v>-4.7803531370061307</v>
      </c>
      <c r="U112" s="159">
        <f>G112-G74</f>
        <v>0</v>
      </c>
      <c r="V112" s="159">
        <f>H112-H74</f>
        <v>0</v>
      </c>
      <c r="W112" s="159">
        <f>I112-I74</f>
        <v>0</v>
      </c>
      <c r="X112" s="159">
        <f>J112-J74</f>
        <v>0</v>
      </c>
      <c r="Y112" s="159">
        <f>K112-K74</f>
        <v>0</v>
      </c>
      <c r="Z112" s="159">
        <f>L112-L74</f>
        <v>0</v>
      </c>
      <c r="AA112" s="159">
        <f>M112-M74</f>
        <v>0</v>
      </c>
      <c r="AB112" s="159">
        <f>N112-N74</f>
        <v>0</v>
      </c>
      <c r="AC112" s="77"/>
      <c r="AD112" s="77"/>
      <c r="AE112" s="77"/>
    </row>
    <row r="113" spans="2:31" x14ac:dyDescent="0.15">
      <c r="B113" s="132" t="s">
        <v>60</v>
      </c>
      <c r="C113" s="141">
        <v>17.743846255100699</v>
      </c>
      <c r="D113" s="141">
        <v>28.537326388888889</v>
      </c>
      <c r="E113" s="141">
        <v>36.669690555387561</v>
      </c>
      <c r="F113" s="145"/>
      <c r="G113" s="145"/>
      <c r="H113" s="145"/>
      <c r="I113" s="145"/>
      <c r="J113" s="145"/>
      <c r="K113" s="145"/>
      <c r="L113" s="145"/>
      <c r="M113" s="146"/>
      <c r="N113" s="146"/>
      <c r="P113" s="132" t="s">
        <v>60</v>
      </c>
      <c r="Q113" s="159">
        <f>C113-C75</f>
        <v>-4.1458176637325295</v>
      </c>
      <c r="R113" s="159">
        <f>D113-D75</f>
        <v>-4.5527240565334601</v>
      </c>
      <c r="S113" s="159">
        <f>E113-E75</f>
        <v>-5.4689861631919428</v>
      </c>
      <c r="T113" s="159">
        <f>F113-F75</f>
        <v>0</v>
      </c>
      <c r="U113" s="159">
        <f>G113-G75</f>
        <v>0</v>
      </c>
      <c r="V113" s="159">
        <f>H113-H75</f>
        <v>0</v>
      </c>
      <c r="W113" s="159">
        <f>I113-I75</f>
        <v>0</v>
      </c>
      <c r="X113" s="159">
        <f>J113-J75</f>
        <v>0</v>
      </c>
      <c r="Y113" s="159">
        <f>K113-K75</f>
        <v>0</v>
      </c>
      <c r="Z113" s="159">
        <f>L113-L75</f>
        <v>0</v>
      </c>
      <c r="AA113" s="159">
        <f>M113-M75</f>
        <v>0</v>
      </c>
      <c r="AB113" s="159">
        <f>N113-N75</f>
        <v>0</v>
      </c>
      <c r="AC113" s="77"/>
      <c r="AD113" s="77"/>
      <c r="AE113" s="77"/>
    </row>
    <row r="114" spans="2:31" x14ac:dyDescent="0.15">
      <c r="B114" s="132" t="s">
        <v>61</v>
      </c>
      <c r="C114" s="141">
        <v>16.437241897134275</v>
      </c>
      <c r="D114" s="141">
        <v>29.210794297352344</v>
      </c>
      <c r="E114" s="141">
        <v>37.359297079078601</v>
      </c>
      <c r="F114" s="145"/>
      <c r="G114" s="145"/>
      <c r="H114" s="145"/>
      <c r="I114" s="145"/>
      <c r="J114" s="145"/>
      <c r="K114" s="145"/>
      <c r="L114" s="145"/>
      <c r="M114" s="146"/>
      <c r="N114" s="146"/>
      <c r="P114" s="132" t="s">
        <v>61</v>
      </c>
      <c r="Q114" s="159">
        <f>C114-C76</f>
        <v>-4.9343785093161792</v>
      </c>
      <c r="R114" s="159">
        <f>D114-D76</f>
        <v>-4.5917413919758019</v>
      </c>
      <c r="S114" s="159">
        <f>E114-E76</f>
        <v>-4.7324921594244742</v>
      </c>
      <c r="T114" s="159">
        <f>F114-F76</f>
        <v>0</v>
      </c>
      <c r="U114" s="159">
        <f>G114-G76</f>
        <v>0</v>
      </c>
      <c r="V114" s="159">
        <f>H114-H76</f>
        <v>0</v>
      </c>
      <c r="W114" s="159">
        <f>I114-I76</f>
        <v>0</v>
      </c>
      <c r="X114" s="159">
        <f>J114-J76</f>
        <v>0</v>
      </c>
      <c r="Y114" s="159">
        <f>K114-K76</f>
        <v>0</v>
      </c>
      <c r="Z114" s="159">
        <f>L114-L76</f>
        <v>0</v>
      </c>
      <c r="AA114" s="159">
        <f>M114-M76</f>
        <v>0</v>
      </c>
      <c r="AB114" s="159">
        <f>N114-N76</f>
        <v>0</v>
      </c>
      <c r="AC114" s="77"/>
      <c r="AD114" s="77"/>
      <c r="AE114" s="77"/>
    </row>
    <row r="115" spans="2:31" x14ac:dyDescent="0.15">
      <c r="B115" s="132" t="s">
        <v>62</v>
      </c>
      <c r="C115" s="141">
        <v>15.161512027491408</v>
      </c>
      <c r="D115" s="141">
        <v>27.728713768115941</v>
      </c>
      <c r="E115" s="145"/>
      <c r="F115" s="145"/>
      <c r="G115" s="145"/>
      <c r="H115" s="145"/>
      <c r="I115" s="145"/>
      <c r="J115" s="145"/>
      <c r="K115" s="145"/>
      <c r="L115" s="145"/>
      <c r="M115" s="146"/>
      <c r="N115" s="146"/>
      <c r="P115" s="132" t="s">
        <v>62</v>
      </c>
      <c r="Q115" s="159">
        <f>C115-C77</f>
        <v>-4.7116107068431319</v>
      </c>
      <c r="R115" s="159">
        <f>D115-D77</f>
        <v>-5.7358531610179178</v>
      </c>
      <c r="S115" s="159">
        <f>E115-E77</f>
        <v>0</v>
      </c>
      <c r="T115" s="159">
        <f>F115-F77</f>
        <v>0</v>
      </c>
      <c r="U115" s="159">
        <f>G115-G77</f>
        <v>0</v>
      </c>
      <c r="V115" s="159">
        <f>H115-H77</f>
        <v>0</v>
      </c>
      <c r="W115" s="159">
        <f>I115-I77</f>
        <v>0</v>
      </c>
      <c r="X115" s="159">
        <f>J115-J77</f>
        <v>0</v>
      </c>
      <c r="Y115" s="159">
        <f>K115-K77</f>
        <v>0</v>
      </c>
      <c r="Z115" s="159">
        <f>L115-L77</f>
        <v>0</v>
      </c>
      <c r="AA115" s="159">
        <f>M115-M77</f>
        <v>0</v>
      </c>
      <c r="AB115" s="159">
        <f>N115-N77</f>
        <v>0</v>
      </c>
      <c r="AC115" s="77"/>
      <c r="AD115" s="77"/>
      <c r="AE115" s="77"/>
    </row>
    <row r="116" spans="2:31" x14ac:dyDescent="0.15">
      <c r="B116" s="132" t="s">
        <v>63</v>
      </c>
      <c r="C116" s="141">
        <v>13.414552513555126</v>
      </c>
      <c r="D116" s="141">
        <v>26.899582038366738</v>
      </c>
      <c r="E116" s="145"/>
      <c r="F116" s="145"/>
      <c r="G116" s="145"/>
      <c r="H116" s="145"/>
      <c r="I116" s="145"/>
      <c r="J116" s="145"/>
      <c r="K116" s="145"/>
      <c r="L116" s="145"/>
      <c r="M116" s="146"/>
      <c r="N116" s="146"/>
      <c r="P116" s="132" t="s">
        <v>63</v>
      </c>
      <c r="Q116" s="159">
        <f>C116-C78</f>
        <v>-5.4572087196360854</v>
      </c>
      <c r="R116" s="159">
        <f>D116-D78</f>
        <v>-5.5477284366253983</v>
      </c>
      <c r="S116" s="159">
        <f>E116-E78</f>
        <v>0</v>
      </c>
      <c r="T116" s="159">
        <f>F116-F78</f>
        <v>0</v>
      </c>
      <c r="U116" s="159">
        <f>G116-G78</f>
        <v>0</v>
      </c>
      <c r="V116" s="159">
        <f>H116-H78</f>
        <v>0</v>
      </c>
      <c r="W116" s="159">
        <f>I116-I78</f>
        <v>0</v>
      </c>
      <c r="X116" s="159">
        <f>J116-J78</f>
        <v>0</v>
      </c>
      <c r="Y116" s="159">
        <f>K116-K78</f>
        <v>0</v>
      </c>
      <c r="Z116" s="159">
        <f>L116-L78</f>
        <v>0</v>
      </c>
      <c r="AA116" s="159">
        <f>M116-M78</f>
        <v>0</v>
      </c>
      <c r="AB116" s="159">
        <f>N116-N78</f>
        <v>0</v>
      </c>
      <c r="AC116" s="77"/>
      <c r="AD116" s="77"/>
      <c r="AE116" s="77"/>
    </row>
    <row r="117" spans="2:31" x14ac:dyDescent="0.15">
      <c r="B117" s="132">
        <v>1992</v>
      </c>
      <c r="C117" s="141">
        <v>13.524904214559385</v>
      </c>
      <c r="D117" s="141">
        <v>25.606496710526315</v>
      </c>
      <c r="E117" s="145"/>
      <c r="F117" s="145"/>
      <c r="G117" s="145"/>
      <c r="H117" s="145"/>
      <c r="I117" s="145"/>
      <c r="J117" s="145"/>
      <c r="K117" s="145"/>
      <c r="L117" s="145"/>
      <c r="M117" s="146"/>
      <c r="N117" s="146"/>
      <c r="P117" s="132">
        <v>1992</v>
      </c>
      <c r="Q117" s="159">
        <f>C117-C79</f>
        <v>-5.4545606267598465</v>
      </c>
      <c r="R117" s="159">
        <f>D117-D79</f>
        <v>-6.548874197472486</v>
      </c>
      <c r="S117" s="159">
        <f>E117-E79</f>
        <v>0</v>
      </c>
      <c r="T117" s="159">
        <f>F117-F79</f>
        <v>0</v>
      </c>
      <c r="U117" s="159">
        <f>G117-G79</f>
        <v>0</v>
      </c>
      <c r="V117" s="159">
        <f>H117-H79</f>
        <v>0</v>
      </c>
      <c r="W117" s="159">
        <f>I117-I79</f>
        <v>0</v>
      </c>
      <c r="X117" s="159">
        <f>J117-J79</f>
        <v>0</v>
      </c>
      <c r="Y117" s="159">
        <f>K117-K79</f>
        <v>0</v>
      </c>
      <c r="Z117" s="159">
        <f>L117-L79</f>
        <v>0</v>
      </c>
      <c r="AA117" s="159">
        <f>M117-M79</f>
        <v>0</v>
      </c>
      <c r="AB117" s="159">
        <f>N117-N79</f>
        <v>0</v>
      </c>
      <c r="AC117" s="77"/>
      <c r="AD117" s="77"/>
      <c r="AE117" s="77"/>
    </row>
    <row r="118" spans="2:31" x14ac:dyDescent="0.15">
      <c r="B118" s="132">
        <v>1994</v>
      </c>
      <c r="C118" s="141">
        <v>12.870306907318559</v>
      </c>
      <c r="D118" s="145"/>
      <c r="E118" s="145"/>
      <c r="F118" s="145"/>
      <c r="G118" s="145"/>
      <c r="H118" s="145"/>
      <c r="I118" s="145"/>
      <c r="J118" s="145"/>
      <c r="K118" s="145"/>
      <c r="L118" s="145"/>
      <c r="M118" s="146"/>
      <c r="N118" s="146"/>
      <c r="P118" s="132">
        <v>1994</v>
      </c>
      <c r="Q118" s="159">
        <f>C118-C80</f>
        <v>-4.6252787312923882</v>
      </c>
      <c r="R118" s="159">
        <f>D118-D80</f>
        <v>0</v>
      </c>
      <c r="S118" s="159">
        <f>E118-E80</f>
        <v>0</v>
      </c>
      <c r="T118" s="159">
        <f>F118-F80</f>
        <v>0</v>
      </c>
      <c r="U118" s="159">
        <f>G118-G80</f>
        <v>0</v>
      </c>
      <c r="V118" s="159">
        <f>H118-H80</f>
        <v>0</v>
      </c>
      <c r="W118" s="159">
        <f>I118-I80</f>
        <v>0</v>
      </c>
      <c r="X118" s="159">
        <f>J118-J80</f>
        <v>0</v>
      </c>
      <c r="Y118" s="159">
        <f>K118-K80</f>
        <v>0</v>
      </c>
      <c r="Z118" s="159">
        <f>L118-L80</f>
        <v>0</v>
      </c>
      <c r="AA118" s="159">
        <f>M118-M80</f>
        <v>0</v>
      </c>
      <c r="AB118" s="159">
        <f>N118-N80</f>
        <v>0</v>
      </c>
      <c r="AC118" s="77"/>
      <c r="AD118" s="77"/>
      <c r="AE118" s="77"/>
    </row>
    <row r="123" spans="2:31" x14ac:dyDescent="0.15">
      <c r="B123" s="111" t="s">
        <v>119</v>
      </c>
      <c r="C123" s="112"/>
      <c r="D123" s="112"/>
      <c r="E123" s="112"/>
      <c r="F123" s="112"/>
      <c r="G123" s="112"/>
      <c r="H123" s="112"/>
      <c r="I123" s="112"/>
      <c r="J123" s="112"/>
      <c r="K123" s="112"/>
      <c r="L123" s="112"/>
      <c r="M123" s="112"/>
      <c r="N123" s="112"/>
      <c r="O123" s="112"/>
      <c r="P123" s="112"/>
      <c r="Q123" s="112"/>
      <c r="R123" s="112"/>
    </row>
    <row r="124" spans="2:31" x14ac:dyDescent="0.15">
      <c r="B124" s="112"/>
      <c r="C124" s="112"/>
      <c r="D124" s="112"/>
      <c r="E124" s="112"/>
      <c r="F124" s="112"/>
      <c r="G124" s="112"/>
      <c r="H124" s="112"/>
      <c r="I124" s="112"/>
      <c r="J124" s="112"/>
      <c r="K124" s="112"/>
      <c r="L124" s="112"/>
      <c r="M124" s="112"/>
      <c r="N124" s="112"/>
      <c r="O124" s="112"/>
      <c r="P124" s="112"/>
      <c r="Q124" s="112"/>
      <c r="R124" s="112"/>
    </row>
    <row r="125" spans="2:31" x14ac:dyDescent="0.15">
      <c r="B125" s="112"/>
      <c r="C125" s="112"/>
      <c r="D125" s="112"/>
      <c r="E125" s="112"/>
      <c r="F125" s="112"/>
      <c r="G125" s="112"/>
      <c r="H125" s="112"/>
      <c r="I125" s="112"/>
      <c r="J125" s="112"/>
      <c r="K125" s="112"/>
      <c r="L125" s="112"/>
      <c r="M125" s="112"/>
      <c r="N125" s="112"/>
      <c r="O125" s="112"/>
      <c r="P125" s="112"/>
      <c r="Q125" s="112"/>
      <c r="R125" s="112"/>
    </row>
    <row r="126" spans="2:31" x14ac:dyDescent="0.15">
      <c r="B126" s="112"/>
      <c r="C126" s="112"/>
      <c r="D126" s="112"/>
      <c r="E126" s="112"/>
      <c r="F126" s="112"/>
      <c r="G126" s="112"/>
      <c r="H126" s="112"/>
      <c r="I126" s="112"/>
      <c r="J126" s="112"/>
      <c r="K126" s="112"/>
      <c r="L126" s="112"/>
      <c r="M126" s="112"/>
      <c r="N126" s="112"/>
      <c r="O126" s="112"/>
      <c r="P126" s="112"/>
      <c r="Q126" s="112"/>
      <c r="R126" s="112"/>
    </row>
    <row r="127" spans="2:31" x14ac:dyDescent="0.15">
      <c r="B127" s="112"/>
      <c r="C127" s="112"/>
      <c r="D127" s="112"/>
      <c r="E127" s="112"/>
      <c r="F127" s="112"/>
      <c r="G127" s="112"/>
      <c r="H127" s="112"/>
      <c r="I127" s="112"/>
      <c r="J127" s="112"/>
      <c r="K127" s="112"/>
      <c r="L127" s="112"/>
      <c r="M127" s="112"/>
      <c r="N127" s="112"/>
      <c r="O127" s="112"/>
      <c r="P127" s="112"/>
      <c r="Q127" s="112"/>
      <c r="R127" s="112"/>
    </row>
    <row r="128" spans="2:31" x14ac:dyDescent="0.15">
      <c r="B128" s="112"/>
      <c r="C128" s="112"/>
      <c r="D128" s="112"/>
      <c r="E128" s="112"/>
      <c r="F128" s="112"/>
      <c r="G128" s="112"/>
      <c r="H128" s="112"/>
      <c r="I128" s="112"/>
      <c r="J128" s="112"/>
      <c r="K128" s="112"/>
      <c r="L128" s="112"/>
      <c r="M128" s="112"/>
      <c r="N128" s="112"/>
      <c r="O128" s="112"/>
      <c r="P128" s="112"/>
      <c r="Q128" s="112"/>
      <c r="R128" s="112"/>
    </row>
    <row r="129" spans="2:18" x14ac:dyDescent="0.15">
      <c r="B129" s="112"/>
      <c r="C129" s="112"/>
      <c r="D129" s="112"/>
      <c r="E129" s="112"/>
      <c r="F129" s="112"/>
      <c r="G129" s="112"/>
      <c r="H129" s="112"/>
      <c r="I129" s="112"/>
      <c r="J129" s="112"/>
      <c r="K129" s="112"/>
      <c r="L129" s="112"/>
      <c r="M129" s="112"/>
      <c r="N129" s="112"/>
      <c r="O129" s="112"/>
      <c r="P129" s="112"/>
      <c r="Q129" s="112"/>
      <c r="R129" s="112"/>
    </row>
    <row r="130" spans="2:18" x14ac:dyDescent="0.15">
      <c r="B130" s="112"/>
      <c r="C130" s="112"/>
      <c r="D130" s="112"/>
      <c r="E130" s="112"/>
      <c r="F130" s="112"/>
      <c r="G130" s="112"/>
      <c r="H130" s="112"/>
      <c r="I130" s="112"/>
      <c r="J130" s="112"/>
      <c r="K130" s="112"/>
      <c r="L130" s="112"/>
      <c r="M130" s="112"/>
      <c r="N130" s="112"/>
      <c r="O130" s="112"/>
      <c r="P130" s="112"/>
      <c r="Q130" s="112"/>
      <c r="R130" s="112"/>
    </row>
    <row r="131" spans="2:18" x14ac:dyDescent="0.15">
      <c r="B131" s="112"/>
      <c r="C131" s="112"/>
      <c r="D131" s="112"/>
      <c r="E131" s="112"/>
      <c r="F131" s="112"/>
      <c r="G131" s="112"/>
      <c r="H131" s="112"/>
      <c r="I131" s="112"/>
      <c r="J131" s="112"/>
      <c r="K131" s="112"/>
      <c r="L131" s="112"/>
      <c r="M131" s="112"/>
      <c r="N131" s="112"/>
      <c r="O131" s="112"/>
      <c r="P131" s="112"/>
      <c r="Q131" s="112"/>
      <c r="R131" s="112"/>
    </row>
    <row r="132" spans="2:18" x14ac:dyDescent="0.15">
      <c r="B132" s="112"/>
      <c r="C132" s="112"/>
      <c r="D132" s="112"/>
      <c r="E132" s="112"/>
      <c r="F132" s="112"/>
      <c r="G132" s="112"/>
      <c r="H132" s="112"/>
      <c r="I132" s="112"/>
      <c r="J132" s="112"/>
      <c r="K132" s="112"/>
      <c r="L132" s="112"/>
      <c r="M132" s="112"/>
      <c r="N132" s="112"/>
      <c r="O132" s="112"/>
      <c r="P132" s="112"/>
      <c r="Q132" s="112"/>
      <c r="R132" s="112"/>
    </row>
    <row r="133" spans="2:18" x14ac:dyDescent="0.15">
      <c r="B133" s="112"/>
      <c r="C133" s="112"/>
      <c r="D133" s="112"/>
      <c r="E133" s="112"/>
      <c r="F133" s="112"/>
      <c r="G133" s="112"/>
      <c r="H133" s="112"/>
      <c r="I133" s="112"/>
      <c r="J133" s="112"/>
      <c r="K133" s="112"/>
      <c r="L133" s="112"/>
      <c r="M133" s="112"/>
      <c r="N133" s="112"/>
      <c r="O133" s="112"/>
      <c r="P133" s="112"/>
      <c r="Q133" s="112"/>
      <c r="R133" s="112"/>
    </row>
    <row r="134" spans="2:18" x14ac:dyDescent="0.15">
      <c r="B134" s="112"/>
      <c r="C134" s="112"/>
      <c r="D134" s="112"/>
      <c r="E134" s="112"/>
      <c r="F134" s="112"/>
      <c r="G134" s="112"/>
      <c r="H134" s="112"/>
      <c r="I134" s="112"/>
      <c r="J134" s="112"/>
      <c r="K134" s="112"/>
      <c r="L134" s="112"/>
      <c r="M134" s="112"/>
      <c r="N134" s="112"/>
      <c r="O134" s="112"/>
      <c r="P134" s="112"/>
      <c r="Q134" s="112"/>
      <c r="R134" s="112"/>
    </row>
    <row r="135" spans="2:18" x14ac:dyDescent="0.15">
      <c r="B135" s="112"/>
      <c r="C135" s="112"/>
      <c r="D135" s="112"/>
      <c r="E135" s="112"/>
      <c r="F135" s="112"/>
      <c r="G135" s="112"/>
      <c r="H135" s="112"/>
      <c r="I135" s="112"/>
      <c r="J135" s="112"/>
      <c r="K135" s="112"/>
      <c r="L135" s="112"/>
      <c r="M135" s="112"/>
      <c r="N135" s="112"/>
      <c r="O135" s="112"/>
      <c r="P135" s="112"/>
      <c r="Q135" s="112"/>
      <c r="R135" s="112"/>
    </row>
  </sheetData>
  <mergeCells count="5">
    <mergeCell ref="B123:R135"/>
    <mergeCell ref="B4:N4"/>
    <mergeCell ref="B43:N43"/>
    <mergeCell ref="B82:N82"/>
    <mergeCell ref="Q82:AB82"/>
  </mergeCells>
  <pageMargins left="0.25" right="0.25" top="0.75" bottom="0.75" header="0.3" footer="0.3"/>
  <pageSetup paperSize="9" scale="49" fitToHeight="0" orientation="landscape" r:id="rId1"/>
  <headerFooter alignWithMargins="0">
    <oddHeader>&amp;A</oddHeader>
    <oddFooter>Page &amp;P</oddFooter>
  </headerFooter>
  <ignoredErrors>
    <ignoredError sqref="B5 B19:B38 B7:B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workbookViewId="0"/>
  </sheetViews>
  <sheetFormatPr baseColWidth="10" defaultColWidth="10.83203125" defaultRowHeight="11" x14ac:dyDescent="0.2"/>
  <cols>
    <col min="1" max="1" width="2.5" style="22" customWidth="1"/>
    <col min="2" max="2" width="26.1640625" style="26" bestFit="1" customWidth="1"/>
    <col min="3" max="10" width="8.6640625" style="22" customWidth="1"/>
    <col min="11" max="14" width="10.83203125" style="22"/>
    <col min="15" max="15" width="6" style="22" bestFit="1" customWidth="1"/>
    <col min="16" max="18" width="7" style="22" bestFit="1" customWidth="1"/>
    <col min="19" max="19" width="5" style="22" bestFit="1" customWidth="1"/>
    <col min="20" max="20" width="3" style="22" bestFit="1" customWidth="1"/>
    <col min="21" max="22" width="2" style="22" bestFit="1" customWidth="1"/>
    <col min="23" max="16384" width="10.83203125" style="22"/>
  </cols>
  <sheetData>
    <row r="2" spans="2:12" x14ac:dyDescent="0.15">
      <c r="B2" s="21" t="s">
        <v>112</v>
      </c>
    </row>
    <row r="4" spans="2:12" x14ac:dyDescent="0.15">
      <c r="B4" s="20"/>
    </row>
    <row r="5" spans="2:12" x14ac:dyDescent="0.2">
      <c r="B5" s="37" t="s">
        <v>31</v>
      </c>
      <c r="C5" s="163" t="s">
        <v>25</v>
      </c>
      <c r="D5" s="163" t="s">
        <v>26</v>
      </c>
      <c r="E5" s="163" t="s">
        <v>27</v>
      </c>
      <c r="F5" s="163" t="s">
        <v>28</v>
      </c>
      <c r="G5" s="163" t="s">
        <v>29</v>
      </c>
      <c r="H5" s="163" t="s">
        <v>30</v>
      </c>
      <c r="I5" s="163" t="s">
        <v>64</v>
      </c>
      <c r="J5" s="24"/>
    </row>
    <row r="6" spans="2:12" x14ac:dyDescent="0.2">
      <c r="B6" s="23" t="s">
        <v>1</v>
      </c>
      <c r="C6" s="79">
        <v>4.6794623596437858E-2</v>
      </c>
      <c r="D6" s="79">
        <v>0.36031906263252023</v>
      </c>
      <c r="E6" s="79">
        <v>0.27017764625624574</v>
      </c>
      <c r="F6" s="79">
        <v>0.1721311097590206</v>
      </c>
      <c r="G6" s="79">
        <v>0.11685288640595903</v>
      </c>
      <c r="H6" s="79">
        <v>2.7981359588472813E-2</v>
      </c>
      <c r="I6" s="79">
        <v>5.7433117613437321E-3</v>
      </c>
    </row>
    <row r="7" spans="2:12" x14ac:dyDescent="0.2">
      <c r="B7" s="23" t="s">
        <v>0</v>
      </c>
      <c r="C7" s="79">
        <v>2.924692505522684E-2</v>
      </c>
      <c r="D7" s="79">
        <v>0.33123509127227019</v>
      </c>
      <c r="E7" s="79">
        <v>0.24056231879677278</v>
      </c>
      <c r="F7" s="79">
        <v>0.21994010060478741</v>
      </c>
      <c r="G7" s="79">
        <v>0.12556958581759653</v>
      </c>
      <c r="H7" s="79">
        <v>4.130992773281545E-2</v>
      </c>
      <c r="I7" s="79">
        <v>1.2136050720530782E-2</v>
      </c>
      <c r="L7" s="25"/>
    </row>
    <row r="8" spans="2:12" x14ac:dyDescent="0.2">
      <c r="B8" s="23" t="s">
        <v>8</v>
      </c>
      <c r="C8" s="79">
        <v>3.841038879762184E-2</v>
      </c>
      <c r="D8" s="79">
        <v>0.34642283320997236</v>
      </c>
      <c r="E8" s="79">
        <v>0.25602753657200972</v>
      </c>
      <c r="F8" s="79">
        <v>0.19497409419962811</v>
      </c>
      <c r="G8" s="79">
        <v>0.12101769778371516</v>
      </c>
      <c r="H8" s="79">
        <v>3.4349707243394173E-2</v>
      </c>
      <c r="I8" s="79">
        <v>8.7977421936586454E-3</v>
      </c>
    </row>
    <row r="10" spans="2:12" x14ac:dyDescent="0.2">
      <c r="B10" s="113" t="s">
        <v>120</v>
      </c>
      <c r="C10" s="114"/>
      <c r="D10" s="114"/>
      <c r="E10" s="114"/>
      <c r="F10" s="114"/>
      <c r="G10" s="114"/>
      <c r="H10" s="114"/>
      <c r="I10" s="114"/>
    </row>
    <row r="11" spans="2:12" x14ac:dyDescent="0.2">
      <c r="B11" s="114"/>
      <c r="C11" s="114"/>
      <c r="D11" s="114"/>
      <c r="E11" s="114"/>
      <c r="F11" s="114"/>
      <c r="G11" s="114"/>
      <c r="H11" s="114"/>
      <c r="I11" s="114"/>
    </row>
    <row r="12" spans="2:12" x14ac:dyDescent="0.2">
      <c r="B12" s="114"/>
      <c r="C12" s="114"/>
      <c r="D12" s="114"/>
      <c r="E12" s="114"/>
      <c r="F12" s="114"/>
      <c r="G12" s="114"/>
      <c r="H12" s="114"/>
      <c r="I12" s="114"/>
    </row>
    <row r="13" spans="2:12" x14ac:dyDescent="0.2">
      <c r="B13" s="114"/>
      <c r="C13" s="114"/>
      <c r="D13" s="114"/>
      <c r="E13" s="114"/>
      <c r="F13" s="114"/>
      <c r="G13" s="114"/>
      <c r="H13" s="114"/>
      <c r="I13" s="114"/>
    </row>
    <row r="14" spans="2:12" x14ac:dyDescent="0.2">
      <c r="B14" s="114"/>
      <c r="C14" s="114"/>
      <c r="D14" s="114"/>
      <c r="E14" s="114"/>
      <c r="F14" s="114"/>
      <c r="G14" s="114"/>
      <c r="H14" s="114"/>
      <c r="I14" s="114"/>
    </row>
    <row r="15" spans="2:12" x14ac:dyDescent="0.2">
      <c r="B15" s="114"/>
      <c r="C15" s="114"/>
      <c r="D15" s="114"/>
      <c r="E15" s="114"/>
      <c r="F15" s="114"/>
      <c r="G15" s="114"/>
      <c r="H15" s="114"/>
      <c r="I15" s="114"/>
    </row>
    <row r="16" spans="2:12" x14ac:dyDescent="0.2">
      <c r="B16" s="114"/>
      <c r="C16" s="114"/>
      <c r="D16" s="114"/>
      <c r="E16" s="114"/>
      <c r="F16" s="114"/>
      <c r="G16" s="114"/>
      <c r="H16" s="114"/>
      <c r="I16" s="114"/>
    </row>
    <row r="17" spans="2:9" x14ac:dyDescent="0.2">
      <c r="B17" s="114"/>
      <c r="C17" s="114"/>
      <c r="D17" s="114"/>
      <c r="E17" s="114"/>
      <c r="F17" s="114"/>
      <c r="G17" s="114"/>
      <c r="H17" s="114"/>
      <c r="I17" s="114"/>
    </row>
    <row r="18" spans="2:9" x14ac:dyDescent="0.2">
      <c r="B18" s="114"/>
      <c r="C18" s="114"/>
      <c r="D18" s="114"/>
      <c r="E18" s="114"/>
      <c r="F18" s="114"/>
      <c r="G18" s="114"/>
      <c r="H18" s="114"/>
      <c r="I18" s="114"/>
    </row>
    <row r="19" spans="2:9" x14ac:dyDescent="0.2">
      <c r="B19" s="114"/>
      <c r="C19" s="114"/>
      <c r="D19" s="114"/>
      <c r="E19" s="114"/>
      <c r="F19" s="114"/>
      <c r="G19" s="114"/>
      <c r="H19" s="114"/>
      <c r="I19" s="114"/>
    </row>
    <row r="20" spans="2:9" x14ac:dyDescent="0.2">
      <c r="B20" s="114"/>
      <c r="C20" s="114"/>
      <c r="D20" s="114"/>
      <c r="E20" s="114"/>
      <c r="F20" s="114"/>
      <c r="G20" s="114"/>
      <c r="H20" s="114"/>
      <c r="I20" s="114"/>
    </row>
    <row r="21" spans="2:9" x14ac:dyDescent="0.2">
      <c r="B21" s="114"/>
      <c r="C21" s="114"/>
      <c r="D21" s="114"/>
      <c r="E21" s="114"/>
      <c r="F21" s="114"/>
      <c r="G21" s="114"/>
      <c r="H21" s="114"/>
      <c r="I21" s="114"/>
    </row>
    <row r="22" spans="2:9" x14ac:dyDescent="0.2">
      <c r="B22" s="114"/>
      <c r="C22" s="114"/>
      <c r="D22" s="114"/>
      <c r="E22" s="114"/>
      <c r="F22" s="114"/>
      <c r="G22" s="114"/>
      <c r="H22" s="114"/>
      <c r="I22" s="114"/>
    </row>
  </sheetData>
  <mergeCells count="1">
    <mergeCell ref="B10:I22"/>
  </mergeCells>
  <pageMargins left="0.25" right="0.25" top="0.75" bottom="0.75" header="0.3" footer="0.3"/>
  <pageSetup paperSize="9" orientation="portrait" r:id="rId1"/>
  <ignoredErrors>
    <ignoredError sqref="C5:H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L26"/>
  <sheetViews>
    <sheetView showGridLines="0" workbookViewId="0"/>
  </sheetViews>
  <sheetFormatPr baseColWidth="10" defaultColWidth="10.83203125" defaultRowHeight="11" x14ac:dyDescent="0.2"/>
  <cols>
    <col min="1" max="1" width="2.5" style="1" customWidth="1"/>
    <col min="2" max="2" width="26.1640625" style="32" bestFit="1" customWidth="1"/>
    <col min="3" max="10" width="8.6640625" style="1" customWidth="1"/>
    <col min="11" max="14" width="10.83203125" style="1"/>
    <col min="15" max="15" width="6" style="1" bestFit="1" customWidth="1"/>
    <col min="16" max="18" width="7" style="1" bestFit="1" customWidth="1"/>
    <col min="19" max="19" width="5" style="1" bestFit="1" customWidth="1"/>
    <col min="20" max="20" width="3" style="1" bestFit="1" customWidth="1"/>
    <col min="21" max="22" width="2" style="1" bestFit="1" customWidth="1"/>
    <col min="23" max="16384" width="10.83203125" style="1"/>
  </cols>
  <sheetData>
    <row r="2" spans="2:12" x14ac:dyDescent="0.15">
      <c r="B2" s="27" t="s">
        <v>108</v>
      </c>
    </row>
    <row r="4" spans="2:12" x14ac:dyDescent="0.15">
      <c r="B4" s="28"/>
    </row>
    <row r="5" spans="2:12" x14ac:dyDescent="0.2">
      <c r="B5" s="38" t="s">
        <v>31</v>
      </c>
      <c r="C5" s="39" t="s">
        <v>65</v>
      </c>
      <c r="D5" s="39" t="s">
        <v>25</v>
      </c>
      <c r="E5" s="39" t="s">
        <v>26</v>
      </c>
      <c r="F5" s="39" t="s">
        <v>27</v>
      </c>
      <c r="G5" s="39" t="s">
        <v>66</v>
      </c>
      <c r="J5" s="30"/>
    </row>
    <row r="6" spans="2:12" x14ac:dyDescent="0.2">
      <c r="B6" s="29" t="s">
        <v>1</v>
      </c>
      <c r="C6" s="80">
        <v>2.1906171064033777E-2</v>
      </c>
      <c r="D6" s="80">
        <v>0.52382137655106298</v>
      </c>
      <c r="E6" s="80">
        <v>0.36911149215480205</v>
      </c>
      <c r="F6" s="80">
        <v>7.6444585799362058E-2</v>
      </c>
      <c r="G6" s="80">
        <v>8.7163744307391638E-3</v>
      </c>
    </row>
    <row r="7" spans="2:12" x14ac:dyDescent="0.2">
      <c r="B7" s="29" t="s">
        <v>0</v>
      </c>
      <c r="C7" s="80">
        <v>3.8211683152854291E-3</v>
      </c>
      <c r="D7" s="80">
        <v>0.42334867342235116</v>
      </c>
      <c r="E7" s="80">
        <v>0.41362572701694461</v>
      </c>
      <c r="F7" s="80">
        <v>0.13550411965773212</v>
      </c>
      <c r="G7" s="80">
        <v>2.370031158768662E-2</v>
      </c>
      <c r="L7" s="31"/>
    </row>
    <row r="8" spans="2:12" x14ac:dyDescent="0.2">
      <c r="B8" s="29" t="s">
        <v>8</v>
      </c>
      <c r="C8" s="80">
        <v>1.3265214016211434E-2</v>
      </c>
      <c r="D8" s="80">
        <v>0.47581583713947007</v>
      </c>
      <c r="E8" s="80">
        <v>0.39038025261916365</v>
      </c>
      <c r="F8" s="80">
        <v>0.10466304406693987</v>
      </c>
      <c r="G8" s="80">
        <v>1.5875652158214938E-2</v>
      </c>
    </row>
    <row r="10" spans="2:12" x14ac:dyDescent="0.2">
      <c r="B10" s="89" t="s">
        <v>113</v>
      </c>
      <c r="C10" s="90"/>
      <c r="D10" s="90"/>
      <c r="E10" s="90"/>
      <c r="F10" s="90"/>
      <c r="G10" s="90"/>
    </row>
    <row r="11" spans="2:12" x14ac:dyDescent="0.2">
      <c r="B11" s="90"/>
      <c r="C11" s="90"/>
      <c r="D11" s="90"/>
      <c r="E11" s="90"/>
      <c r="F11" s="90"/>
      <c r="G11" s="90"/>
    </row>
    <row r="12" spans="2:12" x14ac:dyDescent="0.2">
      <c r="B12" s="90"/>
      <c r="C12" s="90"/>
      <c r="D12" s="90"/>
      <c r="E12" s="90"/>
      <c r="F12" s="90"/>
      <c r="G12" s="90"/>
    </row>
    <row r="13" spans="2:12" x14ac:dyDescent="0.15">
      <c r="B13" s="90"/>
      <c r="C13" s="90"/>
      <c r="D13" s="90"/>
      <c r="E13" s="90"/>
      <c r="F13" s="90"/>
      <c r="G13" s="90"/>
      <c r="H13" s="16"/>
    </row>
    <row r="14" spans="2:12" x14ac:dyDescent="0.15">
      <c r="B14" s="90"/>
      <c r="C14" s="90"/>
      <c r="D14" s="90"/>
      <c r="E14" s="90"/>
      <c r="F14" s="90"/>
      <c r="G14" s="90"/>
      <c r="H14" s="16"/>
    </row>
    <row r="15" spans="2:12" x14ac:dyDescent="0.15">
      <c r="B15" s="90"/>
      <c r="C15" s="90"/>
      <c r="D15" s="90"/>
      <c r="E15" s="90"/>
      <c r="F15" s="90"/>
      <c r="G15" s="90"/>
      <c r="H15" s="16"/>
    </row>
    <row r="16" spans="2:12" x14ac:dyDescent="0.15">
      <c r="B16" s="90"/>
      <c r="C16" s="90"/>
      <c r="D16" s="90"/>
      <c r="E16" s="90"/>
      <c r="F16" s="90"/>
      <c r="G16" s="90"/>
      <c r="H16" s="16"/>
    </row>
    <row r="17" spans="2:8" x14ac:dyDescent="0.15">
      <c r="B17" s="90"/>
      <c r="C17" s="90"/>
      <c r="D17" s="90"/>
      <c r="E17" s="90"/>
      <c r="F17" s="90"/>
      <c r="G17" s="90"/>
      <c r="H17" s="16"/>
    </row>
    <row r="18" spans="2:8" x14ac:dyDescent="0.15">
      <c r="F18" s="16"/>
      <c r="G18" s="16"/>
      <c r="H18" s="16"/>
    </row>
    <row r="19" spans="2:8" x14ac:dyDescent="0.15">
      <c r="F19" s="16"/>
      <c r="G19" s="16"/>
      <c r="H19" s="16"/>
    </row>
    <row r="20" spans="2:8" x14ac:dyDescent="0.15">
      <c r="F20" s="16"/>
      <c r="G20" s="16"/>
      <c r="H20" s="16"/>
    </row>
    <row r="21" spans="2:8" x14ac:dyDescent="0.15">
      <c r="F21" s="16"/>
      <c r="G21" s="16"/>
      <c r="H21" s="16"/>
    </row>
    <row r="22" spans="2:8" x14ac:dyDescent="0.15">
      <c r="F22" s="16"/>
      <c r="G22" s="16"/>
      <c r="H22" s="16"/>
    </row>
    <row r="23" spans="2:8" x14ac:dyDescent="0.15">
      <c r="F23" s="16"/>
      <c r="G23" s="16"/>
      <c r="H23" s="16"/>
    </row>
    <row r="24" spans="2:8" x14ac:dyDescent="0.15">
      <c r="F24" s="16"/>
      <c r="G24" s="16"/>
      <c r="H24" s="16"/>
    </row>
    <row r="25" spans="2:8" x14ac:dyDescent="0.15">
      <c r="F25" s="16"/>
      <c r="G25" s="16"/>
      <c r="H25" s="16"/>
    </row>
    <row r="26" spans="2:8" x14ac:dyDescent="0.15">
      <c r="F26" s="16"/>
      <c r="G26" s="16"/>
      <c r="H26" s="16"/>
    </row>
  </sheetData>
  <mergeCells count="1">
    <mergeCell ref="B10:G17"/>
  </mergeCells>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R131"/>
  <sheetViews>
    <sheetView showGridLines="0" zoomScale="108" workbookViewId="0"/>
  </sheetViews>
  <sheetFormatPr baseColWidth="10" defaultRowHeight="11" x14ac:dyDescent="0.15"/>
  <cols>
    <col min="1" max="1" width="2.5" style="84" customWidth="1"/>
    <col min="2" max="9" width="10.83203125" style="84"/>
    <col min="10" max="10" width="6.5" style="84" customWidth="1"/>
    <col min="11" max="12" width="11.6640625" style="84" bestFit="1" customWidth="1"/>
    <col min="13" max="16384" width="10.83203125" style="84"/>
  </cols>
  <sheetData>
    <row r="2" spans="2:18" ht="13" x14ac:dyDescent="0.15">
      <c r="B2" s="85" t="s">
        <v>114</v>
      </c>
    </row>
    <row r="4" spans="2:18" x14ac:dyDescent="0.15">
      <c r="B4" s="149" t="s">
        <v>0</v>
      </c>
      <c r="C4" s="149"/>
      <c r="D4" s="149"/>
      <c r="E4" s="149"/>
      <c r="F4" s="149"/>
      <c r="G4" s="149"/>
      <c r="H4" s="149"/>
      <c r="I4" s="149"/>
      <c r="K4" s="149" t="s">
        <v>1</v>
      </c>
      <c r="L4" s="149"/>
      <c r="M4" s="149"/>
      <c r="N4" s="149"/>
      <c r="O4" s="149"/>
      <c r="P4" s="149"/>
      <c r="Q4" s="149"/>
      <c r="R4" s="149"/>
    </row>
    <row r="6" spans="2:18" x14ac:dyDescent="0.15">
      <c r="B6" s="118" t="s">
        <v>23</v>
      </c>
      <c r="C6" s="115" t="s">
        <v>73</v>
      </c>
      <c r="D6" s="116"/>
      <c r="E6" s="116"/>
      <c r="F6" s="117"/>
      <c r="G6" s="115" t="s">
        <v>72</v>
      </c>
      <c r="H6" s="116"/>
      <c r="I6" s="117"/>
      <c r="K6" s="118" t="s">
        <v>23</v>
      </c>
      <c r="L6" s="115" t="s">
        <v>73</v>
      </c>
      <c r="M6" s="116"/>
      <c r="N6" s="116"/>
      <c r="O6" s="117"/>
      <c r="P6" s="115" t="s">
        <v>72</v>
      </c>
      <c r="Q6" s="116"/>
      <c r="R6" s="117"/>
    </row>
    <row r="7" spans="2:18" ht="44" x14ac:dyDescent="0.15">
      <c r="B7" s="165"/>
      <c r="C7" s="86" t="s">
        <v>21</v>
      </c>
      <c r="D7" s="86" t="s">
        <v>76</v>
      </c>
      <c r="E7" s="86" t="s">
        <v>22</v>
      </c>
      <c r="F7" s="86" t="s">
        <v>121</v>
      </c>
      <c r="G7" s="86" t="s">
        <v>21</v>
      </c>
      <c r="H7" s="86" t="s">
        <v>76</v>
      </c>
      <c r="I7" s="86" t="s">
        <v>22</v>
      </c>
      <c r="K7" s="119"/>
      <c r="L7" s="87" t="s">
        <v>21</v>
      </c>
      <c r="M7" s="87" t="s">
        <v>76</v>
      </c>
      <c r="N7" s="87" t="s">
        <v>22</v>
      </c>
      <c r="O7" s="87" t="s">
        <v>122</v>
      </c>
      <c r="P7" s="87" t="s">
        <v>21</v>
      </c>
      <c r="Q7" s="87" t="s">
        <v>76</v>
      </c>
      <c r="R7" s="87" t="s">
        <v>22</v>
      </c>
    </row>
    <row r="8" spans="2:18" x14ac:dyDescent="0.15">
      <c r="B8" s="166">
        <v>68</v>
      </c>
      <c r="C8" s="166">
        <v>33615</v>
      </c>
      <c r="D8" s="166">
        <v>215264</v>
      </c>
      <c r="E8" s="166">
        <v>148120</v>
      </c>
      <c r="F8" s="166">
        <v>354669</v>
      </c>
      <c r="G8" s="167">
        <f t="shared" ref="G8" si="0">100*C8/($C8+$D8+$E8)</f>
        <v>8.4672757362109223</v>
      </c>
      <c r="H8" s="167">
        <f>100*D8/($C8+$D8+$E8)</f>
        <v>54.222806606565761</v>
      </c>
      <c r="I8" s="167">
        <f t="shared" ref="I8" si="1">100*E8/($C8+$D8+$E8)</f>
        <v>37.309917657223316</v>
      </c>
      <c r="K8" s="88">
        <v>68</v>
      </c>
      <c r="L8" s="88">
        <v>37715</v>
      </c>
      <c r="M8" s="88">
        <v>227284</v>
      </c>
      <c r="N8" s="88">
        <v>168897</v>
      </c>
      <c r="O8" s="88">
        <v>405947</v>
      </c>
      <c r="P8" s="81">
        <f t="shared" ref="P8" si="2">100*L8/($C8+$D8+$E8)</f>
        <v>9.5000239295313094</v>
      </c>
      <c r="Q8" s="81">
        <f>100*M8/($C8+$D8+$E8)</f>
        <v>57.250522041617231</v>
      </c>
      <c r="R8" s="81">
        <f t="shared" ref="R8" si="3">100*N8/($C8+$D8+$E8)</f>
        <v>42.543432099325187</v>
      </c>
    </row>
    <row r="9" spans="2:18" x14ac:dyDescent="0.15">
      <c r="B9" s="168">
        <v>67</v>
      </c>
      <c r="C9" s="168">
        <v>43706</v>
      </c>
      <c r="D9" s="168">
        <v>211567</v>
      </c>
      <c r="E9" s="168">
        <v>152919</v>
      </c>
      <c r="F9" s="168">
        <v>364529</v>
      </c>
      <c r="G9" s="167">
        <f t="shared" ref="G9:G40" si="4">100*C9/($C9+$D9+$E9)</f>
        <v>10.707216211978677</v>
      </c>
      <c r="H9" s="167">
        <f>100*D9/($C9+$D9+$E9)</f>
        <v>51.830266149263089</v>
      </c>
      <c r="I9" s="167">
        <f t="shared" ref="I9:I40" si="5">100*E9/($C9+$D9+$E9)</f>
        <v>37.462517638758229</v>
      </c>
      <c r="K9" s="82">
        <v>67</v>
      </c>
      <c r="L9" s="82">
        <v>46437</v>
      </c>
      <c r="M9" s="82">
        <v>233983</v>
      </c>
      <c r="N9" s="82">
        <v>161049</v>
      </c>
      <c r="O9" s="82">
        <v>414925</v>
      </c>
      <c r="P9" s="81">
        <f t="shared" ref="P9:P40" si="6">100*L9/($L9+$M9+$N9)</f>
        <v>10.51874537056962</v>
      </c>
      <c r="Q9" s="81">
        <f t="shared" ref="Q9:Q40" si="7">100*M9/($L9+$M9+$N9)</f>
        <v>53.001003467967173</v>
      </c>
      <c r="R9" s="81">
        <f t="shared" ref="R9:R40" si="8">100*N9/($L9+$M9+$N9)</f>
        <v>36.480251161463208</v>
      </c>
    </row>
    <row r="10" spans="2:18" x14ac:dyDescent="0.15">
      <c r="B10" s="168">
        <v>66</v>
      </c>
      <c r="C10" s="168">
        <v>71523</v>
      </c>
      <c r="D10" s="168">
        <v>181365</v>
      </c>
      <c r="E10" s="168">
        <v>160316</v>
      </c>
      <c r="F10" s="168">
        <v>368130</v>
      </c>
      <c r="G10" s="167">
        <f t="shared" si="4"/>
        <v>17.309367769915102</v>
      </c>
      <c r="H10" s="167">
        <f t="shared" ref="H10:H40" si="9">100*D10/($C10+$D10+$E10)</f>
        <v>43.892363094258528</v>
      </c>
      <c r="I10" s="167">
        <f t="shared" si="5"/>
        <v>38.798269135826374</v>
      </c>
      <c r="K10" s="82">
        <v>66</v>
      </c>
      <c r="L10" s="82">
        <v>86931</v>
      </c>
      <c r="M10" s="82">
        <v>195488</v>
      </c>
      <c r="N10" s="82">
        <v>163347</v>
      </c>
      <c r="O10" s="82">
        <v>419195</v>
      </c>
      <c r="P10" s="81">
        <f t="shared" si="6"/>
        <v>19.501487327431882</v>
      </c>
      <c r="Q10" s="81">
        <f t="shared" si="7"/>
        <v>43.854398944737824</v>
      </c>
      <c r="R10" s="81">
        <f t="shared" si="8"/>
        <v>36.644113727830295</v>
      </c>
    </row>
    <row r="11" spans="2:18" x14ac:dyDescent="0.15">
      <c r="B11" s="168">
        <v>65</v>
      </c>
      <c r="C11" s="168">
        <v>90256</v>
      </c>
      <c r="D11" s="168">
        <v>176277</v>
      </c>
      <c r="E11" s="168">
        <v>155515</v>
      </c>
      <c r="F11" s="168">
        <v>376468</v>
      </c>
      <c r="G11" s="167">
        <f>100*C11/($C11+$D11+$E11)</f>
        <v>21.385245280157708</v>
      </c>
      <c r="H11" s="167">
        <f t="shared" si="9"/>
        <v>41.767050193342939</v>
      </c>
      <c r="I11" s="167">
        <f t="shared" si="5"/>
        <v>36.847704526499356</v>
      </c>
      <c r="K11" s="82">
        <v>65</v>
      </c>
      <c r="L11" s="82">
        <v>103789</v>
      </c>
      <c r="M11" s="82">
        <v>188141</v>
      </c>
      <c r="N11" s="82">
        <v>156022</v>
      </c>
      <c r="O11" s="82">
        <v>423564</v>
      </c>
      <c r="P11" s="81">
        <f t="shared" si="6"/>
        <v>23.16966996463907</v>
      </c>
      <c r="Q11" s="81">
        <f t="shared" si="7"/>
        <v>42.000258956316749</v>
      </c>
      <c r="R11" s="81">
        <f t="shared" si="8"/>
        <v>34.830071079044181</v>
      </c>
    </row>
    <row r="12" spans="2:18" x14ac:dyDescent="0.15">
      <c r="B12" s="168">
        <v>64</v>
      </c>
      <c r="C12" s="168">
        <v>114182</v>
      </c>
      <c r="D12" s="168">
        <v>150449</v>
      </c>
      <c r="E12" s="168">
        <v>165805</v>
      </c>
      <c r="F12" s="168">
        <v>384240</v>
      </c>
      <c r="G12" s="167">
        <f>100*C12/($C12+$D12+$E12)</f>
        <v>26.527056287113531</v>
      </c>
      <c r="H12" s="167">
        <f>100*D12/($C12+$D12+$E12)</f>
        <v>34.952699123679245</v>
      </c>
      <c r="I12" s="167">
        <f>100*E12/($C12+$D12+$E12)</f>
        <v>38.520244589207223</v>
      </c>
      <c r="K12" s="82">
        <v>64</v>
      </c>
      <c r="L12" s="82">
        <v>125538</v>
      </c>
      <c r="M12" s="82">
        <v>174891</v>
      </c>
      <c r="N12" s="82">
        <v>152647</v>
      </c>
      <c r="O12" s="82">
        <v>425274</v>
      </c>
      <c r="P12" s="81">
        <f t="shared" si="6"/>
        <v>27.707934209713162</v>
      </c>
      <c r="Q12" s="81">
        <f t="shared" si="7"/>
        <v>38.600808694347087</v>
      </c>
      <c r="R12" s="81">
        <f t="shared" si="8"/>
        <v>33.691257095939754</v>
      </c>
    </row>
    <row r="13" spans="2:18" x14ac:dyDescent="0.15">
      <c r="B13" s="168">
        <v>63</v>
      </c>
      <c r="C13" s="168">
        <v>145023</v>
      </c>
      <c r="D13" s="168">
        <v>139884</v>
      </c>
      <c r="E13" s="168">
        <v>153715</v>
      </c>
      <c r="F13" s="168">
        <v>388250</v>
      </c>
      <c r="G13" s="167">
        <f t="shared" si="4"/>
        <v>33.063321037248471</v>
      </c>
      <c r="H13" s="167">
        <f t="shared" si="9"/>
        <v>31.891697178892077</v>
      </c>
      <c r="I13" s="167">
        <f t="shared" si="5"/>
        <v>35.044981783859448</v>
      </c>
      <c r="K13" s="82">
        <v>63</v>
      </c>
      <c r="L13" s="82">
        <v>156592</v>
      </c>
      <c r="M13" s="82">
        <v>155065</v>
      </c>
      <c r="N13" s="82">
        <v>144321</v>
      </c>
      <c r="O13" s="82">
        <v>428337</v>
      </c>
      <c r="P13" s="81">
        <f t="shared" si="6"/>
        <v>34.342007728443036</v>
      </c>
      <c r="Q13" s="81">
        <f t="shared" si="7"/>
        <v>34.007123150678325</v>
      </c>
      <c r="R13" s="81">
        <f t="shared" si="8"/>
        <v>31.650869120878639</v>
      </c>
    </row>
    <row r="14" spans="2:18" x14ac:dyDescent="0.15">
      <c r="B14" s="168">
        <v>62</v>
      </c>
      <c r="C14" s="168">
        <v>193668</v>
      </c>
      <c r="D14" s="168">
        <v>107319</v>
      </c>
      <c r="E14" s="168">
        <v>152428</v>
      </c>
      <c r="F14" s="168">
        <v>401023</v>
      </c>
      <c r="G14" s="167">
        <f t="shared" si="4"/>
        <v>42.713187697804443</v>
      </c>
      <c r="H14" s="167">
        <f t="shared" si="9"/>
        <v>23.669044914702866</v>
      </c>
      <c r="I14" s="167">
        <f t="shared" si="5"/>
        <v>33.617767387492691</v>
      </c>
      <c r="K14" s="82">
        <v>62</v>
      </c>
      <c r="L14" s="82">
        <v>207688</v>
      </c>
      <c r="M14" s="82">
        <v>103394</v>
      </c>
      <c r="N14" s="82">
        <v>156137</v>
      </c>
      <c r="O14" s="82">
        <v>438632</v>
      </c>
      <c r="P14" s="81">
        <f t="shared" si="6"/>
        <v>44.451959359529468</v>
      </c>
      <c r="Q14" s="81">
        <f t="shared" si="7"/>
        <v>22.129665103516768</v>
      </c>
      <c r="R14" s="81">
        <f t="shared" si="8"/>
        <v>33.418375536953761</v>
      </c>
    </row>
    <row r="15" spans="2:18" x14ac:dyDescent="0.15">
      <c r="B15" s="168">
        <v>61</v>
      </c>
      <c r="C15" s="168">
        <v>310993</v>
      </c>
      <c r="D15" s="168">
        <v>57588</v>
      </c>
      <c r="E15" s="168">
        <v>92280</v>
      </c>
      <c r="F15" s="168">
        <v>405833</v>
      </c>
      <c r="G15" s="167">
        <f t="shared" si="4"/>
        <v>67.480867333100434</v>
      </c>
      <c r="H15" s="167">
        <f t="shared" si="9"/>
        <v>12.495741666142285</v>
      </c>
      <c r="I15" s="167">
        <f t="shared" si="5"/>
        <v>20.023391000757279</v>
      </c>
      <c r="K15" s="82">
        <v>61</v>
      </c>
      <c r="L15" s="82">
        <v>367807</v>
      </c>
      <c r="M15" s="82">
        <v>31855</v>
      </c>
      <c r="N15" s="82">
        <v>68751</v>
      </c>
      <c r="O15" s="82">
        <v>440227</v>
      </c>
      <c r="P15" s="81">
        <f t="shared" si="6"/>
        <v>78.521945377263222</v>
      </c>
      <c r="Q15" s="81">
        <f t="shared" si="7"/>
        <v>6.8006225275558112</v>
      </c>
      <c r="R15" s="81">
        <f t="shared" si="8"/>
        <v>14.677432095180961</v>
      </c>
    </row>
    <row r="16" spans="2:18" x14ac:dyDescent="0.15">
      <c r="B16" s="168">
        <v>60</v>
      </c>
      <c r="C16" s="168">
        <v>363982</v>
      </c>
      <c r="D16" s="168">
        <v>23947</v>
      </c>
      <c r="E16" s="168">
        <v>80222</v>
      </c>
      <c r="F16" s="168">
        <v>411806</v>
      </c>
      <c r="G16" s="167">
        <f t="shared" si="4"/>
        <v>77.748845991998309</v>
      </c>
      <c r="H16" s="167">
        <f>100*D16/($C16+$D16+$E16)</f>
        <v>5.1152299151342193</v>
      </c>
      <c r="I16" s="167">
        <f t="shared" si="5"/>
        <v>17.135924092867473</v>
      </c>
      <c r="K16" s="82">
        <v>60</v>
      </c>
      <c r="L16" s="82">
        <v>412853</v>
      </c>
      <c r="M16" s="82">
        <v>11236</v>
      </c>
      <c r="N16" s="82">
        <v>49717</v>
      </c>
      <c r="O16" s="82">
        <v>441861</v>
      </c>
      <c r="P16" s="81">
        <f t="shared" si="6"/>
        <v>87.135452062658558</v>
      </c>
      <c r="Q16" s="81">
        <f t="shared" si="7"/>
        <v>2.3714347222280847</v>
      </c>
      <c r="R16" s="81">
        <f t="shared" si="8"/>
        <v>10.493113215113359</v>
      </c>
    </row>
    <row r="17" spans="2:18" x14ac:dyDescent="0.15">
      <c r="B17" s="168">
        <v>59</v>
      </c>
      <c r="C17" s="168">
        <v>442615</v>
      </c>
      <c r="D17" s="168">
        <v>814</v>
      </c>
      <c r="E17" s="168">
        <v>29726</v>
      </c>
      <c r="F17" s="168">
        <v>414713</v>
      </c>
      <c r="G17" s="167">
        <f t="shared" si="4"/>
        <v>93.545455506123787</v>
      </c>
      <c r="H17" s="167">
        <f t="shared" si="9"/>
        <v>0.17203664761019116</v>
      </c>
      <c r="I17" s="167">
        <f t="shared" si="5"/>
        <v>6.2825078462660224</v>
      </c>
      <c r="K17" s="82">
        <v>59</v>
      </c>
      <c r="L17" s="82">
        <v>448327</v>
      </c>
      <c r="M17" s="82">
        <v>422</v>
      </c>
      <c r="N17" s="82">
        <v>24231</v>
      </c>
      <c r="O17" s="82">
        <v>441542</v>
      </c>
      <c r="P17" s="81">
        <f t="shared" si="6"/>
        <v>94.787728868028253</v>
      </c>
      <c r="Q17" s="81">
        <f t="shared" si="7"/>
        <v>8.9221531565816734E-2</v>
      </c>
      <c r="R17" s="81">
        <f t="shared" si="8"/>
        <v>5.1230496004059365</v>
      </c>
    </row>
    <row r="18" spans="2:18" x14ac:dyDescent="0.15">
      <c r="B18" s="168">
        <v>58</v>
      </c>
      <c r="C18" s="168">
        <v>472849</v>
      </c>
      <c r="D18" s="168">
        <v>527</v>
      </c>
      <c r="E18" s="168">
        <v>19224</v>
      </c>
      <c r="F18" s="168">
        <v>429915</v>
      </c>
      <c r="G18" s="167">
        <f t="shared" si="4"/>
        <v>95.990458790093385</v>
      </c>
      <c r="H18" s="167">
        <f t="shared" si="9"/>
        <v>0.10698335363377995</v>
      </c>
      <c r="I18" s="167">
        <f t="shared" si="5"/>
        <v>3.9025578562728378</v>
      </c>
      <c r="K18" s="82">
        <v>58</v>
      </c>
      <c r="L18" s="82">
        <v>471640</v>
      </c>
      <c r="M18" s="82">
        <v>301</v>
      </c>
      <c r="N18" s="82">
        <v>18701</v>
      </c>
      <c r="O18" s="82">
        <v>457392</v>
      </c>
      <c r="P18" s="81">
        <f t="shared" si="6"/>
        <v>96.127115085948617</v>
      </c>
      <c r="Q18" s="81">
        <f t="shared" si="7"/>
        <v>6.1348192775995534E-2</v>
      </c>
      <c r="R18" s="81">
        <f t="shared" si="8"/>
        <v>3.8115367212753903</v>
      </c>
    </row>
    <row r="19" spans="2:18" x14ac:dyDescent="0.15">
      <c r="B19" s="168">
        <v>57</v>
      </c>
      <c r="C19" s="168">
        <v>488629</v>
      </c>
      <c r="D19" s="168">
        <v>307</v>
      </c>
      <c r="E19" s="168">
        <v>15698</v>
      </c>
      <c r="F19" s="168">
        <v>437808</v>
      </c>
      <c r="G19" s="167">
        <f t="shared" si="4"/>
        <v>96.828394440327045</v>
      </c>
      <c r="H19" s="167">
        <f t="shared" si="9"/>
        <v>6.0836170372983195E-2</v>
      </c>
      <c r="I19" s="167">
        <f t="shared" si="5"/>
        <v>3.1107693892999677</v>
      </c>
      <c r="K19" s="82">
        <v>57</v>
      </c>
      <c r="L19" s="82">
        <v>484371</v>
      </c>
      <c r="M19" s="82">
        <v>167</v>
      </c>
      <c r="N19" s="82">
        <v>13053</v>
      </c>
      <c r="O19" s="82">
        <v>461836</v>
      </c>
      <c r="P19" s="81">
        <f t="shared" si="6"/>
        <v>97.343199535361364</v>
      </c>
      <c r="Q19" s="81">
        <f t="shared" si="7"/>
        <v>3.3561700271910064E-2</v>
      </c>
      <c r="R19" s="81">
        <f t="shared" si="8"/>
        <v>2.623238764366719</v>
      </c>
    </row>
    <row r="20" spans="2:18" x14ac:dyDescent="0.15">
      <c r="B20" s="168">
        <v>56</v>
      </c>
      <c r="C20" s="168">
        <v>490814</v>
      </c>
      <c r="D20" s="168">
        <v>145</v>
      </c>
      <c r="E20" s="168">
        <v>11650</v>
      </c>
      <c r="F20" s="168">
        <v>435783</v>
      </c>
      <c r="G20" s="167">
        <f t="shared" si="4"/>
        <v>97.653245365681869</v>
      </c>
      <c r="H20" s="167">
        <f t="shared" si="9"/>
        <v>2.884946349945982E-2</v>
      </c>
      <c r="I20" s="167">
        <f t="shared" si="5"/>
        <v>2.3179051708186682</v>
      </c>
      <c r="K20" s="82">
        <v>56</v>
      </c>
      <c r="L20" s="82">
        <v>483512</v>
      </c>
      <c r="M20" s="82">
        <v>82</v>
      </c>
      <c r="N20" s="82">
        <v>8553</v>
      </c>
      <c r="O20" s="82">
        <v>455825</v>
      </c>
      <c r="P20" s="81">
        <f t="shared" si="6"/>
        <v>98.245442926605264</v>
      </c>
      <c r="Q20" s="81">
        <f t="shared" si="7"/>
        <v>1.6661688479255182E-2</v>
      </c>
      <c r="R20" s="81">
        <f t="shared" si="8"/>
        <v>1.7378953849154826</v>
      </c>
    </row>
    <row r="21" spans="2:18" x14ac:dyDescent="0.15">
      <c r="B21" s="168">
        <v>55</v>
      </c>
      <c r="C21" s="168">
        <v>495507</v>
      </c>
      <c r="D21" s="168">
        <v>94</v>
      </c>
      <c r="E21" s="168">
        <v>10088</v>
      </c>
      <c r="F21" s="168">
        <v>436569</v>
      </c>
      <c r="G21" s="167">
        <f t="shared" si="4"/>
        <v>97.98650949496627</v>
      </c>
      <c r="H21" s="167">
        <f t="shared" si="9"/>
        <v>1.8588500046471251E-2</v>
      </c>
      <c r="I21" s="167">
        <f t="shared" si="5"/>
        <v>1.994902004987255</v>
      </c>
      <c r="K21" s="82">
        <v>55</v>
      </c>
      <c r="L21" s="82">
        <v>485744</v>
      </c>
      <c r="M21" s="82">
        <v>38</v>
      </c>
      <c r="N21" s="82">
        <v>7056</v>
      </c>
      <c r="O21" s="82">
        <v>454420</v>
      </c>
      <c r="P21" s="81">
        <f t="shared" si="6"/>
        <v>98.560581773321047</v>
      </c>
      <c r="Q21" s="81">
        <f t="shared" si="7"/>
        <v>7.7104444056667705E-3</v>
      </c>
      <c r="R21" s="81">
        <f t="shared" si="8"/>
        <v>1.4317077822732824</v>
      </c>
    </row>
    <row r="22" spans="2:18" x14ac:dyDescent="0.15">
      <c r="B22" s="168">
        <v>54</v>
      </c>
      <c r="C22" s="168">
        <v>489729</v>
      </c>
      <c r="D22" s="168">
        <v>16</v>
      </c>
      <c r="E22" s="168">
        <v>7905</v>
      </c>
      <c r="F22" s="168">
        <v>428095</v>
      </c>
      <c r="G22" s="167">
        <f t="shared" si="4"/>
        <v>98.408319099768917</v>
      </c>
      <c r="H22" s="167">
        <f t="shared" si="9"/>
        <v>3.2151110218024718E-3</v>
      </c>
      <c r="I22" s="167">
        <f t="shared" si="5"/>
        <v>1.5884657892092837</v>
      </c>
      <c r="K22" s="82">
        <v>54</v>
      </c>
      <c r="L22" s="82">
        <v>477577</v>
      </c>
      <c r="M22" s="82">
        <v>10</v>
      </c>
      <c r="N22" s="82">
        <v>5486</v>
      </c>
      <c r="O22" s="82">
        <v>443800</v>
      </c>
      <c r="P22" s="81">
        <f t="shared" si="6"/>
        <v>98.862283754215198</v>
      </c>
      <c r="Q22" s="81">
        <f t="shared" si="7"/>
        <v>2.0700805054308562E-3</v>
      </c>
      <c r="R22" s="81">
        <f t="shared" si="8"/>
        <v>1.1356461652793677</v>
      </c>
    </row>
    <row r="23" spans="2:18" x14ac:dyDescent="0.15">
      <c r="B23" s="168">
        <v>53</v>
      </c>
      <c r="C23" s="168">
        <v>494222</v>
      </c>
      <c r="D23" s="168">
        <v>15</v>
      </c>
      <c r="E23" s="168">
        <v>6680</v>
      </c>
      <c r="F23" s="168">
        <v>429360</v>
      </c>
      <c r="G23" s="167">
        <f t="shared" si="4"/>
        <v>98.663451230443371</v>
      </c>
      <c r="H23" s="167">
        <f t="shared" si="9"/>
        <v>2.9945080721955931E-3</v>
      </c>
      <c r="I23" s="167">
        <f t="shared" si="5"/>
        <v>1.3335542614844376</v>
      </c>
      <c r="K23" s="82">
        <v>53</v>
      </c>
      <c r="L23" s="82">
        <v>480896</v>
      </c>
      <c r="M23" s="82">
        <v>5</v>
      </c>
      <c r="N23" s="82">
        <v>4896</v>
      </c>
      <c r="O23" s="82">
        <v>445885</v>
      </c>
      <c r="P23" s="81">
        <f t="shared" si="6"/>
        <v>98.991142390751691</v>
      </c>
      <c r="Q23" s="81">
        <f t="shared" si="7"/>
        <v>1.0292364917856636E-3</v>
      </c>
      <c r="R23" s="81">
        <f t="shared" si="8"/>
        <v>1.0078283727565218</v>
      </c>
    </row>
    <row r="24" spans="2:18" x14ac:dyDescent="0.15">
      <c r="B24" s="168">
        <v>52</v>
      </c>
      <c r="C24" s="168">
        <v>499598</v>
      </c>
      <c r="D24" s="168">
        <v>5</v>
      </c>
      <c r="E24" s="168">
        <v>6996</v>
      </c>
      <c r="F24" s="168">
        <v>436905</v>
      </c>
      <c r="G24" s="167">
        <f t="shared" si="4"/>
        <v>98.618039119698224</v>
      </c>
      <c r="H24" s="167">
        <f t="shared" si="9"/>
        <v>9.8697391822723701E-4</v>
      </c>
      <c r="I24" s="167">
        <f t="shared" si="5"/>
        <v>1.38097390638355</v>
      </c>
      <c r="K24" s="82">
        <v>52</v>
      </c>
      <c r="L24" s="82">
        <v>485632</v>
      </c>
      <c r="M24" s="82">
        <v>13</v>
      </c>
      <c r="N24" s="82">
        <v>4373</v>
      </c>
      <c r="O24" s="82">
        <v>451330</v>
      </c>
      <c r="P24" s="81">
        <f t="shared" si="6"/>
        <v>99.104930839275298</v>
      </c>
      <c r="Q24" s="81">
        <f t="shared" si="7"/>
        <v>2.6529637686778852E-3</v>
      </c>
      <c r="R24" s="81">
        <f t="shared" si="8"/>
        <v>0.89241619695603014</v>
      </c>
    </row>
    <row r="25" spans="2:18" x14ac:dyDescent="0.15">
      <c r="B25" s="168">
        <v>51</v>
      </c>
      <c r="C25" s="168">
        <v>509170</v>
      </c>
      <c r="D25" s="168">
        <v>7</v>
      </c>
      <c r="E25" s="168">
        <v>7040</v>
      </c>
      <c r="F25" s="168">
        <v>444241</v>
      </c>
      <c r="G25" s="167">
        <f t="shared" si="4"/>
        <v>98.634876418250471</v>
      </c>
      <c r="H25" s="167">
        <f t="shared" si="9"/>
        <v>1.3560188835315381E-3</v>
      </c>
      <c r="I25" s="167">
        <f t="shared" si="5"/>
        <v>1.363767562866004</v>
      </c>
      <c r="K25" s="82">
        <v>51</v>
      </c>
      <c r="L25" s="82">
        <v>491408</v>
      </c>
      <c r="M25" s="82">
        <v>1</v>
      </c>
      <c r="N25" s="82">
        <v>3729</v>
      </c>
      <c r="O25" s="82">
        <v>455819</v>
      </c>
      <c r="P25" s="81">
        <f t="shared" si="6"/>
        <v>99.246674664436981</v>
      </c>
      <c r="Q25" s="81">
        <f t="shared" si="7"/>
        <v>2.0196389693378413E-4</v>
      </c>
      <c r="R25" s="81">
        <f t="shared" si="8"/>
        <v>0.75312337166608101</v>
      </c>
    </row>
    <row r="26" spans="2:18" x14ac:dyDescent="0.15">
      <c r="B26" s="168">
        <v>50</v>
      </c>
      <c r="C26" s="168">
        <v>521662</v>
      </c>
      <c r="D26" s="168">
        <v>7</v>
      </c>
      <c r="E26" s="168">
        <v>6851</v>
      </c>
      <c r="F26" s="168">
        <v>456873</v>
      </c>
      <c r="G26" s="167">
        <f t="shared" si="4"/>
        <v>98.70241428895784</v>
      </c>
      <c r="H26" s="167">
        <f t="shared" si="9"/>
        <v>1.3244531900401121E-3</v>
      </c>
      <c r="I26" s="167">
        <f t="shared" si="5"/>
        <v>1.2962612578521153</v>
      </c>
      <c r="K26" s="82">
        <v>50</v>
      </c>
      <c r="L26" s="82">
        <v>506003</v>
      </c>
      <c r="M26" s="82">
        <v>3</v>
      </c>
      <c r="N26" s="82">
        <v>3259</v>
      </c>
      <c r="O26" s="82">
        <v>464850</v>
      </c>
      <c r="P26" s="81">
        <f t="shared" si="6"/>
        <v>99.35946903871266</v>
      </c>
      <c r="Q26" s="81">
        <f t="shared" si="7"/>
        <v>5.8908426850460963E-4</v>
      </c>
      <c r="R26" s="81">
        <f t="shared" si="8"/>
        <v>0.63994187701884087</v>
      </c>
    </row>
    <row r="27" spans="2:18" x14ac:dyDescent="0.15">
      <c r="B27" s="168">
        <v>49</v>
      </c>
      <c r="C27" s="168">
        <v>527542</v>
      </c>
      <c r="D27" s="168">
        <v>5</v>
      </c>
      <c r="E27" s="168">
        <v>6000</v>
      </c>
      <c r="F27" s="168">
        <v>458933</v>
      </c>
      <c r="G27" s="167">
        <f t="shared" si="4"/>
        <v>98.874513398069894</v>
      </c>
      <c r="H27" s="167">
        <f t="shared" si="9"/>
        <v>9.3712456447135866E-4</v>
      </c>
      <c r="I27" s="167">
        <f t="shared" si="5"/>
        <v>1.1245494773656304</v>
      </c>
      <c r="K27" s="82">
        <v>49</v>
      </c>
      <c r="L27" s="82">
        <v>508454</v>
      </c>
      <c r="M27" s="82">
        <v>2</v>
      </c>
      <c r="N27" s="82">
        <v>2467</v>
      </c>
      <c r="O27" s="82">
        <v>468826</v>
      </c>
      <c r="P27" s="81">
        <f t="shared" si="6"/>
        <v>99.516756928147686</v>
      </c>
      <c r="Q27" s="81">
        <f t="shared" si="7"/>
        <v>3.9144841786335711E-4</v>
      </c>
      <c r="R27" s="81">
        <f t="shared" si="8"/>
        <v>0.48285162343445098</v>
      </c>
    </row>
    <row r="28" spans="2:18" x14ac:dyDescent="0.15">
      <c r="B28" s="168">
        <v>48</v>
      </c>
      <c r="C28" s="168">
        <v>518378</v>
      </c>
      <c r="D28" s="168">
        <v>1</v>
      </c>
      <c r="E28" s="168">
        <v>5124</v>
      </c>
      <c r="F28" s="168">
        <v>447358</v>
      </c>
      <c r="G28" s="167">
        <f t="shared" si="4"/>
        <v>99.021018026639766</v>
      </c>
      <c r="H28" s="167">
        <f t="shared" si="9"/>
        <v>1.9102087285077641E-4</v>
      </c>
      <c r="I28" s="167">
        <f t="shared" si="5"/>
        <v>0.97879095248737824</v>
      </c>
      <c r="K28" s="82">
        <v>48</v>
      </c>
      <c r="L28" s="82">
        <v>499792</v>
      </c>
      <c r="M28" s="82">
        <v>1</v>
      </c>
      <c r="N28" s="82">
        <v>1893</v>
      </c>
      <c r="O28" s="82">
        <v>460104</v>
      </c>
      <c r="P28" s="81">
        <f t="shared" si="6"/>
        <v>99.622473020973274</v>
      </c>
      <c r="Q28" s="81">
        <f t="shared" si="7"/>
        <v>1.9932786643438326E-4</v>
      </c>
      <c r="R28" s="81">
        <f t="shared" si="8"/>
        <v>0.37732765116028749</v>
      </c>
    </row>
    <row r="29" spans="2:18" x14ac:dyDescent="0.15">
      <c r="B29" s="168">
        <v>47</v>
      </c>
      <c r="C29" s="168">
        <v>495402</v>
      </c>
      <c r="D29" s="168">
        <v>0</v>
      </c>
      <c r="E29" s="168">
        <v>5836</v>
      </c>
      <c r="F29" s="168">
        <v>428702</v>
      </c>
      <c r="G29" s="167">
        <f t="shared" si="4"/>
        <v>98.835682849265226</v>
      </c>
      <c r="H29" s="167">
        <f t="shared" si="9"/>
        <v>0</v>
      </c>
      <c r="I29" s="167">
        <f t="shared" si="5"/>
        <v>1.1643171507347807</v>
      </c>
      <c r="K29" s="82">
        <v>47</v>
      </c>
      <c r="L29" s="82">
        <v>476109</v>
      </c>
      <c r="M29" s="82">
        <v>0</v>
      </c>
      <c r="N29" s="82">
        <v>1635</v>
      </c>
      <c r="O29" s="82">
        <v>437459</v>
      </c>
      <c r="P29" s="81">
        <f t="shared" si="6"/>
        <v>99.657766502562041</v>
      </c>
      <c r="Q29" s="81">
        <f t="shared" si="7"/>
        <v>0</v>
      </c>
      <c r="R29" s="81">
        <f t="shared" si="8"/>
        <v>0.34223349743795839</v>
      </c>
    </row>
    <row r="30" spans="2:18" x14ac:dyDescent="0.15">
      <c r="B30" s="168">
        <v>46</v>
      </c>
      <c r="C30" s="168">
        <v>470694</v>
      </c>
      <c r="D30" s="168">
        <v>0</v>
      </c>
      <c r="E30" s="168">
        <v>5401</v>
      </c>
      <c r="F30" s="168">
        <v>407431</v>
      </c>
      <c r="G30" s="167">
        <f t="shared" si="4"/>
        <v>98.865562545290331</v>
      </c>
      <c r="H30" s="167">
        <f t="shared" si="9"/>
        <v>0</v>
      </c>
      <c r="I30" s="167">
        <f t="shared" si="5"/>
        <v>1.1344374547096694</v>
      </c>
      <c r="K30" s="82">
        <v>46</v>
      </c>
      <c r="L30" s="82">
        <v>453178</v>
      </c>
      <c r="M30" s="82">
        <v>2</v>
      </c>
      <c r="N30" s="82">
        <v>1389</v>
      </c>
      <c r="O30" s="82">
        <v>416810</v>
      </c>
      <c r="P30" s="81">
        <f t="shared" si="6"/>
        <v>99.693995851014918</v>
      </c>
      <c r="Q30" s="81">
        <f t="shared" si="7"/>
        <v>4.3997720918056445E-4</v>
      </c>
      <c r="R30" s="81">
        <f t="shared" si="8"/>
        <v>0.305564171775902</v>
      </c>
    </row>
    <row r="31" spans="2:18" x14ac:dyDescent="0.15">
      <c r="B31" s="168">
        <v>45</v>
      </c>
      <c r="C31" s="168">
        <v>460606</v>
      </c>
      <c r="D31" s="168">
        <v>1</v>
      </c>
      <c r="E31" s="168">
        <v>5018</v>
      </c>
      <c r="F31" s="168">
        <v>393835</v>
      </c>
      <c r="G31" s="167">
        <f t="shared" si="4"/>
        <v>98.922093959731541</v>
      </c>
      <c r="H31" s="167">
        <f t="shared" si="9"/>
        <v>2.1476510067114095E-4</v>
      </c>
      <c r="I31" s="167">
        <f t="shared" si="5"/>
        <v>1.0776912751677852</v>
      </c>
      <c r="K31" s="82">
        <v>45</v>
      </c>
      <c r="L31" s="82">
        <v>442986</v>
      </c>
      <c r="M31" s="82">
        <v>0</v>
      </c>
      <c r="N31" s="82">
        <v>1201</v>
      </c>
      <c r="O31" s="82">
        <v>405621</v>
      </c>
      <c r="P31" s="81">
        <f t="shared" si="6"/>
        <v>99.729618381447452</v>
      </c>
      <c r="Q31" s="81">
        <f t="shared" si="7"/>
        <v>0</v>
      </c>
      <c r="R31" s="81">
        <f t="shared" si="8"/>
        <v>0.27038161855254655</v>
      </c>
    </row>
    <row r="32" spans="2:18" x14ac:dyDescent="0.15">
      <c r="B32" s="168">
        <v>44</v>
      </c>
      <c r="C32" s="168">
        <v>476460</v>
      </c>
      <c r="D32" s="168">
        <v>2</v>
      </c>
      <c r="E32" s="168">
        <v>4076</v>
      </c>
      <c r="F32" s="168">
        <v>403916</v>
      </c>
      <c r="G32" s="167">
        <f t="shared" si="4"/>
        <v>99.151367841877232</v>
      </c>
      <c r="H32" s="167">
        <f t="shared" si="9"/>
        <v>4.1620017563647409E-4</v>
      </c>
      <c r="I32" s="167">
        <f t="shared" si="5"/>
        <v>0.84821595794713422</v>
      </c>
      <c r="K32" s="82">
        <v>44</v>
      </c>
      <c r="L32" s="82">
        <v>457172</v>
      </c>
      <c r="M32" s="82">
        <v>1</v>
      </c>
      <c r="N32" s="82">
        <v>1023</v>
      </c>
      <c r="O32" s="82">
        <v>416260</v>
      </c>
      <c r="P32" s="81">
        <f t="shared" si="6"/>
        <v>99.776514853905311</v>
      </c>
      <c r="Q32" s="81">
        <f t="shared" si="7"/>
        <v>2.182472129830902E-4</v>
      </c>
      <c r="R32" s="81">
        <f t="shared" si="8"/>
        <v>0.22326689888170129</v>
      </c>
    </row>
    <row r="33" spans="2:18" x14ac:dyDescent="0.15">
      <c r="B33" s="168">
        <v>43</v>
      </c>
      <c r="C33" s="168">
        <v>472092</v>
      </c>
      <c r="D33" s="168">
        <v>1</v>
      </c>
      <c r="E33" s="168">
        <v>3605</v>
      </c>
      <c r="F33" s="168">
        <v>401779</v>
      </c>
      <c r="G33" s="167">
        <f t="shared" si="4"/>
        <v>99.241956030927184</v>
      </c>
      <c r="H33" s="167">
        <f t="shared" si="9"/>
        <v>2.1021740684215617E-4</v>
      </c>
      <c r="I33" s="167">
        <f t="shared" si="5"/>
        <v>0.757833751665973</v>
      </c>
      <c r="K33" s="82">
        <v>43</v>
      </c>
      <c r="L33" s="82">
        <v>455704</v>
      </c>
      <c r="M33" s="82">
        <v>0</v>
      </c>
      <c r="N33" s="82">
        <v>922</v>
      </c>
      <c r="O33" s="82">
        <v>416336</v>
      </c>
      <c r="P33" s="81">
        <f t="shared" si="6"/>
        <v>99.798084208958755</v>
      </c>
      <c r="Q33" s="81">
        <f t="shared" si="7"/>
        <v>0</v>
      </c>
      <c r="R33" s="81">
        <f t="shared" si="8"/>
        <v>0.20191579104124602</v>
      </c>
    </row>
    <row r="34" spans="2:18" x14ac:dyDescent="0.15">
      <c r="B34" s="168">
        <v>42</v>
      </c>
      <c r="C34" s="168">
        <v>483011</v>
      </c>
      <c r="D34" s="168">
        <v>3</v>
      </c>
      <c r="E34" s="168">
        <v>2573</v>
      </c>
      <c r="F34" s="168">
        <v>408933</v>
      </c>
      <c r="G34" s="167">
        <f t="shared" si="4"/>
        <v>99.469508038724271</v>
      </c>
      <c r="H34" s="167">
        <f t="shared" si="9"/>
        <v>6.1780896111304458E-4</v>
      </c>
      <c r="I34" s="167">
        <f t="shared" si="5"/>
        <v>0.52987415231462132</v>
      </c>
      <c r="K34" s="82">
        <v>42</v>
      </c>
      <c r="L34" s="82">
        <v>468630</v>
      </c>
      <c r="M34" s="82">
        <v>0</v>
      </c>
      <c r="N34" s="82">
        <v>807</v>
      </c>
      <c r="O34" s="82">
        <v>428339</v>
      </c>
      <c r="P34" s="81">
        <f t="shared" si="6"/>
        <v>99.82809194844036</v>
      </c>
      <c r="Q34" s="81">
        <f t="shared" si="7"/>
        <v>0</v>
      </c>
      <c r="R34" s="81">
        <f t="shared" si="8"/>
        <v>0.17190805155963421</v>
      </c>
    </row>
    <row r="35" spans="2:18" x14ac:dyDescent="0.15">
      <c r="B35" s="168">
        <v>41</v>
      </c>
      <c r="C35" s="168">
        <v>507485</v>
      </c>
      <c r="D35" s="168">
        <v>1</v>
      </c>
      <c r="E35" s="168">
        <v>2190</v>
      </c>
      <c r="F35" s="168">
        <v>431745</v>
      </c>
      <c r="G35" s="167">
        <f t="shared" si="4"/>
        <v>99.57011905602775</v>
      </c>
      <c r="H35" s="167">
        <f t="shared" si="9"/>
        <v>1.9620307803388821E-4</v>
      </c>
      <c r="I35" s="167">
        <f t="shared" si="5"/>
        <v>0.42968474089421516</v>
      </c>
      <c r="K35" s="82">
        <v>41</v>
      </c>
      <c r="L35" s="82">
        <v>493509</v>
      </c>
      <c r="M35" s="82">
        <v>0</v>
      </c>
      <c r="N35" s="82">
        <v>722</v>
      </c>
      <c r="O35" s="82">
        <v>454529</v>
      </c>
      <c r="P35" s="81">
        <f t="shared" si="6"/>
        <v>99.853914465098299</v>
      </c>
      <c r="Q35" s="81">
        <f t="shared" si="7"/>
        <v>0</v>
      </c>
      <c r="R35" s="81">
        <f t="shared" si="8"/>
        <v>0.14608553490169576</v>
      </c>
    </row>
    <row r="36" spans="2:18" x14ac:dyDescent="0.15">
      <c r="B36" s="168">
        <v>40</v>
      </c>
      <c r="C36" s="168">
        <v>506090</v>
      </c>
      <c r="D36" s="168">
        <v>2</v>
      </c>
      <c r="E36" s="168">
        <v>1745</v>
      </c>
      <c r="F36" s="168">
        <v>426081</v>
      </c>
      <c r="G36" s="167">
        <f t="shared" si="4"/>
        <v>99.655991981679165</v>
      </c>
      <c r="H36" s="167">
        <f t="shared" si="9"/>
        <v>3.9382715320073175E-4</v>
      </c>
      <c r="I36" s="167">
        <f t="shared" si="5"/>
        <v>0.34361419116763842</v>
      </c>
      <c r="K36" s="82">
        <v>40</v>
      </c>
      <c r="L36" s="82">
        <v>491962</v>
      </c>
      <c r="M36" s="82">
        <v>0</v>
      </c>
      <c r="N36" s="82">
        <v>590</v>
      </c>
      <c r="O36" s="82">
        <v>448788</v>
      </c>
      <c r="P36" s="81">
        <f t="shared" si="6"/>
        <v>99.880215692962366</v>
      </c>
      <c r="Q36" s="81">
        <f t="shared" si="7"/>
        <v>0</v>
      </c>
      <c r="R36" s="81">
        <f t="shared" si="8"/>
        <v>0.11978430703763257</v>
      </c>
    </row>
    <row r="37" spans="2:18" x14ac:dyDescent="0.15">
      <c r="B37" s="168">
        <v>39</v>
      </c>
      <c r="C37" s="168">
        <v>503292</v>
      </c>
      <c r="D37" s="168">
        <v>0</v>
      </c>
      <c r="E37" s="168">
        <v>1232</v>
      </c>
      <c r="F37" s="168">
        <v>422638</v>
      </c>
      <c r="G37" s="167">
        <f t="shared" si="4"/>
        <v>99.755809436221071</v>
      </c>
      <c r="H37" s="167">
        <f t="shared" si="9"/>
        <v>0</v>
      </c>
      <c r="I37" s="167">
        <f t="shared" si="5"/>
        <v>0.24419056377892825</v>
      </c>
      <c r="K37" s="82">
        <v>39</v>
      </c>
      <c r="L37" s="82">
        <v>490044</v>
      </c>
      <c r="M37" s="82">
        <v>0</v>
      </c>
      <c r="N37" s="82">
        <v>417</v>
      </c>
      <c r="O37" s="82">
        <v>446168</v>
      </c>
      <c r="P37" s="81">
        <f t="shared" si="6"/>
        <v>99.914977949317077</v>
      </c>
      <c r="Q37" s="81">
        <f t="shared" si="7"/>
        <v>0</v>
      </c>
      <c r="R37" s="81">
        <f t="shared" si="8"/>
        <v>8.5022050682928924E-2</v>
      </c>
    </row>
    <row r="38" spans="2:18" x14ac:dyDescent="0.15">
      <c r="B38" s="168">
        <v>38</v>
      </c>
      <c r="C38" s="168">
        <v>478293</v>
      </c>
      <c r="D38" s="168">
        <v>0</v>
      </c>
      <c r="E38" s="168">
        <v>833</v>
      </c>
      <c r="F38" s="168">
        <v>397886</v>
      </c>
      <c r="G38" s="167">
        <f t="shared" si="4"/>
        <v>99.826141766466435</v>
      </c>
      <c r="H38" s="167">
        <f t="shared" si="9"/>
        <v>0</v>
      </c>
      <c r="I38" s="167">
        <f t="shared" si="5"/>
        <v>0.17385823353355903</v>
      </c>
      <c r="K38" s="82">
        <v>38</v>
      </c>
      <c r="L38" s="82">
        <v>466056</v>
      </c>
      <c r="M38" s="82">
        <v>0</v>
      </c>
      <c r="N38" s="82">
        <v>317</v>
      </c>
      <c r="O38" s="82">
        <v>422259</v>
      </c>
      <c r="P38" s="81">
        <f t="shared" si="6"/>
        <v>99.932028655175145</v>
      </c>
      <c r="Q38" s="81">
        <f t="shared" si="7"/>
        <v>0</v>
      </c>
      <c r="R38" s="81">
        <f t="shared" si="8"/>
        <v>6.7971344824850496E-2</v>
      </c>
    </row>
    <row r="39" spans="2:18" x14ac:dyDescent="0.15">
      <c r="B39" s="168">
        <v>37</v>
      </c>
      <c r="C39" s="168">
        <v>485016</v>
      </c>
      <c r="D39" s="168">
        <v>0</v>
      </c>
      <c r="E39" s="168">
        <v>628</v>
      </c>
      <c r="F39" s="168">
        <v>404680</v>
      </c>
      <c r="G39" s="167">
        <f t="shared" si="4"/>
        <v>99.870687170025775</v>
      </c>
      <c r="H39" s="167">
        <f t="shared" si="9"/>
        <v>0</v>
      </c>
      <c r="I39" s="167">
        <f t="shared" si="5"/>
        <v>0.12931282997421981</v>
      </c>
      <c r="K39" s="82">
        <v>37</v>
      </c>
      <c r="L39" s="82">
        <v>473084</v>
      </c>
      <c r="M39" s="82">
        <v>0</v>
      </c>
      <c r="N39" s="82">
        <v>242</v>
      </c>
      <c r="O39" s="82">
        <v>429648</v>
      </c>
      <c r="P39" s="81">
        <f t="shared" si="6"/>
        <v>99.948872447319602</v>
      </c>
      <c r="Q39" s="81">
        <f t="shared" si="7"/>
        <v>0</v>
      </c>
      <c r="R39" s="81">
        <f t="shared" si="8"/>
        <v>5.1127552680393637E-2</v>
      </c>
    </row>
    <row r="40" spans="2:18" x14ac:dyDescent="0.15">
      <c r="B40" s="168">
        <v>36</v>
      </c>
      <c r="C40" s="168">
        <v>488794</v>
      </c>
      <c r="D40" s="168">
        <v>1</v>
      </c>
      <c r="E40" s="168">
        <v>537</v>
      </c>
      <c r="F40" s="168">
        <v>405575</v>
      </c>
      <c r="G40" s="167">
        <f t="shared" si="4"/>
        <v>99.890054196332954</v>
      </c>
      <c r="H40" s="167">
        <f t="shared" si="9"/>
        <v>2.0436022986438656E-4</v>
      </c>
      <c r="I40" s="167">
        <f t="shared" si="5"/>
        <v>0.10974144343717558</v>
      </c>
      <c r="K40" s="82">
        <v>36</v>
      </c>
      <c r="L40" s="82">
        <v>476471</v>
      </c>
      <c r="M40" s="82">
        <v>0</v>
      </c>
      <c r="N40" s="82">
        <v>169</v>
      </c>
      <c r="O40" s="82">
        <v>432731</v>
      </c>
      <c r="P40" s="81">
        <f t="shared" si="6"/>
        <v>99.964543470963406</v>
      </c>
      <c r="Q40" s="81">
        <f t="shared" si="7"/>
        <v>0</v>
      </c>
      <c r="R40" s="81">
        <f t="shared" si="8"/>
        <v>3.5456529036589461E-2</v>
      </c>
    </row>
    <row r="41" spans="2:18" x14ac:dyDescent="0.15">
      <c r="B41" s="168">
        <v>35</v>
      </c>
      <c r="C41" s="168">
        <v>492730</v>
      </c>
      <c r="D41" s="168">
        <v>0</v>
      </c>
      <c r="E41" s="168">
        <v>452</v>
      </c>
      <c r="F41" s="168">
        <v>406312</v>
      </c>
      <c r="G41" s="167">
        <f t="shared" ref="G41:G60" si="10">100*C41/($C41+$D41+$E41)</f>
        <v>99.908350264202667</v>
      </c>
      <c r="H41" s="167">
        <f t="shared" ref="H41:H60" si="11">100*D41/($C41+$D41+$E41)</f>
        <v>0</v>
      </c>
      <c r="I41" s="167">
        <f t="shared" ref="I41:I60" si="12">100*E41/($C41+$D41+$E41)</f>
        <v>9.1649735797332418E-2</v>
      </c>
      <c r="K41" s="82">
        <v>35</v>
      </c>
      <c r="L41" s="82">
        <v>478967</v>
      </c>
      <c r="M41" s="82">
        <v>0</v>
      </c>
      <c r="N41" s="82">
        <v>146</v>
      </c>
      <c r="O41" s="82">
        <v>433518</v>
      </c>
      <c r="P41" s="81">
        <f t="shared" ref="P41:P60" si="13">100*L41/($L41+$M41+$N41)</f>
        <v>99.969527021809057</v>
      </c>
      <c r="Q41" s="81">
        <f t="shared" ref="Q41:Q60" si="14">100*M41/($L41+$M41+$N41)</f>
        <v>0</v>
      </c>
      <c r="R41" s="81">
        <f t="shared" ref="R41:R60" si="15">100*N41/($L41+$M41+$N41)</f>
        <v>3.0472978190948692E-2</v>
      </c>
    </row>
    <row r="42" spans="2:18" x14ac:dyDescent="0.15">
      <c r="B42" s="168">
        <v>34</v>
      </c>
      <c r="C42" s="168">
        <v>486391</v>
      </c>
      <c r="D42" s="168">
        <v>0</v>
      </c>
      <c r="E42" s="168">
        <v>500</v>
      </c>
      <c r="F42" s="168">
        <v>399404</v>
      </c>
      <c r="G42" s="167">
        <f t="shared" si="10"/>
        <v>99.897307610943727</v>
      </c>
      <c r="H42" s="167">
        <f t="shared" si="11"/>
        <v>0</v>
      </c>
      <c r="I42" s="167">
        <f t="shared" si="12"/>
        <v>0.10269238905627748</v>
      </c>
      <c r="K42" s="82">
        <v>34</v>
      </c>
      <c r="L42" s="82">
        <v>474297</v>
      </c>
      <c r="M42" s="82">
        <v>0</v>
      </c>
      <c r="N42" s="82">
        <v>103</v>
      </c>
      <c r="O42" s="82">
        <v>424846</v>
      </c>
      <c r="P42" s="81">
        <f t="shared" si="13"/>
        <v>99.978288364249579</v>
      </c>
      <c r="Q42" s="81">
        <f t="shared" si="14"/>
        <v>0</v>
      </c>
      <c r="R42" s="81">
        <f t="shared" si="15"/>
        <v>2.1711635750421586E-2</v>
      </c>
    </row>
    <row r="43" spans="2:18" x14ac:dyDescent="0.15">
      <c r="B43" s="168">
        <v>33</v>
      </c>
      <c r="C43" s="168">
        <v>487073</v>
      </c>
      <c r="D43" s="168">
        <v>0</v>
      </c>
      <c r="E43" s="168">
        <v>563</v>
      </c>
      <c r="F43" s="168">
        <v>398872</v>
      </c>
      <c r="G43" s="167">
        <f t="shared" si="10"/>
        <v>99.884545029489203</v>
      </c>
      <c r="H43" s="167">
        <f t="shared" si="11"/>
        <v>0</v>
      </c>
      <c r="I43" s="167">
        <f t="shared" si="12"/>
        <v>0.11545497051079083</v>
      </c>
      <c r="K43" s="82">
        <v>33</v>
      </c>
      <c r="L43" s="82">
        <v>473835</v>
      </c>
      <c r="M43" s="82">
        <v>0</v>
      </c>
      <c r="N43" s="82">
        <v>141</v>
      </c>
      <c r="O43" s="82">
        <v>422255</v>
      </c>
      <c r="P43" s="81">
        <f t="shared" si="13"/>
        <v>99.97025165831181</v>
      </c>
      <c r="Q43" s="81">
        <f t="shared" si="14"/>
        <v>0</v>
      </c>
      <c r="R43" s="81">
        <f t="shared" si="15"/>
        <v>2.9748341688186745E-2</v>
      </c>
    </row>
    <row r="44" spans="2:18" x14ac:dyDescent="0.15">
      <c r="B44" s="168">
        <v>32</v>
      </c>
      <c r="C44" s="168">
        <v>478593</v>
      </c>
      <c r="D44" s="168">
        <v>0</v>
      </c>
      <c r="E44" s="168">
        <v>595</v>
      </c>
      <c r="F44" s="168">
        <v>392338</v>
      </c>
      <c r="G44" s="167">
        <f t="shared" si="10"/>
        <v>99.875831615148954</v>
      </c>
      <c r="H44" s="167">
        <f t="shared" si="11"/>
        <v>0</v>
      </c>
      <c r="I44" s="167">
        <f t="shared" si="12"/>
        <v>0.12416838485103968</v>
      </c>
      <c r="K44" s="82">
        <v>32</v>
      </c>
      <c r="L44" s="82">
        <v>467197</v>
      </c>
      <c r="M44" s="82">
        <v>0</v>
      </c>
      <c r="N44" s="82">
        <v>127</v>
      </c>
      <c r="O44" s="82">
        <v>414610</v>
      </c>
      <c r="P44" s="81">
        <f t="shared" si="13"/>
        <v>99.97282399363182</v>
      </c>
      <c r="Q44" s="81">
        <f t="shared" si="14"/>
        <v>0</v>
      </c>
      <c r="R44" s="81">
        <f t="shared" si="15"/>
        <v>2.7176006368172832E-2</v>
      </c>
    </row>
    <row r="45" spans="2:18" x14ac:dyDescent="0.15">
      <c r="B45" s="168">
        <v>31</v>
      </c>
      <c r="C45" s="168">
        <v>476447</v>
      </c>
      <c r="D45" s="168">
        <v>0</v>
      </c>
      <c r="E45" s="168">
        <v>700</v>
      </c>
      <c r="F45" s="168">
        <v>393946</v>
      </c>
      <c r="G45" s="167">
        <f t="shared" si="10"/>
        <v>99.8532946869623</v>
      </c>
      <c r="H45" s="167">
        <f t="shared" si="11"/>
        <v>0</v>
      </c>
      <c r="I45" s="167">
        <f t="shared" si="12"/>
        <v>0.14670531303770118</v>
      </c>
      <c r="K45" s="82">
        <v>31</v>
      </c>
      <c r="L45" s="82">
        <v>460269</v>
      </c>
      <c r="M45" s="82">
        <v>0</v>
      </c>
      <c r="N45" s="82">
        <v>107</v>
      </c>
      <c r="O45" s="82">
        <v>407219</v>
      </c>
      <c r="P45" s="81">
        <f t="shared" si="13"/>
        <v>99.976758128138741</v>
      </c>
      <c r="Q45" s="81">
        <f t="shared" si="14"/>
        <v>0</v>
      </c>
      <c r="R45" s="81">
        <f t="shared" si="15"/>
        <v>2.324187186126123E-2</v>
      </c>
    </row>
    <row r="46" spans="2:18" x14ac:dyDescent="0.15">
      <c r="B46" s="168">
        <v>30</v>
      </c>
      <c r="C46" s="168">
        <v>467368</v>
      </c>
      <c r="D46" s="168">
        <v>0</v>
      </c>
      <c r="E46" s="168">
        <v>690</v>
      </c>
      <c r="F46" s="168">
        <v>384247</v>
      </c>
      <c r="G46" s="167">
        <f t="shared" si="10"/>
        <v>99.852582372270106</v>
      </c>
      <c r="H46" s="167">
        <f t="shared" si="11"/>
        <v>0</v>
      </c>
      <c r="I46" s="167">
        <f t="shared" si="12"/>
        <v>0.14741762772989672</v>
      </c>
      <c r="K46" s="82">
        <v>30</v>
      </c>
      <c r="L46" s="82">
        <v>451485</v>
      </c>
      <c r="M46" s="82">
        <v>0</v>
      </c>
      <c r="N46" s="82">
        <v>114</v>
      </c>
      <c r="O46" s="82">
        <v>395325</v>
      </c>
      <c r="P46" s="81">
        <f t="shared" si="13"/>
        <v>99.97475636571383</v>
      </c>
      <c r="Q46" s="81">
        <f t="shared" si="14"/>
        <v>0</v>
      </c>
      <c r="R46" s="81">
        <f t="shared" si="15"/>
        <v>2.5243634286169811E-2</v>
      </c>
    </row>
    <row r="47" spans="2:18" x14ac:dyDescent="0.15">
      <c r="B47" s="168">
        <v>29</v>
      </c>
      <c r="C47" s="168">
        <v>458568</v>
      </c>
      <c r="D47" s="168">
        <v>0</v>
      </c>
      <c r="E47" s="168">
        <v>834</v>
      </c>
      <c r="F47" s="168">
        <v>376550</v>
      </c>
      <c r="G47" s="167">
        <f t="shared" si="10"/>
        <v>99.818459649718548</v>
      </c>
      <c r="H47" s="167">
        <f t="shared" si="11"/>
        <v>0</v>
      </c>
      <c r="I47" s="167">
        <f t="shared" si="12"/>
        <v>0.18154035028145285</v>
      </c>
      <c r="K47" s="82">
        <v>29</v>
      </c>
      <c r="L47" s="82">
        <v>440772</v>
      </c>
      <c r="M47" s="82">
        <v>0</v>
      </c>
      <c r="N47" s="82">
        <v>120</v>
      </c>
      <c r="O47" s="82">
        <v>387616</v>
      </c>
      <c r="P47" s="81">
        <f t="shared" si="13"/>
        <v>99.972782450123844</v>
      </c>
      <c r="Q47" s="81">
        <f t="shared" si="14"/>
        <v>0</v>
      </c>
      <c r="R47" s="81">
        <f t="shared" si="15"/>
        <v>2.7217549876160149E-2</v>
      </c>
    </row>
    <row r="48" spans="2:18" x14ac:dyDescent="0.15">
      <c r="B48" s="168">
        <v>28</v>
      </c>
      <c r="C48" s="168">
        <v>435456</v>
      </c>
      <c r="D48" s="168">
        <v>0</v>
      </c>
      <c r="E48" s="168">
        <v>775</v>
      </c>
      <c r="F48" s="168">
        <v>360571</v>
      </c>
      <c r="G48" s="167">
        <f t="shared" si="10"/>
        <v>99.822341832652882</v>
      </c>
      <c r="H48" s="167">
        <f t="shared" si="11"/>
        <v>0</v>
      </c>
      <c r="I48" s="167">
        <f t="shared" si="12"/>
        <v>0.17765816734711656</v>
      </c>
      <c r="K48" s="82">
        <v>28</v>
      </c>
      <c r="L48" s="82">
        <v>420203</v>
      </c>
      <c r="M48" s="82">
        <v>0</v>
      </c>
      <c r="N48" s="82">
        <v>112</v>
      </c>
      <c r="O48" s="82">
        <v>367749</v>
      </c>
      <c r="P48" s="81">
        <f t="shared" si="13"/>
        <v>99.973353318344579</v>
      </c>
      <c r="Q48" s="81">
        <f t="shared" si="14"/>
        <v>0</v>
      </c>
      <c r="R48" s="81">
        <f t="shared" si="15"/>
        <v>2.6646681655425098E-2</v>
      </c>
    </row>
    <row r="49" spans="2:18" x14ac:dyDescent="0.15">
      <c r="B49" s="168">
        <v>27</v>
      </c>
      <c r="C49" s="168">
        <v>430599</v>
      </c>
      <c r="D49" s="168">
        <v>0</v>
      </c>
      <c r="E49" s="168">
        <v>774</v>
      </c>
      <c r="F49" s="168">
        <v>357779</v>
      </c>
      <c r="G49" s="167">
        <f t="shared" si="10"/>
        <v>99.820572914855589</v>
      </c>
      <c r="H49" s="167">
        <f t="shared" si="11"/>
        <v>0</v>
      </c>
      <c r="I49" s="167">
        <f t="shared" si="12"/>
        <v>0.179427085144411</v>
      </c>
      <c r="K49" s="82">
        <v>27</v>
      </c>
      <c r="L49" s="82">
        <v>414485</v>
      </c>
      <c r="M49" s="82">
        <v>0</v>
      </c>
      <c r="N49" s="82">
        <v>111</v>
      </c>
      <c r="O49" s="82">
        <v>364883</v>
      </c>
      <c r="P49" s="81">
        <f t="shared" si="13"/>
        <v>99.973226948643983</v>
      </c>
      <c r="Q49" s="81">
        <f t="shared" si="14"/>
        <v>0</v>
      </c>
      <c r="R49" s="81">
        <f t="shared" si="15"/>
        <v>2.677305135601887E-2</v>
      </c>
    </row>
    <row r="50" spans="2:18" x14ac:dyDescent="0.15">
      <c r="B50" s="168">
        <v>26</v>
      </c>
      <c r="C50" s="168">
        <v>431895</v>
      </c>
      <c r="D50" s="168">
        <v>0</v>
      </c>
      <c r="E50" s="168">
        <v>792</v>
      </c>
      <c r="F50" s="168">
        <v>367906</v>
      </c>
      <c r="G50" s="167">
        <f t="shared" si="10"/>
        <v>99.816957754681795</v>
      </c>
      <c r="H50" s="167">
        <f t="shared" si="11"/>
        <v>0</v>
      </c>
      <c r="I50" s="167">
        <f t="shared" si="12"/>
        <v>0.18304224531820923</v>
      </c>
      <c r="K50" s="82">
        <v>26</v>
      </c>
      <c r="L50" s="82">
        <v>417006</v>
      </c>
      <c r="M50" s="82">
        <v>0</v>
      </c>
      <c r="N50" s="82">
        <v>121</v>
      </c>
      <c r="O50" s="82">
        <v>370225</v>
      </c>
      <c r="P50" s="81">
        <f t="shared" si="13"/>
        <v>99.970992047985391</v>
      </c>
      <c r="Q50" s="81">
        <f t="shared" si="14"/>
        <v>0</v>
      </c>
      <c r="R50" s="81">
        <f t="shared" si="15"/>
        <v>2.9007952014614254E-2</v>
      </c>
    </row>
    <row r="51" spans="2:18" x14ac:dyDescent="0.15">
      <c r="B51" s="168">
        <v>25</v>
      </c>
      <c r="C51" s="168">
        <v>428710</v>
      </c>
      <c r="D51" s="168">
        <v>0</v>
      </c>
      <c r="E51" s="168">
        <v>734</v>
      </c>
      <c r="F51" s="168">
        <v>374096</v>
      </c>
      <c r="G51" s="167">
        <f t="shared" si="10"/>
        <v>99.82908132375816</v>
      </c>
      <c r="H51" s="167">
        <f t="shared" si="11"/>
        <v>0</v>
      </c>
      <c r="I51" s="167">
        <f t="shared" si="12"/>
        <v>0.17091867624183829</v>
      </c>
      <c r="K51" s="82">
        <v>25</v>
      </c>
      <c r="L51" s="82">
        <v>411038</v>
      </c>
      <c r="M51" s="82">
        <v>0</v>
      </c>
      <c r="N51" s="82">
        <v>104</v>
      </c>
      <c r="O51" s="82">
        <v>372303</v>
      </c>
      <c r="P51" s="81">
        <f t="shared" si="13"/>
        <v>99.974704603275754</v>
      </c>
      <c r="Q51" s="81">
        <f t="shared" si="14"/>
        <v>0</v>
      </c>
      <c r="R51" s="81">
        <f t="shared" si="15"/>
        <v>2.5295396724246123E-2</v>
      </c>
    </row>
    <row r="52" spans="2:18" x14ac:dyDescent="0.15">
      <c r="B52" s="168">
        <v>24</v>
      </c>
      <c r="C52" s="168">
        <v>417167</v>
      </c>
      <c r="D52" s="168">
        <v>1</v>
      </c>
      <c r="E52" s="168">
        <v>560</v>
      </c>
      <c r="F52" s="168">
        <v>373740</v>
      </c>
      <c r="G52" s="167">
        <f t="shared" si="10"/>
        <v>99.865702083652522</v>
      </c>
      <c r="H52" s="167">
        <f t="shared" si="11"/>
        <v>2.3939022521832389E-4</v>
      </c>
      <c r="I52" s="167">
        <f t="shared" si="12"/>
        <v>0.13405852612226138</v>
      </c>
      <c r="K52" s="82">
        <v>24</v>
      </c>
      <c r="L52" s="82">
        <v>399055</v>
      </c>
      <c r="M52" s="82">
        <v>1</v>
      </c>
      <c r="N52" s="82">
        <v>103</v>
      </c>
      <c r="O52" s="82">
        <v>367795</v>
      </c>
      <c r="P52" s="81">
        <f t="shared" si="13"/>
        <v>99.973945219824685</v>
      </c>
      <c r="Q52" s="81">
        <f t="shared" si="14"/>
        <v>2.5052673245498663E-4</v>
      </c>
      <c r="R52" s="81">
        <f t="shared" si="15"/>
        <v>2.580425344286362E-2</v>
      </c>
    </row>
    <row r="53" spans="2:18" x14ac:dyDescent="0.15">
      <c r="B53" s="168">
        <v>23</v>
      </c>
      <c r="C53" s="168">
        <v>409945</v>
      </c>
      <c r="D53" s="168">
        <v>2</v>
      </c>
      <c r="E53" s="168">
        <v>428</v>
      </c>
      <c r="F53" s="168">
        <v>388456</v>
      </c>
      <c r="G53" s="167">
        <f t="shared" si="10"/>
        <v>99.89521778860798</v>
      </c>
      <c r="H53" s="167">
        <f t="shared" si="11"/>
        <v>4.8735912275357904E-4</v>
      </c>
      <c r="I53" s="167">
        <f t="shared" si="12"/>
        <v>0.10429485226926591</v>
      </c>
      <c r="K53" s="82">
        <v>23</v>
      </c>
      <c r="L53" s="82">
        <v>392157</v>
      </c>
      <c r="M53" s="82">
        <v>0</v>
      </c>
      <c r="N53" s="82">
        <v>63</v>
      </c>
      <c r="O53" s="82">
        <v>376780</v>
      </c>
      <c r="P53" s="81">
        <f t="shared" si="13"/>
        <v>99.98393758604864</v>
      </c>
      <c r="Q53" s="81">
        <f t="shared" si="14"/>
        <v>0</v>
      </c>
      <c r="R53" s="81">
        <f t="shared" si="15"/>
        <v>1.6062413951353834E-2</v>
      </c>
    </row>
    <row r="54" spans="2:18" x14ac:dyDescent="0.15">
      <c r="B54" s="168">
        <v>22</v>
      </c>
      <c r="C54" s="168">
        <v>398608</v>
      </c>
      <c r="D54" s="168">
        <v>2</v>
      </c>
      <c r="E54" s="168">
        <v>241</v>
      </c>
      <c r="F54" s="168">
        <v>398538</v>
      </c>
      <c r="G54" s="167">
        <f t="shared" si="10"/>
        <v>99.939074992917156</v>
      </c>
      <c r="H54" s="167">
        <f t="shared" si="11"/>
        <v>5.0144038751313142E-4</v>
      </c>
      <c r="I54" s="167">
        <f t="shared" si="12"/>
        <v>6.0423566695332345E-2</v>
      </c>
      <c r="K54" s="82">
        <v>22</v>
      </c>
      <c r="L54" s="82">
        <v>378296</v>
      </c>
      <c r="M54" s="82">
        <v>0</v>
      </c>
      <c r="N54" s="82">
        <v>44</v>
      </c>
      <c r="O54" s="82">
        <v>380335</v>
      </c>
      <c r="P54" s="81">
        <f t="shared" si="13"/>
        <v>99.988370248982392</v>
      </c>
      <c r="Q54" s="81">
        <f t="shared" si="14"/>
        <v>0</v>
      </c>
      <c r="R54" s="81">
        <f t="shared" si="15"/>
        <v>1.1629751017603215E-2</v>
      </c>
    </row>
    <row r="55" spans="2:18" x14ac:dyDescent="0.15">
      <c r="B55" s="168">
        <v>21</v>
      </c>
      <c r="C55" s="168">
        <v>389054</v>
      </c>
      <c r="D55" s="168">
        <v>5</v>
      </c>
      <c r="E55" s="168">
        <v>125</v>
      </c>
      <c r="F55" s="168">
        <v>429861</v>
      </c>
      <c r="G55" s="167">
        <f t="shared" si="10"/>
        <v>99.966596776845918</v>
      </c>
      <c r="H55" s="167">
        <f t="shared" si="11"/>
        <v>1.28473935208025E-3</v>
      </c>
      <c r="I55" s="167">
        <f t="shared" si="12"/>
        <v>3.2118483802006249E-2</v>
      </c>
      <c r="K55" s="82">
        <v>21</v>
      </c>
      <c r="L55" s="82">
        <v>366280</v>
      </c>
      <c r="M55" s="82">
        <v>0</v>
      </c>
      <c r="N55" s="82">
        <v>15</v>
      </c>
      <c r="O55" s="82">
        <v>405339</v>
      </c>
      <c r="P55" s="81">
        <f t="shared" si="13"/>
        <v>99.995904940007378</v>
      </c>
      <c r="Q55" s="81">
        <f t="shared" si="14"/>
        <v>0</v>
      </c>
      <c r="R55" s="81">
        <f t="shared" si="15"/>
        <v>4.0950599926288921E-3</v>
      </c>
    </row>
    <row r="56" spans="2:18" x14ac:dyDescent="0.15">
      <c r="B56" s="168">
        <v>20</v>
      </c>
      <c r="C56" s="168">
        <v>341730</v>
      </c>
      <c r="D56" s="168">
        <v>2</v>
      </c>
      <c r="E56" s="168">
        <v>34</v>
      </c>
      <c r="F56" s="168">
        <v>427164</v>
      </c>
      <c r="G56" s="167">
        <f t="shared" si="10"/>
        <v>99.98946647706326</v>
      </c>
      <c r="H56" s="167">
        <f t="shared" si="11"/>
        <v>5.8519571870812193E-4</v>
      </c>
      <c r="I56" s="167">
        <f t="shared" si="12"/>
        <v>9.9483272180380736E-3</v>
      </c>
      <c r="K56" s="82">
        <v>20</v>
      </c>
      <c r="L56" s="82">
        <v>315480</v>
      </c>
      <c r="M56" s="82">
        <v>0</v>
      </c>
      <c r="N56" s="82">
        <v>4</v>
      </c>
      <c r="O56" s="82">
        <v>403533</v>
      </c>
      <c r="P56" s="81">
        <f t="shared" si="13"/>
        <v>99.998732106858029</v>
      </c>
      <c r="Q56" s="81">
        <f t="shared" si="14"/>
        <v>0</v>
      </c>
      <c r="R56" s="81">
        <f t="shared" si="15"/>
        <v>1.2678931419659951E-3</v>
      </c>
    </row>
    <row r="57" spans="2:18" x14ac:dyDescent="0.15">
      <c r="B57" s="168">
        <v>19</v>
      </c>
      <c r="C57" s="168">
        <v>274766</v>
      </c>
      <c r="D57" s="168">
        <v>1</v>
      </c>
      <c r="E57" s="168">
        <v>2</v>
      </c>
      <c r="F57" s="168">
        <v>425514</v>
      </c>
      <c r="G57" s="167">
        <f t="shared" si="10"/>
        <v>99.998908173775064</v>
      </c>
      <c r="H57" s="167">
        <f t="shared" si="11"/>
        <v>3.6394207497934627E-4</v>
      </c>
      <c r="I57" s="167">
        <f t="shared" si="12"/>
        <v>7.2788414995869253E-4</v>
      </c>
      <c r="K57" s="82">
        <v>19</v>
      </c>
      <c r="L57" s="82">
        <v>242219</v>
      </c>
      <c r="M57" s="82">
        <v>0</v>
      </c>
      <c r="N57" s="82">
        <v>2</v>
      </c>
      <c r="O57" s="82">
        <v>402293</v>
      </c>
      <c r="P57" s="81">
        <f t="shared" si="13"/>
        <v>99.999174307760271</v>
      </c>
      <c r="Q57" s="81">
        <f t="shared" si="14"/>
        <v>0</v>
      </c>
      <c r="R57" s="81">
        <f t="shared" si="15"/>
        <v>8.2569223973148493E-4</v>
      </c>
    </row>
    <row r="58" spans="2:18" x14ac:dyDescent="0.15">
      <c r="B58" s="168">
        <v>18</v>
      </c>
      <c r="C58" s="168">
        <v>158668</v>
      </c>
      <c r="D58" s="168">
        <v>2</v>
      </c>
      <c r="E58" s="168">
        <v>1</v>
      </c>
      <c r="F58" s="168">
        <v>427231</v>
      </c>
      <c r="G58" s="167">
        <f t="shared" si="10"/>
        <v>99.998109295334373</v>
      </c>
      <c r="H58" s="167">
        <f t="shared" si="11"/>
        <v>1.2604697770859199E-3</v>
      </c>
      <c r="I58" s="167">
        <f t="shared" si="12"/>
        <v>6.3023488854295994E-4</v>
      </c>
      <c r="K58" s="82">
        <v>18</v>
      </c>
      <c r="L58" s="82">
        <v>122178</v>
      </c>
      <c r="M58" s="82">
        <v>0</v>
      </c>
      <c r="N58" s="82">
        <v>0</v>
      </c>
      <c r="O58" s="82">
        <v>404297</v>
      </c>
      <c r="P58" s="81">
        <f t="shared" si="13"/>
        <v>100</v>
      </c>
      <c r="Q58" s="81">
        <f t="shared" si="14"/>
        <v>0</v>
      </c>
      <c r="R58" s="81">
        <f t="shared" si="15"/>
        <v>0</v>
      </c>
    </row>
    <row r="59" spans="2:18" x14ac:dyDescent="0.15">
      <c r="B59" s="168">
        <v>17</v>
      </c>
      <c r="C59" s="168">
        <v>80701</v>
      </c>
      <c r="D59" s="168">
        <v>1</v>
      </c>
      <c r="E59" s="168">
        <v>0</v>
      </c>
      <c r="F59" s="168">
        <v>432710</v>
      </c>
      <c r="G59" s="167">
        <f t="shared" si="10"/>
        <v>99.998760873336479</v>
      </c>
      <c r="H59" s="167">
        <f t="shared" si="11"/>
        <v>1.2391266635275457E-3</v>
      </c>
      <c r="I59" s="167">
        <f t="shared" si="12"/>
        <v>0</v>
      </c>
      <c r="K59" s="82">
        <v>17</v>
      </c>
      <c r="L59" s="82">
        <v>48224</v>
      </c>
      <c r="M59" s="82">
        <v>1</v>
      </c>
      <c r="N59" s="82">
        <v>1</v>
      </c>
      <c r="O59" s="82">
        <v>408604</v>
      </c>
      <c r="P59" s="81">
        <f t="shared" si="13"/>
        <v>99.995852859453407</v>
      </c>
      <c r="Q59" s="81">
        <f t="shared" si="14"/>
        <v>2.0735702732965619E-3</v>
      </c>
      <c r="R59" s="81">
        <f t="shared" si="15"/>
        <v>2.0735702732965619E-3</v>
      </c>
    </row>
    <row r="60" spans="2:18" x14ac:dyDescent="0.15">
      <c r="B60" s="168">
        <v>16</v>
      </c>
      <c r="C60" s="168">
        <v>35976</v>
      </c>
      <c r="D60" s="168">
        <v>1</v>
      </c>
      <c r="E60" s="168">
        <v>0</v>
      </c>
      <c r="F60" s="168">
        <v>436434</v>
      </c>
      <c r="G60" s="167">
        <f t="shared" si="10"/>
        <v>99.997220446396312</v>
      </c>
      <c r="H60" s="167">
        <f t="shared" si="11"/>
        <v>2.7795536036912473E-3</v>
      </c>
      <c r="I60" s="167">
        <f t="shared" si="12"/>
        <v>0</v>
      </c>
      <c r="K60" s="82">
        <v>16</v>
      </c>
      <c r="L60" s="82">
        <v>19190</v>
      </c>
      <c r="M60" s="82">
        <v>0</v>
      </c>
      <c r="N60" s="82">
        <v>0</v>
      </c>
      <c r="O60" s="82">
        <v>413231</v>
      </c>
      <c r="P60" s="81">
        <f t="shared" si="13"/>
        <v>100</v>
      </c>
      <c r="Q60" s="81">
        <f t="shared" si="14"/>
        <v>0</v>
      </c>
      <c r="R60" s="81">
        <f t="shared" si="15"/>
        <v>0</v>
      </c>
    </row>
    <row r="61" spans="2:18" x14ac:dyDescent="0.15">
      <c r="B61" s="83"/>
      <c r="C61" s="83"/>
      <c r="D61" s="83"/>
      <c r="E61" s="83"/>
      <c r="F61" s="83"/>
      <c r="G61" s="81"/>
      <c r="H61" s="81"/>
      <c r="I61" s="81"/>
    </row>
    <row r="62" spans="2:18" x14ac:dyDescent="0.15">
      <c r="B62" s="164" t="s">
        <v>8</v>
      </c>
      <c r="C62" s="164"/>
      <c r="D62" s="164"/>
      <c r="E62" s="164"/>
      <c r="F62" s="164"/>
      <c r="G62" s="164"/>
      <c r="H62" s="164"/>
      <c r="I62" s="164"/>
    </row>
    <row r="64" spans="2:18" x14ac:dyDescent="0.15">
      <c r="B64" s="118" t="s">
        <v>23</v>
      </c>
      <c r="C64" s="115" t="s">
        <v>73</v>
      </c>
      <c r="D64" s="116"/>
      <c r="E64" s="116"/>
      <c r="F64" s="117"/>
      <c r="G64" s="115" t="s">
        <v>72</v>
      </c>
      <c r="H64" s="116"/>
      <c r="I64" s="117"/>
    </row>
    <row r="65" spans="2:13" ht="44" x14ac:dyDescent="0.15">
      <c r="B65" s="165"/>
      <c r="C65" s="86" t="s">
        <v>21</v>
      </c>
      <c r="D65" s="86" t="s">
        <v>76</v>
      </c>
      <c r="E65" s="86" t="s">
        <v>22</v>
      </c>
      <c r="F65" s="86" t="s">
        <v>122</v>
      </c>
      <c r="G65" s="86" t="s">
        <v>21</v>
      </c>
      <c r="H65" s="86" t="s">
        <v>76</v>
      </c>
      <c r="I65" s="86" t="s">
        <v>22</v>
      </c>
      <c r="M65" s="84" t="s">
        <v>93</v>
      </c>
    </row>
    <row r="66" spans="2:13" x14ac:dyDescent="0.15">
      <c r="B66" s="168">
        <v>68</v>
      </c>
      <c r="C66" s="168">
        <v>71330</v>
      </c>
      <c r="D66" s="168">
        <v>442548</v>
      </c>
      <c r="E66" s="168">
        <v>317017</v>
      </c>
      <c r="F66" s="168">
        <v>760616</v>
      </c>
      <c r="G66" s="167">
        <f>100*C66/($C66+$D66+$E66)</f>
        <v>8.5847188874647209</v>
      </c>
      <c r="H66" s="167">
        <f>100*D66/($C66+$D66+$E66)</f>
        <v>53.261603451699671</v>
      </c>
      <c r="I66" s="167">
        <f t="shared" ref="I66:I98" si="16">100*E66/($C66+$D66+$E66)</f>
        <v>38.153677660835605</v>
      </c>
      <c r="K66" s="84" t="s">
        <v>74</v>
      </c>
      <c r="L66" s="84">
        <f>C66+D66+E66</f>
        <v>830895</v>
      </c>
      <c r="M66" s="84">
        <f>L66-F66</f>
        <v>70279</v>
      </c>
    </row>
    <row r="67" spans="2:13" x14ac:dyDescent="0.15">
      <c r="B67" s="168">
        <v>67</v>
      </c>
      <c r="C67" s="168">
        <v>90143</v>
      </c>
      <c r="D67" s="168">
        <v>445550</v>
      </c>
      <c r="E67" s="168">
        <v>313968</v>
      </c>
      <c r="F67" s="168">
        <v>779454</v>
      </c>
      <c r="G67" s="167">
        <f>100*C67/($C67+$D67+$E67)</f>
        <v>10.60929005803491</v>
      </c>
      <c r="H67" s="167">
        <f>100*D67/($C67+$D67+$E67)</f>
        <v>52.438560790715357</v>
      </c>
      <c r="I67" s="167">
        <f t="shared" ref="I67" si="17">100*E67/($C67+$D67+$E67)</f>
        <v>36.952149151249735</v>
      </c>
      <c r="L67" s="84">
        <f>C67+D67+E67</f>
        <v>849661</v>
      </c>
      <c r="M67" s="84">
        <f>L67-F67</f>
        <v>70207</v>
      </c>
    </row>
    <row r="68" spans="2:13" x14ac:dyDescent="0.15">
      <c r="B68" s="168">
        <v>66</v>
      </c>
      <c r="C68" s="168">
        <v>158454</v>
      </c>
      <c r="D68" s="168">
        <v>376853</v>
      </c>
      <c r="E68" s="168">
        <v>323663</v>
      </c>
      <c r="F68" s="168">
        <v>787325</v>
      </c>
      <c r="G68" s="167">
        <f t="shared" ref="G68:G98" si="18">100*C68/($C68+$D68+$E68)</f>
        <v>18.446977193615609</v>
      </c>
      <c r="H68" s="167">
        <f t="shared" ref="H68:H98" si="19">100*D68/($C68+$D68+$E68)</f>
        <v>43.872661443356577</v>
      </c>
      <c r="I68" s="167">
        <f t="shared" si="16"/>
        <v>37.680361363027814</v>
      </c>
      <c r="L68" s="84">
        <f>C68+D68+E68</f>
        <v>858970</v>
      </c>
      <c r="M68" s="84">
        <f>L68-F68</f>
        <v>71645</v>
      </c>
    </row>
    <row r="69" spans="2:13" x14ac:dyDescent="0.15">
      <c r="B69" s="168">
        <v>65</v>
      </c>
      <c r="C69" s="168">
        <v>194045</v>
      </c>
      <c r="D69" s="168">
        <v>364418</v>
      </c>
      <c r="E69" s="168">
        <v>311537</v>
      </c>
      <c r="F69" s="168">
        <v>800032</v>
      </c>
      <c r="G69" s="167">
        <f t="shared" si="18"/>
        <v>22.304022988505746</v>
      </c>
      <c r="H69" s="167">
        <f t="shared" si="19"/>
        <v>41.887126436781607</v>
      </c>
      <c r="I69" s="167">
        <f t="shared" si="16"/>
        <v>35.808850574712643</v>
      </c>
      <c r="L69" s="84">
        <f>C69+D69+E69</f>
        <v>870000</v>
      </c>
      <c r="M69" s="84">
        <f>L69-F69</f>
        <v>69968</v>
      </c>
    </row>
    <row r="70" spans="2:13" x14ac:dyDescent="0.15">
      <c r="B70" s="168">
        <v>64</v>
      </c>
      <c r="C70" s="168">
        <v>239720</v>
      </c>
      <c r="D70" s="168">
        <v>325340</v>
      </c>
      <c r="E70" s="168">
        <v>318452</v>
      </c>
      <c r="F70" s="168">
        <v>809514</v>
      </c>
      <c r="G70" s="167">
        <f t="shared" si="18"/>
        <v>27.132625250138084</v>
      </c>
      <c r="H70" s="167">
        <f t="shared" si="19"/>
        <v>36.823495323210096</v>
      </c>
      <c r="I70" s="167">
        <f t="shared" si="16"/>
        <v>36.04387942665182</v>
      </c>
      <c r="L70" s="84">
        <f>C70+D70+E70</f>
        <v>883512</v>
      </c>
      <c r="M70" s="84">
        <f>L70-F70</f>
        <v>73998</v>
      </c>
    </row>
    <row r="71" spans="2:13" x14ac:dyDescent="0.15">
      <c r="B71" s="168">
        <v>63</v>
      </c>
      <c r="C71" s="168">
        <v>301615</v>
      </c>
      <c r="D71" s="168">
        <v>294949</v>
      </c>
      <c r="E71" s="168">
        <v>298036</v>
      </c>
      <c r="F71" s="168">
        <v>816587</v>
      </c>
      <c r="G71" s="167">
        <f t="shared" si="18"/>
        <v>33.715068186899174</v>
      </c>
      <c r="H71" s="167">
        <f>100*D71/($C71+$D71+$E71)</f>
        <v>32.969930695282805</v>
      </c>
      <c r="I71" s="167">
        <f t="shared" si="16"/>
        <v>33.315001117818021</v>
      </c>
      <c r="L71" s="84">
        <f>C71+D71+E71</f>
        <v>894600</v>
      </c>
      <c r="M71" s="84">
        <f>L71-F71</f>
        <v>78013</v>
      </c>
    </row>
    <row r="72" spans="2:13" x14ac:dyDescent="0.15">
      <c r="B72" s="168">
        <v>62</v>
      </c>
      <c r="C72" s="168">
        <v>401356</v>
      </c>
      <c r="D72" s="168">
        <v>210713</v>
      </c>
      <c r="E72" s="168">
        <v>308565</v>
      </c>
      <c r="F72" s="168">
        <v>839655</v>
      </c>
      <c r="G72" s="167">
        <f t="shared" si="18"/>
        <v>43.595609112850489</v>
      </c>
      <c r="H72" s="167">
        <f t="shared" si="19"/>
        <v>22.887814267124611</v>
      </c>
      <c r="I72" s="167">
        <f t="shared" si="16"/>
        <v>33.516576620024892</v>
      </c>
      <c r="L72" s="84">
        <f>C72+D72+E72</f>
        <v>920634</v>
      </c>
      <c r="M72" s="84">
        <f>L72-F72</f>
        <v>80979</v>
      </c>
    </row>
    <row r="73" spans="2:13" x14ac:dyDescent="0.15">
      <c r="B73" s="168">
        <v>61</v>
      </c>
      <c r="C73" s="168">
        <v>678800</v>
      </c>
      <c r="D73" s="168">
        <v>89443</v>
      </c>
      <c r="E73" s="168">
        <v>161031</v>
      </c>
      <c r="F73" s="168">
        <v>846060</v>
      </c>
      <c r="G73" s="167">
        <f t="shared" si="18"/>
        <v>73.046270529467094</v>
      </c>
      <c r="H73" s="167">
        <f t="shared" si="19"/>
        <v>9.6250406231100829</v>
      </c>
      <c r="I73" s="167">
        <f t="shared" si="16"/>
        <v>17.328688847422828</v>
      </c>
      <c r="L73" s="84">
        <f>C73+D73+E73</f>
        <v>929274</v>
      </c>
      <c r="M73" s="84">
        <f>L73-F73</f>
        <v>83214</v>
      </c>
    </row>
    <row r="74" spans="2:13" x14ac:dyDescent="0.15">
      <c r="B74" s="168">
        <v>60</v>
      </c>
      <c r="C74" s="168">
        <v>776835</v>
      </c>
      <c r="D74" s="168">
        <v>35183</v>
      </c>
      <c r="E74" s="168">
        <v>129939</v>
      </c>
      <c r="F74" s="168">
        <v>853667</v>
      </c>
      <c r="G74" s="167">
        <f t="shared" si="18"/>
        <v>82.470325078533307</v>
      </c>
      <c r="H74" s="167">
        <f t="shared" si="19"/>
        <v>3.7350961880425539</v>
      </c>
      <c r="I74" s="167">
        <f t="shared" si="16"/>
        <v>13.794578733424137</v>
      </c>
      <c r="L74" s="84">
        <f>C74+D74+E74</f>
        <v>941957</v>
      </c>
      <c r="M74" s="84">
        <f>L74-F74</f>
        <v>88290</v>
      </c>
    </row>
    <row r="75" spans="2:13" x14ac:dyDescent="0.15">
      <c r="B75" s="168">
        <v>59</v>
      </c>
      <c r="C75" s="168">
        <v>890942</v>
      </c>
      <c r="D75" s="168">
        <v>1236</v>
      </c>
      <c r="E75" s="168">
        <v>53957</v>
      </c>
      <c r="F75" s="168">
        <v>856255</v>
      </c>
      <c r="G75" s="167">
        <f t="shared" si="18"/>
        <v>94.166477299751094</v>
      </c>
      <c r="H75" s="167">
        <f t="shared" si="19"/>
        <v>0.13063674845555867</v>
      </c>
      <c r="I75" s="167">
        <f t="shared" si="16"/>
        <v>5.7028859517933483</v>
      </c>
      <c r="L75" s="84">
        <f>C75+D75+E75</f>
        <v>946135</v>
      </c>
      <c r="M75" s="84">
        <f>L75-F75</f>
        <v>89880</v>
      </c>
    </row>
    <row r="76" spans="2:13" x14ac:dyDescent="0.15">
      <c r="B76" s="168">
        <v>58</v>
      </c>
      <c r="C76" s="168">
        <v>944489</v>
      </c>
      <c r="D76" s="168">
        <v>828</v>
      </c>
      <c r="E76" s="168">
        <v>37925</v>
      </c>
      <c r="F76" s="168">
        <v>887307</v>
      </c>
      <c r="G76" s="167">
        <f t="shared" si="18"/>
        <v>96.058650871301268</v>
      </c>
      <c r="H76" s="167">
        <f t="shared" si="19"/>
        <v>8.4211211482015616E-2</v>
      </c>
      <c r="I76" s="167">
        <f t="shared" si="16"/>
        <v>3.8571379172167179</v>
      </c>
      <c r="L76" s="84">
        <f>C76+D76+E76</f>
        <v>983242</v>
      </c>
      <c r="M76" s="84">
        <f>L76-F76</f>
        <v>95935</v>
      </c>
    </row>
    <row r="77" spans="2:13" x14ac:dyDescent="0.15">
      <c r="B77" s="168">
        <v>57</v>
      </c>
      <c r="C77" s="168">
        <v>973000</v>
      </c>
      <c r="D77" s="168">
        <v>474</v>
      </c>
      <c r="E77" s="168">
        <v>28751</v>
      </c>
      <c r="F77" s="168">
        <v>899644</v>
      </c>
      <c r="G77" s="167">
        <f t="shared" si="18"/>
        <v>97.083988126418717</v>
      </c>
      <c r="H77" s="167">
        <f t="shared" si="19"/>
        <v>4.7294769138666468E-2</v>
      </c>
      <c r="I77" s="167">
        <f t="shared" si="16"/>
        <v>2.8687171044426152</v>
      </c>
      <c r="L77" s="84">
        <f>C77+D77+E77</f>
        <v>1002225</v>
      </c>
      <c r="M77" s="84">
        <f>L77-F77</f>
        <v>102581</v>
      </c>
    </row>
    <row r="78" spans="2:13" x14ac:dyDescent="0.15">
      <c r="B78" s="168">
        <v>56</v>
      </c>
      <c r="C78" s="168">
        <v>974326</v>
      </c>
      <c r="D78" s="168">
        <v>227</v>
      </c>
      <c r="E78" s="168">
        <v>20203</v>
      </c>
      <c r="F78" s="168">
        <v>891608</v>
      </c>
      <c r="G78" s="167">
        <f t="shared" si="18"/>
        <v>97.946230030278784</v>
      </c>
      <c r="H78" s="167">
        <f t="shared" si="19"/>
        <v>2.2819666330235758E-2</v>
      </c>
      <c r="I78" s="167">
        <f t="shared" si="16"/>
        <v>2.0309503033909824</v>
      </c>
      <c r="L78" s="84">
        <f>C78+D78+E78</f>
        <v>994756</v>
      </c>
      <c r="M78" s="84">
        <f>L78-F78</f>
        <v>103148</v>
      </c>
    </row>
    <row r="79" spans="2:13" x14ac:dyDescent="0.15">
      <c r="B79" s="168">
        <v>55</v>
      </c>
      <c r="C79" s="168">
        <v>981251</v>
      </c>
      <c r="D79" s="168">
        <v>132</v>
      </c>
      <c r="E79" s="168">
        <v>17144</v>
      </c>
      <c r="F79" s="168">
        <v>890989</v>
      </c>
      <c r="G79" s="167">
        <f t="shared" si="18"/>
        <v>98.269851491246612</v>
      </c>
      <c r="H79" s="167">
        <f t="shared" si="19"/>
        <v>1.3219472282672376E-2</v>
      </c>
      <c r="I79" s="167">
        <f t="shared" si="16"/>
        <v>1.7169290364707215</v>
      </c>
      <c r="L79" s="84">
        <f>C79+D79+E79</f>
        <v>998527</v>
      </c>
      <c r="M79" s="84">
        <f>L79-F79</f>
        <v>107538</v>
      </c>
    </row>
    <row r="80" spans="2:13" x14ac:dyDescent="0.15">
      <c r="B80" s="168">
        <v>54</v>
      </c>
      <c r="C80" s="168">
        <v>967306</v>
      </c>
      <c r="D80" s="168">
        <v>26</v>
      </c>
      <c r="E80" s="168">
        <v>13391</v>
      </c>
      <c r="F80" s="168">
        <v>871895</v>
      </c>
      <c r="G80" s="167">
        <f t="shared" si="18"/>
        <v>98.631927669688594</v>
      </c>
      <c r="H80" s="167">
        <f t="shared" si="19"/>
        <v>2.6511053579858939E-3</v>
      </c>
      <c r="I80" s="167">
        <f t="shared" si="16"/>
        <v>1.3654212249534272</v>
      </c>
      <c r="L80" s="84">
        <f>C80+D80+E80</f>
        <v>980723</v>
      </c>
      <c r="M80" s="84">
        <f>L80-F80</f>
        <v>108828</v>
      </c>
    </row>
    <row r="81" spans="2:13" x14ac:dyDescent="0.15">
      <c r="B81" s="168">
        <v>53</v>
      </c>
      <c r="C81" s="168">
        <v>975118</v>
      </c>
      <c r="D81" s="168">
        <v>20</v>
      </c>
      <c r="E81" s="168">
        <v>11576</v>
      </c>
      <c r="F81" s="168">
        <v>875245</v>
      </c>
      <c r="G81" s="167">
        <f t="shared" si="18"/>
        <v>98.824786108233994</v>
      </c>
      <c r="H81" s="167">
        <f t="shared" si="19"/>
        <v>2.0269297891790327E-3</v>
      </c>
      <c r="I81" s="167">
        <f t="shared" si="16"/>
        <v>1.173186961976824</v>
      </c>
      <c r="L81" s="84">
        <f>C81+D81+E81</f>
        <v>986714</v>
      </c>
      <c r="M81" s="84">
        <f>L81-F81</f>
        <v>111469</v>
      </c>
    </row>
    <row r="82" spans="2:13" x14ac:dyDescent="0.15">
      <c r="B82" s="168">
        <v>52</v>
      </c>
      <c r="C82" s="168">
        <v>985230</v>
      </c>
      <c r="D82" s="168">
        <v>18</v>
      </c>
      <c r="E82" s="168">
        <v>11369</v>
      </c>
      <c r="F82" s="168">
        <v>888235</v>
      </c>
      <c r="G82" s="167">
        <f t="shared" si="18"/>
        <v>98.857434701595494</v>
      </c>
      <c r="H82" s="167">
        <f t="shared" si="19"/>
        <v>1.8061100703680552E-3</v>
      </c>
      <c r="I82" s="167">
        <f t="shared" si="16"/>
        <v>1.1407591883341344</v>
      </c>
      <c r="L82" s="84">
        <f>C82+D82+E82</f>
        <v>996617</v>
      </c>
      <c r="M82" s="84">
        <f>L82-F82</f>
        <v>108382</v>
      </c>
    </row>
    <row r="83" spans="2:13" x14ac:dyDescent="0.15">
      <c r="B83" s="168">
        <v>51</v>
      </c>
      <c r="C83" s="168">
        <v>1000578</v>
      </c>
      <c r="D83" s="168">
        <v>8</v>
      </c>
      <c r="E83" s="168">
        <v>10769</v>
      </c>
      <c r="F83" s="168">
        <v>900060</v>
      </c>
      <c r="G83" s="167">
        <f t="shared" si="18"/>
        <v>98.934399889257477</v>
      </c>
      <c r="H83" s="167">
        <f t="shared" si="19"/>
        <v>7.9101799071542634E-4</v>
      </c>
      <c r="I83" s="167">
        <f t="shared" si="16"/>
        <v>1.0648090927518032</v>
      </c>
      <c r="L83" s="84">
        <f>C83+D83+E83</f>
        <v>1011355</v>
      </c>
      <c r="M83" s="84">
        <f>L83-F83</f>
        <v>111295</v>
      </c>
    </row>
    <row r="84" spans="2:13" x14ac:dyDescent="0.15">
      <c r="B84" s="168">
        <v>50</v>
      </c>
      <c r="C84" s="168">
        <v>1027665</v>
      </c>
      <c r="D84" s="168">
        <v>10</v>
      </c>
      <c r="E84" s="168">
        <v>10110</v>
      </c>
      <c r="F84" s="168">
        <v>921723</v>
      </c>
      <c r="G84" s="167">
        <f t="shared" si="18"/>
        <v>99.024846186830601</v>
      </c>
      <c r="H84" s="167">
        <f t="shared" si="19"/>
        <v>9.6359072447568621E-4</v>
      </c>
      <c r="I84" s="167">
        <f t="shared" si="16"/>
        <v>0.97419022244491871</v>
      </c>
      <c r="L84" s="84">
        <f>C84+D84+E84</f>
        <v>1037785</v>
      </c>
      <c r="M84" s="84">
        <f>L84-F84</f>
        <v>116062</v>
      </c>
    </row>
    <row r="85" spans="2:13" x14ac:dyDescent="0.15">
      <c r="B85" s="168">
        <v>49</v>
      </c>
      <c r="C85" s="168">
        <v>1035996</v>
      </c>
      <c r="D85" s="168">
        <v>7</v>
      </c>
      <c r="E85" s="168">
        <v>8467</v>
      </c>
      <c r="F85" s="168">
        <v>927759</v>
      </c>
      <c r="G85" s="167">
        <f t="shared" si="18"/>
        <v>99.188679425928939</v>
      </c>
      <c r="H85" s="167">
        <f t="shared" si="19"/>
        <v>6.7019636753568794E-4</v>
      </c>
      <c r="I85" s="167">
        <f t="shared" si="16"/>
        <v>0.81065037770352433</v>
      </c>
      <c r="L85" s="84">
        <f>C85+D85+E85</f>
        <v>1044470</v>
      </c>
      <c r="M85" s="84">
        <f>L85-F85</f>
        <v>116711</v>
      </c>
    </row>
    <row r="86" spans="2:13" x14ac:dyDescent="0.15">
      <c r="B86" s="168">
        <v>48</v>
      </c>
      <c r="C86" s="168">
        <v>1018170</v>
      </c>
      <c r="D86" s="168">
        <v>2</v>
      </c>
      <c r="E86" s="168">
        <v>7017</v>
      </c>
      <c r="F86" s="168">
        <v>907462</v>
      </c>
      <c r="G86" s="167">
        <f t="shared" si="18"/>
        <v>99.315345755758202</v>
      </c>
      <c r="H86" s="167">
        <f t="shared" si="19"/>
        <v>1.9508597926821299E-4</v>
      </c>
      <c r="I86" s="167">
        <f t="shared" si="16"/>
        <v>0.68445915826252524</v>
      </c>
      <c r="L86" s="84">
        <f>C86+D86+E86</f>
        <v>1025189</v>
      </c>
      <c r="M86" s="84">
        <f>L86-F86</f>
        <v>117727</v>
      </c>
    </row>
    <row r="87" spans="2:13" x14ac:dyDescent="0.15">
      <c r="B87" s="168">
        <v>47</v>
      </c>
      <c r="C87" s="168">
        <v>971511</v>
      </c>
      <c r="D87" s="168">
        <v>0</v>
      </c>
      <c r="E87" s="168">
        <v>7471</v>
      </c>
      <c r="F87" s="168">
        <v>866161</v>
      </c>
      <c r="G87" s="167">
        <f t="shared" si="18"/>
        <v>99.236860330424875</v>
      </c>
      <c r="H87" s="167">
        <f t="shared" si="19"/>
        <v>0</v>
      </c>
      <c r="I87" s="167">
        <f t="shared" si="16"/>
        <v>0.76313966957513013</v>
      </c>
      <c r="L87" s="84">
        <f>C87+D87+E87</f>
        <v>978982</v>
      </c>
      <c r="M87" s="84">
        <f>L87-F87</f>
        <v>112821</v>
      </c>
    </row>
    <row r="88" spans="2:13" x14ac:dyDescent="0.15">
      <c r="B88" s="168">
        <v>46</v>
      </c>
      <c r="C88" s="168">
        <v>923872</v>
      </c>
      <c r="D88" s="168">
        <v>2</v>
      </c>
      <c r="E88" s="168">
        <v>6790</v>
      </c>
      <c r="F88" s="168">
        <v>824241</v>
      </c>
      <c r="G88" s="167">
        <f t="shared" si="18"/>
        <v>99.270198481944078</v>
      </c>
      <c r="H88" s="167">
        <f t="shared" si="19"/>
        <v>2.1490032922730437E-4</v>
      </c>
      <c r="I88" s="167">
        <f t="shared" si="16"/>
        <v>0.72958661772669831</v>
      </c>
      <c r="L88" s="84">
        <f>C88+D88+E88</f>
        <v>930664</v>
      </c>
      <c r="M88" s="84">
        <f>L88-F88</f>
        <v>106423</v>
      </c>
    </row>
    <row r="89" spans="2:13" x14ac:dyDescent="0.15">
      <c r="B89" s="168">
        <v>45</v>
      </c>
      <c r="C89" s="168">
        <v>903592</v>
      </c>
      <c r="D89" s="168">
        <v>1</v>
      </c>
      <c r="E89" s="168">
        <v>6219</v>
      </c>
      <c r="F89" s="168">
        <v>799456</v>
      </c>
      <c r="G89" s="167">
        <f t="shared" si="18"/>
        <v>99.316342277305637</v>
      </c>
      <c r="H89" s="167">
        <f t="shared" si="19"/>
        <v>1.0991281715343389E-4</v>
      </c>
      <c r="I89" s="167">
        <f t="shared" si="16"/>
        <v>0.68354780987720543</v>
      </c>
      <c r="L89" s="84">
        <f>C89+D89+E89</f>
        <v>909812</v>
      </c>
      <c r="M89" s="84">
        <f>L89-F89</f>
        <v>110356</v>
      </c>
    </row>
    <row r="90" spans="2:13" x14ac:dyDescent="0.15">
      <c r="B90" s="168">
        <v>44</v>
      </c>
      <c r="C90" s="168">
        <v>933632</v>
      </c>
      <c r="D90" s="168">
        <v>3</v>
      </c>
      <c r="E90" s="168">
        <v>5099</v>
      </c>
      <c r="F90" s="168">
        <v>820176</v>
      </c>
      <c r="G90" s="167">
        <f t="shared" si="18"/>
        <v>99.456502054895211</v>
      </c>
      <c r="H90" s="167">
        <f t="shared" si="19"/>
        <v>3.1957934835640341E-4</v>
      </c>
      <c r="I90" s="167">
        <f t="shared" si="16"/>
        <v>0.54317836575643363</v>
      </c>
      <c r="L90" s="84">
        <f>C90+D90+E90</f>
        <v>938734</v>
      </c>
      <c r="M90" s="84">
        <f>L90-F90</f>
        <v>118558</v>
      </c>
    </row>
    <row r="91" spans="2:13" x14ac:dyDescent="0.15">
      <c r="B91" s="168">
        <v>43</v>
      </c>
      <c r="C91" s="168">
        <v>927796</v>
      </c>
      <c r="D91" s="168">
        <v>1</v>
      </c>
      <c r="E91" s="168">
        <v>4527</v>
      </c>
      <c r="F91" s="168">
        <v>818115</v>
      </c>
      <c r="G91" s="167">
        <f t="shared" si="18"/>
        <v>99.514331927527337</v>
      </c>
      <c r="H91" s="167">
        <f t="shared" si="19"/>
        <v>1.0725884992770754E-4</v>
      </c>
      <c r="I91" s="167">
        <f t="shared" si="16"/>
        <v>0.48556081362273201</v>
      </c>
      <c r="L91" s="84">
        <f>C91+D91+E91</f>
        <v>932324</v>
      </c>
      <c r="M91" s="84">
        <f>L91-F91</f>
        <v>114209</v>
      </c>
    </row>
    <row r="92" spans="2:13" x14ac:dyDescent="0.15">
      <c r="B92" s="168">
        <v>42</v>
      </c>
      <c r="C92" s="168">
        <v>951641</v>
      </c>
      <c r="D92" s="168">
        <v>3</v>
      </c>
      <c r="E92" s="168">
        <v>3380</v>
      </c>
      <c r="F92" s="168">
        <v>837272</v>
      </c>
      <c r="G92" s="167">
        <f t="shared" si="18"/>
        <v>99.645768064467489</v>
      </c>
      <c r="H92" s="167">
        <f t="shared" si="19"/>
        <v>3.141282313324063E-4</v>
      </c>
      <c r="I92" s="167">
        <f t="shared" si="16"/>
        <v>0.35391780730117778</v>
      </c>
      <c r="L92" s="84">
        <f>C92+D92+E92</f>
        <v>955024</v>
      </c>
      <c r="M92" s="84">
        <f>L92-F92</f>
        <v>117752</v>
      </c>
    </row>
    <row r="93" spans="2:13" x14ac:dyDescent="0.15">
      <c r="B93" s="168">
        <v>41</v>
      </c>
      <c r="C93" s="168">
        <v>1000994</v>
      </c>
      <c r="D93" s="168">
        <v>1</v>
      </c>
      <c r="E93" s="168">
        <v>2912</v>
      </c>
      <c r="F93" s="168">
        <v>886274</v>
      </c>
      <c r="G93" s="167">
        <f t="shared" si="18"/>
        <v>99.709833679812974</v>
      </c>
      <c r="H93" s="167">
        <f t="shared" si="19"/>
        <v>9.9610820524211906E-5</v>
      </c>
      <c r="I93" s="167">
        <f t="shared" si="16"/>
        <v>0.29006670936650508</v>
      </c>
      <c r="L93" s="84">
        <f>C93+D93+E93</f>
        <v>1003907</v>
      </c>
      <c r="M93" s="84">
        <f>L93-F93</f>
        <v>117633</v>
      </c>
    </row>
    <row r="94" spans="2:13" x14ac:dyDescent="0.15">
      <c r="B94" s="168">
        <v>40</v>
      </c>
      <c r="C94" s="168">
        <v>998052</v>
      </c>
      <c r="D94" s="168">
        <v>2</v>
      </c>
      <c r="E94" s="168">
        <v>2335</v>
      </c>
      <c r="F94" s="168">
        <v>874869</v>
      </c>
      <c r="G94" s="167">
        <f t="shared" si="18"/>
        <v>99.76639087395003</v>
      </c>
      <c r="H94" s="167">
        <f t="shared" si="19"/>
        <v>1.9992223025243181E-4</v>
      </c>
      <c r="I94" s="167">
        <f t="shared" si="16"/>
        <v>0.23340920381971414</v>
      </c>
      <c r="L94" s="84">
        <f>C94+D94+E94</f>
        <v>1000389</v>
      </c>
      <c r="M94" s="84">
        <f>L94-F94</f>
        <v>125520</v>
      </c>
    </row>
    <row r="95" spans="2:13" x14ac:dyDescent="0.15">
      <c r="B95" s="168">
        <v>39</v>
      </c>
      <c r="C95" s="168">
        <v>993336</v>
      </c>
      <c r="D95" s="168">
        <v>0</v>
      </c>
      <c r="E95" s="168">
        <v>1649</v>
      </c>
      <c r="F95" s="168">
        <v>868806</v>
      </c>
      <c r="G95" s="167">
        <f t="shared" si="18"/>
        <v>99.834268858324492</v>
      </c>
      <c r="H95" s="167">
        <f t="shared" si="19"/>
        <v>0</v>
      </c>
      <c r="I95" s="167">
        <f t="shared" si="16"/>
        <v>0.16573114167550265</v>
      </c>
      <c r="L95" s="84">
        <f>C95+D95+E95</f>
        <v>994985</v>
      </c>
      <c r="M95" s="84">
        <f>L95-F95</f>
        <v>126179</v>
      </c>
    </row>
    <row r="96" spans="2:13" x14ac:dyDescent="0.15">
      <c r="B96" s="168">
        <v>38</v>
      </c>
      <c r="C96" s="168">
        <v>944349</v>
      </c>
      <c r="D96" s="168">
        <v>0</v>
      </c>
      <c r="E96" s="168">
        <v>1150</v>
      </c>
      <c r="F96" s="168">
        <v>820145</v>
      </c>
      <c r="G96" s="167">
        <f t="shared" si="18"/>
        <v>99.878371103512535</v>
      </c>
      <c r="H96" s="167">
        <f t="shared" si="19"/>
        <v>0</v>
      </c>
      <c r="I96" s="167">
        <f t="shared" si="16"/>
        <v>0.12162889648746324</v>
      </c>
      <c r="L96" s="84">
        <f>C96+D96+E96</f>
        <v>945499</v>
      </c>
      <c r="M96" s="84">
        <f>L96-F96</f>
        <v>125354</v>
      </c>
    </row>
    <row r="97" spans="2:13" x14ac:dyDescent="0.15">
      <c r="B97" s="168">
        <v>37</v>
      </c>
      <c r="C97" s="168">
        <v>958100</v>
      </c>
      <c r="D97" s="168">
        <v>0</v>
      </c>
      <c r="E97" s="168">
        <v>870</v>
      </c>
      <c r="F97" s="168">
        <v>834328</v>
      </c>
      <c r="G97" s="167">
        <f t="shared" si="18"/>
        <v>99.909277662492045</v>
      </c>
      <c r="H97" s="167">
        <f t="shared" si="19"/>
        <v>0</v>
      </c>
      <c r="I97" s="167">
        <f t="shared" si="16"/>
        <v>9.0722337507951237E-2</v>
      </c>
      <c r="L97" s="84">
        <f>C97+D97+E97</f>
        <v>958970</v>
      </c>
      <c r="M97" s="84">
        <f>L97-F97</f>
        <v>124642</v>
      </c>
    </row>
    <row r="98" spans="2:13" x14ac:dyDescent="0.15">
      <c r="B98" s="168">
        <v>36</v>
      </c>
      <c r="C98" s="168">
        <v>965265</v>
      </c>
      <c r="D98" s="168">
        <v>1</v>
      </c>
      <c r="E98" s="168">
        <v>706</v>
      </c>
      <c r="F98" s="168">
        <v>838306</v>
      </c>
      <c r="G98" s="167">
        <f t="shared" si="18"/>
        <v>99.926809472738341</v>
      </c>
      <c r="H98" s="167">
        <f t="shared" si="19"/>
        <v>1.0352266939414393E-4</v>
      </c>
      <c r="I98" s="167">
        <f t="shared" si="16"/>
        <v>7.3087004592265609E-2</v>
      </c>
      <c r="L98" s="84">
        <f>C98+D98+E98</f>
        <v>965972</v>
      </c>
      <c r="M98" s="84">
        <f>L98-F98</f>
        <v>127666</v>
      </c>
    </row>
    <row r="99" spans="2:13" x14ac:dyDescent="0.15">
      <c r="B99" s="168">
        <v>35</v>
      </c>
      <c r="C99" s="168">
        <v>971697</v>
      </c>
      <c r="D99" s="168">
        <v>0</v>
      </c>
      <c r="E99" s="168">
        <v>598</v>
      </c>
      <c r="F99" s="168">
        <v>839830</v>
      </c>
      <c r="G99" s="167">
        <f t="shared" ref="G99:G118" si="20">100*C99/($C99+$D99+$E99)</f>
        <v>99.938496032582705</v>
      </c>
      <c r="H99" s="167">
        <f t="shared" ref="H99:H118" si="21">100*D99/($C99+$D99+$E99)</f>
        <v>0</v>
      </c>
      <c r="I99" s="167">
        <f t="shared" ref="I99:I118" si="22">100*E99/($C99+$D99+$E99)</f>
        <v>6.150396741729619E-2</v>
      </c>
      <c r="L99" s="84">
        <f>C99+D99+E99</f>
        <v>972295</v>
      </c>
      <c r="M99" s="84">
        <f>L99-F99</f>
        <v>132465</v>
      </c>
    </row>
    <row r="100" spans="2:13" x14ac:dyDescent="0.15">
      <c r="B100" s="168">
        <v>34</v>
      </c>
      <c r="C100" s="168">
        <v>960688</v>
      </c>
      <c r="D100" s="168">
        <v>0</v>
      </c>
      <c r="E100" s="168">
        <v>603</v>
      </c>
      <c r="F100" s="168">
        <v>824250</v>
      </c>
      <c r="G100" s="167">
        <f t="shared" si="20"/>
        <v>99.937271856284937</v>
      </c>
      <c r="H100" s="167">
        <f t="shared" si="21"/>
        <v>0</v>
      </c>
      <c r="I100" s="167">
        <f t="shared" si="22"/>
        <v>6.2728143715066506E-2</v>
      </c>
      <c r="L100" s="84">
        <f>C100+D100+E100</f>
        <v>961291</v>
      </c>
      <c r="M100" s="84">
        <f>L100-F100</f>
        <v>137041</v>
      </c>
    </row>
    <row r="101" spans="2:13" x14ac:dyDescent="0.15">
      <c r="B101" s="168">
        <v>33</v>
      </c>
      <c r="C101" s="168">
        <v>960908</v>
      </c>
      <c r="D101" s="168">
        <v>0</v>
      </c>
      <c r="E101" s="168">
        <v>704</v>
      </c>
      <c r="F101" s="168">
        <v>821127</v>
      </c>
      <c r="G101" s="167">
        <f t="shared" si="20"/>
        <v>99.926789599131453</v>
      </c>
      <c r="H101" s="167">
        <f t="shared" si="21"/>
        <v>0</v>
      </c>
      <c r="I101" s="167">
        <f t="shared" si="22"/>
        <v>7.3210400868541581E-2</v>
      </c>
      <c r="L101" s="84">
        <f>C101+D101+E101</f>
        <v>961612</v>
      </c>
      <c r="M101" s="84">
        <f>L101-F101</f>
        <v>140485</v>
      </c>
    </row>
    <row r="102" spans="2:13" x14ac:dyDescent="0.15">
      <c r="B102" s="168">
        <v>32</v>
      </c>
      <c r="C102" s="168">
        <v>945790</v>
      </c>
      <c r="D102" s="168">
        <v>0</v>
      </c>
      <c r="E102" s="168">
        <v>722</v>
      </c>
      <c r="F102" s="168">
        <v>806948</v>
      </c>
      <c r="G102" s="167">
        <f t="shared" si="20"/>
        <v>99.923719931707154</v>
      </c>
      <c r="H102" s="167">
        <f t="shared" si="21"/>
        <v>0</v>
      </c>
      <c r="I102" s="167">
        <f t="shared" si="22"/>
        <v>7.628006829284785E-2</v>
      </c>
      <c r="L102" s="84">
        <f>C102+D102+E102</f>
        <v>946512</v>
      </c>
      <c r="M102" s="84">
        <f>L102-F102</f>
        <v>139564</v>
      </c>
    </row>
    <row r="103" spans="2:13" x14ac:dyDescent="0.15">
      <c r="B103" s="168">
        <v>31</v>
      </c>
      <c r="C103" s="168">
        <v>936716</v>
      </c>
      <c r="D103" s="168">
        <v>0</v>
      </c>
      <c r="E103" s="168">
        <v>807</v>
      </c>
      <c r="F103" s="168">
        <v>801165</v>
      </c>
      <c r="G103" s="167">
        <f t="shared" si="20"/>
        <v>99.913922111777524</v>
      </c>
      <c r="H103" s="167">
        <f t="shared" si="21"/>
        <v>0</v>
      </c>
      <c r="I103" s="167">
        <f t="shared" si="22"/>
        <v>8.6077888222475613E-2</v>
      </c>
      <c r="L103" s="84">
        <f>C103+D103+E103</f>
        <v>937523</v>
      </c>
      <c r="M103" s="84">
        <f>L103-F103</f>
        <v>136358</v>
      </c>
    </row>
    <row r="104" spans="2:13" x14ac:dyDescent="0.15">
      <c r="B104" s="168">
        <v>30</v>
      </c>
      <c r="C104" s="168">
        <v>918853</v>
      </c>
      <c r="D104" s="168">
        <v>0</v>
      </c>
      <c r="E104" s="168">
        <v>804</v>
      </c>
      <c r="F104" s="168">
        <v>779572</v>
      </c>
      <c r="G104" s="167">
        <f t="shared" si="20"/>
        <v>99.912576101742275</v>
      </c>
      <c r="H104" s="167">
        <f t="shared" si="21"/>
        <v>0</v>
      </c>
      <c r="I104" s="167">
        <f t="shared" si="22"/>
        <v>8.7423898257719998E-2</v>
      </c>
      <c r="L104" s="84">
        <f>C104+D104+E104</f>
        <v>919657</v>
      </c>
      <c r="M104" s="84">
        <f>L104-F104</f>
        <v>140085</v>
      </c>
    </row>
    <row r="105" spans="2:13" x14ac:dyDescent="0.15">
      <c r="B105" s="168">
        <v>29</v>
      </c>
      <c r="C105" s="168">
        <v>899340</v>
      </c>
      <c r="D105" s="168">
        <v>0</v>
      </c>
      <c r="E105" s="168">
        <v>954</v>
      </c>
      <c r="F105" s="168">
        <v>764166</v>
      </c>
      <c r="G105" s="167">
        <f t="shared" si="20"/>
        <v>99.894034615358976</v>
      </c>
      <c r="H105" s="167">
        <f t="shared" si="21"/>
        <v>0</v>
      </c>
      <c r="I105" s="167">
        <f t="shared" si="22"/>
        <v>0.10596538464101726</v>
      </c>
      <c r="L105" s="84">
        <f>C105+D105+E105</f>
        <v>900294</v>
      </c>
      <c r="M105" s="84">
        <f>L105-F105</f>
        <v>136128</v>
      </c>
    </row>
    <row r="106" spans="2:13" x14ac:dyDescent="0.15">
      <c r="B106" s="168">
        <v>28</v>
      </c>
      <c r="C106" s="168">
        <v>855659</v>
      </c>
      <c r="D106" s="168">
        <v>0</v>
      </c>
      <c r="E106" s="168">
        <v>887</v>
      </c>
      <c r="F106" s="168">
        <v>728320</v>
      </c>
      <c r="G106" s="167">
        <f t="shared" si="20"/>
        <v>99.896444557560244</v>
      </c>
      <c r="H106" s="167">
        <f t="shared" si="21"/>
        <v>0</v>
      </c>
      <c r="I106" s="167">
        <f t="shared" si="22"/>
        <v>0.10355544243975222</v>
      </c>
      <c r="L106" s="84">
        <f>C106+D106+E106</f>
        <v>856546</v>
      </c>
      <c r="M106" s="84">
        <f>L106-F106</f>
        <v>128226</v>
      </c>
    </row>
    <row r="107" spans="2:13" x14ac:dyDescent="0.15">
      <c r="B107" s="168">
        <v>27</v>
      </c>
      <c r="C107" s="168">
        <v>845084</v>
      </c>
      <c r="D107" s="168">
        <v>0</v>
      </c>
      <c r="E107" s="168">
        <v>885</v>
      </c>
      <c r="F107" s="168">
        <v>722662</v>
      </c>
      <c r="G107" s="167">
        <f t="shared" si="20"/>
        <v>99.895386237557162</v>
      </c>
      <c r="H107" s="167">
        <f t="shared" si="21"/>
        <v>0</v>
      </c>
      <c r="I107" s="167">
        <f t="shared" si="22"/>
        <v>0.10461376244283183</v>
      </c>
      <c r="L107" s="84">
        <f>C107+D107+E107</f>
        <v>845969</v>
      </c>
      <c r="M107" s="84">
        <f>L107-F107</f>
        <v>123307</v>
      </c>
    </row>
    <row r="108" spans="2:13" x14ac:dyDescent="0.15">
      <c r="B108" s="168">
        <v>26</v>
      </c>
      <c r="C108" s="168">
        <v>848901</v>
      </c>
      <c r="D108" s="168">
        <v>0</v>
      </c>
      <c r="E108" s="168">
        <v>913</v>
      </c>
      <c r="F108" s="168">
        <v>738131</v>
      </c>
      <c r="G108" s="167">
        <f t="shared" si="20"/>
        <v>99.892564725928267</v>
      </c>
      <c r="H108" s="167">
        <f t="shared" si="21"/>
        <v>0</v>
      </c>
      <c r="I108" s="167">
        <f t="shared" si="22"/>
        <v>0.10743527407173806</v>
      </c>
      <c r="L108" s="84">
        <f>C108+D108+E108</f>
        <v>849814</v>
      </c>
      <c r="M108" s="84">
        <f>L108-F108</f>
        <v>111683</v>
      </c>
    </row>
    <row r="109" spans="2:13" x14ac:dyDescent="0.15">
      <c r="B109" s="168">
        <v>25</v>
      </c>
      <c r="C109" s="168">
        <v>839748</v>
      </c>
      <c r="D109" s="168">
        <v>0</v>
      </c>
      <c r="E109" s="168">
        <v>838</v>
      </c>
      <c r="F109" s="168">
        <v>746399</v>
      </c>
      <c r="G109" s="167">
        <f t="shared" si="20"/>
        <v>99.900307642525576</v>
      </c>
      <c r="H109" s="167">
        <f t="shared" si="21"/>
        <v>0</v>
      </c>
      <c r="I109" s="167">
        <f t="shared" si="22"/>
        <v>9.9692357474428547E-2</v>
      </c>
      <c r="L109" s="84">
        <f>C109+D109+E109</f>
        <v>840586</v>
      </c>
      <c r="M109" s="84">
        <f>L109-F109</f>
        <v>94187</v>
      </c>
    </row>
    <row r="110" spans="2:13" x14ac:dyDescent="0.15">
      <c r="B110" s="168">
        <v>24</v>
      </c>
      <c r="C110" s="168">
        <v>816222</v>
      </c>
      <c r="D110" s="168">
        <v>2</v>
      </c>
      <c r="E110" s="168">
        <v>663</v>
      </c>
      <c r="F110" s="168">
        <v>741535</v>
      </c>
      <c r="G110" s="167">
        <f t="shared" si="20"/>
        <v>99.918593391742064</v>
      </c>
      <c r="H110" s="167">
        <f t="shared" si="21"/>
        <v>2.4483190453514377E-4</v>
      </c>
      <c r="I110" s="167">
        <f t="shared" si="22"/>
        <v>8.1161776353400161E-2</v>
      </c>
      <c r="L110" s="84">
        <f>C110+D110+E110</f>
        <v>816887</v>
      </c>
      <c r="M110" s="84">
        <f>L110-F110</f>
        <v>75352</v>
      </c>
    </row>
    <row r="111" spans="2:13" x14ac:dyDescent="0.15">
      <c r="B111" s="168">
        <v>23</v>
      </c>
      <c r="C111" s="168">
        <v>802102</v>
      </c>
      <c r="D111" s="168">
        <v>2</v>
      </c>
      <c r="E111" s="168">
        <v>491</v>
      </c>
      <c r="F111" s="168">
        <v>765236</v>
      </c>
      <c r="G111" s="167">
        <f t="shared" si="20"/>
        <v>99.93857424977729</v>
      </c>
      <c r="H111" s="167">
        <f t="shared" si="21"/>
        <v>2.4919168447348912E-4</v>
      </c>
      <c r="I111" s="167">
        <f t="shared" si="22"/>
        <v>6.1176558538241582E-2</v>
      </c>
      <c r="L111" s="84">
        <f>C111+D111+E111</f>
        <v>802595</v>
      </c>
      <c r="M111" s="84">
        <f>L111-F111</f>
        <v>37359</v>
      </c>
    </row>
    <row r="112" spans="2:13" x14ac:dyDescent="0.15">
      <c r="B112" s="168">
        <v>22</v>
      </c>
      <c r="C112" s="168">
        <v>776904</v>
      </c>
      <c r="D112" s="168">
        <v>2</v>
      </c>
      <c r="E112" s="168">
        <v>285</v>
      </c>
      <c r="F112" s="168">
        <v>778873</v>
      </c>
      <c r="G112" s="167">
        <f t="shared" si="20"/>
        <v>99.96307214056776</v>
      </c>
      <c r="H112" s="167">
        <f t="shared" si="21"/>
        <v>2.5733699952778659E-4</v>
      </c>
      <c r="I112" s="167">
        <f t="shared" si="22"/>
        <v>3.6670522432709594E-2</v>
      </c>
      <c r="L112" s="84">
        <f>C112+D112+E112</f>
        <v>777191</v>
      </c>
      <c r="M112" s="84">
        <f>L112-F112</f>
        <v>-1682</v>
      </c>
    </row>
    <row r="113" spans="2:13" x14ac:dyDescent="0.15">
      <c r="B113" s="168">
        <v>21</v>
      </c>
      <c r="C113" s="168">
        <v>755334</v>
      </c>
      <c r="D113" s="168">
        <v>5</v>
      </c>
      <c r="E113" s="168">
        <v>140</v>
      </c>
      <c r="F113" s="168">
        <v>835200</v>
      </c>
      <c r="G113" s="167">
        <f t="shared" si="20"/>
        <v>99.980806878814633</v>
      </c>
      <c r="H113" s="167">
        <f t="shared" si="21"/>
        <v>6.6183176501266084E-4</v>
      </c>
      <c r="I113" s="167">
        <f t="shared" si="22"/>
        <v>1.8531289420354504E-2</v>
      </c>
      <c r="L113" s="84">
        <f>C113+D113+E113</f>
        <v>755479</v>
      </c>
      <c r="M113" s="84">
        <f>L113-F113</f>
        <v>-79721</v>
      </c>
    </row>
    <row r="114" spans="2:13" x14ac:dyDescent="0.15">
      <c r="B114" s="168">
        <v>20</v>
      </c>
      <c r="C114" s="168">
        <v>657210</v>
      </c>
      <c r="D114" s="168">
        <v>2</v>
      </c>
      <c r="E114" s="168">
        <v>38</v>
      </c>
      <c r="F114" s="168">
        <v>830697</v>
      </c>
      <c r="G114" s="167">
        <f t="shared" si="20"/>
        <v>99.99391403575504</v>
      </c>
      <c r="H114" s="167">
        <f t="shared" si="21"/>
        <v>3.0429821224800302E-4</v>
      </c>
      <c r="I114" s="167">
        <f t="shared" si="22"/>
        <v>5.7816660327120574E-3</v>
      </c>
      <c r="L114" s="84">
        <f>C114+D114+E114</f>
        <v>657250</v>
      </c>
      <c r="M114" s="84">
        <f>L114-F114</f>
        <v>-173447</v>
      </c>
    </row>
    <row r="115" spans="2:13" x14ac:dyDescent="0.15">
      <c r="B115" s="168">
        <v>19</v>
      </c>
      <c r="C115" s="168">
        <v>516985</v>
      </c>
      <c r="D115" s="168">
        <v>1</v>
      </c>
      <c r="E115" s="168">
        <v>4</v>
      </c>
      <c r="F115" s="168">
        <v>827807</v>
      </c>
      <c r="G115" s="167">
        <f t="shared" si="20"/>
        <v>99.999032863304905</v>
      </c>
      <c r="H115" s="167">
        <f t="shared" si="21"/>
        <v>1.934273390200971E-4</v>
      </c>
      <c r="I115" s="167">
        <f t="shared" si="22"/>
        <v>7.737093560803884E-4</v>
      </c>
      <c r="L115" s="84">
        <f>C115+D115+E115</f>
        <v>516990</v>
      </c>
      <c r="M115" s="84">
        <f>L115-F115</f>
        <v>-310817</v>
      </c>
    </row>
    <row r="116" spans="2:13" x14ac:dyDescent="0.15">
      <c r="B116" s="168">
        <v>18</v>
      </c>
      <c r="C116" s="168">
        <v>280846</v>
      </c>
      <c r="D116" s="168">
        <v>2</v>
      </c>
      <c r="E116" s="168">
        <v>1</v>
      </c>
      <c r="F116" s="168">
        <v>831528</v>
      </c>
      <c r="G116" s="167">
        <f t="shared" si="20"/>
        <v>99.998931810332238</v>
      </c>
      <c r="H116" s="167">
        <f t="shared" si="21"/>
        <v>7.1212644517160465E-4</v>
      </c>
      <c r="I116" s="167">
        <f t="shared" si="22"/>
        <v>3.5606322258580232E-4</v>
      </c>
      <c r="L116" s="84">
        <f>C116+D116+E116</f>
        <v>280849</v>
      </c>
      <c r="M116" s="84">
        <f>L116-F116</f>
        <v>-550679</v>
      </c>
    </row>
    <row r="117" spans="2:13" x14ac:dyDescent="0.15">
      <c r="B117" s="168">
        <v>17</v>
      </c>
      <c r="C117" s="168">
        <v>128925</v>
      </c>
      <c r="D117" s="168">
        <v>2</v>
      </c>
      <c r="E117" s="168">
        <v>1</v>
      </c>
      <c r="F117" s="168">
        <v>841314</v>
      </c>
      <c r="G117" s="167">
        <f t="shared" si="20"/>
        <v>99.997673119880858</v>
      </c>
      <c r="H117" s="167">
        <f t="shared" si="21"/>
        <v>1.5512534127575081E-3</v>
      </c>
      <c r="I117" s="167">
        <f t="shared" si="22"/>
        <v>7.7562670637875406E-4</v>
      </c>
      <c r="L117" s="84">
        <f>C117+D117+E117</f>
        <v>128928</v>
      </c>
      <c r="M117" s="84">
        <f>L117-F117</f>
        <v>-712386</v>
      </c>
    </row>
    <row r="118" spans="2:13" x14ac:dyDescent="0.15">
      <c r="B118" s="168">
        <v>16</v>
      </c>
      <c r="C118" s="168">
        <v>55166</v>
      </c>
      <c r="D118" s="168">
        <v>1</v>
      </c>
      <c r="E118" s="168">
        <v>0</v>
      </c>
      <c r="F118" s="168">
        <v>849665</v>
      </c>
      <c r="G118" s="167">
        <f t="shared" si="20"/>
        <v>99.998187322130988</v>
      </c>
      <c r="H118" s="167">
        <f t="shared" si="21"/>
        <v>1.8126778690158972E-3</v>
      </c>
      <c r="I118" s="167">
        <f t="shared" si="22"/>
        <v>0</v>
      </c>
      <c r="L118" s="84">
        <f>C118+D118+E118</f>
        <v>55167</v>
      </c>
      <c r="M118" s="84">
        <f>L118-F118</f>
        <v>-794498</v>
      </c>
    </row>
    <row r="119" spans="2:13" ht="142" customHeight="1" x14ac:dyDescent="0.15">
      <c r="B119" s="170" t="s">
        <v>123</v>
      </c>
      <c r="C119" s="169"/>
      <c r="D119" s="169"/>
      <c r="E119" s="169"/>
      <c r="F119" s="169"/>
      <c r="G119" s="169"/>
      <c r="H119" s="169"/>
      <c r="I119" s="169"/>
    </row>
    <row r="121" spans="2:13" x14ac:dyDescent="0.15">
      <c r="B121" s="120"/>
      <c r="C121" s="120"/>
      <c r="D121" s="120"/>
      <c r="E121" s="120"/>
      <c r="F121" s="120"/>
      <c r="G121" s="120"/>
      <c r="H121" s="120"/>
      <c r="I121" s="120"/>
      <c r="J121" s="120"/>
      <c r="K121" s="120"/>
      <c r="L121" s="120"/>
    </row>
    <row r="122" spans="2:13" x14ac:dyDescent="0.15">
      <c r="B122" s="120"/>
      <c r="C122" s="120"/>
      <c r="D122" s="120"/>
      <c r="E122" s="120"/>
      <c r="F122" s="120"/>
      <c r="G122" s="120"/>
      <c r="H122" s="120"/>
      <c r="I122" s="120"/>
      <c r="J122" s="120"/>
      <c r="K122" s="120"/>
      <c r="L122" s="120"/>
    </row>
    <row r="123" spans="2:13" x14ac:dyDescent="0.15">
      <c r="B123" s="120"/>
      <c r="C123" s="120"/>
      <c r="D123" s="120"/>
      <c r="E123" s="120"/>
      <c r="F123" s="120"/>
      <c r="G123" s="120"/>
      <c r="H123" s="120"/>
      <c r="I123" s="120"/>
      <c r="J123" s="120"/>
      <c r="K123" s="120"/>
      <c r="L123" s="120"/>
    </row>
    <row r="124" spans="2:13" x14ac:dyDescent="0.15">
      <c r="B124" s="120"/>
      <c r="C124" s="120"/>
      <c r="D124" s="120"/>
      <c r="E124" s="120"/>
      <c r="F124" s="120"/>
      <c r="G124" s="120"/>
      <c r="H124" s="120"/>
      <c r="I124" s="120"/>
      <c r="J124" s="120"/>
      <c r="K124" s="120"/>
      <c r="L124" s="120"/>
    </row>
    <row r="125" spans="2:13" x14ac:dyDescent="0.15">
      <c r="B125" s="120"/>
      <c r="C125" s="120"/>
      <c r="D125" s="120"/>
      <c r="E125" s="120"/>
      <c r="F125" s="120"/>
      <c r="G125" s="120"/>
      <c r="H125" s="120"/>
      <c r="I125" s="120"/>
      <c r="J125" s="120"/>
      <c r="K125" s="120"/>
      <c r="L125" s="120"/>
    </row>
    <row r="126" spans="2:13" x14ac:dyDescent="0.15">
      <c r="B126" s="120"/>
      <c r="C126" s="120"/>
      <c r="D126" s="120"/>
      <c r="E126" s="120"/>
      <c r="F126" s="120"/>
      <c r="G126" s="120"/>
      <c r="H126" s="120"/>
      <c r="I126" s="120"/>
      <c r="J126" s="120"/>
      <c r="K126" s="120"/>
      <c r="L126" s="120"/>
    </row>
    <row r="127" spans="2:13" x14ac:dyDescent="0.15">
      <c r="B127" s="120"/>
      <c r="C127" s="120"/>
      <c r="D127" s="120"/>
      <c r="E127" s="120"/>
      <c r="F127" s="120"/>
      <c r="G127" s="120"/>
      <c r="H127" s="120"/>
      <c r="I127" s="120"/>
      <c r="J127" s="120"/>
      <c r="K127" s="120"/>
      <c r="L127" s="120"/>
    </row>
    <row r="128" spans="2:13" x14ac:dyDescent="0.15">
      <c r="B128" s="120"/>
      <c r="C128" s="120"/>
      <c r="D128" s="120"/>
      <c r="E128" s="120"/>
      <c r="F128" s="120"/>
      <c r="G128" s="120"/>
      <c r="H128" s="120"/>
      <c r="I128" s="120"/>
      <c r="J128" s="120"/>
      <c r="K128" s="120"/>
      <c r="L128" s="120"/>
    </row>
    <row r="129" spans="2:12" x14ac:dyDescent="0.15">
      <c r="B129" s="120"/>
      <c r="C129" s="120"/>
      <c r="D129" s="120"/>
      <c r="E129" s="120"/>
      <c r="F129" s="120"/>
      <c r="G129" s="120"/>
      <c r="H129" s="120"/>
      <c r="I129" s="120"/>
      <c r="J129" s="120"/>
      <c r="K129" s="120"/>
      <c r="L129" s="120"/>
    </row>
    <row r="130" spans="2:12" x14ac:dyDescent="0.15">
      <c r="B130" s="120"/>
      <c r="C130" s="120"/>
      <c r="D130" s="120"/>
      <c r="E130" s="120"/>
      <c r="F130" s="120"/>
      <c r="G130" s="120"/>
      <c r="H130" s="120"/>
      <c r="I130" s="120"/>
      <c r="J130" s="120"/>
      <c r="K130" s="120"/>
      <c r="L130" s="120"/>
    </row>
    <row r="131" spans="2:12" x14ac:dyDescent="0.15">
      <c r="B131" s="120"/>
      <c r="C131" s="120"/>
      <c r="D131" s="120"/>
      <c r="E131" s="120"/>
      <c r="F131" s="120"/>
      <c r="G131" s="120"/>
      <c r="H131" s="120"/>
      <c r="I131" s="120"/>
      <c r="J131" s="120"/>
      <c r="K131" s="120"/>
      <c r="L131" s="120"/>
    </row>
  </sheetData>
  <mergeCells count="14">
    <mergeCell ref="B121:L131"/>
    <mergeCell ref="B4:I4"/>
    <mergeCell ref="B62:I62"/>
    <mergeCell ref="K4:R4"/>
    <mergeCell ref="B119:I119"/>
    <mergeCell ref="G6:I6"/>
    <mergeCell ref="P6:R6"/>
    <mergeCell ref="G64:I64"/>
    <mergeCell ref="B6:B7"/>
    <mergeCell ref="C6:F6"/>
    <mergeCell ref="K6:K7"/>
    <mergeCell ref="L6:O6"/>
    <mergeCell ref="B64:B65"/>
    <mergeCell ref="C64:F64"/>
  </mergeCells>
  <pageMargins left="0.7" right="0.7" top="0.75" bottom="0.75" header="0.3" footer="0.3"/>
  <pageSetup paperSize="9" scale="34"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F13_Graphique 1</vt:lpstr>
      <vt:lpstr>F13_Tableau 1</vt:lpstr>
      <vt:lpstr>F13_tableau 1 compl</vt:lpstr>
      <vt:lpstr>F13_Graphique 2 </vt:lpstr>
      <vt:lpstr>F13_Graphique 3a</vt:lpstr>
      <vt:lpstr>F13_Graphique 3b</vt:lpstr>
      <vt:lpstr>F13_Graphique 4 </vt:lpstr>
    </vt:vector>
  </TitlesOfParts>
  <Company>MSS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Utilisateur de Microsoft Office</cp:lastModifiedBy>
  <cp:lastPrinted>2022-03-02T10:03:49Z</cp:lastPrinted>
  <dcterms:created xsi:type="dcterms:W3CDTF">2016-07-19T11:50:47Z</dcterms:created>
  <dcterms:modified xsi:type="dcterms:W3CDTF">2022-05-15T13:44:45Z</dcterms:modified>
</cp:coreProperties>
</file>