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840" yWindow="460" windowWidth="22840" windowHeight="16560" tabRatio="550"/>
  </bookViews>
  <sheets>
    <sheet name="F32_Graphique 1" sheetId="5" r:id="rId1"/>
    <sheet name="F32_Graphique 2" sheetId="14" r:id="rId2"/>
    <sheet name="F32-Graphique 3" sheetId="10" r:id="rId3"/>
    <sheet name="F32-Tableau 1" sheetId="12" r:id="rId4"/>
    <sheet name="F32-Graphique 4" sheetId="15" r:id="rId5"/>
  </sheets>
  <externalReferences>
    <externalReference r:id="rId6"/>
  </externalReferences>
  <definedNames>
    <definedName name="_xlnm._FilterDatabase" localSheetId="2" hidden="1">'F32-Tableau 1'!$B$22:$E$22</definedName>
    <definedName name="_xlnm.Print_Area" localSheetId="0">'F32_Graphique 1'!$B$4:$F$4</definedName>
    <definedName name="_xlnm.Print_Area" localSheetId="2">'F32-Graphique 3'!$B$1:$D$24</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12" i="15" l="1"/>
  <c r="H11" i="15"/>
  <c r="H10" i="15"/>
  <c r="H9" i="15"/>
  <c r="H8" i="15"/>
  <c r="H7" i="15"/>
  <c r="H6" i="15"/>
  <c r="C8" i="10"/>
  <c r="C7" i="10"/>
  <c r="C5" i="10"/>
  <c r="D6" i="15"/>
  <c r="E10" i="15"/>
  <c r="F10" i="15"/>
  <c r="G10" i="15"/>
  <c r="I10" i="15"/>
  <c r="E11" i="15"/>
  <c r="F11" i="15"/>
  <c r="G11" i="15"/>
  <c r="I11" i="15"/>
  <c r="E12" i="15"/>
  <c r="F12" i="15"/>
  <c r="G12" i="15"/>
  <c r="I12" i="15"/>
  <c r="D12" i="15"/>
  <c r="D10" i="15"/>
  <c r="D11" i="15"/>
  <c r="E7" i="15"/>
  <c r="F7" i="15"/>
  <c r="G7" i="15"/>
  <c r="I7" i="15"/>
  <c r="E8" i="15"/>
  <c r="F8" i="15"/>
  <c r="G8" i="15"/>
  <c r="I8" i="15"/>
  <c r="E9" i="15"/>
  <c r="F9" i="15"/>
  <c r="G9" i="15"/>
  <c r="I9" i="15"/>
  <c r="D9" i="15"/>
  <c r="D8" i="15"/>
  <c r="D7" i="15"/>
  <c r="E6" i="15"/>
  <c r="F6" i="15"/>
  <c r="G6" i="15"/>
  <c r="I6" i="15"/>
  <c r="E12" i="12"/>
  <c r="E11" i="12"/>
  <c r="E10" i="12"/>
  <c r="E9" i="12"/>
  <c r="E8" i="12"/>
  <c r="E7" i="12"/>
  <c r="E6" i="12"/>
  <c r="C10" i="12"/>
  <c r="D10" i="12"/>
  <c r="C11" i="12"/>
  <c r="D11" i="12"/>
  <c r="C12" i="12"/>
  <c r="D12" i="12"/>
  <c r="C8" i="12"/>
  <c r="D8" i="12"/>
  <c r="C9" i="12"/>
  <c r="D9" i="12"/>
  <c r="C7" i="12"/>
  <c r="D7" i="12"/>
  <c r="D6" i="12"/>
  <c r="C6" i="12"/>
  <c r="C6" i="10"/>
  <c r="C10" i="10"/>
  <c r="C9" i="10"/>
  <c r="J6" i="15"/>
  <c r="E15" i="14"/>
  <c r="D15" i="14"/>
  <c r="C15" i="14"/>
  <c r="E14" i="14"/>
  <c r="D14" i="14"/>
  <c r="C14" i="14"/>
  <c r="E13" i="14"/>
  <c r="D13" i="14"/>
  <c r="C13" i="14"/>
  <c r="E12" i="14"/>
  <c r="D12" i="14"/>
  <c r="C12" i="14"/>
  <c r="E11" i="14"/>
  <c r="D11" i="14"/>
  <c r="C11" i="14"/>
  <c r="E10" i="14"/>
  <c r="D10" i="14"/>
  <c r="C10" i="14"/>
  <c r="C9" i="14"/>
  <c r="E9" i="14"/>
  <c r="D9" i="14"/>
  <c r="E8" i="14"/>
  <c r="D8" i="14"/>
  <c r="C8" i="14"/>
  <c r="E7" i="14"/>
  <c r="D7" i="14"/>
  <c r="C7" i="14"/>
  <c r="J7" i="15"/>
  <c r="J8" i="15"/>
  <c r="J9" i="15"/>
  <c r="J10" i="15"/>
  <c r="J11" i="15"/>
  <c r="J12" i="15"/>
</calcChain>
</file>

<file path=xl/sharedStrings.xml><?xml version="1.0" encoding="utf-8"?>
<sst xmlns="http://schemas.openxmlformats.org/spreadsheetml/2006/main" count="62" uniqueCount="54">
  <si>
    <t>1 à 9 salariés</t>
  </si>
  <si>
    <t>Ensemble</t>
  </si>
  <si>
    <t>10 à 49 salariés</t>
  </si>
  <si>
    <t>50 à 99 salariés</t>
  </si>
  <si>
    <t>100 à 249 salariés</t>
  </si>
  <si>
    <t>250 à 499 salariés</t>
  </si>
  <si>
    <t>500 à 999 salariés</t>
  </si>
  <si>
    <t>Intéressement</t>
  </si>
  <si>
    <t>Participation</t>
  </si>
  <si>
    <t>Construction</t>
  </si>
  <si>
    <t>Industrie</t>
  </si>
  <si>
    <t>Services</t>
  </si>
  <si>
    <t>500 salariés ou plus</t>
  </si>
  <si>
    <t>50 à 499 salariés</t>
  </si>
  <si>
    <t>1 000 salariés ou plus</t>
  </si>
  <si>
    <t>Année</t>
  </si>
  <si>
    <t xml:space="preserve">       activités financières et d’assurance</t>
  </si>
  <si>
    <t xml:space="preserve">       activités spécialisées, scientifiques et techniques et 
       activités de services administratifs et de soutien</t>
  </si>
  <si>
    <t>Versement issu d'un CET</t>
  </si>
  <si>
    <t>Part des salariés</t>
  </si>
  <si>
    <t>Ensemble (10 salariés ou plus)</t>
  </si>
  <si>
    <t>Secteur d'activité</t>
  </si>
  <si>
    <t xml:space="preserve">Taille </t>
  </si>
  <si>
    <t>Ensemble des entreprises</t>
  </si>
  <si>
    <t>Ensemble des entreprises (10 salariés ou plus)</t>
  </si>
  <si>
    <t>Montant moyen par salarié épargnant en 2019 (en euros)</t>
  </si>
  <si>
    <t xml:space="preserve">
       commerce, réparation d’automobiles et de motocycles</t>
  </si>
  <si>
    <t xml:space="preserve">
       fabrication d’autres produits industriels </t>
  </si>
  <si>
    <t>Graphique 1. Parts des salariés couverts par un Perco ou un PER collectif et de ceux épargnant sur ces produits dans les entreprises entre 2006 et 2019</t>
  </si>
  <si>
    <t>Tableau 1. Montant annuel moyen épargné sur un Perco ou un PER collectif, selon le secteur d’activité de l’entreprise, en 2019</t>
  </si>
  <si>
    <t xml:space="preserve">
</t>
  </si>
  <si>
    <t>Abondement 
de l'entreprise</t>
  </si>
  <si>
    <t>couverts par un Perco 
au sein de l’ensemble 
des salariés</t>
  </si>
  <si>
    <t>épargnant sur un Perco 
au sein de l’ensemble 
des salariés</t>
  </si>
  <si>
    <t>couverts par un Perco 
au sein des salariés couverts par un dispositif d’épargne salariale</t>
  </si>
  <si>
    <t xml:space="preserve">Industrie, dont :
</t>
  </si>
  <si>
    <t xml:space="preserve">Services, dont :
</t>
  </si>
  <si>
    <t>Part de salariés couverts par un Perco ou un PER collectif 
en 2019 (en %)</t>
  </si>
  <si>
    <t>Part de salariés épargnant sur un Perco ou un PER collectif en 2019 (en %)</t>
  </si>
  <si>
    <t>Graphique 2. Part des salariés couverts par un Perco ou un PER collectif et de ceux épargnant sur ces produits, selon la taille de l’entreprise en 2019</t>
  </si>
  <si>
    <t>Graphique 3. Montant annuel moyen épargné sur un Perco ou un PER collectif, selon la taille de l’entreprise, en 2019</t>
  </si>
  <si>
    <r>
      <t xml:space="preserve">Note &gt; </t>
    </r>
    <r>
      <rPr>
        <sz val="8"/>
        <color theme="1"/>
        <rFont val="Arial"/>
        <family val="2"/>
      </rPr>
      <t xml:space="preserve">Les personnes couvertes par un Perco ou un PER collectif désignent les salariés employés dans une entreprise leur donnant accès à l’un de ces dispositifs. Les épargnants sur un Perco ou un PER collectif sont ceux dont le dispositif a été alimenté au moins une fois dans l’année considérée, quelle que soit la source d’alimentation (abondement, participation, versement du salarié, etc.).
</t>
    </r>
    <r>
      <rPr>
        <b/>
        <sz val="8"/>
        <color theme="1"/>
        <rFont val="Arial"/>
        <family val="2"/>
      </rPr>
      <t>Champ &gt;</t>
    </r>
    <r>
      <rPr>
        <sz val="8"/>
        <color theme="1"/>
        <rFont val="Arial"/>
        <family val="2"/>
      </rPr>
      <t xml:space="preserve"> Entreprises privées (hors agriculture), particuliers employeurs et activités extraterritoriales ; France (hors Mayotte).
</t>
    </r>
    <r>
      <rPr>
        <b/>
        <sz val="8"/>
        <color theme="1"/>
        <rFont val="Arial"/>
        <family val="2"/>
      </rPr>
      <t xml:space="preserve">Sources &gt; </t>
    </r>
    <r>
      <rPr>
        <sz val="8"/>
        <color theme="1"/>
        <rFont val="Arial"/>
        <family val="2"/>
      </rPr>
      <t>Dares, enquêtes Acemo-Pipa 2020 et Acemo-TPE 2020.</t>
    </r>
  </si>
  <si>
    <r>
      <t>Origine des fonds versés</t>
    </r>
    <r>
      <rPr>
        <sz val="8"/>
        <color theme="1"/>
        <rFont val="Arial"/>
        <family val="2"/>
      </rPr>
      <t xml:space="preserve"> (en %)</t>
    </r>
  </si>
  <si>
    <t>Versement volontaire</t>
  </si>
  <si>
    <r>
      <t>Transfert 
d</t>
    </r>
    <r>
      <rPr>
        <b/>
        <sz val="8"/>
        <color theme="1"/>
        <rFont val="Calibri"/>
        <family val="2"/>
      </rPr>
      <t>’</t>
    </r>
    <r>
      <rPr>
        <b/>
        <sz val="8"/>
        <color theme="1"/>
        <rFont val="Arial"/>
        <family val="2"/>
      </rPr>
      <t>un autre plan</t>
    </r>
  </si>
  <si>
    <r>
      <t xml:space="preserve">CET : compte épargne-temps. 
</t>
    </r>
    <r>
      <rPr>
        <b/>
        <sz val="8"/>
        <color theme="1"/>
        <rFont val="Arial"/>
        <family val="2"/>
      </rPr>
      <t xml:space="preserve">Note &gt; </t>
    </r>
    <r>
      <rPr>
        <sz val="8"/>
        <color theme="1"/>
        <rFont val="Arial"/>
        <family val="2"/>
      </rPr>
      <t xml:space="preserve">Les transferts de plans incluent les transferts de plans d’épargne entreprise (PEE) vers les Perco et les transferts de PER (individuels, obligatoires) vers les PER collectifs. En effet, le champ de l’épargne salariale de l’enquête Acemo-Pipa comprend tous les montants épargnés sur des dispositifs collectifs, ce qui inclut les compartiments 1 et 3 du PER collectif pouvant accueillir des transferts d’autres PER, bien que les sommes y ayant été versées initialement avant transfert ne proviennent pas de l’épargne salariale. Les personnes couvertes par un Perco ou un PER collectif désignent les salariés employés dans une entreprise leur donnant accès à l’un de ces dispositifs. Les épargnants sur un Perco ou un PER collectif sont ceux dont le dispositif a été alimenté au moins une fois dans l’année considérée, quelle que soit la source d’alimentation (abondement, participation, versement du salarié, etc.).
</t>
    </r>
    <r>
      <rPr>
        <b/>
        <sz val="8"/>
        <color theme="1"/>
        <rFont val="Arial"/>
        <family val="2"/>
      </rPr>
      <t xml:space="preserve">Champ &gt; </t>
    </r>
    <r>
      <rPr>
        <sz val="8"/>
        <color theme="1"/>
        <rFont val="Arial"/>
        <family val="2"/>
      </rPr>
      <t xml:space="preserve">Entreprises privées de 10 salariés ou plus (hors agriculture), particuliers employeurs et activités extraterritoriales ; France (hors Mayotte).
</t>
    </r>
    <r>
      <rPr>
        <b/>
        <sz val="8"/>
        <color theme="1"/>
        <rFont val="Arial"/>
        <family val="2"/>
      </rPr>
      <t>Source &gt;</t>
    </r>
    <r>
      <rPr>
        <sz val="8"/>
        <color theme="1"/>
        <rFont val="Arial"/>
        <family val="2"/>
      </rPr>
      <t xml:space="preserve"> Dares, enquête Acemo-Pipa 2020.</t>
    </r>
  </si>
  <si>
    <t>Graphique 4. Part des versements moyens sur le Perco ou le PER collectif, par taille et secteur d’activité de l’entreprise, selon leur origine, en 2019</t>
  </si>
  <si>
    <r>
      <t>couverts par un Per</t>
    </r>
    <r>
      <rPr>
        <b/>
        <sz val="8"/>
        <color theme="1"/>
        <rFont val="Arial"/>
        <family val="2"/>
      </rPr>
      <t>co ou un PER collectif</t>
    </r>
  </si>
  <si>
    <r>
      <t>épargnant sur un Pe</t>
    </r>
    <r>
      <rPr>
        <b/>
        <sz val="8"/>
        <color theme="1"/>
        <rFont val="Arial"/>
        <family val="2"/>
      </rPr>
      <t>rco ou un PER collectif</t>
    </r>
  </si>
  <si>
    <r>
      <rPr>
        <b/>
        <sz val="8"/>
        <rFont val="Arial"/>
        <family val="2"/>
      </rPr>
      <t>Note &gt;</t>
    </r>
    <r>
      <rPr>
        <sz val="8"/>
        <rFont val="Arial"/>
        <family val="2"/>
      </rPr>
      <t xml:space="preserve"> Les personnes couvertes par un Perco ou un PER collectif désignent les salariés employés dans une entreprise leur donnant accès à l’un de ces dispositifs. Les épargnants sur un Perco ou un PER collectif sont ceux dont le dispositif a été alimenté au moins une fois dans l’année considérée, quelle que soit la source d’alimentation (abondement, participation, versement du salarié, etc.).
</t>
    </r>
    <r>
      <rPr>
        <b/>
        <sz val="8"/>
        <rFont val="Arial"/>
        <family val="2"/>
      </rPr>
      <t>Champ &gt;</t>
    </r>
    <r>
      <rPr>
        <sz val="8"/>
        <rFont val="Arial"/>
        <family val="2"/>
      </rPr>
      <t xml:space="preserve"> Sont exclus du champ des effectifs salariés les intérimaires et les stagiaires. Jusqu’en 2016, l’enquête Pipa porte sur l’ensemble des employeurs privés de France métropolitaine, à l’exception de cinq catégories d’entre eux : les employeurs agricoles, les syndicats de copropriété, les associations loi 1901 de l’action sociale, les ménages employeurs et les activités extraterritoriales. À partir de 2017, le champ de l’enquête est étendu aux DROM (hors Mayotte), aux associations loi 1901 de l’action sociale et aux syndicats de copropriété.
</t>
    </r>
    <r>
      <rPr>
        <b/>
        <sz val="8"/>
        <rFont val="Arial"/>
        <family val="2"/>
      </rPr>
      <t>Sources &gt;</t>
    </r>
    <r>
      <rPr>
        <sz val="8"/>
        <rFont val="Arial"/>
        <family val="2"/>
      </rPr>
      <t xml:space="preserve"> Dares, enquêtes Acemo-Pipa et Acemo-TPE 2007 à 2020.</t>
    </r>
  </si>
  <si>
    <t>Ensemble des entreprises  (10 salariés ou plus)</t>
  </si>
  <si>
    <r>
      <rPr>
        <b/>
        <sz val="8"/>
        <rFont val="Arial"/>
        <family val="2"/>
      </rPr>
      <t xml:space="preserve">Note &gt; </t>
    </r>
    <r>
      <rPr>
        <sz val="8"/>
        <rFont val="Arial"/>
        <family val="2"/>
      </rPr>
      <t xml:space="preserve">Les personnes couvertes par un Perco ou un PER collectif désignent les salariés employés dans une entreprise leur donnant accès à l’un de ces dispositifs. Les épargnants sur un Perco ou un PER collectif sont ceux dont le dispositif a été alimenté au moins une fois dans l’année considérée, quelle que soit la source d’alimentation (abondement, participation, versement du salarié, etc.).
</t>
    </r>
    <r>
      <rPr>
        <b/>
        <sz val="8"/>
        <rFont val="Arial"/>
        <family val="2"/>
      </rPr>
      <t>Lecture &gt;</t>
    </r>
    <r>
      <rPr>
        <sz val="8"/>
        <rFont val="Arial"/>
        <family val="2"/>
      </rPr>
      <t xml:space="preserve"> En 2019, dans les entreprises de 1 000 salariés ou plus, 56 % des salariés sont couverts par un Perco ou un PER collectif, et 18 % épargnent effectivement</t>
    </r>
    <r>
      <rPr>
        <i/>
        <sz val="8"/>
        <rFont val="Arial"/>
      </rPr>
      <t xml:space="preserve"> via</t>
    </r>
    <r>
      <rPr>
        <sz val="8"/>
        <rFont val="Arial"/>
        <family val="2"/>
      </rPr>
      <t xml:space="preserve"> l’un de ces produits. Parmi les salariés couverts par un dispositif d’épargne salariale, 68 % le sont par un Perco ou un PER collectif.
</t>
    </r>
    <r>
      <rPr>
        <b/>
        <sz val="8"/>
        <rFont val="Arial"/>
        <family val="2"/>
      </rPr>
      <t>Champ &gt;</t>
    </r>
    <r>
      <rPr>
        <sz val="8"/>
        <rFont val="Arial"/>
        <family val="2"/>
      </rPr>
      <t xml:space="preserve">  Employeurs de France (hors Mayotte), entreprises privées (hors agriculture), particuliers employeurs et activités extraterritoriales ; France (hors Mayotte).
</t>
    </r>
    <r>
      <rPr>
        <b/>
        <sz val="8"/>
        <rFont val="Arial"/>
        <family val="2"/>
      </rPr>
      <t>Sources &gt;</t>
    </r>
    <r>
      <rPr>
        <sz val="8"/>
        <rFont val="Arial"/>
        <family val="2"/>
      </rPr>
      <t xml:space="preserve"> Dares, enquêtes Acemo-Pipa et Acemo-TPE 2020.</t>
    </r>
  </si>
  <si>
    <t>en euros</t>
  </si>
  <si>
    <r>
      <rPr>
        <b/>
        <sz val="8"/>
        <rFont val="Arial"/>
        <family val="2"/>
      </rPr>
      <t xml:space="preserve">Note &gt; </t>
    </r>
    <r>
      <rPr>
        <sz val="8"/>
        <rFont val="Arial"/>
        <family val="2"/>
      </rPr>
      <t>Les personnes couvertes par un Perco ou un PER collectif désignent les salariés employés dans une entreprise leur donnant accès à l'un de ces dispositifs. Les épargnants sur un Perco ou un PER collectif sont ceux dont le dispositif a été alimenté au moins une fois dans l'année considérée, quelle que soit la source d'alimentation (abondement, participation, versement du salarié, etc.).</t>
    </r>
    <r>
      <rPr>
        <b/>
        <sz val="8"/>
        <rFont val="Arial"/>
        <family val="2"/>
      </rPr>
      <t xml:space="preserve">
Champ</t>
    </r>
    <r>
      <rPr>
        <sz val="8"/>
        <rFont val="Arial"/>
        <family val="2"/>
      </rPr>
      <t xml:space="preserve"> </t>
    </r>
    <r>
      <rPr>
        <b/>
        <sz val="8"/>
        <rFont val="Arial"/>
        <family val="2"/>
      </rPr>
      <t>&gt;</t>
    </r>
    <r>
      <rPr>
        <sz val="8"/>
        <rFont val="Arial"/>
        <family val="2"/>
      </rPr>
      <t xml:space="preserve">  Entreprises privées de 10 salariés ou plus hors agriculture, particuliers employeurs et activitées extraterritoriales ; France (hors Mayotte).
</t>
    </r>
    <r>
      <rPr>
        <b/>
        <sz val="8"/>
        <rFont val="Arial"/>
        <family val="2"/>
      </rPr>
      <t>Source</t>
    </r>
    <r>
      <rPr>
        <sz val="8"/>
        <rFont val="Arial"/>
        <family val="2"/>
      </rPr>
      <t xml:space="preserve"> </t>
    </r>
    <r>
      <rPr>
        <b/>
        <sz val="8"/>
        <rFont val="Arial"/>
        <family val="2"/>
      </rPr>
      <t>&gt;</t>
    </r>
    <r>
      <rPr>
        <sz val="8"/>
        <rFont val="Arial"/>
        <family val="2"/>
      </rPr>
      <t xml:space="preserve"> Dares, enquête Acemo-Pipa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</si>
</sst>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_-* #,##0\ _€_-;\-* #,##0\ _€_-;_-* &quot;-&quot;??\ _€_-;_-@_-"/>
    <numFmt numFmtId="166" formatCode="0.0"/>
    <numFmt numFmtId="167" formatCode="0.0%"/>
    <numFmt numFmtId="168" formatCode="#,##0\ &quot;€&quot;"/>
  </numFmts>
  <fonts count="17" x14ac:knownFonts="1">
    <font>
      <sz val="10"/>
      <name val="Arial"/>
    </font>
    <font>
      <sz val="10"/>
      <name val="Arial"/>
      <family val="2"/>
    </font>
    <font>
      <sz val="8"/>
      <name val="Arial"/>
      <family val="2"/>
    </font>
    <font>
      <b/>
      <sz val="8"/>
      <name val="Arial"/>
      <family val="2"/>
    </font>
    <font>
      <sz val="8"/>
      <color indexed="10"/>
      <name val="Arial"/>
      <family val="2"/>
    </font>
    <font>
      <b/>
      <sz val="8"/>
      <color indexed="10"/>
      <name val="Arial"/>
      <family val="2"/>
    </font>
    <font>
      <sz val="8"/>
      <color rgb="FFFF0000"/>
      <name val="Arial"/>
      <family val="2"/>
    </font>
    <font>
      <sz val="8"/>
      <color theme="4"/>
      <name val="Arial"/>
      <family val="2"/>
    </font>
    <font>
      <sz val="8"/>
      <color theme="1"/>
      <name val="Arial"/>
      <family val="2"/>
    </font>
    <font>
      <b/>
      <sz val="8"/>
      <color theme="1"/>
      <name val="Arial"/>
      <family val="2"/>
    </font>
    <font>
      <b/>
      <sz val="10"/>
      <color theme="1"/>
      <name val="Arial"/>
      <family val="2"/>
    </font>
    <font>
      <sz val="10"/>
      <color theme="1"/>
      <name val="Arial"/>
      <family val="2"/>
    </font>
    <font>
      <b/>
      <sz val="8"/>
      <color theme="1"/>
      <name val="Calibri"/>
      <family val="2"/>
    </font>
    <font>
      <b/>
      <sz val="8"/>
      <color theme="1"/>
      <name val="MS Sans Serif"/>
      <family val="2"/>
    </font>
    <font>
      <sz val="8"/>
      <color theme="1"/>
      <name val="MS Sans Serif"/>
      <family val="2"/>
    </font>
    <font>
      <b/>
      <sz val="11"/>
      <color theme="1"/>
      <name val="Arial"/>
      <family val="2"/>
    </font>
    <font>
      <i/>
      <sz val="8"/>
      <name val="Arial"/>
    </font>
  </fonts>
  <fills count="3">
    <fill>
      <patternFill patternType="none"/>
    </fill>
    <fill>
      <patternFill patternType="gray125"/>
    </fill>
    <fill>
      <patternFill patternType="solid">
        <fgColor indexed="9"/>
        <bgColor indexed="64"/>
      </patternFill>
    </fill>
  </fills>
  <borders count="17">
    <border>
      <left/>
      <right/>
      <top/>
      <bottom/>
      <diagonal/>
    </border>
    <border>
      <left style="hair">
        <color auto="1"/>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style="hair">
        <color auto="1"/>
      </top>
      <bottom style="hair">
        <color auto="1"/>
      </bottom>
      <diagonal/>
    </border>
    <border>
      <left style="hair">
        <color auto="1"/>
      </left>
      <right style="hair">
        <color auto="1"/>
      </right>
      <top style="hair">
        <color theme="1"/>
      </top>
      <bottom style="hair">
        <color auto="1"/>
      </bottom>
      <diagonal/>
    </border>
    <border>
      <left/>
      <right/>
      <top/>
      <bottom style="hair">
        <color theme="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2">
    <xf numFmtId="0" fontId="0" fillId="0" borderId="0" xfId="0"/>
    <xf numFmtId="0" fontId="2" fillId="0" borderId="0" xfId="0" applyFont="1" applyFill="1"/>
    <xf numFmtId="0" fontId="3" fillId="0" borderId="0" xfId="0" applyNumberFormat="1" applyFont="1" applyFill="1" applyBorder="1"/>
    <xf numFmtId="0" fontId="2" fillId="0" borderId="0" xfId="0" applyFont="1"/>
    <xf numFmtId="0" fontId="2" fillId="0" borderId="0" xfId="0" applyFont="1" applyBorder="1"/>
    <xf numFmtId="3" fontId="2" fillId="0" borderId="0" xfId="1" applyNumberFormat="1" applyFont="1" applyFill="1" applyAlignment="1">
      <alignment horizontal="center"/>
    </xf>
    <xf numFmtId="0" fontId="2" fillId="0" borderId="0" xfId="0" applyFont="1" applyFill="1" applyBorder="1"/>
    <xf numFmtId="0" fontId="3" fillId="0" borderId="0" xfId="0" applyFont="1" applyFill="1" applyBorder="1" applyAlignment="1">
      <alignment vertical="center"/>
    </xf>
    <xf numFmtId="3" fontId="3" fillId="0" borderId="0" xfId="1"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0" fontId="4" fillId="0" borderId="0" xfId="0" applyFont="1"/>
    <xf numFmtId="3" fontId="5" fillId="2" borderId="0" xfId="1" applyNumberFormat="1" applyFont="1" applyFill="1" applyBorder="1" applyAlignment="1">
      <alignment horizontal="center" vertical="center" wrapText="1"/>
    </xf>
    <xf numFmtId="165" fontId="5" fillId="0" borderId="0" xfId="1" applyNumberFormat="1" applyFont="1" applyBorder="1" applyAlignment="1">
      <alignment horizontal="center" vertical="center" wrapText="1"/>
    </xf>
    <xf numFmtId="0" fontId="2" fillId="0" borderId="0" xfId="0" applyFont="1" applyFill="1" applyBorder="1" applyAlignment="1">
      <alignment vertical="top" wrapText="1"/>
    </xf>
    <xf numFmtId="9" fontId="2" fillId="0" borderId="0" xfId="0" applyNumberFormat="1" applyFont="1" applyFill="1" applyBorder="1" applyAlignment="1">
      <alignment horizontal="center"/>
    </xf>
    <xf numFmtId="168" fontId="2" fillId="0" borderId="0" xfId="1" applyNumberFormat="1" applyFont="1" applyFill="1" applyBorder="1"/>
    <xf numFmtId="9" fontId="4" fillId="0" borderId="0" xfId="2" applyFont="1"/>
    <xf numFmtId="0" fontId="4" fillId="2" borderId="0" xfId="0" quotePrefix="1" applyNumberFormat="1" applyFont="1" applyFill="1" applyBorder="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xf>
    <xf numFmtId="1" fontId="4" fillId="2" borderId="0" xfId="0" applyNumberFormat="1" applyFont="1" applyFill="1" applyBorder="1" applyAlignment="1">
      <alignment horizontal="center"/>
    </xf>
    <xf numFmtId="9" fontId="2" fillId="0" borderId="0" xfId="0" applyNumberFormat="1" applyFont="1" applyFill="1" applyBorder="1"/>
    <xf numFmtId="0" fontId="3" fillId="0" borderId="0" xfId="0" applyFont="1" applyFill="1" applyBorder="1" applyAlignment="1">
      <alignment vertical="center" wrapText="1"/>
    </xf>
    <xf numFmtId="9" fontId="3" fillId="0" borderId="0" xfId="1" applyNumberFormat="1" applyFont="1" applyFill="1" applyBorder="1" applyAlignment="1">
      <alignment horizontal="center" vertical="center"/>
    </xf>
    <xf numFmtId="9" fontId="3" fillId="0" borderId="0" xfId="0" applyNumberFormat="1" applyFont="1" applyFill="1" applyBorder="1"/>
    <xf numFmtId="168" fontId="3" fillId="0" borderId="0" xfId="1" applyNumberFormat="1" applyFont="1" applyFill="1" applyBorder="1"/>
    <xf numFmtId="3" fontId="5" fillId="0" borderId="0" xfId="1" applyNumberFormat="1" applyFont="1" applyFill="1" applyBorder="1" applyAlignment="1">
      <alignment horizontal="center" vertical="center"/>
    </xf>
    <xf numFmtId="1" fontId="2" fillId="0" borderId="0" xfId="0" applyNumberFormat="1" applyFont="1" applyFill="1" applyBorder="1" applyAlignment="1">
      <alignment horizontal="center"/>
    </xf>
    <xf numFmtId="0" fontId="2" fillId="0" borderId="0" xfId="0" applyFont="1" applyAlignment="1">
      <alignment wrapText="1"/>
    </xf>
    <xf numFmtId="0" fontId="2" fillId="2" borderId="2" xfId="0" quotePrefix="1" applyNumberFormat="1" applyFont="1" applyFill="1" applyBorder="1" applyAlignment="1">
      <alignment horizontal="left"/>
    </xf>
    <xf numFmtId="0" fontId="2" fillId="2" borderId="3" xfId="0" quotePrefix="1" applyNumberFormat="1" applyFont="1" applyFill="1" applyBorder="1" applyAlignment="1">
      <alignment horizontal="left"/>
    </xf>
    <xf numFmtId="0" fontId="3" fillId="0" borderId="4" xfId="0" quotePrefix="1" applyNumberFormat="1" applyFont="1" applyFill="1" applyBorder="1" applyAlignment="1">
      <alignment horizontal="left" vertical="center"/>
    </xf>
    <xf numFmtId="0" fontId="3" fillId="0" borderId="0" xfId="0" applyFont="1" applyAlignment="1"/>
    <xf numFmtId="0" fontId="3" fillId="2" borderId="5" xfId="0" applyFont="1" applyFill="1" applyBorder="1" applyAlignment="1">
      <alignment horizontal="justify" vertical="center"/>
    </xf>
    <xf numFmtId="0" fontId="2" fillId="2" borderId="6" xfId="0" quotePrefix="1" applyNumberFormat="1" applyFont="1" applyFill="1" applyBorder="1" applyAlignment="1">
      <alignment horizontal="left"/>
    </xf>
    <xf numFmtId="0" fontId="2" fillId="0" borderId="0" xfId="0" applyFont="1" applyAlignment="1">
      <alignment horizontal="left" readingOrder="1"/>
    </xf>
    <xf numFmtId="1" fontId="2" fillId="0" borderId="4" xfId="2" applyNumberFormat="1" applyFont="1" applyFill="1" applyBorder="1" applyAlignment="1">
      <alignment horizontal="center" vertical="center"/>
    </xf>
    <xf numFmtId="1" fontId="2" fillId="0" borderId="4" xfId="0" applyNumberFormat="1" applyFont="1" applyBorder="1" applyAlignment="1">
      <alignment horizontal="center"/>
    </xf>
    <xf numFmtId="3" fontId="3" fillId="0" borderId="4" xfId="1" applyNumberFormat="1" applyFont="1" applyFill="1" applyBorder="1" applyAlignment="1">
      <alignment horizontal="center" vertical="center" wrapText="1"/>
    </xf>
    <xf numFmtId="1" fontId="2" fillId="0" borderId="4" xfId="0" applyNumberFormat="1" applyFont="1" applyFill="1" applyBorder="1" applyAlignment="1">
      <alignment horizontal="center"/>
    </xf>
    <xf numFmtId="0" fontId="3" fillId="2" borderId="4" xfId="0" applyFont="1" applyFill="1" applyBorder="1" applyAlignment="1">
      <alignment horizontal="justify" vertical="top"/>
    </xf>
    <xf numFmtId="1" fontId="3" fillId="0" borderId="4" xfId="0" applyNumberFormat="1" applyFont="1" applyBorder="1" applyAlignment="1">
      <alignment horizontal="center"/>
    </xf>
    <xf numFmtId="1" fontId="3" fillId="0" borderId="4" xfId="0" applyNumberFormat="1" applyFont="1" applyFill="1" applyBorder="1" applyAlignment="1">
      <alignment horizontal="center"/>
    </xf>
    <xf numFmtId="1" fontId="3" fillId="2" borderId="8" xfId="2" applyNumberFormat="1" applyFont="1" applyFill="1" applyBorder="1" applyAlignment="1">
      <alignment horizontal="right" vertical="center" indent="4"/>
    </xf>
    <xf numFmtId="1" fontId="2" fillId="2" borderId="7" xfId="2" applyNumberFormat="1" applyFont="1" applyFill="1" applyBorder="1" applyAlignment="1">
      <alignment horizontal="right" vertical="top" indent="4"/>
    </xf>
    <xf numFmtId="1" fontId="3" fillId="2" borderId="4" xfId="2" applyNumberFormat="1" applyFont="1" applyFill="1" applyBorder="1" applyAlignment="1">
      <alignment horizontal="right" vertical="center" indent="4"/>
    </xf>
    <xf numFmtId="1" fontId="2" fillId="2" borderId="1" xfId="2" applyNumberFormat="1" applyFont="1" applyFill="1" applyBorder="1" applyAlignment="1">
      <alignment horizontal="right" vertical="top" indent="4"/>
    </xf>
    <xf numFmtId="0" fontId="2" fillId="2" borderId="7" xfId="0" applyFont="1" applyFill="1" applyBorder="1" applyAlignment="1">
      <alignment horizontal="left" vertical="top"/>
    </xf>
    <xf numFmtId="0" fontId="2" fillId="2" borderId="1" xfId="0" applyFont="1" applyFill="1" applyBorder="1" applyAlignment="1">
      <alignment horizontal="left" vertical="top"/>
    </xf>
    <xf numFmtId="0" fontId="2" fillId="2" borderId="7" xfId="0" applyFont="1" applyFill="1" applyBorder="1" applyAlignment="1">
      <alignment horizontal="left" vertical="top" wrapText="1"/>
    </xf>
    <xf numFmtId="0" fontId="3" fillId="2" borderId="4" xfId="0" applyFont="1" applyFill="1" applyBorder="1" applyAlignment="1">
      <alignment horizontal="justify" vertical="center"/>
    </xf>
    <xf numFmtId="0" fontId="9" fillId="2" borderId="1" xfId="0" applyFont="1" applyFill="1" applyBorder="1" applyAlignment="1">
      <alignment horizontal="center" vertical="center" wrapText="1"/>
    </xf>
    <xf numFmtId="0" fontId="9" fillId="2" borderId="8" xfId="0" applyFont="1" applyFill="1" applyBorder="1" applyAlignment="1">
      <alignment horizontal="justify" vertical="top" wrapText="1"/>
    </xf>
    <xf numFmtId="0" fontId="9" fillId="0" borderId="4" xfId="0" applyFont="1" applyFill="1" applyBorder="1" applyAlignment="1">
      <alignment horizontal="center" vertical="center" wrapText="1"/>
    </xf>
    <xf numFmtId="0" fontId="2" fillId="0" borderId="0" xfId="0" applyFont="1" applyAlignment="1">
      <alignment horizontal="left" vertical="top" wrapText="1"/>
    </xf>
    <xf numFmtId="0" fontId="9" fillId="0" borderId="0" xfId="0" applyFont="1"/>
    <xf numFmtId="167" fontId="2" fillId="0" borderId="0" xfId="0" applyNumberFormat="1" applyFont="1"/>
    <xf numFmtId="1" fontId="2" fillId="0" borderId="0" xfId="0" applyNumberFormat="1" applyFont="1"/>
    <xf numFmtId="166" fontId="2" fillId="0" borderId="0" xfId="0" applyNumberFormat="1" applyFont="1"/>
    <xf numFmtId="0" fontId="8" fillId="0" borderId="0" xfId="0" applyFont="1"/>
    <xf numFmtId="0" fontId="8" fillId="0" borderId="0" xfId="0" applyFont="1" applyFill="1" applyBorder="1"/>
    <xf numFmtId="0" fontId="8" fillId="0" borderId="0" xfId="0" applyFont="1" applyAlignment="1">
      <alignment horizontal="left" vertical="top" wrapText="1"/>
    </xf>
    <xf numFmtId="1" fontId="9" fillId="0" borderId="4" xfId="1" applyNumberFormat="1" applyFont="1" applyFill="1" applyBorder="1" applyAlignment="1">
      <alignment horizontal="center" vertical="center"/>
    </xf>
    <xf numFmtId="0" fontId="8" fillId="2" borderId="4" xfId="0" quotePrefix="1" applyNumberFormat="1" applyFont="1" applyFill="1" applyBorder="1" applyAlignment="1">
      <alignment horizontal="left"/>
    </xf>
    <xf numFmtId="3" fontId="8" fillId="0" borderId="0" xfId="1" applyNumberFormat="1" applyFont="1" applyFill="1" applyBorder="1" applyAlignment="1">
      <alignment horizontal="center"/>
    </xf>
    <xf numFmtId="1" fontId="8" fillId="0" borderId="4" xfId="1" applyNumberFormat="1" applyFont="1" applyFill="1" applyBorder="1" applyAlignment="1">
      <alignment horizontal="center" vertical="center"/>
    </xf>
    <xf numFmtId="0" fontId="8" fillId="0" borderId="0" xfId="0" applyFont="1" applyFill="1"/>
    <xf numFmtId="3" fontId="9" fillId="0" borderId="0" xfId="1" applyNumberFormat="1" applyFont="1" applyFill="1" applyBorder="1" applyAlignment="1">
      <alignment horizontal="center"/>
    </xf>
    <xf numFmtId="0" fontId="9" fillId="0" borderId="0" xfId="0" applyFont="1" applyAlignment="1"/>
    <xf numFmtId="0" fontId="9" fillId="0" borderId="0" xfId="0" applyFont="1" applyFill="1"/>
    <xf numFmtId="0" fontId="10" fillId="0" borderId="0" xfId="0" applyFont="1" applyFill="1"/>
    <xf numFmtId="0" fontId="9" fillId="0" borderId="0" xfId="0" applyFont="1" applyFill="1" applyBorder="1" applyAlignment="1"/>
    <xf numFmtId="0" fontId="9" fillId="0" borderId="0" xfId="0" applyFont="1" applyFill="1" applyBorder="1" applyAlignment="1">
      <alignment vertical="center"/>
    </xf>
    <xf numFmtId="165" fontId="9" fillId="0" borderId="0" xfId="1" applyNumberFormat="1" applyFont="1" applyFill="1" applyBorder="1" applyAlignment="1">
      <alignment vertical="center" wrapText="1"/>
    </xf>
    <xf numFmtId="0" fontId="8" fillId="0" borderId="0" xfId="0" applyFont="1" applyFill="1" applyBorder="1" applyAlignment="1">
      <alignment wrapText="1"/>
    </xf>
    <xf numFmtId="0" fontId="9" fillId="0" borderId="0" xfId="0" applyFont="1" applyFill="1" applyBorder="1" applyAlignment="1">
      <alignment vertical="center" wrapText="1"/>
    </xf>
    <xf numFmtId="165" fontId="9" fillId="0" borderId="2" xfId="1" applyNumberFormat="1" applyFont="1" applyFill="1" applyBorder="1" applyAlignment="1">
      <alignment horizontal="center" vertical="center" wrapText="1"/>
    </xf>
    <xf numFmtId="165" fontId="9" fillId="0" borderId="8" xfId="1" applyNumberFormat="1" applyFont="1" applyFill="1" applyBorder="1" applyAlignment="1">
      <alignment horizontal="center" vertical="center" wrapText="1"/>
    </xf>
    <xf numFmtId="165" fontId="9" fillId="0" borderId="11" xfId="1" applyNumberFormat="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0" fontId="8" fillId="0" borderId="10" xfId="0" applyFont="1" applyFill="1" applyBorder="1"/>
    <xf numFmtId="0" fontId="9" fillId="0" borderId="9" xfId="0" applyFont="1" applyFill="1" applyBorder="1" applyAlignment="1">
      <alignment horizontal="left" vertical="top" wrapText="1"/>
    </xf>
    <xf numFmtId="1" fontId="9" fillId="0" borderId="4" xfId="2" applyNumberFormat="1" applyFont="1" applyFill="1" applyBorder="1" applyAlignment="1">
      <alignment horizontal="center" wrapText="1"/>
    </xf>
    <xf numFmtId="1" fontId="9" fillId="0" borderId="9" xfId="2" applyNumberFormat="1" applyFont="1" applyFill="1" applyBorder="1" applyAlignment="1">
      <alignment horizontal="center" wrapText="1"/>
    </xf>
    <xf numFmtId="0" fontId="13" fillId="0" borderId="0" xfId="0" applyFont="1" applyFill="1" applyBorder="1" applyAlignment="1">
      <alignment horizontal="left"/>
    </xf>
    <xf numFmtId="165" fontId="13" fillId="0" borderId="0" xfId="1" applyNumberFormat="1" applyFont="1" applyFill="1" applyBorder="1" applyAlignment="1">
      <alignment horizontal="center"/>
    </xf>
    <xf numFmtId="0" fontId="9" fillId="0" borderId="2" xfId="0" applyFont="1" applyFill="1" applyBorder="1" applyAlignment="1">
      <alignment vertical="top" wrapText="1"/>
    </xf>
    <xf numFmtId="0" fontId="8" fillId="0" borderId="12" xfId="0" applyFont="1" applyFill="1" applyBorder="1"/>
    <xf numFmtId="1" fontId="8" fillId="0" borderId="8" xfId="2" applyNumberFormat="1" applyFont="1" applyFill="1" applyBorder="1" applyAlignment="1">
      <alignment horizontal="center" wrapText="1"/>
    </xf>
    <xf numFmtId="1" fontId="8" fillId="0" borderId="12" xfId="2" applyNumberFormat="1" applyFont="1" applyFill="1" applyBorder="1" applyAlignment="1">
      <alignment horizontal="center" wrapText="1"/>
    </xf>
    <xf numFmtId="0" fontId="8" fillId="0" borderId="0" xfId="0" quotePrefix="1" applyNumberFormat="1" applyFont="1" applyFill="1" applyBorder="1"/>
    <xf numFmtId="165" fontId="14" fillId="0" borderId="0" xfId="1" applyNumberFormat="1" applyFont="1" applyFill="1" applyBorder="1" applyAlignment="1">
      <alignment horizontal="center"/>
    </xf>
    <xf numFmtId="165" fontId="8" fillId="0" borderId="0" xfId="0" applyNumberFormat="1" applyFont="1" applyFill="1" applyBorder="1"/>
    <xf numFmtId="0" fontId="9" fillId="0" borderId="3" xfId="0" applyFont="1" applyFill="1" applyBorder="1"/>
    <xf numFmtId="0" fontId="8" fillId="0" borderId="13" xfId="0" applyFont="1" applyFill="1" applyBorder="1"/>
    <xf numFmtId="1" fontId="8" fillId="0" borderId="1" xfId="2" applyNumberFormat="1" applyFont="1" applyFill="1" applyBorder="1" applyAlignment="1">
      <alignment horizontal="center" wrapText="1"/>
    </xf>
    <xf numFmtId="1" fontId="8" fillId="0" borderId="13" xfId="2" applyNumberFormat="1" applyFont="1" applyFill="1" applyBorder="1" applyAlignment="1">
      <alignment horizontal="center" wrapText="1"/>
    </xf>
    <xf numFmtId="0" fontId="8" fillId="0" borderId="0" xfId="0" applyNumberFormat="1" applyFont="1" applyFill="1" applyBorder="1"/>
    <xf numFmtId="0" fontId="8" fillId="0" borderId="6" xfId="0" applyFont="1" applyFill="1" applyBorder="1"/>
    <xf numFmtId="0" fontId="8" fillId="0" borderId="5" xfId="0" applyFont="1" applyFill="1" applyBorder="1" applyAlignment="1">
      <alignment vertical="top" wrapText="1"/>
    </xf>
    <xf numFmtId="1" fontId="8" fillId="0" borderId="7" xfId="2" applyNumberFormat="1" applyFont="1" applyFill="1" applyBorder="1" applyAlignment="1">
      <alignment horizontal="center" wrapText="1"/>
    </xf>
    <xf numFmtId="1" fontId="8" fillId="0" borderId="5" xfId="2" applyNumberFormat="1" applyFont="1" applyFill="1" applyBorder="1" applyAlignment="1">
      <alignment horizontal="center" wrapText="1"/>
    </xf>
    <xf numFmtId="0" fontId="8" fillId="0" borderId="0" xfId="0" applyFont="1" applyFill="1" applyAlignment="1">
      <alignment horizontal="left" readingOrder="1"/>
    </xf>
    <xf numFmtId="0" fontId="15" fillId="0" borderId="0" xfId="0" applyFont="1" applyFill="1" applyAlignment="1">
      <alignment horizontal="left" vertical="center" readingOrder="1"/>
    </xf>
    <xf numFmtId="165" fontId="8" fillId="0" borderId="0" xfId="1" applyNumberFormat="1" applyFont="1" applyFill="1"/>
    <xf numFmtId="165" fontId="8" fillId="0" borderId="0" xfId="1" applyNumberFormat="1" applyFont="1" applyFill="1" applyBorder="1" applyAlignment="1">
      <alignment horizontal="left" vertical="top"/>
    </xf>
    <xf numFmtId="165" fontId="9" fillId="0" borderId="0" xfId="1" applyNumberFormat="1" applyFont="1" applyFill="1" applyBorder="1" applyAlignment="1">
      <alignment horizontal="center" vertical="center" wrapText="1"/>
    </xf>
    <xf numFmtId="3" fontId="9" fillId="0" borderId="0" xfId="1" applyNumberFormat="1" applyFont="1" applyFill="1" applyBorder="1" applyAlignment="1">
      <alignment horizontal="center" vertical="center" wrapText="1"/>
    </xf>
    <xf numFmtId="0" fontId="8" fillId="0" borderId="0" xfId="0" quotePrefix="1" applyNumberFormat="1" applyFont="1" applyFill="1" applyBorder="1" applyAlignment="1">
      <alignment vertical="top"/>
    </xf>
    <xf numFmtId="0" fontId="8" fillId="0" borderId="0" xfId="0" applyFont="1" applyFill="1" applyBorder="1" applyAlignment="1">
      <alignment vertical="top"/>
    </xf>
    <xf numFmtId="165" fontId="8" fillId="0" borderId="0" xfId="1" applyNumberFormat="1" applyFont="1" applyFill="1" applyBorder="1" applyAlignment="1">
      <alignment horizontal="center" vertical="top" wrapText="1"/>
    </xf>
    <xf numFmtId="165" fontId="8" fillId="0" borderId="0" xfId="1" applyNumberFormat="1" applyFont="1" applyFill="1" applyBorder="1" applyAlignment="1">
      <alignment horizontal="center"/>
    </xf>
    <xf numFmtId="1" fontId="8" fillId="0" borderId="0" xfId="0" applyNumberFormat="1" applyFont="1" applyFill="1" applyBorder="1"/>
    <xf numFmtId="0" fontId="9" fillId="0" borderId="0" xfId="0" applyFont="1" applyFill="1" applyBorder="1" applyAlignment="1">
      <alignment vertical="top" wrapText="1"/>
    </xf>
    <xf numFmtId="165" fontId="9" fillId="0" borderId="0" xfId="1" applyNumberFormat="1" applyFont="1" applyFill="1" applyBorder="1" applyAlignment="1">
      <alignment horizontal="center" wrapText="1"/>
    </xf>
    <xf numFmtId="165" fontId="9" fillId="0" borderId="0" xfId="1" applyNumberFormat="1" applyFont="1" applyFill="1" applyBorder="1" applyAlignment="1">
      <alignment horizontal="center"/>
    </xf>
    <xf numFmtId="165" fontId="9" fillId="0" borderId="0" xfId="1" applyNumberFormat="1" applyFont="1" applyFill="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3" fillId="2" borderId="4" xfId="0" applyFont="1" applyFill="1" applyBorder="1" applyAlignment="1">
      <alignment horizontal="center" wrapText="1"/>
    </xf>
    <xf numFmtId="0" fontId="9" fillId="0" borderId="0" xfId="0" applyFont="1" applyFill="1" applyAlignment="1">
      <alignment horizontal="left" vertical="top" wrapText="1"/>
    </xf>
    <xf numFmtId="0" fontId="9" fillId="0" borderId="0" xfId="0" applyFont="1" applyFill="1" applyAlignment="1">
      <alignment horizontal="left" vertical="top"/>
    </xf>
    <xf numFmtId="0" fontId="5" fillId="2" borderId="0" xfId="0" applyFont="1" applyFill="1" applyBorder="1" applyAlignment="1">
      <alignment vertical="center" wrapText="1"/>
    </xf>
    <xf numFmtId="0" fontId="5" fillId="0" borderId="0" xfId="0" applyFont="1" applyFill="1" applyBorder="1" applyAlignment="1">
      <alignment horizontal="left" vertical="top" wrapText="1"/>
    </xf>
    <xf numFmtId="0" fontId="2" fillId="0" borderId="0" xfId="0" applyFont="1" applyAlignment="1">
      <alignment horizontal="left" vertical="top" wrapText="1" readingOrder="1"/>
    </xf>
    <xf numFmtId="165" fontId="9" fillId="0" borderId="10" xfId="1" applyNumberFormat="1" applyFont="1" applyFill="1" applyBorder="1" applyAlignment="1">
      <alignment horizontal="center" vertical="center" wrapText="1"/>
    </xf>
    <xf numFmtId="0" fontId="8" fillId="0" borderId="14" xfId="0" applyFont="1" applyFill="1" applyBorder="1" applyAlignment="1">
      <alignment horizontal="center" wrapText="1"/>
    </xf>
    <xf numFmtId="0" fontId="11" fillId="0" borderId="9" xfId="0" applyFont="1" applyFill="1" applyBorder="1" applyAlignment="1">
      <alignment wrapText="1"/>
    </xf>
    <xf numFmtId="0" fontId="9" fillId="0" borderId="4"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8" fillId="0" borderId="0" xfId="0" applyNumberFormat="1"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1" xfId="0" applyFont="1" applyFill="1" applyBorder="1" applyAlignment="1">
      <alignment horizontal="left" vertical="top"/>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 fillId="0" borderId="0" xfId="0" applyFont="1" applyAlignment="1">
      <alignment vertical="center"/>
    </xf>
    <xf numFmtId="0" fontId="3" fillId="0" borderId="0" xfId="0" applyFont="1" applyAlignment="1">
      <alignment horizontal="left" vertical="center" wrapText="1"/>
    </xf>
    <xf numFmtId="0" fontId="7" fillId="0" borderId="0" xfId="0" applyFont="1" applyFill="1" applyAlignment="1">
      <alignment vertical="center"/>
    </xf>
    <xf numFmtId="0" fontId="2" fillId="0" borderId="4" xfId="0" applyFont="1" applyBorder="1" applyAlignment="1">
      <alignment horizontal="center" vertical="center"/>
    </xf>
    <xf numFmtId="1" fontId="2" fillId="0" borderId="4" xfId="0" applyNumberFormat="1" applyFont="1" applyBorder="1" applyAlignment="1">
      <alignment horizontal="center" vertical="center"/>
    </xf>
    <xf numFmtId="0" fontId="2" fillId="0" borderId="0"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vertical="center"/>
    </xf>
    <xf numFmtId="165" fontId="2" fillId="0" borderId="0" xfId="1" applyNumberFormat="1" applyFont="1" applyAlignment="1">
      <alignment vertical="center"/>
    </xf>
    <xf numFmtId="167" fontId="2" fillId="2" borderId="0" xfId="2" applyNumberFormat="1" applyFont="1" applyFill="1" applyBorder="1" applyAlignment="1">
      <alignment horizontal="center" vertical="center"/>
    </xf>
    <xf numFmtId="167" fontId="2" fillId="2" borderId="0" xfId="0" applyNumberFormat="1" applyFont="1" applyFill="1" applyBorder="1" applyAlignment="1">
      <alignment horizontal="center" vertical="center"/>
    </xf>
    <xf numFmtId="0" fontId="3" fillId="0" borderId="0" xfId="0" applyNumberFormat="1" applyFont="1" applyFill="1" applyBorder="1" applyAlignment="1">
      <alignment vertical="center"/>
    </xf>
    <xf numFmtId="0" fontId="6" fillId="0" borderId="0" xfId="0" applyFont="1" applyFill="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167" fontId="3" fillId="0" borderId="0" xfId="0" applyNumberFormat="1" applyFont="1" applyFill="1" applyBorder="1" applyAlignment="1">
      <alignment horizontal="center" vertical="center"/>
    </xf>
    <xf numFmtId="167" fontId="3" fillId="0" borderId="0" xfId="2" applyNumberFormat="1" applyFont="1" applyFill="1" applyBorder="1" applyAlignment="1">
      <alignment horizontal="center" vertical="center"/>
    </xf>
    <xf numFmtId="9" fontId="3" fillId="0" borderId="0" xfId="2" applyNumberFormat="1" applyFont="1" applyFill="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Alignment="1">
      <alignment vertical="center"/>
    </xf>
    <xf numFmtId="0" fontId="2" fillId="0" borderId="11" xfId="0" applyFont="1" applyBorder="1" applyAlignment="1">
      <alignment horizontal="left"/>
    </xf>
    <xf numFmtId="0" fontId="2" fillId="0" borderId="11" xfId="0" applyFont="1" applyBorder="1" applyAlignment="1">
      <alignment horizontal="left" wrapText="1"/>
    </xf>
    <xf numFmtId="0" fontId="3" fillId="0" borderId="0" xfId="0" applyFont="1" applyAlignment="1">
      <alignment vertical="center" wrapText="1"/>
    </xf>
    <xf numFmtId="0" fontId="9" fillId="0" borderId="4" xfId="0" applyFont="1" applyFill="1" applyBorder="1" applyAlignment="1">
      <alignment horizontal="left" vertical="center" wrapText="1"/>
    </xf>
    <xf numFmtId="0" fontId="8" fillId="0" borderId="0" xfId="0" applyFont="1" applyAlignment="1">
      <alignment horizontal="right"/>
    </xf>
    <xf numFmtId="0" fontId="9" fillId="0" borderId="7" xfId="0" applyFont="1" applyFill="1" applyBorder="1" applyAlignment="1">
      <alignment horizontal="left" vertical="center" wrapText="1"/>
    </xf>
    <xf numFmtId="0" fontId="8" fillId="0" borderId="16" xfId="0" applyFont="1" applyFill="1" applyBorder="1" applyAlignment="1">
      <alignment horizontal="center" vertical="center" wrapText="1"/>
    </xf>
  </cellXfs>
  <cellStyles count="3">
    <cellStyle name="Milliers" xfId="1" builtinId="3"/>
    <cellStyle name="Normal" xfId="0" builtinId="0"/>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externalLink" Target="externalLinks/externalLink1.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ETR/Epargne%20retraite/Collecte%20des%20donn&#233;es%202020/RS2020/Ouvrage/Fiche%2032%20-%20PERCO/R&#233;sultats_PIPA2020_PER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 % par secteur"/>
      <sheetName val="tab2 % par taille"/>
      <sheetName val="tab3 % par secteur"/>
      <sheetName val="graf2 % par taille"/>
      <sheetName val="tab 4 montants par taille"/>
      <sheetName val="sortie sas"/>
    </sheetNames>
    <sheetDataSet>
      <sheetData sheetId="0" refreshError="1">
        <row r="35">
          <cell r="I35">
            <v>0.43358999999999998</v>
          </cell>
          <cell r="J35">
            <v>0.15442</v>
          </cell>
          <cell r="K35">
            <v>1628.28</v>
          </cell>
        </row>
        <row r="36">
          <cell r="I36">
            <v>0.31001000000000001</v>
          </cell>
          <cell r="J36">
            <v>0.1118</v>
          </cell>
          <cell r="K36">
            <v>1745.1</v>
          </cell>
        </row>
        <row r="37">
          <cell r="I37">
            <v>0.30948999999999999</v>
          </cell>
          <cell r="J37">
            <v>5.3620000000000001E-2</v>
          </cell>
          <cell r="K37">
            <v>1156.18</v>
          </cell>
        </row>
        <row r="38">
          <cell r="I38">
            <v>0.24496999999999999</v>
          </cell>
          <cell r="J38">
            <v>6.8709999999999993E-2</v>
          </cell>
          <cell r="K38">
            <v>1775.21</v>
          </cell>
        </row>
        <row r="39">
          <cell r="I39">
            <v>0.26202999999999999</v>
          </cell>
          <cell r="J39">
            <v>7.1940000000000004E-2</v>
          </cell>
          <cell r="K39">
            <v>1197.48</v>
          </cell>
        </row>
        <row r="40">
          <cell r="I40">
            <v>0.68852000000000002</v>
          </cell>
          <cell r="J40">
            <v>0.25667000000000001</v>
          </cell>
          <cell r="K40">
            <v>2343.7800000000002</v>
          </cell>
        </row>
        <row r="41">
          <cell r="I41">
            <v>0.19922999999999999</v>
          </cell>
          <cell r="J41">
            <v>6.3130000000000006E-2</v>
          </cell>
          <cell r="K41">
            <v>2171.4299999999998</v>
          </cell>
        </row>
      </sheetData>
      <sheetData sheetId="1" refreshError="1">
        <row r="12">
          <cell r="B12">
            <v>8.7760000000000005E-2</v>
          </cell>
          <cell r="C12">
            <v>0.21473999999999999</v>
          </cell>
          <cell r="D12">
            <v>0.17759</v>
          </cell>
          <cell r="E12">
            <v>0.39960000000000001</v>
          </cell>
          <cell r="G12">
            <v>9.5574999999999993E-2</v>
          </cell>
          <cell r="K12">
            <v>2.473499999999992E-2</v>
          </cell>
        </row>
        <row r="13">
          <cell r="B13">
            <v>0.33817000000000003</v>
          </cell>
          <cell r="C13">
            <v>0.20835000000000001</v>
          </cell>
          <cell r="D13">
            <v>0.13102</v>
          </cell>
          <cell r="E13">
            <v>0.22967000000000001</v>
          </cell>
          <cell r="G13">
            <v>6.6689999999999999E-2</v>
          </cell>
          <cell r="K13">
            <v>2.6099999999999898E-2</v>
          </cell>
        </row>
        <row r="14">
          <cell r="B14">
            <v>0.26806000000000002</v>
          </cell>
          <cell r="C14">
            <v>0.24195</v>
          </cell>
          <cell r="D14">
            <v>0.12963</v>
          </cell>
          <cell r="E14">
            <v>0.2621</v>
          </cell>
          <cell r="G14">
            <v>7.4614E-2</v>
          </cell>
          <cell r="K14">
            <v>2.3645999999999993E-2</v>
          </cell>
        </row>
      </sheetData>
      <sheetData sheetId="2" refreshError="1">
        <row r="11">
          <cell r="B11">
            <v>0.27307999999999999</v>
          </cell>
          <cell r="C11">
            <v>0.23488000000000001</v>
          </cell>
          <cell r="D11">
            <v>0.13184999999999999</v>
          </cell>
          <cell r="E11">
            <v>0.26200000000000001</v>
          </cell>
          <cell r="G11">
            <v>7.4070999999999998E-2</v>
          </cell>
          <cell r="K11">
            <v>2.4119000000000054E-2</v>
          </cell>
        </row>
        <row r="12">
          <cell r="B12">
            <v>0.26983000000000001</v>
          </cell>
          <cell r="C12">
            <v>0.25163999999999997</v>
          </cell>
          <cell r="D12">
            <v>0.10031</v>
          </cell>
          <cell r="E12">
            <v>0.27178999999999998</v>
          </cell>
          <cell r="G12">
            <v>7.2942000000000007E-2</v>
          </cell>
          <cell r="K12">
            <v>3.3487999999999997E-2</v>
          </cell>
        </row>
        <row r="13">
          <cell r="B13">
            <v>0.24736</v>
          </cell>
          <cell r="C13">
            <v>9.7460000000000005E-2</v>
          </cell>
          <cell r="D13">
            <v>0.28155999999999998</v>
          </cell>
          <cell r="E13">
            <v>0.29859999999999998</v>
          </cell>
          <cell r="G13">
            <v>7.3987999999999998E-2</v>
          </cell>
          <cell r="K13">
            <v>1.0320000000001439E-3</v>
          </cell>
        </row>
        <row r="14">
          <cell r="B14">
            <v>0.27595999999999998</v>
          </cell>
          <cell r="C14">
            <v>0.23191000000000001</v>
          </cell>
          <cell r="D14">
            <v>0.14224999999999999</v>
          </cell>
          <cell r="E14">
            <v>0.25511</v>
          </cell>
          <cell r="G14">
            <v>7.4684E-2</v>
          </cell>
          <cell r="K14">
            <v>2.0086000000000055E-2</v>
          </cell>
        </row>
      </sheetData>
      <sheetData sheetId="3" refreshError="1"/>
      <sheetData sheetId="4" refreshError="1">
        <row r="6">
          <cell r="B6">
            <v>1790.0208627035906</v>
          </cell>
        </row>
        <row r="7">
          <cell r="B7">
            <v>1697.6722793734032</v>
          </cell>
        </row>
        <row r="8">
          <cell r="B8">
            <v>3527.6830042792412</v>
          </cell>
        </row>
        <row r="9">
          <cell r="B9">
            <v>2461.5513198721596</v>
          </cell>
        </row>
        <row r="23">
          <cell r="B23">
            <v>1601.0616345234416</v>
          </cell>
        </row>
        <row r="24">
          <cell r="B24">
            <v>1693.2107509984858</v>
          </cell>
        </row>
      </sheetData>
      <sheetData sheetId="5" refreshError="1">
        <row r="3">
          <cell r="F3">
            <v>4388630.4400000004</v>
          </cell>
          <cell r="G3">
            <v>1307693.4099999999</v>
          </cell>
          <cell r="M3">
            <v>18005317</v>
          </cell>
          <cell r="N3">
            <v>8015382.9699999997</v>
          </cell>
        </row>
        <row r="4">
          <cell r="F4">
            <v>183262.99</v>
          </cell>
          <cell r="G4">
            <v>65990.67</v>
          </cell>
          <cell r="M4">
            <v>3287016</v>
          </cell>
          <cell r="N4">
            <v>368643.73</v>
          </cell>
        </row>
        <row r="5">
          <cell r="F5">
            <v>221743.34</v>
          </cell>
          <cell r="G5">
            <v>35206.44</v>
          </cell>
          <cell r="M5">
            <v>3977759</v>
          </cell>
          <cell r="N5">
            <v>578984.68000000005</v>
          </cell>
        </row>
        <row r="6">
          <cell r="F6">
            <v>193563.51</v>
          </cell>
          <cell r="G6">
            <v>37778.71</v>
          </cell>
          <cell r="M6">
            <v>1531550</v>
          </cell>
          <cell r="N6">
            <v>532209.49</v>
          </cell>
        </row>
        <row r="7">
          <cell r="F7">
            <v>420668.18</v>
          </cell>
          <cell r="G7">
            <v>96747.78</v>
          </cell>
          <cell r="M7">
            <v>1938097</v>
          </cell>
          <cell r="N7">
            <v>1043112.52</v>
          </cell>
        </row>
        <row r="8">
          <cell r="F8">
            <v>367896.91</v>
          </cell>
          <cell r="G8">
            <v>98906.31</v>
          </cell>
          <cell r="M8">
            <v>1389203</v>
          </cell>
          <cell r="N8">
            <v>856155.21</v>
          </cell>
        </row>
        <row r="9">
          <cell r="F9">
            <v>428608.15</v>
          </cell>
          <cell r="G9">
            <v>127048.82</v>
          </cell>
          <cell r="M9">
            <v>1254795</v>
          </cell>
          <cell r="N9">
            <v>837262.76</v>
          </cell>
        </row>
        <row r="10">
          <cell r="F10">
            <v>2572887.36</v>
          </cell>
          <cell r="G10">
            <v>846014.66</v>
          </cell>
          <cell r="M10">
            <v>4626897</v>
          </cell>
          <cell r="N10">
            <v>3799014.58</v>
          </cell>
        </row>
        <row r="11">
          <cell r="F11">
            <v>4205367.45</v>
          </cell>
          <cell r="G11">
            <v>1241702.74</v>
          </cell>
          <cell r="M11">
            <v>14718301</v>
          </cell>
          <cell r="N11">
            <v>7646739.2400000002</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B3:M44"/>
  <sheetViews>
    <sheetView showGridLines="0" tabSelected="1" topLeftCell="A2" workbookViewId="0">
      <selection activeCell="A2" sqref="A2"/>
    </sheetView>
  </sheetViews>
  <sheetFormatPr baseColWidth="10" defaultRowHeight="11" x14ac:dyDescent="0.15"/>
  <cols>
    <col min="1" max="1" width="3.6640625" style="135" customWidth="1"/>
    <col min="2" max="2" width="16.1640625" style="135" customWidth="1"/>
    <col min="3" max="3" width="19" style="135" customWidth="1"/>
    <col min="4" max="4" width="15.33203125" style="135" customWidth="1"/>
    <col min="5" max="5" width="41.83203125" style="135" customWidth="1"/>
    <col min="6" max="6" width="12.5" style="135" customWidth="1"/>
    <col min="7" max="7" width="9.83203125" style="135" customWidth="1"/>
    <col min="8" max="8" width="17.83203125" style="135" customWidth="1"/>
    <col min="9" max="9" width="16" style="135" customWidth="1"/>
    <col min="10" max="10" width="16.83203125" style="135" customWidth="1"/>
    <col min="11" max="11" width="19.5" style="135" customWidth="1"/>
    <col min="12" max="12" width="7.33203125" style="135" customWidth="1"/>
    <col min="13" max="13" width="15.5" style="135" bestFit="1" customWidth="1"/>
    <col min="14" max="14" width="12.83203125" style="135" bestFit="1" customWidth="1"/>
    <col min="15" max="16" width="14.5" style="135" bestFit="1" customWidth="1"/>
    <col min="17" max="20" width="15.5" style="135" bestFit="1" customWidth="1"/>
    <col min="21" max="16384" width="10.83203125" style="135"/>
  </cols>
  <sheetData>
    <row r="3" spans="2:8" ht="30" customHeight="1" x14ac:dyDescent="0.15">
      <c r="B3" s="136" t="s">
        <v>28</v>
      </c>
      <c r="C3" s="136"/>
      <c r="D3" s="136"/>
      <c r="E3" s="157"/>
    </row>
    <row r="5" spans="2:8" ht="33" x14ac:dyDescent="0.15">
      <c r="B5" s="133" t="s">
        <v>15</v>
      </c>
      <c r="C5" s="134" t="s">
        <v>47</v>
      </c>
      <c r="D5" s="134" t="s">
        <v>48</v>
      </c>
      <c r="F5" s="137"/>
    </row>
    <row r="6" spans="2:8" x14ac:dyDescent="0.15">
      <c r="B6" s="138">
        <v>2006</v>
      </c>
      <c r="C6" s="139">
        <v>5.2</v>
      </c>
      <c r="D6" s="139">
        <v>2.2999999999999998</v>
      </c>
      <c r="E6" s="140"/>
      <c r="F6" s="140"/>
    </row>
    <row r="7" spans="2:8" x14ac:dyDescent="0.15">
      <c r="B7" s="138">
        <v>2007</v>
      </c>
      <c r="C7" s="139">
        <v>8.4</v>
      </c>
      <c r="D7" s="139">
        <v>3.2</v>
      </c>
    </row>
    <row r="8" spans="2:8" x14ac:dyDescent="0.15">
      <c r="B8" s="138">
        <v>2008</v>
      </c>
      <c r="C8" s="139">
        <v>10</v>
      </c>
      <c r="D8" s="139">
        <v>3.161236999619621</v>
      </c>
    </row>
    <row r="9" spans="2:8" x14ac:dyDescent="0.15">
      <c r="B9" s="138">
        <v>2009</v>
      </c>
      <c r="C9" s="139">
        <v>12</v>
      </c>
      <c r="D9" s="139">
        <v>2.9009914116226323</v>
      </c>
    </row>
    <row r="10" spans="2:8" x14ac:dyDescent="0.15">
      <c r="B10" s="138">
        <v>2010</v>
      </c>
      <c r="C10" s="139">
        <v>14.4</v>
      </c>
      <c r="D10" s="139">
        <v>4.2770269474728568</v>
      </c>
    </row>
    <row r="11" spans="2:8" x14ac:dyDescent="0.15">
      <c r="B11" s="138">
        <v>2011</v>
      </c>
      <c r="C11" s="139">
        <v>16.564799618060782</v>
      </c>
      <c r="D11" s="139">
        <v>5.2246044329404846</v>
      </c>
      <c r="G11" s="141"/>
    </row>
    <row r="12" spans="2:8" x14ac:dyDescent="0.15">
      <c r="B12" s="138">
        <v>2012</v>
      </c>
      <c r="C12" s="139">
        <v>18.149381896834992</v>
      </c>
      <c r="D12" s="139">
        <v>6.5978402279085939</v>
      </c>
      <c r="G12" s="142"/>
    </row>
    <row r="13" spans="2:8" x14ac:dyDescent="0.15">
      <c r="B13" s="138">
        <v>2013</v>
      </c>
      <c r="C13" s="139">
        <v>20.814044938731087</v>
      </c>
      <c r="D13" s="139">
        <v>6.5806390498239384</v>
      </c>
      <c r="H13" s="143"/>
    </row>
    <row r="14" spans="2:8" x14ac:dyDescent="0.15">
      <c r="B14" s="138">
        <v>2014</v>
      </c>
      <c r="C14" s="139">
        <v>22.357441128731253</v>
      </c>
      <c r="D14" s="139">
        <v>7.0210082495335904</v>
      </c>
      <c r="H14" s="143"/>
    </row>
    <row r="15" spans="2:8" x14ac:dyDescent="0.15">
      <c r="B15" s="138">
        <v>2015</v>
      </c>
      <c r="C15" s="139">
        <v>23.002897307245131</v>
      </c>
      <c r="D15" s="139">
        <v>7.6107818133815437</v>
      </c>
      <c r="H15" s="143"/>
    </row>
    <row r="16" spans="2:8" x14ac:dyDescent="0.15">
      <c r="B16" s="138">
        <v>2016</v>
      </c>
      <c r="C16" s="139">
        <v>24.282960467350165</v>
      </c>
      <c r="D16" s="139">
        <v>7.6155399931818231</v>
      </c>
      <c r="G16" s="143"/>
    </row>
    <row r="17" spans="2:13" x14ac:dyDescent="0.15">
      <c r="B17" s="138"/>
      <c r="C17" s="139"/>
      <c r="D17" s="139"/>
      <c r="E17" s="144"/>
      <c r="G17" s="143"/>
    </row>
    <row r="18" spans="2:13" x14ac:dyDescent="0.15">
      <c r="B18" s="138">
        <v>2017</v>
      </c>
      <c r="C18" s="139">
        <v>22.501938966700699</v>
      </c>
      <c r="D18" s="139">
        <v>6.6900361594073532</v>
      </c>
      <c r="E18" s="144"/>
      <c r="G18" s="143"/>
    </row>
    <row r="19" spans="2:13" x14ac:dyDescent="0.15">
      <c r="B19" s="138">
        <v>2018</v>
      </c>
      <c r="C19" s="139">
        <v>23.248591629784958</v>
      </c>
      <c r="D19" s="139">
        <v>6.1130200264575105</v>
      </c>
      <c r="E19" s="144"/>
      <c r="G19" s="143"/>
    </row>
    <row r="20" spans="2:13" x14ac:dyDescent="0.15">
      <c r="B20" s="138">
        <v>2019</v>
      </c>
      <c r="C20" s="139">
        <v>24.374080389698225</v>
      </c>
      <c r="D20" s="139">
        <v>7.2628180331398768</v>
      </c>
      <c r="E20" s="144"/>
      <c r="G20" s="143"/>
    </row>
    <row r="21" spans="2:13" ht="162" customHeight="1" x14ac:dyDescent="0.15">
      <c r="B21" s="156" t="s">
        <v>49</v>
      </c>
      <c r="C21" s="155"/>
      <c r="D21" s="155"/>
      <c r="E21" s="144"/>
      <c r="G21" s="143"/>
    </row>
    <row r="22" spans="2:13" x14ac:dyDescent="0.15">
      <c r="H22" s="142"/>
      <c r="I22" s="145"/>
      <c r="J22" s="144"/>
      <c r="K22" s="144"/>
      <c r="M22" s="143"/>
    </row>
    <row r="23" spans="2:13" x14ac:dyDescent="0.15">
      <c r="C23" s="146"/>
      <c r="E23" s="147"/>
      <c r="H23" s="142"/>
      <c r="I23" s="145"/>
      <c r="J23" s="144"/>
      <c r="K23" s="144"/>
      <c r="M23" s="143"/>
    </row>
    <row r="24" spans="2:13" x14ac:dyDescent="0.15">
      <c r="B24" s="148"/>
      <c r="C24" s="149"/>
      <c r="D24" s="149"/>
      <c r="E24" s="149"/>
      <c r="H24" s="142"/>
      <c r="I24" s="145"/>
      <c r="J24" s="144"/>
      <c r="K24" s="144"/>
      <c r="M24" s="143"/>
    </row>
    <row r="25" spans="2:13" x14ac:dyDescent="0.15">
      <c r="B25" s="149"/>
      <c r="C25" s="149"/>
      <c r="D25" s="149"/>
      <c r="E25" s="149"/>
      <c r="H25" s="142"/>
      <c r="I25" s="150"/>
      <c r="J25" s="151"/>
      <c r="K25" s="152"/>
      <c r="M25" s="143"/>
    </row>
    <row r="26" spans="2:13" x14ac:dyDescent="0.15">
      <c r="B26" s="149"/>
      <c r="C26" s="149"/>
      <c r="D26" s="149"/>
      <c r="E26" s="149"/>
      <c r="I26" s="153"/>
      <c r="J26" s="153"/>
      <c r="K26" s="153"/>
      <c r="M26" s="143"/>
    </row>
    <row r="27" spans="2:13" x14ac:dyDescent="0.15">
      <c r="B27" s="149"/>
      <c r="C27" s="149"/>
      <c r="D27" s="149"/>
      <c r="E27" s="149"/>
      <c r="I27" s="154"/>
      <c r="J27" s="154"/>
      <c r="K27" s="154"/>
      <c r="M27" s="143"/>
    </row>
    <row r="28" spans="2:13" x14ac:dyDescent="0.15">
      <c r="B28" s="149"/>
      <c r="C28" s="149"/>
      <c r="D28" s="149"/>
      <c r="E28" s="149"/>
      <c r="I28" s="154"/>
      <c r="J28" s="154"/>
      <c r="K28" s="154"/>
      <c r="M28" s="143"/>
    </row>
    <row r="29" spans="2:13" x14ac:dyDescent="0.15">
      <c r="B29" s="149"/>
      <c r="C29" s="149"/>
      <c r="D29" s="149"/>
      <c r="E29" s="149"/>
      <c r="I29" s="154"/>
      <c r="J29" s="154"/>
      <c r="K29" s="154"/>
      <c r="M29" s="143"/>
    </row>
    <row r="30" spans="2:13" x14ac:dyDescent="0.15">
      <c r="B30" s="149"/>
      <c r="C30" s="149"/>
      <c r="D30" s="149"/>
      <c r="E30" s="149"/>
      <c r="I30" s="154"/>
      <c r="J30" s="154"/>
      <c r="K30" s="154"/>
      <c r="M30" s="143"/>
    </row>
    <row r="31" spans="2:13" x14ac:dyDescent="0.15">
      <c r="B31" s="149"/>
      <c r="C31" s="149"/>
      <c r="D31" s="149"/>
      <c r="E31" s="149"/>
      <c r="I31" s="154"/>
      <c r="J31" s="154"/>
      <c r="K31" s="154"/>
    </row>
    <row r="32" spans="2:13" x14ac:dyDescent="0.15">
      <c r="B32" s="149"/>
      <c r="C32" s="149"/>
      <c r="D32" s="149"/>
      <c r="E32" s="149"/>
      <c r="I32" s="154"/>
      <c r="J32" s="154"/>
      <c r="K32" s="154"/>
    </row>
    <row r="33" spans="2:11" x14ac:dyDescent="0.15">
      <c r="B33" s="149"/>
      <c r="C33" s="149"/>
      <c r="D33" s="149"/>
      <c r="E33" s="149"/>
      <c r="I33" s="154"/>
      <c r="J33" s="154"/>
      <c r="K33" s="154"/>
    </row>
    <row r="34" spans="2:11" x14ac:dyDescent="0.15">
      <c r="B34" s="149"/>
      <c r="C34" s="149"/>
      <c r="D34" s="149"/>
      <c r="E34" s="149"/>
      <c r="I34" s="154"/>
      <c r="J34" s="154"/>
      <c r="K34" s="154"/>
    </row>
    <row r="35" spans="2:11" x14ac:dyDescent="0.15">
      <c r="B35" s="149"/>
      <c r="C35" s="149"/>
      <c r="D35" s="149"/>
      <c r="E35" s="149"/>
      <c r="I35" s="154"/>
      <c r="J35" s="154"/>
      <c r="K35" s="154"/>
    </row>
    <row r="36" spans="2:11" x14ac:dyDescent="0.15">
      <c r="I36" s="154"/>
      <c r="J36" s="154"/>
      <c r="K36" s="154"/>
    </row>
    <row r="37" spans="2:11" x14ac:dyDescent="0.15">
      <c r="I37" s="154"/>
      <c r="J37" s="154"/>
      <c r="K37" s="154"/>
    </row>
    <row r="38" spans="2:11" x14ac:dyDescent="0.15">
      <c r="I38" s="154"/>
      <c r="J38" s="154"/>
      <c r="K38" s="154"/>
    </row>
    <row r="39" spans="2:11" x14ac:dyDescent="0.15">
      <c r="I39" s="154"/>
      <c r="J39" s="154"/>
      <c r="K39" s="154"/>
    </row>
    <row r="40" spans="2:11" x14ac:dyDescent="0.15">
      <c r="I40" s="154"/>
      <c r="J40" s="154"/>
      <c r="K40" s="154"/>
    </row>
    <row r="41" spans="2:11" x14ac:dyDescent="0.15">
      <c r="I41" s="154"/>
      <c r="J41" s="154"/>
      <c r="K41" s="154"/>
    </row>
    <row r="42" spans="2:11" x14ac:dyDescent="0.15">
      <c r="I42" s="154"/>
      <c r="J42" s="154"/>
      <c r="K42" s="154"/>
    </row>
    <row r="43" spans="2:11" x14ac:dyDescent="0.15">
      <c r="I43" s="154"/>
      <c r="J43" s="154"/>
      <c r="K43" s="154"/>
    </row>
    <row r="44" spans="2:11" x14ac:dyDescent="0.15">
      <c r="I44" s="154"/>
      <c r="J44" s="154"/>
      <c r="K44" s="154"/>
    </row>
  </sheetData>
  <mergeCells count="3">
    <mergeCell ref="B24:E35"/>
    <mergeCell ref="B21:D21"/>
    <mergeCell ref="B3:D3"/>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B2:I25"/>
  <sheetViews>
    <sheetView showGridLines="0" workbookViewId="0"/>
  </sheetViews>
  <sheetFormatPr baseColWidth="10" defaultRowHeight="11" x14ac:dyDescent="0.15"/>
  <cols>
    <col min="1" max="1" width="2.6640625" style="3" customWidth="1"/>
    <col min="2" max="2" width="31.83203125" style="3" customWidth="1"/>
    <col min="3" max="5" width="17.6640625" style="3" customWidth="1"/>
    <col min="6" max="6" width="10.83203125" style="3"/>
    <col min="7" max="7" width="10.83203125" style="1"/>
    <col min="8" max="16384" width="10.83203125" style="3"/>
  </cols>
  <sheetData>
    <row r="2" spans="2:9" x14ac:dyDescent="0.15">
      <c r="B2" s="55" t="s">
        <v>39</v>
      </c>
    </row>
    <row r="4" spans="2:9" ht="16.5" customHeight="1" x14ac:dyDescent="0.15">
      <c r="B4" s="54"/>
      <c r="C4" s="54"/>
      <c r="D4" s="54"/>
      <c r="E4" s="54"/>
      <c r="F4" s="54"/>
      <c r="G4" s="54"/>
    </row>
    <row r="5" spans="2:9" x14ac:dyDescent="0.15">
      <c r="B5" s="1"/>
      <c r="C5" s="119" t="s">
        <v>19</v>
      </c>
      <c r="D5" s="119"/>
      <c r="E5" s="119"/>
    </row>
    <row r="6" spans="2:9" ht="44" x14ac:dyDescent="0.15">
      <c r="B6" s="1"/>
      <c r="C6" s="51" t="s">
        <v>32</v>
      </c>
      <c r="D6" s="51" t="s">
        <v>33</v>
      </c>
      <c r="E6" s="51" t="s">
        <v>34</v>
      </c>
      <c r="F6" s="28"/>
    </row>
    <row r="7" spans="2:9" x14ac:dyDescent="0.15">
      <c r="B7" s="31" t="s">
        <v>23</v>
      </c>
      <c r="C7" s="41">
        <f>'[1]sortie sas'!$F$3/'[1]sortie sas'!$M$3*100</f>
        <v>24.374080389698225</v>
      </c>
      <c r="D7" s="41">
        <f>'[1]sortie sas'!$G$3/'[1]sortie sas'!$M$3*100</f>
        <v>7.2628180331398768</v>
      </c>
      <c r="E7" s="42">
        <f>'[1]sortie sas'!$F$3/'[1]sortie sas'!$N$3*100</f>
        <v>54.752598302860633</v>
      </c>
      <c r="H7" s="56"/>
      <c r="I7" s="57"/>
    </row>
    <row r="8" spans="2:9" x14ac:dyDescent="0.15">
      <c r="B8" s="31" t="s">
        <v>50</v>
      </c>
      <c r="C8" s="37">
        <f>'[1]sortie sas'!$F$11/'[1]sortie sas'!$M$11*100</f>
        <v>28.572370207675469</v>
      </c>
      <c r="D8" s="37">
        <f>'[1]sortie sas'!$G$11/'[1]sortie sas'!$M$11*100</f>
        <v>8.4364543162964249</v>
      </c>
      <c r="E8" s="39">
        <f>'[1]sortie sas'!$F$11/'[1]sortie sas'!$N$11*100</f>
        <v>54.995565011577405</v>
      </c>
      <c r="H8" s="58"/>
      <c r="I8" s="57"/>
    </row>
    <row r="9" spans="2:9" x14ac:dyDescent="0.15">
      <c r="B9" s="29" t="s">
        <v>0</v>
      </c>
      <c r="C9" s="36">
        <f>'[1]sortie sas'!F4/'[1]sortie sas'!M4*100</f>
        <v>5.5753604485040533</v>
      </c>
      <c r="D9" s="36">
        <f>'[1]sortie sas'!G4/'[1]sortie sas'!M4*100</f>
        <v>2.0076163304346557</v>
      </c>
      <c r="E9" s="36">
        <f>'[1]sortie sas'!F4/'[1]sortie sas'!N4*100</f>
        <v>49.712764679328735</v>
      </c>
      <c r="H9" s="56"/>
      <c r="I9" s="57"/>
    </row>
    <row r="10" spans="2:9" x14ac:dyDescent="0.15">
      <c r="B10" s="30" t="s">
        <v>2</v>
      </c>
      <c r="C10" s="36">
        <f>'[1]sortie sas'!F5/'[1]sortie sas'!M5*100</f>
        <v>5.5745795559761158</v>
      </c>
      <c r="D10" s="36">
        <f>'[1]sortie sas'!G5/'[1]sortie sas'!M5*100</f>
        <v>0.88508227874036627</v>
      </c>
      <c r="E10" s="36">
        <f>'[1]sortie sas'!F5/'[1]sortie sas'!N5*100</f>
        <v>38.298654119829209</v>
      </c>
      <c r="H10" s="56"/>
      <c r="I10" s="57"/>
    </row>
    <row r="11" spans="2:9" x14ac:dyDescent="0.15">
      <c r="B11" s="30" t="s">
        <v>3</v>
      </c>
      <c r="C11" s="36">
        <f>'[1]sortie sas'!F6/'[1]sortie sas'!M6*100</f>
        <v>12.638406189807711</v>
      </c>
      <c r="D11" s="36">
        <f>'[1]sortie sas'!G6/'[1]sortie sas'!M6*100</f>
        <v>2.46669778982077</v>
      </c>
      <c r="E11" s="36">
        <f>'[1]sortie sas'!F6/'[1]sortie sas'!N6*100</f>
        <v>36.369796788103123</v>
      </c>
      <c r="H11" s="56"/>
      <c r="I11" s="57"/>
    </row>
    <row r="12" spans="2:9" x14ac:dyDescent="0.15">
      <c r="B12" s="30" t="s">
        <v>4</v>
      </c>
      <c r="C12" s="36">
        <f>'[1]sortie sas'!F7/'[1]sortie sas'!M7*100</f>
        <v>21.705218056681371</v>
      </c>
      <c r="D12" s="36">
        <f>'[1]sortie sas'!G7/'[1]sortie sas'!M7*100</f>
        <v>4.9918956584732337</v>
      </c>
      <c r="E12" s="36">
        <f>'[1]sortie sas'!F7/'[1]sortie sas'!N7*100</f>
        <v>40.328169007117275</v>
      </c>
      <c r="H12" s="56"/>
      <c r="I12" s="57"/>
    </row>
    <row r="13" spans="2:9" x14ac:dyDescent="0.15">
      <c r="B13" s="30" t="s">
        <v>5</v>
      </c>
      <c r="C13" s="36">
        <f>'[1]sortie sas'!F8/'[1]sortie sas'!M8*100</f>
        <v>26.482588217848651</v>
      </c>
      <c r="D13" s="36">
        <f>'[1]sortie sas'!G8/'[1]sortie sas'!M8*100</f>
        <v>7.1196441412810074</v>
      </c>
      <c r="E13" s="36">
        <f>'[1]sortie sas'!F8/'[1]sortie sas'!N8*100</f>
        <v>42.970819508299201</v>
      </c>
      <c r="H13" s="56"/>
      <c r="I13" s="57"/>
    </row>
    <row r="14" spans="2:9" x14ac:dyDescent="0.15">
      <c r="B14" s="30" t="s">
        <v>6</v>
      </c>
      <c r="C14" s="36">
        <f>'[1]sortie sas'!F9/'[1]sortie sas'!M9*100</f>
        <v>34.157623356803299</v>
      </c>
      <c r="D14" s="36">
        <f>'[1]sortie sas'!G9/'[1]sortie sas'!M9*100</f>
        <v>10.125065847409338</v>
      </c>
      <c r="E14" s="36">
        <f>'[1]sortie sas'!F9/'[1]sortie sas'!N9*100</f>
        <v>51.191593664096565</v>
      </c>
      <c r="H14" s="56"/>
      <c r="I14" s="57"/>
    </row>
    <row r="15" spans="2:9" x14ac:dyDescent="0.15">
      <c r="B15" s="34" t="s">
        <v>14</v>
      </c>
      <c r="C15" s="36">
        <f>'[1]sortie sas'!F10/'[1]sortie sas'!M10*100</f>
        <v>55.607189008097649</v>
      </c>
      <c r="D15" s="36">
        <f>'[1]sortie sas'!G10/'[1]sortie sas'!M10*100</f>
        <v>18.284709169017596</v>
      </c>
      <c r="E15" s="36">
        <f>'[1]sortie sas'!F10/'[1]sortie sas'!N10*100</f>
        <v>67.725124655878517</v>
      </c>
      <c r="H15" s="56"/>
      <c r="I15" s="57"/>
    </row>
    <row r="16" spans="2:9" x14ac:dyDescent="0.15">
      <c r="B16" s="117" t="s">
        <v>51</v>
      </c>
      <c r="C16" s="118"/>
      <c r="D16" s="118"/>
      <c r="E16" s="118"/>
      <c r="F16" s="118"/>
      <c r="G16" s="118"/>
    </row>
    <row r="17" spans="2:7" x14ac:dyDescent="0.15">
      <c r="B17" s="118"/>
      <c r="C17" s="118"/>
      <c r="D17" s="118"/>
      <c r="E17" s="118"/>
      <c r="F17" s="118"/>
      <c r="G17" s="118"/>
    </row>
    <row r="18" spans="2:7" x14ac:dyDescent="0.15">
      <c r="B18" s="118"/>
      <c r="C18" s="118"/>
      <c r="D18" s="118"/>
      <c r="E18" s="118"/>
      <c r="F18" s="118"/>
      <c r="G18" s="118"/>
    </row>
    <row r="19" spans="2:7" x14ac:dyDescent="0.15">
      <c r="B19" s="118"/>
      <c r="C19" s="118"/>
      <c r="D19" s="118"/>
      <c r="E19" s="118"/>
      <c r="F19" s="118"/>
      <c r="G19" s="118"/>
    </row>
    <row r="20" spans="2:7" x14ac:dyDescent="0.15">
      <c r="B20" s="118"/>
      <c r="C20" s="118"/>
      <c r="D20" s="118"/>
      <c r="E20" s="118"/>
      <c r="F20" s="118"/>
      <c r="G20" s="118"/>
    </row>
    <row r="21" spans="2:7" x14ac:dyDescent="0.15">
      <c r="B21" s="118"/>
      <c r="C21" s="118"/>
      <c r="D21" s="118"/>
      <c r="E21" s="118"/>
      <c r="F21" s="118"/>
      <c r="G21" s="118"/>
    </row>
    <row r="22" spans="2:7" x14ac:dyDescent="0.15">
      <c r="B22" s="118"/>
      <c r="C22" s="118"/>
      <c r="D22" s="118"/>
      <c r="E22" s="118"/>
      <c r="F22" s="118"/>
      <c r="G22" s="118"/>
    </row>
    <row r="23" spans="2:7" x14ac:dyDescent="0.15">
      <c r="B23" s="118"/>
      <c r="C23" s="118"/>
      <c r="D23" s="118"/>
      <c r="E23" s="118"/>
      <c r="F23" s="118"/>
      <c r="G23" s="118"/>
    </row>
    <row r="24" spans="2:7" x14ac:dyDescent="0.15">
      <c r="B24" s="118"/>
      <c r="C24" s="118"/>
      <c r="D24" s="118"/>
      <c r="E24" s="118"/>
      <c r="F24" s="118"/>
      <c r="G24" s="118"/>
    </row>
    <row r="25" spans="2:7" x14ac:dyDescent="0.15">
      <c r="B25" s="118"/>
      <c r="C25" s="118"/>
      <c r="D25" s="118"/>
      <c r="E25" s="118"/>
      <c r="F25" s="118"/>
      <c r="G25" s="118"/>
    </row>
  </sheetData>
  <mergeCells count="2">
    <mergeCell ref="C5:E5"/>
    <mergeCell ref="B16:G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B2:V22"/>
  <sheetViews>
    <sheetView showGridLines="0" workbookViewId="0"/>
  </sheetViews>
  <sheetFormatPr baseColWidth="10" defaultColWidth="11.5" defaultRowHeight="11" x14ac:dyDescent="0.15"/>
  <cols>
    <col min="1" max="1" width="3.6640625" style="59" customWidth="1"/>
    <col min="2" max="2" width="32" style="59" customWidth="1"/>
    <col min="3" max="4" width="15" style="59" customWidth="1"/>
    <col min="5" max="5" width="4" style="59" customWidth="1"/>
    <col min="6" max="9" width="11.5" style="59"/>
    <col min="10" max="10" width="11.83203125" style="59" bestFit="1" customWidth="1"/>
    <col min="11" max="11" width="11.5" style="59"/>
    <col min="12" max="12" width="11.83203125" style="59" bestFit="1" customWidth="1"/>
    <col min="13" max="13" width="15.83203125" style="59" bestFit="1" customWidth="1"/>
    <col min="14" max="14" width="12.6640625" style="59" customWidth="1"/>
    <col min="15" max="15" width="2.6640625" style="59" customWidth="1"/>
    <col min="16" max="16384" width="11.5" style="59"/>
  </cols>
  <sheetData>
    <row r="2" spans="2:22" x14ac:dyDescent="0.15">
      <c r="B2" s="68" t="s">
        <v>40</v>
      </c>
      <c r="G2" s="60"/>
      <c r="I2" s="60"/>
      <c r="J2" s="60"/>
      <c r="K2" s="60"/>
      <c r="L2" s="60"/>
      <c r="M2" s="60"/>
      <c r="N2" s="60"/>
      <c r="O2" s="60"/>
      <c r="P2" s="60"/>
      <c r="Q2" s="60"/>
    </row>
    <row r="3" spans="2:22" ht="15" customHeight="1" x14ac:dyDescent="0.15">
      <c r="B3" s="61"/>
      <c r="C3" s="61"/>
      <c r="D3" s="61"/>
      <c r="E3" s="61"/>
      <c r="F3" s="61"/>
      <c r="G3" s="61"/>
      <c r="H3" s="61"/>
    </row>
    <row r="4" spans="2:22" x14ac:dyDescent="0.15">
      <c r="B4" s="161"/>
      <c r="C4" s="159" t="s">
        <v>52</v>
      </c>
    </row>
    <row r="5" spans="2:22" x14ac:dyDescent="0.15">
      <c r="B5" s="160" t="s">
        <v>23</v>
      </c>
      <c r="C5" s="62">
        <f>'[1]tab 4 montants par taille'!$B$6</f>
        <v>1790.0208627035906</v>
      </c>
    </row>
    <row r="6" spans="2:22" x14ac:dyDescent="0.15">
      <c r="B6" s="158" t="s">
        <v>24</v>
      </c>
      <c r="C6" s="62">
        <f>ROUND('[1]tab 4 montants par taille'!$B$7,-1)</f>
        <v>1700</v>
      </c>
    </row>
    <row r="7" spans="2:22" x14ac:dyDescent="0.15">
      <c r="B7" s="63" t="s">
        <v>0</v>
      </c>
      <c r="C7" s="62">
        <f>ROUND('[1]tab 4 montants par taille'!$B$8,-1)</f>
        <v>3530</v>
      </c>
      <c r="T7" s="64"/>
      <c r="U7" s="60"/>
      <c r="V7" s="60"/>
    </row>
    <row r="8" spans="2:22" x14ac:dyDescent="0.15">
      <c r="B8" s="63" t="s">
        <v>2</v>
      </c>
      <c r="C8" s="65">
        <f>ROUND('[1]tab 4 montants par taille'!$B$9,-1)</f>
        <v>2460</v>
      </c>
      <c r="T8" s="64"/>
      <c r="U8" s="60"/>
      <c r="V8" s="60"/>
    </row>
    <row r="9" spans="2:22" x14ac:dyDescent="0.15">
      <c r="B9" s="63" t="s">
        <v>13</v>
      </c>
      <c r="C9" s="65">
        <f>ROUND('[1]tab 4 montants par taille'!$B$23,-1)</f>
        <v>1600</v>
      </c>
      <c r="T9" s="64"/>
      <c r="U9" s="60"/>
      <c r="V9" s="60"/>
    </row>
    <row r="10" spans="2:22" x14ac:dyDescent="0.15">
      <c r="B10" s="63" t="s">
        <v>12</v>
      </c>
      <c r="C10" s="65">
        <f>ROUND('[1]tab 4 montants par taille'!$B$24,-1)</f>
        <v>1690</v>
      </c>
      <c r="T10" s="64"/>
      <c r="U10" s="60"/>
      <c r="V10" s="60"/>
    </row>
    <row r="11" spans="2:22" x14ac:dyDescent="0.15">
      <c r="T11" s="64"/>
      <c r="U11" s="60"/>
      <c r="V11" s="60"/>
    </row>
    <row r="12" spans="2:22" x14ac:dyDescent="0.15">
      <c r="B12" s="120" t="s">
        <v>41</v>
      </c>
      <c r="C12" s="121"/>
      <c r="D12" s="121"/>
      <c r="E12" s="121"/>
      <c r="F12" s="121"/>
      <c r="G12" s="121"/>
      <c r="H12" s="66"/>
      <c r="T12" s="64"/>
      <c r="U12" s="60"/>
      <c r="V12" s="60"/>
    </row>
    <row r="13" spans="2:22" x14ac:dyDescent="0.15">
      <c r="B13" s="121"/>
      <c r="C13" s="121"/>
      <c r="D13" s="121"/>
      <c r="E13" s="121"/>
      <c r="F13" s="121"/>
      <c r="G13" s="121"/>
      <c r="T13" s="64"/>
      <c r="U13" s="60"/>
      <c r="V13" s="60"/>
    </row>
    <row r="14" spans="2:22" x14ac:dyDescent="0.15">
      <c r="B14" s="121"/>
      <c r="C14" s="121"/>
      <c r="D14" s="121"/>
      <c r="E14" s="121"/>
      <c r="F14" s="121"/>
      <c r="G14" s="121"/>
      <c r="T14" s="64"/>
      <c r="U14" s="60"/>
      <c r="V14" s="60"/>
    </row>
    <row r="15" spans="2:22" x14ac:dyDescent="0.15">
      <c r="B15" s="121"/>
      <c r="C15" s="121"/>
      <c r="D15" s="121"/>
      <c r="E15" s="121"/>
      <c r="F15" s="121"/>
      <c r="G15" s="121"/>
      <c r="T15" s="64"/>
      <c r="U15" s="60"/>
      <c r="V15" s="60"/>
    </row>
    <row r="16" spans="2:22" x14ac:dyDescent="0.15">
      <c r="B16" s="121"/>
      <c r="C16" s="121"/>
      <c r="D16" s="121"/>
      <c r="E16" s="121"/>
      <c r="F16" s="121"/>
      <c r="G16" s="121"/>
      <c r="T16" s="64"/>
      <c r="U16" s="60"/>
      <c r="V16" s="60"/>
    </row>
    <row r="17" spans="2:22" x14ac:dyDescent="0.15">
      <c r="B17" s="121"/>
      <c r="C17" s="121"/>
      <c r="D17" s="121"/>
      <c r="E17" s="121"/>
      <c r="F17" s="121"/>
      <c r="G17" s="121"/>
      <c r="T17" s="64"/>
      <c r="U17" s="60"/>
      <c r="V17" s="60"/>
    </row>
    <row r="18" spans="2:22" x14ac:dyDescent="0.15">
      <c r="B18" s="121"/>
      <c r="C18" s="121"/>
      <c r="D18" s="121"/>
      <c r="E18" s="121"/>
      <c r="F18" s="121"/>
      <c r="G18" s="121"/>
      <c r="T18" s="64"/>
      <c r="U18" s="60"/>
      <c r="V18" s="60"/>
    </row>
    <row r="19" spans="2:22" ht="26.25" customHeight="1" x14ac:dyDescent="0.15">
      <c r="B19" s="121"/>
      <c r="C19" s="121"/>
      <c r="D19" s="121"/>
      <c r="E19" s="121"/>
      <c r="F19" s="121"/>
      <c r="G19" s="121"/>
      <c r="T19" s="64"/>
      <c r="U19" s="60"/>
      <c r="V19" s="60"/>
    </row>
    <row r="20" spans="2:22" x14ac:dyDescent="0.15">
      <c r="B20" s="121"/>
      <c r="C20" s="121"/>
      <c r="D20" s="121"/>
      <c r="E20" s="121"/>
      <c r="F20" s="121"/>
      <c r="G20" s="121"/>
      <c r="T20" s="64"/>
      <c r="U20" s="60"/>
      <c r="V20" s="60"/>
    </row>
    <row r="21" spans="2:22" x14ac:dyDescent="0.15">
      <c r="B21" s="121"/>
      <c r="C21" s="121"/>
      <c r="D21" s="121"/>
      <c r="E21" s="121"/>
      <c r="F21" s="121"/>
      <c r="G21" s="121"/>
      <c r="T21" s="64"/>
      <c r="U21" s="60"/>
      <c r="V21" s="60"/>
    </row>
    <row r="22" spans="2:22" x14ac:dyDescent="0.15">
      <c r="B22" s="121"/>
      <c r="C22" s="121"/>
      <c r="D22" s="121"/>
      <c r="E22" s="121"/>
      <c r="F22" s="121"/>
      <c r="G22" s="121"/>
      <c r="T22" s="67"/>
      <c r="U22" s="60"/>
      <c r="V22" s="60"/>
    </row>
  </sheetData>
  <mergeCells count="1">
    <mergeCell ref="B12:G22"/>
  </mergeCells>
  <phoneticPr fontId="2"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2:T77"/>
  <sheetViews>
    <sheetView showGridLines="0" workbookViewId="0"/>
  </sheetViews>
  <sheetFormatPr baseColWidth="10" defaultColWidth="11.5" defaultRowHeight="11" x14ac:dyDescent="0.15"/>
  <cols>
    <col min="1" max="1" width="3.6640625" style="3" customWidth="1"/>
    <col min="2" max="2" width="43.5" style="3" customWidth="1"/>
    <col min="3" max="3" width="16" style="3" customWidth="1"/>
    <col min="4" max="4" width="16.1640625" style="3" customWidth="1"/>
    <col min="5" max="5" width="13.83203125" style="3" customWidth="1"/>
    <col min="6" max="6" width="5.6640625" style="3" customWidth="1"/>
    <col min="7" max="7" width="16.5" style="3" bestFit="1" customWidth="1"/>
    <col min="8" max="8" width="17.6640625" style="3" bestFit="1" customWidth="1"/>
    <col min="9" max="13" width="11.5" style="3"/>
    <col min="14" max="14" width="49.5" style="3" customWidth="1"/>
    <col min="15" max="16384" width="11.5" style="3"/>
  </cols>
  <sheetData>
    <row r="2" spans="1:8" x14ac:dyDescent="0.15">
      <c r="B2" s="32" t="s">
        <v>29</v>
      </c>
      <c r="C2" s="32"/>
      <c r="D2" s="32"/>
      <c r="E2" s="32"/>
    </row>
    <row r="3" spans="1:8" x14ac:dyDescent="0.15">
      <c r="B3" s="32"/>
      <c r="C3" s="32"/>
      <c r="D3" s="32"/>
      <c r="E3" s="32"/>
    </row>
    <row r="4" spans="1:8" ht="44" x14ac:dyDescent="0.15">
      <c r="A4" s="4"/>
      <c r="B4" s="33"/>
      <c r="C4" s="53" t="s">
        <v>37</v>
      </c>
      <c r="D4" s="53" t="s">
        <v>38</v>
      </c>
      <c r="E4" s="38" t="s">
        <v>25</v>
      </c>
    </row>
    <row r="5" spans="1:8" ht="18" customHeight="1" x14ac:dyDescent="0.15">
      <c r="A5" s="4"/>
      <c r="B5" s="50" t="s">
        <v>20</v>
      </c>
      <c r="C5" s="45">
        <v>29</v>
      </c>
      <c r="D5" s="45">
        <v>8</v>
      </c>
      <c r="E5" s="45">
        <v>1700</v>
      </c>
    </row>
    <row r="6" spans="1:8" ht="20.5" customHeight="1" x14ac:dyDescent="0.15">
      <c r="A6" s="4"/>
      <c r="B6" s="52" t="s">
        <v>35</v>
      </c>
      <c r="C6" s="43">
        <f>'[1]tab 1 % par secteur'!I35*100</f>
        <v>43.358999999999995</v>
      </c>
      <c r="D6" s="43">
        <f>'[1]tab 1 % par secteur'!J35*100</f>
        <v>15.442</v>
      </c>
      <c r="E6" s="43">
        <f>ROUND('[1]tab 1 % par secteur'!K35, -1)</f>
        <v>1630</v>
      </c>
    </row>
    <row r="7" spans="1:8" ht="20.5" customHeight="1" x14ac:dyDescent="0.15">
      <c r="A7" s="4"/>
      <c r="B7" s="47" t="s">
        <v>27</v>
      </c>
      <c r="C7" s="44">
        <f>'[1]tab 1 % par secteur'!I36*100</f>
        <v>31.001000000000001</v>
      </c>
      <c r="D7" s="44">
        <f>'[1]tab 1 % par secteur'!J36*100</f>
        <v>11.18</v>
      </c>
      <c r="E7" s="44">
        <f>ROUND('[1]tab 1 % par secteur'!K36, -1)</f>
        <v>1750</v>
      </c>
    </row>
    <row r="8" spans="1:8" ht="20.5" customHeight="1" x14ac:dyDescent="0.15">
      <c r="A8" s="4"/>
      <c r="B8" s="40" t="s">
        <v>9</v>
      </c>
      <c r="C8" s="45">
        <f>'[1]tab 1 % par secteur'!I37*100</f>
        <v>30.948999999999998</v>
      </c>
      <c r="D8" s="45">
        <f>'[1]tab 1 % par secteur'!J37*100</f>
        <v>5.3620000000000001</v>
      </c>
      <c r="E8" s="45">
        <f>ROUND('[1]tab 1 % par secteur'!K37, -1)</f>
        <v>1160</v>
      </c>
    </row>
    <row r="9" spans="1:8" ht="20.5" customHeight="1" x14ac:dyDescent="0.15">
      <c r="A9" s="4"/>
      <c r="B9" s="52" t="s">
        <v>36</v>
      </c>
      <c r="C9" s="43">
        <f>'[1]tab 1 % par secteur'!I38*100</f>
        <v>24.497</v>
      </c>
      <c r="D9" s="43">
        <f>'[1]tab 1 % par secteur'!J38*100</f>
        <v>6.8709999999999996</v>
      </c>
      <c r="E9" s="43">
        <f>ROUND('[1]tab 1 % par secteur'!K38, -1)</f>
        <v>1780</v>
      </c>
    </row>
    <row r="10" spans="1:8" ht="20.5" customHeight="1" x14ac:dyDescent="0.15">
      <c r="A10" s="4"/>
      <c r="B10" s="48" t="s">
        <v>26</v>
      </c>
      <c r="C10" s="46">
        <f>'[1]tab 1 % par secteur'!I39*100</f>
        <v>26.202999999999999</v>
      </c>
      <c r="D10" s="46">
        <f>'[1]tab 1 % par secteur'!J39*100</f>
        <v>7.1940000000000008</v>
      </c>
      <c r="E10" s="46">
        <f>ROUND('[1]tab 1 % par secteur'!K39, -1)</f>
        <v>1200</v>
      </c>
    </row>
    <row r="11" spans="1:8" ht="20.5" customHeight="1" x14ac:dyDescent="0.15">
      <c r="A11" s="4"/>
      <c r="B11" s="48" t="s">
        <v>16</v>
      </c>
      <c r="C11" s="46">
        <f>'[1]tab 1 % par secteur'!I40*100</f>
        <v>68.852000000000004</v>
      </c>
      <c r="D11" s="46">
        <f>'[1]tab 1 % par secteur'!J40*100</f>
        <v>25.667000000000002</v>
      </c>
      <c r="E11" s="46">
        <f>ROUND('[1]tab 1 % par secteur'!K40, -1)</f>
        <v>2340</v>
      </c>
    </row>
    <row r="12" spans="1:8" ht="24" customHeight="1" x14ac:dyDescent="0.15">
      <c r="A12" s="4"/>
      <c r="B12" s="49" t="s">
        <v>17</v>
      </c>
      <c r="C12" s="44">
        <f>'[1]tab 1 % par secteur'!I41*100</f>
        <v>19.922999999999998</v>
      </c>
      <c r="D12" s="44">
        <f>'[1]tab 1 % par secteur'!J41*100</f>
        <v>6.3130000000000006</v>
      </c>
      <c r="E12" s="44">
        <f>ROUND('[1]tab 1 % par secteur'!K41, -1)</f>
        <v>2170</v>
      </c>
      <c r="H12" s="4"/>
    </row>
    <row r="13" spans="1:8" x14ac:dyDescent="0.15">
      <c r="B13" s="2"/>
      <c r="C13" s="1"/>
      <c r="D13" s="1"/>
      <c r="E13" s="5"/>
    </row>
    <row r="14" spans="1:8" ht="77.25" customHeight="1" x14ac:dyDescent="0.15">
      <c r="B14" s="124" t="s">
        <v>53</v>
      </c>
      <c r="C14" s="124"/>
      <c r="D14" s="124"/>
      <c r="E14" s="124"/>
    </row>
    <row r="15" spans="1:8" x14ac:dyDescent="0.15">
      <c r="B15" s="35"/>
    </row>
    <row r="17" spans="2:20" x14ac:dyDescent="0.15">
      <c r="C17" s="6"/>
      <c r="D17" s="6"/>
      <c r="E17" s="6"/>
    </row>
    <row r="18" spans="2:20" x14ac:dyDescent="0.15">
      <c r="B18" s="6"/>
      <c r="C18" s="6"/>
      <c r="D18" s="6"/>
      <c r="E18" s="6"/>
    </row>
    <row r="19" spans="2:20" x14ac:dyDescent="0.15">
      <c r="B19" s="6"/>
      <c r="C19" s="6"/>
      <c r="D19" s="6"/>
      <c r="E19" s="6"/>
    </row>
    <row r="20" spans="2:20" x14ac:dyDescent="0.15">
      <c r="B20" s="6"/>
      <c r="C20" s="6"/>
      <c r="D20" s="6"/>
      <c r="E20" s="6"/>
    </row>
    <row r="21" spans="2:20" x14ac:dyDescent="0.15">
      <c r="B21" s="6"/>
      <c r="C21" s="6"/>
      <c r="D21" s="6"/>
      <c r="E21" s="6"/>
    </row>
    <row r="22" spans="2:20" x14ac:dyDescent="0.15">
      <c r="B22" s="7"/>
      <c r="C22" s="8"/>
      <c r="D22" s="8"/>
      <c r="E22" s="9"/>
      <c r="F22" s="10"/>
      <c r="G22" s="10"/>
      <c r="H22" s="10"/>
      <c r="I22" s="10"/>
      <c r="J22" s="10"/>
      <c r="K22" s="10"/>
      <c r="L22" s="10"/>
      <c r="M22" s="122"/>
      <c r="N22" s="122"/>
      <c r="O22" s="11"/>
      <c r="P22" s="11"/>
      <c r="Q22" s="11"/>
      <c r="R22" s="12"/>
      <c r="S22" s="10"/>
      <c r="T22" s="10"/>
    </row>
    <row r="23" spans="2:20" x14ac:dyDescent="0.15">
      <c r="B23" s="13"/>
      <c r="C23" s="27"/>
      <c r="D23" s="27"/>
      <c r="E23" s="15"/>
      <c r="F23" s="16"/>
      <c r="G23" s="10"/>
      <c r="H23" s="10"/>
      <c r="I23" s="10"/>
      <c r="J23" s="10"/>
      <c r="K23" s="10"/>
      <c r="L23" s="10"/>
      <c r="M23" s="17"/>
      <c r="N23" s="18"/>
      <c r="O23" s="19"/>
      <c r="P23" s="19"/>
      <c r="Q23" s="20"/>
      <c r="R23" s="20"/>
      <c r="S23" s="10"/>
      <c r="T23" s="10"/>
    </row>
    <row r="24" spans="2:20" x14ac:dyDescent="0.15">
      <c r="B24" s="13"/>
      <c r="C24" s="27"/>
      <c r="D24" s="27"/>
      <c r="E24" s="15"/>
      <c r="F24" s="16"/>
      <c r="G24" s="10"/>
      <c r="H24" s="10"/>
      <c r="I24" s="10"/>
      <c r="J24" s="10"/>
      <c r="K24" s="10"/>
      <c r="L24" s="10"/>
      <c r="M24" s="17"/>
      <c r="N24" s="18"/>
      <c r="O24" s="19"/>
      <c r="P24" s="19"/>
      <c r="Q24" s="20"/>
      <c r="R24" s="20"/>
      <c r="S24" s="10"/>
      <c r="T24" s="10"/>
    </row>
    <row r="25" spans="2:20" x14ac:dyDescent="0.15">
      <c r="B25" s="13"/>
      <c r="C25" s="27"/>
      <c r="D25" s="27"/>
      <c r="E25" s="15"/>
      <c r="F25" s="16"/>
      <c r="G25" s="10"/>
      <c r="H25" s="10"/>
      <c r="I25" s="10"/>
      <c r="J25" s="10"/>
      <c r="K25" s="10"/>
      <c r="L25" s="10"/>
      <c r="M25" s="17"/>
      <c r="N25" s="18"/>
      <c r="O25" s="19"/>
      <c r="P25" s="19"/>
      <c r="Q25" s="20"/>
      <c r="R25" s="20"/>
      <c r="S25" s="10"/>
      <c r="T25" s="10"/>
    </row>
    <row r="26" spans="2:20" x14ac:dyDescent="0.15">
      <c r="B26" s="13"/>
      <c r="C26" s="27"/>
      <c r="D26" s="27"/>
      <c r="E26" s="15"/>
      <c r="F26" s="16"/>
      <c r="G26" s="10"/>
      <c r="H26" s="10"/>
      <c r="I26" s="10"/>
      <c r="J26" s="10"/>
      <c r="K26" s="10"/>
      <c r="L26" s="10"/>
      <c r="M26" s="17"/>
      <c r="N26" s="18"/>
      <c r="O26" s="19"/>
      <c r="P26" s="19"/>
      <c r="Q26" s="20"/>
      <c r="R26" s="20"/>
      <c r="S26" s="10"/>
      <c r="T26" s="10"/>
    </row>
    <row r="27" spans="2:20" x14ac:dyDescent="0.15">
      <c r="B27" s="13"/>
      <c r="C27" s="27"/>
      <c r="D27" s="27"/>
      <c r="E27" s="15"/>
      <c r="F27" s="16"/>
      <c r="G27" s="10"/>
      <c r="H27" s="10"/>
      <c r="I27" s="10"/>
      <c r="J27" s="10"/>
      <c r="K27" s="10"/>
      <c r="L27" s="10"/>
      <c r="M27" s="17"/>
      <c r="N27" s="18"/>
      <c r="O27" s="19"/>
      <c r="P27" s="19"/>
      <c r="Q27" s="20"/>
      <c r="R27" s="20"/>
      <c r="S27" s="10"/>
      <c r="T27" s="10"/>
    </row>
    <row r="28" spans="2:20" x14ac:dyDescent="0.15">
      <c r="B28" s="13"/>
      <c r="C28" s="27"/>
      <c r="D28" s="27"/>
      <c r="E28" s="15"/>
      <c r="F28" s="16"/>
      <c r="G28" s="10"/>
      <c r="H28" s="10"/>
      <c r="I28" s="10"/>
      <c r="J28" s="10"/>
      <c r="K28" s="10"/>
      <c r="L28" s="10"/>
      <c r="M28" s="17"/>
      <c r="N28" s="18"/>
      <c r="O28" s="19"/>
      <c r="P28" s="19"/>
      <c r="Q28" s="20"/>
      <c r="R28" s="20"/>
      <c r="S28" s="10"/>
      <c r="T28" s="10"/>
    </row>
    <row r="29" spans="2:20" x14ac:dyDescent="0.15">
      <c r="B29" s="13"/>
      <c r="C29" s="27"/>
      <c r="D29" s="27"/>
      <c r="E29" s="15"/>
      <c r="F29" s="16"/>
      <c r="G29" s="10"/>
      <c r="H29" s="10"/>
      <c r="I29" s="10"/>
      <c r="J29" s="10"/>
      <c r="K29" s="10"/>
      <c r="L29" s="10"/>
      <c r="M29" s="17"/>
      <c r="N29" s="18"/>
      <c r="O29" s="19"/>
      <c r="P29" s="19"/>
      <c r="Q29" s="20"/>
      <c r="R29" s="20"/>
      <c r="S29" s="10"/>
      <c r="T29" s="10"/>
    </row>
    <row r="30" spans="2:20" x14ac:dyDescent="0.15">
      <c r="B30" s="13"/>
      <c r="C30" s="27"/>
      <c r="D30" s="27"/>
      <c r="E30" s="15"/>
      <c r="F30" s="16"/>
      <c r="G30" s="10"/>
      <c r="H30" s="10"/>
      <c r="I30" s="10"/>
      <c r="J30" s="10"/>
      <c r="K30" s="10"/>
      <c r="L30" s="10"/>
      <c r="M30" s="17"/>
      <c r="N30" s="18"/>
      <c r="O30" s="19"/>
      <c r="P30" s="19"/>
      <c r="Q30" s="20"/>
      <c r="R30" s="20"/>
      <c r="S30" s="10"/>
      <c r="T30" s="10"/>
    </row>
    <row r="31" spans="2:20" x14ac:dyDescent="0.15">
      <c r="B31" s="13"/>
      <c r="C31" s="14"/>
      <c r="D31" s="21"/>
      <c r="E31" s="15"/>
      <c r="F31" s="16"/>
      <c r="G31" s="10"/>
      <c r="H31" s="10"/>
      <c r="I31" s="10"/>
      <c r="J31" s="10"/>
      <c r="K31" s="10"/>
      <c r="L31" s="10"/>
      <c r="M31" s="17"/>
      <c r="N31" s="18"/>
      <c r="O31" s="19"/>
      <c r="P31" s="19"/>
      <c r="Q31" s="20"/>
      <c r="R31" s="20"/>
      <c r="S31" s="10"/>
      <c r="T31" s="10"/>
    </row>
    <row r="32" spans="2:20" x14ac:dyDescent="0.15">
      <c r="B32" s="13"/>
      <c r="C32" s="14"/>
      <c r="D32" s="21"/>
      <c r="E32" s="15"/>
      <c r="F32" s="16"/>
      <c r="G32" s="10"/>
      <c r="H32" s="10"/>
      <c r="I32" s="10"/>
      <c r="J32" s="10"/>
      <c r="K32" s="10"/>
      <c r="L32" s="10"/>
      <c r="M32" s="17"/>
      <c r="N32" s="18"/>
      <c r="O32" s="19"/>
      <c r="P32" s="19"/>
      <c r="Q32" s="20"/>
      <c r="R32" s="20"/>
      <c r="S32" s="10"/>
      <c r="T32" s="10"/>
    </row>
    <row r="33" spans="2:20" x14ac:dyDescent="0.15">
      <c r="B33" s="13"/>
      <c r="C33" s="14"/>
      <c r="D33" s="21"/>
      <c r="E33" s="15"/>
      <c r="F33" s="16"/>
      <c r="G33" s="10"/>
      <c r="H33" s="10"/>
      <c r="I33" s="10"/>
      <c r="J33" s="10"/>
      <c r="K33" s="10"/>
      <c r="L33" s="10"/>
      <c r="M33" s="17"/>
      <c r="N33" s="18"/>
      <c r="O33" s="19"/>
      <c r="P33" s="19"/>
      <c r="Q33" s="20"/>
      <c r="R33" s="20"/>
      <c r="S33" s="10"/>
      <c r="T33" s="10"/>
    </row>
    <row r="34" spans="2:20" x14ac:dyDescent="0.15">
      <c r="B34" s="13"/>
      <c r="C34" s="14"/>
      <c r="D34" s="21"/>
      <c r="E34" s="15"/>
      <c r="F34" s="16"/>
      <c r="G34" s="10"/>
      <c r="H34" s="10"/>
      <c r="I34" s="10"/>
      <c r="J34" s="10"/>
      <c r="K34" s="10"/>
      <c r="L34" s="10"/>
      <c r="M34" s="17"/>
      <c r="N34" s="18"/>
      <c r="O34" s="19"/>
      <c r="P34" s="19"/>
      <c r="Q34" s="20"/>
      <c r="R34" s="20"/>
      <c r="S34" s="10"/>
      <c r="T34" s="10"/>
    </row>
    <row r="35" spans="2:20" x14ac:dyDescent="0.15">
      <c r="B35" s="13"/>
      <c r="C35" s="14"/>
      <c r="D35" s="21"/>
      <c r="E35" s="15"/>
      <c r="F35" s="16"/>
      <c r="G35" s="10"/>
      <c r="H35" s="10"/>
      <c r="I35" s="10"/>
      <c r="J35" s="10"/>
      <c r="K35" s="10"/>
      <c r="L35" s="10"/>
      <c r="M35" s="17"/>
      <c r="N35" s="18"/>
      <c r="O35" s="19"/>
      <c r="P35" s="19"/>
      <c r="Q35" s="20"/>
      <c r="R35" s="20"/>
      <c r="S35" s="10"/>
      <c r="T35" s="10"/>
    </row>
    <row r="36" spans="2:20" x14ac:dyDescent="0.15">
      <c r="B36" s="13"/>
      <c r="C36" s="14"/>
      <c r="D36" s="21"/>
      <c r="E36" s="15"/>
      <c r="F36" s="16"/>
      <c r="G36" s="10"/>
      <c r="H36" s="10"/>
      <c r="I36" s="10"/>
      <c r="J36" s="10"/>
      <c r="K36" s="10"/>
      <c r="L36" s="10"/>
      <c r="M36" s="17"/>
      <c r="N36" s="18"/>
      <c r="O36" s="19"/>
      <c r="P36" s="19"/>
      <c r="Q36" s="20"/>
      <c r="R36" s="20"/>
      <c r="S36" s="10"/>
      <c r="T36" s="10"/>
    </row>
    <row r="37" spans="2:20" x14ac:dyDescent="0.15">
      <c r="B37" s="13"/>
      <c r="C37" s="14"/>
      <c r="D37" s="21"/>
      <c r="E37" s="15"/>
      <c r="F37" s="16"/>
      <c r="G37" s="10"/>
      <c r="H37" s="10"/>
      <c r="I37" s="10"/>
      <c r="J37" s="10"/>
      <c r="K37" s="10"/>
      <c r="L37" s="10"/>
      <c r="M37" s="17"/>
      <c r="N37" s="18"/>
      <c r="O37" s="19"/>
      <c r="P37" s="19"/>
      <c r="Q37" s="20"/>
      <c r="R37" s="20"/>
      <c r="S37" s="10"/>
      <c r="T37" s="10"/>
    </row>
    <row r="38" spans="2:20" x14ac:dyDescent="0.15">
      <c r="B38" s="13"/>
      <c r="C38" s="14"/>
      <c r="D38" s="21"/>
      <c r="E38" s="15"/>
      <c r="F38" s="16"/>
      <c r="G38" s="10"/>
      <c r="H38" s="10"/>
      <c r="I38" s="10"/>
      <c r="J38" s="10"/>
      <c r="K38" s="10"/>
      <c r="L38" s="10"/>
      <c r="M38" s="17"/>
      <c r="N38" s="18"/>
      <c r="O38" s="19"/>
      <c r="P38" s="19"/>
      <c r="Q38" s="20"/>
      <c r="R38" s="20"/>
      <c r="S38" s="10"/>
      <c r="T38" s="10"/>
    </row>
    <row r="39" spans="2:20" x14ac:dyDescent="0.15">
      <c r="B39" s="22"/>
      <c r="C39" s="23"/>
      <c r="D39" s="24"/>
      <c r="E39" s="25"/>
      <c r="F39" s="16"/>
      <c r="G39" s="10"/>
      <c r="H39" s="10"/>
      <c r="I39" s="10"/>
      <c r="J39" s="10"/>
      <c r="K39" s="10"/>
      <c r="L39" s="10"/>
      <c r="M39" s="123"/>
      <c r="N39" s="123"/>
      <c r="O39" s="26"/>
      <c r="P39" s="26"/>
      <c r="Q39" s="26"/>
      <c r="R39" s="26"/>
      <c r="S39" s="10"/>
      <c r="T39" s="10"/>
    </row>
    <row r="40" spans="2:20" x14ac:dyDescent="0.15">
      <c r="B40" s="6"/>
      <c r="C40" s="6"/>
      <c r="D40" s="6"/>
      <c r="E40" s="6"/>
      <c r="F40" s="10"/>
      <c r="G40" s="10"/>
      <c r="H40" s="10"/>
      <c r="I40" s="10"/>
      <c r="J40" s="10"/>
      <c r="K40" s="10"/>
      <c r="L40" s="10"/>
      <c r="M40" s="10"/>
      <c r="N40" s="10"/>
      <c r="O40" s="10"/>
      <c r="P40" s="10"/>
      <c r="Q40" s="10"/>
      <c r="R40" s="10"/>
      <c r="S40" s="10"/>
      <c r="T40" s="10"/>
    </row>
    <row r="41" spans="2:20" x14ac:dyDescent="0.15">
      <c r="B41" s="6"/>
      <c r="C41" s="6"/>
      <c r="D41" s="6"/>
      <c r="E41" s="6"/>
    </row>
    <row r="42" spans="2:20" x14ac:dyDescent="0.15">
      <c r="B42" s="6"/>
      <c r="C42" s="6"/>
      <c r="D42" s="6"/>
      <c r="E42" s="6"/>
    </row>
    <row r="43" spans="2:20" x14ac:dyDescent="0.15">
      <c r="B43" s="6"/>
      <c r="C43" s="6"/>
      <c r="D43" s="6"/>
      <c r="E43" s="6"/>
    </row>
    <row r="44" spans="2:20" x14ac:dyDescent="0.15">
      <c r="B44" s="6"/>
      <c r="C44" s="6"/>
      <c r="D44" s="6"/>
      <c r="E44" s="6"/>
    </row>
    <row r="45" spans="2:20" x14ac:dyDescent="0.15">
      <c r="B45" s="6"/>
      <c r="C45" s="6"/>
      <c r="D45" s="6"/>
      <c r="E45" s="6"/>
    </row>
    <row r="46" spans="2:20" x14ac:dyDescent="0.15">
      <c r="B46" s="6"/>
      <c r="C46" s="6"/>
      <c r="D46" s="6"/>
      <c r="E46" s="6"/>
    </row>
    <row r="47" spans="2:20" x14ac:dyDescent="0.15">
      <c r="B47" s="6"/>
      <c r="C47" s="6"/>
      <c r="D47" s="6"/>
      <c r="E47" s="6"/>
    </row>
    <row r="48" spans="2:20" x14ac:dyDescent="0.15">
      <c r="B48" s="6"/>
      <c r="C48" s="6"/>
      <c r="D48" s="6"/>
      <c r="E48" s="6"/>
    </row>
    <row r="49" spans="2:5" x14ac:dyDescent="0.15">
      <c r="B49" s="6"/>
      <c r="C49" s="6"/>
      <c r="D49" s="6"/>
      <c r="E49" s="6"/>
    </row>
    <row r="50" spans="2:5" x14ac:dyDescent="0.15">
      <c r="B50" s="6"/>
      <c r="C50" s="6"/>
      <c r="D50" s="6"/>
      <c r="E50" s="6"/>
    </row>
    <row r="51" spans="2:5" x14ac:dyDescent="0.15">
      <c r="B51" s="6"/>
      <c r="C51" s="6"/>
      <c r="D51" s="6"/>
      <c r="E51" s="6"/>
    </row>
    <row r="52" spans="2:5" x14ac:dyDescent="0.15">
      <c r="B52" s="6"/>
      <c r="C52" s="6"/>
      <c r="D52" s="6"/>
      <c r="E52" s="6"/>
    </row>
    <row r="53" spans="2:5" x14ac:dyDescent="0.15">
      <c r="B53" s="6"/>
      <c r="C53" s="6"/>
      <c r="D53" s="6"/>
      <c r="E53" s="6"/>
    </row>
    <row r="54" spans="2:5" x14ac:dyDescent="0.15">
      <c r="B54" s="6"/>
      <c r="C54" s="6"/>
      <c r="D54" s="6"/>
      <c r="E54" s="6"/>
    </row>
    <row r="55" spans="2:5" x14ac:dyDescent="0.15">
      <c r="B55" s="6"/>
      <c r="C55" s="6"/>
      <c r="D55" s="6"/>
      <c r="E55" s="6"/>
    </row>
    <row r="56" spans="2:5" x14ac:dyDescent="0.15">
      <c r="B56" s="6"/>
      <c r="C56" s="6"/>
      <c r="D56" s="6"/>
      <c r="E56" s="6"/>
    </row>
    <row r="57" spans="2:5" x14ac:dyDescent="0.15">
      <c r="B57" s="6"/>
      <c r="C57" s="6"/>
      <c r="D57" s="6"/>
      <c r="E57" s="6"/>
    </row>
    <row r="58" spans="2:5" x14ac:dyDescent="0.15">
      <c r="B58" s="6"/>
      <c r="C58" s="6"/>
      <c r="D58" s="6"/>
      <c r="E58" s="6"/>
    </row>
    <row r="59" spans="2:5" x14ac:dyDescent="0.15">
      <c r="B59" s="6"/>
      <c r="C59" s="6"/>
      <c r="D59" s="6"/>
      <c r="E59" s="6"/>
    </row>
    <row r="60" spans="2:5" x14ac:dyDescent="0.15">
      <c r="B60" s="6"/>
      <c r="C60" s="6"/>
      <c r="D60" s="6"/>
      <c r="E60" s="6"/>
    </row>
    <row r="61" spans="2:5" x14ac:dyDescent="0.15">
      <c r="B61" s="6"/>
      <c r="C61" s="6"/>
      <c r="D61" s="6"/>
      <c r="E61" s="6"/>
    </row>
    <row r="62" spans="2:5" x14ac:dyDescent="0.15">
      <c r="B62" s="6"/>
      <c r="C62" s="6"/>
      <c r="D62" s="6"/>
      <c r="E62" s="6"/>
    </row>
    <row r="63" spans="2:5" x14ac:dyDescent="0.15">
      <c r="B63" s="6"/>
      <c r="C63" s="6"/>
      <c r="D63" s="6"/>
      <c r="E63" s="6"/>
    </row>
    <row r="64" spans="2:5" x14ac:dyDescent="0.15">
      <c r="B64" s="6"/>
      <c r="C64" s="6"/>
      <c r="D64" s="6"/>
      <c r="E64" s="6"/>
    </row>
    <row r="65" spans="2:5" x14ac:dyDescent="0.15">
      <c r="B65" s="6"/>
      <c r="C65" s="6"/>
      <c r="D65" s="6"/>
      <c r="E65" s="6"/>
    </row>
    <row r="66" spans="2:5" x14ac:dyDescent="0.15">
      <c r="B66" s="6"/>
      <c r="C66" s="6"/>
      <c r="D66" s="6"/>
      <c r="E66" s="6"/>
    </row>
    <row r="67" spans="2:5" x14ac:dyDescent="0.15">
      <c r="B67" s="6"/>
      <c r="C67" s="6"/>
      <c r="D67" s="6"/>
      <c r="E67" s="6"/>
    </row>
    <row r="68" spans="2:5" x14ac:dyDescent="0.15">
      <c r="B68" s="6"/>
      <c r="C68" s="6"/>
      <c r="D68" s="6"/>
      <c r="E68" s="6"/>
    </row>
    <row r="69" spans="2:5" x14ac:dyDescent="0.15">
      <c r="B69" s="6"/>
      <c r="C69" s="6"/>
      <c r="D69" s="6"/>
      <c r="E69" s="6"/>
    </row>
    <row r="70" spans="2:5" x14ac:dyDescent="0.15">
      <c r="B70" s="6"/>
      <c r="C70" s="6"/>
      <c r="D70" s="6"/>
      <c r="E70" s="6"/>
    </row>
    <row r="71" spans="2:5" x14ac:dyDescent="0.15">
      <c r="B71" s="6"/>
      <c r="C71" s="6"/>
      <c r="D71" s="6"/>
      <c r="E71" s="6"/>
    </row>
    <row r="72" spans="2:5" x14ac:dyDescent="0.15">
      <c r="B72" s="6"/>
      <c r="C72" s="6"/>
      <c r="D72" s="6"/>
      <c r="E72" s="6"/>
    </row>
    <row r="73" spans="2:5" x14ac:dyDescent="0.15">
      <c r="B73" s="6"/>
      <c r="C73" s="6"/>
      <c r="D73" s="6"/>
      <c r="E73" s="6"/>
    </row>
    <row r="74" spans="2:5" x14ac:dyDescent="0.15">
      <c r="B74" s="6"/>
      <c r="C74" s="6"/>
      <c r="D74" s="6"/>
      <c r="E74" s="6"/>
    </row>
    <row r="75" spans="2:5" x14ac:dyDescent="0.15">
      <c r="B75" s="6"/>
      <c r="C75" s="6"/>
      <c r="D75" s="6"/>
      <c r="E75" s="6"/>
    </row>
    <row r="76" spans="2:5" x14ac:dyDescent="0.15">
      <c r="B76" s="6"/>
      <c r="C76" s="6"/>
      <c r="D76" s="6"/>
      <c r="E76" s="6"/>
    </row>
    <row r="77" spans="2:5" x14ac:dyDescent="0.15">
      <c r="B77" s="6"/>
      <c r="C77" s="6"/>
      <c r="D77" s="6"/>
      <c r="E77" s="6"/>
    </row>
  </sheetData>
  <mergeCells count="3">
    <mergeCell ref="M22:N22"/>
    <mergeCell ref="M39:N39"/>
    <mergeCell ref="B14:E14"/>
  </mergeCells>
  <phoneticPr fontId="2"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2:AU63"/>
  <sheetViews>
    <sheetView showGridLines="0" workbookViewId="0"/>
  </sheetViews>
  <sheetFormatPr baseColWidth="10" defaultColWidth="11.5" defaultRowHeight="11" x14ac:dyDescent="0.15"/>
  <cols>
    <col min="1" max="1" width="3.6640625" style="60" customWidth="1"/>
    <col min="2" max="2" width="16.5" style="66" customWidth="1"/>
    <col min="3" max="3" width="26" style="66" customWidth="1"/>
    <col min="4" max="9" width="14" style="66" customWidth="1"/>
    <col min="10" max="10" width="13.5" style="60" customWidth="1"/>
    <col min="11" max="13" width="11.5" style="66"/>
    <col min="14" max="14" width="8" style="66" customWidth="1"/>
    <col min="15" max="15" width="14.5" style="66" bestFit="1" customWidth="1"/>
    <col min="16" max="16" width="15" style="66" customWidth="1"/>
    <col min="17" max="17" width="14.5" style="66" customWidth="1"/>
    <col min="18" max="18" width="13.5" style="66" customWidth="1"/>
    <col min="19" max="19" width="14.5" style="66" customWidth="1"/>
    <col min="20" max="20" width="14.83203125" style="66" customWidth="1"/>
    <col min="21" max="21" width="15.1640625" style="66" customWidth="1"/>
    <col min="22" max="22" width="19.5" style="66" customWidth="1"/>
    <col min="23" max="25" width="16.5" style="66" bestFit="1" customWidth="1"/>
    <col min="26" max="26" width="15.5" style="66" bestFit="1" customWidth="1"/>
    <col min="27" max="28" width="16.5" style="66" bestFit="1" customWidth="1"/>
    <col min="29" max="31" width="11.5" style="66"/>
    <col min="32" max="32" width="12" style="66" bestFit="1" customWidth="1"/>
    <col min="33" max="36" width="11.5" style="66" bestFit="1" customWidth="1"/>
    <col min="37" max="37" width="12" style="66" bestFit="1" customWidth="1"/>
    <col min="38" max="16384" width="11.5" style="66"/>
  </cols>
  <sheetData>
    <row r="2" spans="2:24" ht="13" x14ac:dyDescent="0.15">
      <c r="B2" s="69" t="s">
        <v>46</v>
      </c>
      <c r="C2" s="70"/>
    </row>
    <row r="3" spans="2:24" x14ac:dyDescent="0.15">
      <c r="B3" s="71"/>
      <c r="C3" s="71"/>
    </row>
    <row r="4" spans="2:24" ht="25.5" customHeight="1" x14ac:dyDescent="0.15">
      <c r="B4" s="72"/>
      <c r="C4" s="72"/>
      <c r="D4" s="125" t="s">
        <v>42</v>
      </c>
      <c r="E4" s="126"/>
      <c r="F4" s="126"/>
      <c r="G4" s="126"/>
      <c r="H4" s="126"/>
      <c r="I4" s="127"/>
      <c r="J4" s="128" t="s">
        <v>1</v>
      </c>
      <c r="N4" s="60"/>
      <c r="O4" s="73"/>
      <c r="P4" s="74"/>
      <c r="Q4" s="74"/>
      <c r="R4" s="74"/>
      <c r="S4" s="74"/>
      <c r="T4" s="73"/>
      <c r="U4" s="75"/>
      <c r="V4" s="75"/>
      <c r="W4" s="60"/>
      <c r="X4" s="60"/>
    </row>
    <row r="5" spans="2:24" ht="22" x14ac:dyDescent="0.15">
      <c r="B5" s="72"/>
      <c r="C5" s="72"/>
      <c r="D5" s="76" t="s">
        <v>8</v>
      </c>
      <c r="E5" s="77" t="s">
        <v>7</v>
      </c>
      <c r="F5" s="78" t="s">
        <v>43</v>
      </c>
      <c r="G5" s="77" t="s">
        <v>31</v>
      </c>
      <c r="H5" s="78" t="s">
        <v>44</v>
      </c>
      <c r="I5" s="77" t="s">
        <v>18</v>
      </c>
      <c r="J5" s="129"/>
      <c r="N5" s="60"/>
      <c r="O5" s="79"/>
      <c r="P5" s="79"/>
      <c r="Q5" s="79"/>
      <c r="R5" s="79"/>
      <c r="S5" s="79"/>
      <c r="T5" s="74"/>
      <c r="U5" s="75"/>
      <c r="V5" s="75"/>
      <c r="W5" s="60"/>
      <c r="X5" s="60"/>
    </row>
    <row r="6" spans="2:24" ht="12.75" customHeight="1" x14ac:dyDescent="0.15">
      <c r="B6" s="80"/>
      <c r="C6" s="81" t="s">
        <v>20</v>
      </c>
      <c r="D6" s="82">
        <f>'[1]tab3 % par secteur'!B11*100</f>
        <v>27.308</v>
      </c>
      <c r="E6" s="82">
        <f>'[1]tab3 % par secteur'!C11*100</f>
        <v>23.488</v>
      </c>
      <c r="F6" s="82">
        <f>'[1]tab3 % par secteur'!D11*100</f>
        <v>13.184999999999999</v>
      </c>
      <c r="G6" s="82">
        <f>'[1]tab3 % par secteur'!E11*100</f>
        <v>26.200000000000003</v>
      </c>
      <c r="H6" s="82">
        <f>'[1]tab3 % par secteur'!K11*100</f>
        <v>2.4119000000000055</v>
      </c>
      <c r="I6" s="82">
        <f>'[1]tab3 % par secteur'!G11*100</f>
        <v>7.4070999999999998</v>
      </c>
      <c r="J6" s="83">
        <f>SUM(D6:I6)</f>
        <v>100</v>
      </c>
      <c r="N6" s="84"/>
      <c r="O6" s="85"/>
      <c r="P6" s="85"/>
      <c r="Q6" s="85"/>
      <c r="R6" s="85"/>
      <c r="S6" s="85"/>
      <c r="T6" s="85"/>
      <c r="U6" s="85"/>
      <c r="V6" s="85"/>
      <c r="W6" s="60"/>
      <c r="X6" s="60"/>
    </row>
    <row r="7" spans="2:24" x14ac:dyDescent="0.15">
      <c r="B7" s="86" t="s">
        <v>21</v>
      </c>
      <c r="C7" s="87" t="s">
        <v>11</v>
      </c>
      <c r="D7" s="88">
        <f>'[1]tab3 % par secteur'!B14*100</f>
        <v>27.595999999999997</v>
      </c>
      <c r="E7" s="88">
        <f>'[1]tab3 % par secteur'!C14*100</f>
        <v>23.190999999999999</v>
      </c>
      <c r="F7" s="88">
        <f>'[1]tab3 % par secteur'!D14*100</f>
        <v>14.224999999999998</v>
      </c>
      <c r="G7" s="88">
        <f>'[1]tab3 % par secteur'!E14*100</f>
        <v>25.510999999999999</v>
      </c>
      <c r="H7" s="88">
        <f>'[1]tab3 % par secteur'!$K$14*100</f>
        <v>2.0086000000000057</v>
      </c>
      <c r="I7" s="88">
        <f>'[1]tab3 % par secteur'!G14*100</f>
        <v>7.4683999999999999</v>
      </c>
      <c r="J7" s="89">
        <f t="shared" ref="J7:J12" si="0">SUM(D7:I7)</f>
        <v>99.999999999999986</v>
      </c>
      <c r="N7" s="90"/>
      <c r="O7" s="91"/>
      <c r="P7" s="91"/>
      <c r="Q7" s="91"/>
      <c r="R7" s="91"/>
      <c r="S7" s="91"/>
      <c r="T7" s="91"/>
      <c r="U7" s="92"/>
      <c r="V7" s="92"/>
      <c r="W7" s="60"/>
      <c r="X7" s="60"/>
    </row>
    <row r="8" spans="2:24" x14ac:dyDescent="0.15">
      <c r="B8" s="93"/>
      <c r="C8" s="94" t="s">
        <v>9</v>
      </c>
      <c r="D8" s="95">
        <f>'[1]tab3 % par secteur'!B13*100</f>
        <v>24.736000000000001</v>
      </c>
      <c r="E8" s="95">
        <f>'[1]tab3 % par secteur'!C13*100</f>
        <v>9.7460000000000004</v>
      </c>
      <c r="F8" s="95">
        <f>'[1]tab3 % par secteur'!D13*100</f>
        <v>28.155999999999999</v>
      </c>
      <c r="G8" s="95">
        <f>'[1]tab3 % par secteur'!E13*100</f>
        <v>29.86</v>
      </c>
      <c r="H8" s="95">
        <f>'[1]tab3 % par secteur'!$K$13*100</f>
        <v>0.10320000000001439</v>
      </c>
      <c r="I8" s="95">
        <f>'[1]tab3 % par secteur'!G13*100</f>
        <v>7.3987999999999996</v>
      </c>
      <c r="J8" s="96">
        <f t="shared" si="0"/>
        <v>100</v>
      </c>
      <c r="N8" s="97"/>
      <c r="O8" s="91"/>
      <c r="P8" s="91"/>
      <c r="Q8" s="91"/>
      <c r="R8" s="91"/>
      <c r="S8" s="91"/>
      <c r="T8" s="91"/>
      <c r="U8" s="92"/>
      <c r="V8" s="92"/>
      <c r="W8" s="60"/>
      <c r="X8" s="60"/>
    </row>
    <row r="9" spans="2:24" x14ac:dyDescent="0.15">
      <c r="B9" s="98"/>
      <c r="C9" s="99" t="s">
        <v>10</v>
      </c>
      <c r="D9" s="100">
        <f>'[1]tab3 % par secteur'!B12*100</f>
        <v>26.983000000000001</v>
      </c>
      <c r="E9" s="100">
        <f>'[1]tab3 % par secteur'!C12*100</f>
        <v>25.163999999999998</v>
      </c>
      <c r="F9" s="100">
        <f>'[1]tab3 % par secteur'!D12*100</f>
        <v>10.030999999999999</v>
      </c>
      <c r="G9" s="100">
        <f>'[1]tab3 % par secteur'!E12*100</f>
        <v>27.178999999999998</v>
      </c>
      <c r="H9" s="100">
        <f>'[1]tab3 % par secteur'!$K$12*100</f>
        <v>3.3487999999999998</v>
      </c>
      <c r="I9" s="100">
        <f>'[1]tab3 % par secteur'!G12*100</f>
        <v>7.2942000000000009</v>
      </c>
      <c r="J9" s="101">
        <f t="shared" si="0"/>
        <v>100</v>
      </c>
      <c r="N9" s="90"/>
      <c r="O9" s="91"/>
      <c r="P9" s="91"/>
      <c r="Q9" s="91"/>
      <c r="R9" s="91"/>
      <c r="S9" s="91"/>
      <c r="T9" s="91"/>
      <c r="U9" s="92"/>
      <c r="V9" s="92"/>
      <c r="W9" s="60"/>
      <c r="X9" s="60"/>
    </row>
    <row r="10" spans="2:24" x14ac:dyDescent="0.15">
      <c r="B10" s="93" t="s">
        <v>22</v>
      </c>
      <c r="C10" s="94" t="s">
        <v>12</v>
      </c>
      <c r="D10" s="95">
        <f>'[1]tab2 % par taille'!B14*100</f>
        <v>26.806000000000001</v>
      </c>
      <c r="E10" s="95">
        <f>'[1]tab2 % par taille'!C14*100</f>
        <v>24.195</v>
      </c>
      <c r="F10" s="95">
        <f>'[1]tab2 % par taille'!D14*100</f>
        <v>12.962999999999999</v>
      </c>
      <c r="G10" s="95">
        <f>'[1]tab2 % par taille'!E14*100</f>
        <v>26.21</v>
      </c>
      <c r="H10" s="95">
        <f>'[1]tab2 % par taille'!$K$14*100</f>
        <v>2.3645999999999994</v>
      </c>
      <c r="I10" s="95">
        <f>'[1]tab2 % par taille'!G14*100</f>
        <v>7.4614000000000003</v>
      </c>
      <c r="J10" s="96">
        <f t="shared" si="0"/>
        <v>100</v>
      </c>
      <c r="N10" s="90"/>
      <c r="O10" s="91"/>
      <c r="P10" s="91"/>
      <c r="Q10" s="91"/>
      <c r="R10" s="91"/>
      <c r="S10" s="91"/>
      <c r="T10" s="91"/>
      <c r="U10" s="92"/>
      <c r="V10" s="92"/>
      <c r="W10" s="60"/>
      <c r="X10" s="60"/>
    </row>
    <row r="11" spans="2:24" x14ac:dyDescent="0.15">
      <c r="B11" s="93"/>
      <c r="C11" s="94" t="s">
        <v>13</v>
      </c>
      <c r="D11" s="95">
        <f>'[1]tab2 % par taille'!B13*100</f>
        <v>33.817</v>
      </c>
      <c r="E11" s="95">
        <f>'[1]tab2 % par taille'!C13*100</f>
        <v>20.835000000000001</v>
      </c>
      <c r="F11" s="95">
        <f>'[1]tab2 % par taille'!D13*100</f>
        <v>13.102</v>
      </c>
      <c r="G11" s="95">
        <f>'[1]tab2 % par taille'!E13*100</f>
        <v>22.967000000000002</v>
      </c>
      <c r="H11" s="95">
        <f>'[1]tab2 % par taille'!$K$13*100</f>
        <v>2.6099999999999897</v>
      </c>
      <c r="I11" s="95">
        <f>'[1]tab2 % par taille'!G13*100</f>
        <v>6.6689999999999996</v>
      </c>
      <c r="J11" s="96">
        <f t="shared" si="0"/>
        <v>99.999999999999986</v>
      </c>
      <c r="N11" s="90"/>
      <c r="O11" s="91"/>
      <c r="P11" s="91"/>
      <c r="Q11" s="91"/>
      <c r="R11" s="91"/>
      <c r="S11" s="91"/>
      <c r="T11" s="91"/>
      <c r="U11" s="92"/>
      <c r="V11" s="92"/>
      <c r="W11" s="60"/>
      <c r="X11" s="60"/>
    </row>
    <row r="12" spans="2:24" x14ac:dyDescent="0.15">
      <c r="B12" s="98"/>
      <c r="C12" s="99" t="s">
        <v>2</v>
      </c>
      <c r="D12" s="100">
        <f>'[1]tab2 % par taille'!B12*100</f>
        <v>8.7759999999999998</v>
      </c>
      <c r="E12" s="100">
        <f>'[1]tab2 % par taille'!C12*100</f>
        <v>21.474</v>
      </c>
      <c r="F12" s="100">
        <f>'[1]tab2 % par taille'!D12*100</f>
        <v>17.759</v>
      </c>
      <c r="G12" s="100">
        <f>'[1]tab2 % par taille'!E12*100</f>
        <v>39.96</v>
      </c>
      <c r="H12" s="100">
        <f>'[1]tab2 % par taille'!$K$12*100</f>
        <v>2.473499999999992</v>
      </c>
      <c r="I12" s="100">
        <f>'[1]tab2 % par taille'!G12*100</f>
        <v>9.5574999999999992</v>
      </c>
      <c r="J12" s="101">
        <f t="shared" si="0"/>
        <v>99.999999999999986</v>
      </c>
      <c r="N12" s="90"/>
      <c r="O12" s="91"/>
      <c r="P12" s="91"/>
      <c r="Q12" s="91"/>
      <c r="R12" s="91"/>
      <c r="S12" s="91"/>
      <c r="T12" s="91"/>
      <c r="U12" s="92"/>
      <c r="V12" s="92"/>
      <c r="W12" s="60"/>
      <c r="X12" s="60"/>
    </row>
    <row r="13" spans="2:24" s="60" customFormat="1" ht="97" customHeight="1" x14ac:dyDescent="0.15">
      <c r="B13" s="131" t="s">
        <v>45</v>
      </c>
      <c r="C13" s="132"/>
      <c r="D13" s="132"/>
      <c r="E13" s="132"/>
      <c r="F13" s="132"/>
      <c r="G13" s="132"/>
      <c r="H13" s="132"/>
      <c r="I13" s="132"/>
      <c r="J13" s="132"/>
      <c r="N13" s="90"/>
      <c r="O13" s="91"/>
      <c r="P13" s="91"/>
      <c r="Q13" s="91"/>
      <c r="R13" s="91"/>
      <c r="S13" s="91"/>
      <c r="T13" s="91"/>
      <c r="U13" s="92"/>
      <c r="V13" s="92"/>
    </row>
    <row r="14" spans="2:24" x14ac:dyDescent="0.15">
      <c r="B14" s="97"/>
      <c r="C14" s="97"/>
      <c r="N14" s="60"/>
      <c r="O14" s="60"/>
      <c r="P14" s="60"/>
      <c r="Q14" s="60"/>
      <c r="R14" s="60"/>
      <c r="S14" s="60"/>
      <c r="T14" s="60"/>
      <c r="U14" s="60"/>
      <c r="V14" s="60"/>
      <c r="W14" s="60"/>
      <c r="X14" s="60"/>
    </row>
    <row r="15" spans="2:24" x14ac:dyDescent="0.15">
      <c r="B15" s="102"/>
      <c r="C15" s="102"/>
      <c r="D15" s="60"/>
      <c r="E15" s="60"/>
      <c r="F15" s="60"/>
      <c r="G15" s="60"/>
      <c r="H15" s="60"/>
      <c r="I15" s="60"/>
    </row>
    <row r="16" spans="2:24" x14ac:dyDescent="0.15">
      <c r="B16" s="102"/>
      <c r="C16" s="102"/>
      <c r="D16" s="60"/>
      <c r="E16" s="60"/>
      <c r="F16" s="60"/>
      <c r="G16" s="60"/>
      <c r="H16" s="60"/>
      <c r="I16" s="60"/>
    </row>
    <row r="18" spans="4:47" ht="14.25" customHeight="1" x14ac:dyDescent="0.15">
      <c r="D18" s="60"/>
      <c r="E18" s="103"/>
      <c r="F18" s="60"/>
      <c r="G18" s="60"/>
      <c r="H18" s="60"/>
      <c r="W18" s="104"/>
      <c r="X18" s="104"/>
      <c r="Y18" s="104"/>
      <c r="Z18" s="104"/>
      <c r="AA18" s="104"/>
      <c r="AB18" s="104"/>
    </row>
    <row r="19" spans="4:47" ht="15" customHeight="1" x14ac:dyDescent="0.15">
      <c r="W19" s="104"/>
      <c r="X19" s="104"/>
      <c r="Y19" s="104"/>
      <c r="Z19" s="104"/>
      <c r="AA19" s="104"/>
      <c r="AB19" s="104"/>
    </row>
    <row r="20" spans="4:47" ht="27.75" customHeight="1" x14ac:dyDescent="0.15">
      <c r="M20" s="60"/>
      <c r="N20" s="60"/>
      <c r="O20" s="73"/>
      <c r="P20" s="74"/>
      <c r="Q20" s="74"/>
      <c r="R20" s="74"/>
      <c r="S20" s="74"/>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row>
    <row r="21" spans="4:47" x14ac:dyDescent="0.15">
      <c r="D21" s="60"/>
      <c r="E21" s="60"/>
      <c r="F21" s="60"/>
      <c r="G21" s="60"/>
      <c r="H21" s="60"/>
      <c r="M21" s="75"/>
      <c r="N21" s="75"/>
      <c r="O21" s="105"/>
      <c r="P21" s="79"/>
      <c r="Q21" s="79"/>
      <c r="R21" s="79"/>
      <c r="S21" s="79"/>
      <c r="T21" s="106"/>
      <c r="U21" s="107"/>
      <c r="V21" s="106"/>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row>
    <row r="22" spans="4:47" x14ac:dyDescent="0.15">
      <c r="M22" s="108"/>
      <c r="N22" s="109"/>
      <c r="O22" s="110"/>
      <c r="P22" s="110"/>
      <c r="Q22" s="110"/>
      <c r="R22" s="110"/>
      <c r="S22" s="110"/>
      <c r="T22" s="111"/>
      <c r="U22" s="111"/>
      <c r="V22" s="111"/>
      <c r="W22" s="60"/>
      <c r="X22" s="60"/>
      <c r="Y22" s="60"/>
      <c r="Z22" s="60"/>
      <c r="AA22" s="60"/>
      <c r="AB22" s="60"/>
      <c r="AC22" s="60"/>
      <c r="AD22" s="60"/>
      <c r="AE22" s="60"/>
      <c r="AF22" s="112"/>
      <c r="AG22" s="112"/>
      <c r="AH22" s="112"/>
      <c r="AI22" s="112"/>
      <c r="AJ22" s="112"/>
      <c r="AK22" s="112"/>
      <c r="AL22" s="60"/>
      <c r="AM22" s="112"/>
      <c r="AN22" s="60"/>
      <c r="AO22" s="60"/>
      <c r="AP22" s="60"/>
      <c r="AQ22" s="60"/>
      <c r="AR22" s="60"/>
      <c r="AS22" s="60"/>
      <c r="AT22" s="60"/>
      <c r="AU22" s="60"/>
    </row>
    <row r="23" spans="4:47" x14ac:dyDescent="0.15">
      <c r="I23" s="60"/>
      <c r="J23" s="72"/>
      <c r="M23" s="108"/>
      <c r="N23" s="109"/>
      <c r="O23" s="110"/>
      <c r="P23" s="110"/>
      <c r="Q23" s="110"/>
      <c r="R23" s="110"/>
      <c r="S23" s="110"/>
      <c r="T23" s="111"/>
      <c r="U23" s="111"/>
      <c r="V23" s="111"/>
      <c r="W23" s="60"/>
      <c r="X23" s="60"/>
      <c r="Y23" s="60"/>
      <c r="Z23" s="60"/>
      <c r="AA23" s="60"/>
      <c r="AB23" s="60"/>
      <c r="AC23" s="60"/>
      <c r="AD23" s="60"/>
      <c r="AE23" s="60"/>
      <c r="AF23" s="112"/>
      <c r="AG23" s="112"/>
      <c r="AH23" s="112"/>
      <c r="AI23" s="112"/>
      <c r="AJ23" s="112"/>
      <c r="AK23" s="112"/>
      <c r="AL23" s="60"/>
      <c r="AM23" s="112"/>
      <c r="AN23" s="60"/>
      <c r="AO23" s="60"/>
      <c r="AP23" s="60"/>
      <c r="AQ23" s="60"/>
      <c r="AR23" s="60"/>
      <c r="AS23" s="60"/>
      <c r="AT23" s="60"/>
      <c r="AU23" s="60"/>
    </row>
    <row r="24" spans="4:47" x14ac:dyDescent="0.15">
      <c r="I24" s="60"/>
      <c r="J24" s="108"/>
      <c r="M24" s="108"/>
      <c r="N24" s="109"/>
      <c r="O24" s="110"/>
      <c r="P24" s="110"/>
      <c r="Q24" s="110"/>
      <c r="R24" s="110"/>
      <c r="S24" s="110"/>
      <c r="T24" s="111"/>
      <c r="U24" s="111"/>
      <c r="V24" s="111"/>
      <c r="W24" s="60"/>
      <c r="X24" s="60"/>
      <c r="Y24" s="60"/>
      <c r="Z24" s="60"/>
      <c r="AA24" s="60"/>
      <c r="AB24" s="60"/>
      <c r="AC24" s="60"/>
      <c r="AD24" s="60"/>
      <c r="AE24" s="60"/>
      <c r="AF24" s="112"/>
      <c r="AG24" s="112"/>
      <c r="AH24" s="112"/>
      <c r="AI24" s="112"/>
      <c r="AJ24" s="112"/>
      <c r="AK24" s="112"/>
      <c r="AL24" s="60"/>
      <c r="AM24" s="112"/>
      <c r="AN24" s="60"/>
      <c r="AO24" s="60"/>
      <c r="AP24" s="60"/>
      <c r="AQ24" s="60"/>
      <c r="AR24" s="60"/>
      <c r="AS24" s="60"/>
      <c r="AT24" s="60"/>
      <c r="AU24" s="60"/>
    </row>
    <row r="25" spans="4:47" x14ac:dyDescent="0.15">
      <c r="I25" s="60"/>
      <c r="J25" s="108"/>
      <c r="M25" s="108"/>
      <c r="N25" s="109"/>
      <c r="O25" s="110"/>
      <c r="P25" s="110"/>
      <c r="Q25" s="110"/>
      <c r="R25" s="110"/>
      <c r="S25" s="110"/>
      <c r="T25" s="111"/>
      <c r="U25" s="111"/>
      <c r="V25" s="111"/>
      <c r="W25" s="60"/>
      <c r="X25" s="60"/>
      <c r="Y25" s="60"/>
      <c r="Z25" s="60"/>
      <c r="AA25" s="60"/>
      <c r="AB25" s="60"/>
      <c r="AC25" s="60"/>
      <c r="AD25" s="60"/>
      <c r="AE25" s="60"/>
      <c r="AF25" s="112"/>
      <c r="AG25" s="112"/>
      <c r="AH25" s="112"/>
      <c r="AI25" s="112"/>
      <c r="AJ25" s="112"/>
      <c r="AK25" s="112"/>
      <c r="AL25" s="60"/>
      <c r="AM25" s="112"/>
      <c r="AN25" s="60"/>
      <c r="AO25" s="60"/>
      <c r="AP25" s="60"/>
      <c r="AQ25" s="60"/>
      <c r="AR25" s="60"/>
      <c r="AS25" s="60"/>
      <c r="AT25" s="60"/>
      <c r="AU25" s="60"/>
    </row>
    <row r="26" spans="4:47" ht="15.75" customHeight="1" x14ac:dyDescent="0.15">
      <c r="I26" s="60"/>
      <c r="J26" s="108"/>
      <c r="M26" s="108"/>
      <c r="N26" s="109"/>
      <c r="O26" s="110"/>
      <c r="P26" s="110"/>
      <c r="Q26" s="110"/>
      <c r="R26" s="110"/>
      <c r="S26" s="110"/>
      <c r="T26" s="111"/>
      <c r="U26" s="111"/>
      <c r="V26" s="111"/>
      <c r="W26" s="60"/>
      <c r="X26" s="60"/>
      <c r="Y26" s="60"/>
      <c r="Z26" s="60"/>
      <c r="AA26" s="60"/>
      <c r="AB26" s="60"/>
      <c r="AC26" s="60"/>
      <c r="AD26" s="60"/>
      <c r="AE26" s="60"/>
      <c r="AF26" s="112"/>
      <c r="AG26" s="112"/>
      <c r="AH26" s="112"/>
      <c r="AI26" s="112"/>
      <c r="AJ26" s="112"/>
      <c r="AK26" s="112"/>
      <c r="AL26" s="60"/>
      <c r="AM26" s="112"/>
      <c r="AN26" s="60"/>
      <c r="AO26" s="60"/>
      <c r="AP26" s="60"/>
      <c r="AQ26" s="60"/>
      <c r="AR26" s="60"/>
      <c r="AS26" s="60"/>
      <c r="AT26" s="60"/>
      <c r="AU26" s="60"/>
    </row>
    <row r="27" spans="4:47" ht="26.25" customHeight="1" x14ac:dyDescent="0.15">
      <c r="I27" s="60"/>
      <c r="J27" s="108"/>
      <c r="M27" s="108"/>
      <c r="N27" s="109"/>
      <c r="O27" s="110"/>
      <c r="P27" s="110"/>
      <c r="Q27" s="110"/>
      <c r="R27" s="110"/>
      <c r="S27" s="110"/>
      <c r="T27" s="111"/>
      <c r="U27" s="111"/>
      <c r="V27" s="111"/>
      <c r="W27" s="60"/>
      <c r="X27" s="60"/>
      <c r="Y27" s="60"/>
      <c r="Z27" s="60"/>
      <c r="AA27" s="60"/>
      <c r="AB27" s="60"/>
      <c r="AC27" s="60"/>
      <c r="AD27" s="60"/>
      <c r="AE27" s="60"/>
      <c r="AF27" s="112"/>
      <c r="AG27" s="112"/>
      <c r="AH27" s="112"/>
      <c r="AI27" s="112"/>
      <c r="AJ27" s="112"/>
      <c r="AK27" s="112"/>
      <c r="AL27" s="60"/>
      <c r="AM27" s="112"/>
      <c r="AN27" s="60"/>
      <c r="AO27" s="60"/>
      <c r="AP27" s="60"/>
      <c r="AQ27" s="60"/>
      <c r="AR27" s="60"/>
      <c r="AS27" s="60"/>
      <c r="AT27" s="60"/>
      <c r="AU27" s="60"/>
    </row>
    <row r="28" spans="4:47" x14ac:dyDescent="0.15">
      <c r="I28" s="60"/>
      <c r="J28" s="108"/>
      <c r="M28" s="108"/>
      <c r="N28" s="109"/>
      <c r="O28" s="105"/>
      <c r="P28" s="110"/>
      <c r="Q28" s="110"/>
      <c r="R28" s="110"/>
      <c r="S28" s="110"/>
      <c r="T28" s="111"/>
      <c r="U28" s="111"/>
      <c r="V28" s="111"/>
      <c r="W28" s="60"/>
      <c r="X28" s="60"/>
      <c r="Y28" s="60"/>
      <c r="Z28" s="60"/>
      <c r="AA28" s="60"/>
      <c r="AB28" s="60"/>
      <c r="AC28" s="60"/>
      <c r="AD28" s="60"/>
      <c r="AE28" s="60"/>
      <c r="AF28" s="112"/>
      <c r="AG28" s="112"/>
      <c r="AH28" s="112"/>
      <c r="AI28" s="112"/>
      <c r="AJ28" s="112"/>
      <c r="AK28" s="112"/>
      <c r="AL28" s="60"/>
      <c r="AM28" s="112"/>
      <c r="AN28" s="60"/>
      <c r="AO28" s="60"/>
      <c r="AP28" s="60"/>
      <c r="AQ28" s="60"/>
      <c r="AR28" s="60"/>
      <c r="AS28" s="60"/>
      <c r="AT28" s="60"/>
      <c r="AU28" s="60"/>
    </row>
    <row r="29" spans="4:47" ht="27.75" customHeight="1" x14ac:dyDescent="0.15">
      <c r="I29" s="60"/>
      <c r="J29" s="108"/>
      <c r="M29" s="108"/>
      <c r="N29" s="109"/>
      <c r="O29" s="110"/>
      <c r="P29" s="110"/>
      <c r="Q29" s="110"/>
      <c r="R29" s="110"/>
      <c r="S29" s="110"/>
      <c r="T29" s="111"/>
      <c r="U29" s="111"/>
      <c r="V29" s="111"/>
      <c r="W29" s="60"/>
      <c r="X29" s="60"/>
      <c r="Y29" s="60"/>
      <c r="Z29" s="60"/>
      <c r="AA29" s="60"/>
      <c r="AB29" s="60"/>
      <c r="AC29" s="60"/>
      <c r="AD29" s="60"/>
      <c r="AE29" s="60"/>
      <c r="AF29" s="112"/>
      <c r="AG29" s="112"/>
      <c r="AH29" s="112"/>
      <c r="AI29" s="112"/>
      <c r="AJ29" s="112"/>
      <c r="AK29" s="112"/>
      <c r="AL29" s="60"/>
      <c r="AM29" s="112"/>
      <c r="AN29" s="60"/>
      <c r="AO29" s="60"/>
      <c r="AP29" s="60"/>
      <c r="AQ29" s="60"/>
      <c r="AR29" s="60"/>
      <c r="AS29" s="60"/>
      <c r="AT29" s="60"/>
      <c r="AU29" s="60"/>
    </row>
    <row r="30" spans="4:47" x14ac:dyDescent="0.15">
      <c r="I30" s="60"/>
      <c r="J30" s="108"/>
      <c r="M30" s="108"/>
      <c r="N30" s="109"/>
      <c r="O30" s="110"/>
      <c r="P30" s="110"/>
      <c r="Q30" s="110"/>
      <c r="R30" s="110"/>
      <c r="S30" s="110"/>
      <c r="T30" s="111"/>
      <c r="U30" s="111"/>
      <c r="V30" s="111"/>
      <c r="W30" s="60"/>
      <c r="X30" s="60"/>
      <c r="Y30" s="60"/>
      <c r="Z30" s="60"/>
      <c r="AA30" s="60"/>
      <c r="AB30" s="60"/>
      <c r="AC30" s="60"/>
      <c r="AD30" s="60"/>
      <c r="AE30" s="60"/>
      <c r="AF30" s="112"/>
      <c r="AG30" s="112"/>
      <c r="AH30" s="112"/>
      <c r="AI30" s="112"/>
      <c r="AJ30" s="112"/>
      <c r="AK30" s="112"/>
      <c r="AL30" s="60"/>
      <c r="AM30" s="112"/>
      <c r="AN30" s="60"/>
      <c r="AO30" s="60"/>
      <c r="AP30" s="60"/>
      <c r="AQ30" s="60"/>
      <c r="AR30" s="60"/>
      <c r="AS30" s="60"/>
      <c r="AT30" s="60"/>
      <c r="AU30" s="60"/>
    </row>
    <row r="31" spans="4:47" x14ac:dyDescent="0.15">
      <c r="I31" s="60"/>
      <c r="J31" s="108"/>
      <c r="M31" s="108"/>
      <c r="N31" s="109"/>
      <c r="O31" s="110"/>
      <c r="P31" s="110"/>
      <c r="Q31" s="110"/>
      <c r="R31" s="110"/>
      <c r="S31" s="110"/>
      <c r="T31" s="111"/>
      <c r="U31" s="111"/>
      <c r="V31" s="111"/>
      <c r="W31" s="60"/>
      <c r="X31" s="60"/>
      <c r="Y31" s="60"/>
      <c r="Z31" s="60"/>
      <c r="AA31" s="60"/>
      <c r="AB31" s="60"/>
      <c r="AC31" s="60"/>
      <c r="AD31" s="60"/>
      <c r="AE31" s="60"/>
      <c r="AF31" s="112"/>
      <c r="AG31" s="112"/>
      <c r="AH31" s="112"/>
      <c r="AI31" s="112"/>
      <c r="AJ31" s="112"/>
      <c r="AK31" s="112"/>
      <c r="AL31" s="60"/>
      <c r="AM31" s="112"/>
      <c r="AN31" s="60"/>
      <c r="AO31" s="60"/>
      <c r="AP31" s="60"/>
      <c r="AQ31" s="60"/>
      <c r="AR31" s="60"/>
      <c r="AS31" s="60"/>
      <c r="AT31" s="60"/>
      <c r="AU31" s="60"/>
    </row>
    <row r="32" spans="4:47" ht="13.5" customHeight="1" x14ac:dyDescent="0.15">
      <c r="I32" s="60"/>
      <c r="J32" s="108"/>
      <c r="M32" s="108"/>
      <c r="N32" s="109"/>
      <c r="O32" s="110"/>
      <c r="P32" s="110"/>
      <c r="Q32" s="110"/>
      <c r="R32" s="110"/>
      <c r="S32" s="110"/>
      <c r="T32" s="111"/>
      <c r="U32" s="111"/>
      <c r="V32" s="111"/>
      <c r="W32" s="60"/>
      <c r="X32" s="60"/>
      <c r="Y32" s="60"/>
      <c r="Z32" s="60"/>
      <c r="AA32" s="60"/>
      <c r="AB32" s="60"/>
      <c r="AC32" s="60"/>
      <c r="AD32" s="60"/>
      <c r="AE32" s="60"/>
      <c r="AF32" s="112"/>
      <c r="AG32" s="112"/>
      <c r="AH32" s="112"/>
      <c r="AI32" s="112"/>
      <c r="AJ32" s="112"/>
      <c r="AK32" s="112"/>
      <c r="AL32" s="60"/>
      <c r="AM32" s="112"/>
      <c r="AN32" s="60"/>
      <c r="AO32" s="60"/>
      <c r="AP32" s="60"/>
      <c r="AQ32" s="60"/>
      <c r="AR32" s="60"/>
      <c r="AS32" s="60"/>
      <c r="AT32" s="60"/>
      <c r="AU32" s="60"/>
    </row>
    <row r="33" spans="4:47" ht="15.75" customHeight="1" x14ac:dyDescent="0.15">
      <c r="I33" s="60"/>
      <c r="J33" s="108"/>
      <c r="M33" s="108"/>
      <c r="N33" s="109"/>
      <c r="O33" s="110"/>
      <c r="P33" s="110"/>
      <c r="Q33" s="110"/>
      <c r="R33" s="110"/>
      <c r="S33" s="110"/>
      <c r="T33" s="111"/>
      <c r="U33" s="111"/>
      <c r="V33" s="111"/>
      <c r="W33" s="60"/>
      <c r="X33" s="60"/>
      <c r="Y33" s="60"/>
      <c r="Z33" s="60"/>
      <c r="AA33" s="60"/>
      <c r="AB33" s="60"/>
      <c r="AC33" s="60"/>
      <c r="AD33" s="60"/>
      <c r="AE33" s="60"/>
      <c r="AF33" s="112"/>
      <c r="AG33" s="112"/>
      <c r="AH33" s="112"/>
      <c r="AI33" s="112"/>
      <c r="AJ33" s="112"/>
      <c r="AK33" s="112"/>
      <c r="AL33" s="60"/>
      <c r="AM33" s="112"/>
      <c r="AN33" s="60"/>
      <c r="AO33" s="60"/>
      <c r="AP33" s="60"/>
      <c r="AQ33" s="60"/>
      <c r="AR33" s="60"/>
      <c r="AS33" s="60"/>
      <c r="AT33" s="60"/>
      <c r="AU33" s="60"/>
    </row>
    <row r="34" spans="4:47" x14ac:dyDescent="0.15">
      <c r="I34" s="60"/>
      <c r="J34" s="108"/>
      <c r="M34" s="108"/>
      <c r="N34" s="109"/>
      <c r="O34" s="110"/>
      <c r="P34" s="110"/>
      <c r="Q34" s="110"/>
      <c r="R34" s="110"/>
      <c r="S34" s="110"/>
      <c r="T34" s="111"/>
      <c r="U34" s="111"/>
      <c r="V34" s="111"/>
      <c r="W34" s="60"/>
      <c r="X34" s="60"/>
      <c r="Y34" s="60"/>
      <c r="Z34" s="60"/>
      <c r="AA34" s="60"/>
      <c r="AB34" s="60"/>
      <c r="AC34" s="60"/>
      <c r="AD34" s="60"/>
      <c r="AE34" s="60"/>
      <c r="AF34" s="112"/>
      <c r="AG34" s="112"/>
      <c r="AH34" s="112"/>
      <c r="AI34" s="112"/>
      <c r="AJ34" s="112"/>
      <c r="AK34" s="112"/>
      <c r="AL34" s="60"/>
      <c r="AM34" s="112"/>
      <c r="AN34" s="60"/>
      <c r="AO34" s="60"/>
      <c r="AP34" s="60"/>
      <c r="AQ34" s="60"/>
      <c r="AR34" s="60"/>
      <c r="AS34" s="60"/>
      <c r="AT34" s="60"/>
      <c r="AU34" s="60"/>
    </row>
    <row r="35" spans="4:47" ht="39.75" customHeight="1" x14ac:dyDescent="0.15">
      <c r="I35" s="60"/>
      <c r="J35" s="108"/>
      <c r="M35" s="108"/>
      <c r="N35" s="109"/>
      <c r="O35" s="110"/>
      <c r="P35" s="110"/>
      <c r="Q35" s="110"/>
      <c r="R35" s="110"/>
      <c r="S35" s="110"/>
      <c r="T35" s="111"/>
      <c r="U35" s="111"/>
      <c r="V35" s="111"/>
      <c r="W35" s="60"/>
      <c r="X35" s="60"/>
      <c r="Y35" s="60"/>
      <c r="Z35" s="60"/>
      <c r="AA35" s="60"/>
      <c r="AB35" s="60"/>
      <c r="AC35" s="60"/>
      <c r="AD35" s="60"/>
      <c r="AE35" s="60"/>
      <c r="AF35" s="112"/>
      <c r="AG35" s="112"/>
      <c r="AH35" s="112"/>
      <c r="AI35" s="112"/>
      <c r="AJ35" s="112"/>
      <c r="AK35" s="112"/>
      <c r="AL35" s="60"/>
      <c r="AM35" s="112"/>
      <c r="AN35" s="60"/>
      <c r="AO35" s="60"/>
      <c r="AP35" s="60"/>
      <c r="AQ35" s="60"/>
      <c r="AR35" s="60"/>
      <c r="AS35" s="60"/>
      <c r="AT35" s="60"/>
      <c r="AU35" s="60"/>
    </row>
    <row r="36" spans="4:47" ht="28.5" customHeight="1" x14ac:dyDescent="0.15">
      <c r="I36" s="60"/>
      <c r="J36" s="108"/>
      <c r="M36" s="108"/>
      <c r="N36" s="109"/>
      <c r="O36" s="105"/>
      <c r="P36" s="110"/>
      <c r="Q36" s="110"/>
      <c r="R36" s="110"/>
      <c r="S36" s="110"/>
      <c r="T36" s="111"/>
      <c r="U36" s="111"/>
      <c r="V36" s="111"/>
      <c r="W36" s="60"/>
      <c r="X36" s="60"/>
      <c r="Y36" s="60"/>
      <c r="Z36" s="60"/>
      <c r="AA36" s="60"/>
      <c r="AB36" s="60"/>
      <c r="AC36" s="60"/>
      <c r="AD36" s="60"/>
      <c r="AE36" s="60"/>
      <c r="AF36" s="112"/>
      <c r="AG36" s="112"/>
      <c r="AH36" s="112"/>
      <c r="AI36" s="112"/>
      <c r="AJ36" s="112"/>
      <c r="AK36" s="112"/>
      <c r="AL36" s="60"/>
      <c r="AM36" s="112"/>
      <c r="AN36" s="60"/>
      <c r="AO36" s="60"/>
      <c r="AP36" s="60"/>
      <c r="AQ36" s="60"/>
      <c r="AR36" s="60"/>
      <c r="AS36" s="60"/>
      <c r="AT36" s="60"/>
      <c r="AU36" s="60"/>
    </row>
    <row r="37" spans="4:47" x14ac:dyDescent="0.15">
      <c r="I37" s="60"/>
      <c r="J37" s="108"/>
      <c r="M37" s="108"/>
      <c r="N37" s="109"/>
      <c r="O37" s="110"/>
      <c r="P37" s="110"/>
      <c r="Q37" s="110"/>
      <c r="R37" s="110"/>
      <c r="S37" s="110"/>
      <c r="T37" s="111"/>
      <c r="U37" s="111"/>
      <c r="V37" s="111"/>
      <c r="W37" s="60"/>
      <c r="X37" s="60"/>
      <c r="Y37" s="60"/>
      <c r="Z37" s="60"/>
      <c r="AA37" s="60"/>
      <c r="AB37" s="60"/>
      <c r="AC37" s="60"/>
      <c r="AD37" s="60"/>
      <c r="AE37" s="60"/>
      <c r="AF37" s="112"/>
      <c r="AG37" s="112"/>
      <c r="AH37" s="112"/>
      <c r="AI37" s="112"/>
      <c r="AJ37" s="112"/>
      <c r="AK37" s="112"/>
      <c r="AL37" s="60"/>
      <c r="AM37" s="112"/>
      <c r="AN37" s="60"/>
      <c r="AO37" s="60"/>
      <c r="AP37" s="60"/>
      <c r="AQ37" s="60"/>
      <c r="AR37" s="60"/>
      <c r="AS37" s="60"/>
      <c r="AT37" s="60"/>
      <c r="AU37" s="60"/>
    </row>
    <row r="38" spans="4:47" x14ac:dyDescent="0.15">
      <c r="I38" s="60"/>
      <c r="J38" s="108"/>
      <c r="M38" s="113"/>
      <c r="N38" s="113"/>
      <c r="O38" s="114"/>
      <c r="P38" s="114"/>
      <c r="Q38" s="114"/>
      <c r="R38" s="114"/>
      <c r="S38" s="114"/>
      <c r="T38" s="115"/>
      <c r="U38" s="116"/>
      <c r="V38" s="116"/>
      <c r="W38" s="60"/>
      <c r="X38" s="60"/>
      <c r="Y38" s="60"/>
      <c r="Z38" s="60"/>
      <c r="AA38" s="60"/>
      <c r="AB38" s="60"/>
      <c r="AC38" s="60"/>
      <c r="AD38" s="60"/>
      <c r="AE38" s="60"/>
      <c r="AF38" s="112"/>
      <c r="AG38" s="112"/>
      <c r="AH38" s="112"/>
      <c r="AI38" s="112"/>
      <c r="AJ38" s="112"/>
      <c r="AK38" s="112"/>
      <c r="AL38" s="60"/>
      <c r="AM38" s="112"/>
      <c r="AN38" s="60"/>
      <c r="AO38" s="60"/>
      <c r="AP38" s="60"/>
      <c r="AQ38" s="60"/>
      <c r="AR38" s="60"/>
      <c r="AS38" s="60"/>
      <c r="AT38" s="60"/>
      <c r="AU38" s="60"/>
    </row>
    <row r="39" spans="4:47" x14ac:dyDescent="0.15">
      <c r="I39" s="60"/>
      <c r="J39" s="108"/>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row>
    <row r="40" spans="4:47" x14ac:dyDescent="0.15">
      <c r="I40" s="60"/>
      <c r="J40" s="72"/>
      <c r="M40" s="60"/>
      <c r="N40" s="60"/>
      <c r="O40" s="105"/>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row>
    <row r="41" spans="4:47" x14ac:dyDescent="0.15">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row>
    <row r="42" spans="4:47" x14ac:dyDescent="0.15">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row>
    <row r="43" spans="4:47" x14ac:dyDescent="0.15">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row>
    <row r="44" spans="4:47" x14ac:dyDescent="0.15">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row>
    <row r="45" spans="4:47" x14ac:dyDescent="0.15">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row>
    <row r="46" spans="4:47" x14ac:dyDescent="0.15">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row>
    <row r="47" spans="4:47" ht="106.5" customHeight="1" x14ac:dyDescent="0.15">
      <c r="D47" s="104"/>
      <c r="E47" s="130" t="s">
        <v>30</v>
      </c>
      <c r="F47" s="130"/>
      <c r="G47" s="130"/>
      <c r="H47" s="130"/>
      <c r="I47" s="130"/>
      <c r="J47" s="130"/>
      <c r="K47" s="130"/>
      <c r="L47" s="130"/>
      <c r="M47" s="130"/>
      <c r="N47" s="13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row>
    <row r="48" spans="4:47" x14ac:dyDescent="0.15">
      <c r="D48" s="104"/>
      <c r="E48" s="102"/>
      <c r="F48" s="104"/>
      <c r="G48" s="104"/>
      <c r="H48" s="104"/>
      <c r="I48" s="104"/>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row>
    <row r="49" spans="4:47" x14ac:dyDescent="0.15">
      <c r="D49" s="104"/>
      <c r="E49" s="102"/>
      <c r="F49" s="104"/>
      <c r="G49" s="104"/>
      <c r="H49" s="104"/>
      <c r="I49" s="104"/>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row>
    <row r="50" spans="4:47" x14ac:dyDescent="0.15">
      <c r="D50" s="104"/>
      <c r="E50" s="104"/>
      <c r="F50" s="104"/>
      <c r="G50" s="104"/>
      <c r="H50" s="104"/>
      <c r="I50" s="104"/>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row>
    <row r="51" spans="4:47" x14ac:dyDescent="0.15">
      <c r="D51" s="104"/>
      <c r="E51" s="104"/>
      <c r="F51" s="104"/>
      <c r="G51" s="104"/>
      <c r="H51" s="104"/>
      <c r="I51" s="104"/>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row>
    <row r="52" spans="4:47" x14ac:dyDescent="0.15">
      <c r="D52" s="104"/>
      <c r="E52" s="104"/>
      <c r="F52" s="104"/>
      <c r="G52" s="104"/>
      <c r="H52" s="104"/>
      <c r="I52" s="104"/>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row>
    <row r="53" spans="4:47" x14ac:dyDescent="0.15">
      <c r="D53" s="104"/>
      <c r="E53" s="104"/>
      <c r="F53" s="104"/>
      <c r="G53" s="104"/>
      <c r="H53" s="104"/>
      <c r="I53" s="104"/>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row>
    <row r="54" spans="4:47" x14ac:dyDescent="0.15">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row>
    <row r="55" spans="4:47" x14ac:dyDescent="0.15">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row>
    <row r="56" spans="4:47" x14ac:dyDescent="0.15">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row>
    <row r="57" spans="4:47" x14ac:dyDescent="0.15">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row>
    <row r="58" spans="4:47" x14ac:dyDescent="0.15">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row>
    <row r="59" spans="4:47" x14ac:dyDescent="0.15">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row>
    <row r="60" spans="4:47" x14ac:dyDescent="0.15">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row>
    <row r="61" spans="4:47" x14ac:dyDescent="0.15">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row>
    <row r="62" spans="4:47" x14ac:dyDescent="0.15">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row>
    <row r="63" spans="4:47" x14ac:dyDescent="0.15">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row>
  </sheetData>
  <mergeCells count="4">
    <mergeCell ref="D4:I4"/>
    <mergeCell ref="J4:J5"/>
    <mergeCell ref="E47:N47"/>
    <mergeCell ref="B13:J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F32_Graphique 1</vt:lpstr>
      <vt:lpstr>F32_Graphique 2</vt:lpstr>
      <vt:lpstr>F32-Graphique 3</vt:lpstr>
      <vt:lpstr>F32-Tableau 1</vt:lpstr>
      <vt:lpstr>F32-Graphique 4</vt:lpstr>
    </vt:vector>
  </TitlesOfParts>
  <Company>Ministère l'Emploi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DARES</dc:creator>
  <cp:lastModifiedBy>Utilisateur de Microsoft Office</cp:lastModifiedBy>
  <cp:lastPrinted>2013-02-06T16:27:28Z</cp:lastPrinted>
  <dcterms:created xsi:type="dcterms:W3CDTF">2010-08-25T15:57:26Z</dcterms:created>
  <dcterms:modified xsi:type="dcterms:W3CDTF">2022-05-16T20:40:41Z</dcterms:modified>
</cp:coreProperties>
</file>