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AE\Production_Bes\Méthodo Bases ARES séries longues\2022_Publication DREES Methode\"/>
    </mc:Choice>
  </mc:AlternateContent>
  <bookViews>
    <workbookView xWindow="0" yWindow="0" windowWidth="16215" windowHeight="7020" tabRatio="785"/>
  </bookViews>
  <sheets>
    <sheet name="Tableau1" sheetId="17" r:id="rId1"/>
    <sheet name="Figure1" sheetId="18" r:id="rId2"/>
    <sheet name="Tableau2" sheetId="19" r:id="rId3"/>
    <sheet name="Tableau3" sheetId="20" r:id="rId4"/>
    <sheet name="Figure2" sheetId="11" r:id="rId5"/>
    <sheet name="Tableau4" sheetId="4" r:id="rId6"/>
    <sheet name="Cartes1a_1b" sheetId="2" r:id="rId7"/>
    <sheet name="Carte2a_2b" sheetId="5" r:id="rId8"/>
    <sheet name="Carte3a_3b" sheetId="3" r:id="rId9"/>
    <sheet name="Figure3" sheetId="1" r:id="rId10"/>
    <sheet name="Cartes4a_4b" sheetId="12" r:id="rId11"/>
  </sheets>
  <externalReferences>
    <externalReference r:id="rId12"/>
  </externalReferences>
  <definedNames>
    <definedName name="_1_DonneesMCO_statco" localSheetId="7">'[1]1_DonneesMCO_statco'!#REF!</definedName>
    <definedName name="_1_DonneesMCO_statco">'[1]1_DonneesMCO_statco'!#REF!</definedName>
    <definedName name="dd">'[1]1_DonneesMCO_statco'!#REF!</definedName>
    <definedName name="zz">'[1]1_DonneesMCO_statco'!#REF!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2" l="1"/>
  <c r="D24" i="3"/>
  <c r="C24" i="12"/>
  <c r="C24" i="3"/>
  <c r="F15" i="17" l="1"/>
  <c r="F27" i="17" s="1"/>
  <c r="F26" i="17" l="1"/>
  <c r="D24" i="2" l="1"/>
  <c r="C24" i="2"/>
</calcChain>
</file>

<file path=xl/sharedStrings.xml><?xml version="1.0" encoding="utf-8"?>
<sst xmlns="http://schemas.openxmlformats.org/spreadsheetml/2006/main" count="688" uniqueCount="233">
  <si>
    <t>Région</t>
  </si>
  <si>
    <t>94 - Corse</t>
  </si>
  <si>
    <t>93 - Provence-Alpes-Côte d'Azur</t>
  </si>
  <si>
    <t>84 - Auvergne-Rhône-Alpes</t>
  </si>
  <si>
    <t>76 - Occitanie</t>
  </si>
  <si>
    <t>75 - Nouvelle-Aquitaine</t>
  </si>
  <si>
    <t>53 - Bretagne</t>
  </si>
  <si>
    <t>52 - Pays de la Loire</t>
  </si>
  <si>
    <t>44 - Grand Est</t>
  </si>
  <si>
    <t>32 - Hauts-de-France</t>
  </si>
  <si>
    <t>28 - Normandie</t>
  </si>
  <si>
    <t>27 - Bourgogne-Franche-Comté</t>
  </si>
  <si>
    <t>24 - Centre-Val de Loire</t>
  </si>
  <si>
    <t>11 - Ile-de-France</t>
  </si>
  <si>
    <t>06 - Mayotte</t>
  </si>
  <si>
    <t>04 - Réunion</t>
  </si>
  <si>
    <t>03 - Guyane</t>
  </si>
  <si>
    <t>02 - Martinique</t>
  </si>
  <si>
    <t>01 - Guadeloupe</t>
  </si>
  <si>
    <t>Urgences générales</t>
  </si>
  <si>
    <t>Urgences pédiatrique</t>
  </si>
  <si>
    <t>Total</t>
  </si>
  <si>
    <t>France entière</t>
  </si>
  <si>
    <t>Rapport interdécile</t>
  </si>
  <si>
    <t>Public</t>
  </si>
  <si>
    <t>Privé non lucratif</t>
  </si>
  <si>
    <t>Privé lucratif</t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</si>
  <si>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Guadeloupe), y compris le SSA.
Établissements d’hospitalisation disposant au moins d’un lit (en hospitalisation complète) ou d’une place (en hospitalisation partielle), y compris les anciens hôpitaux locaux. Les centres de dialyse et de radiothérapie ne sont pas comptabilisés.</t>
    </r>
  </si>
  <si>
    <t>En %</t>
  </si>
  <si>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DREES, SAE 2013 et 2019</t>
    </r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</si>
  <si>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Guadeloupe), y compris le SSA.
Établissements disposant d'une structure des urgences (générales et/ou pédiatriques) autorisée.</t>
    </r>
  </si>
  <si>
    <t xml:space="preserve">Groupe général </t>
  </si>
  <si>
    <t>Groupe détaillé</t>
  </si>
  <si>
    <t>1.1</t>
  </si>
  <si>
    <t>1.2</t>
  </si>
  <si>
    <t>2.1</t>
  </si>
  <si>
    <t>Centre de dilayse</t>
  </si>
  <si>
    <t>2.2</t>
  </si>
  <si>
    <t>2.3</t>
  </si>
  <si>
    <t>3.1</t>
  </si>
  <si>
    <t>3.2</t>
  </si>
  <si>
    <t>3.3</t>
  </si>
  <si>
    <t>3.4</t>
  </si>
  <si>
    <t>Commentaires de collecte</t>
  </si>
  <si>
    <t>4.1</t>
  </si>
  <si>
    <t>4.2</t>
  </si>
  <si>
    <t>Examen détailé cas par cas</t>
  </si>
  <si>
    <t>4.3</t>
  </si>
  <si>
    <t>5.1</t>
  </si>
  <si>
    <t>5.2</t>
  </si>
  <si>
    <t>5.3</t>
  </si>
  <si>
    <t>Mise à zero de la valeur aberrante</t>
  </si>
  <si>
    <t>5.4</t>
  </si>
  <si>
    <t>5.5</t>
  </si>
  <si>
    <t>Pas de profil clair</t>
  </si>
  <si>
    <t>5.6</t>
  </si>
  <si>
    <t>5.7</t>
  </si>
  <si>
    <t>Nombre d'établissements géo. Concernés</t>
  </si>
  <si>
    <t>Règle de correction</t>
  </si>
  <si>
    <t>Pas de séjours HP en M</t>
  </si>
  <si>
    <t>Séjours HP renseignés, le plus souvent endoscopies</t>
  </si>
  <si>
    <t>Pas de correction</t>
  </si>
  <si>
    <t>Places mises à 0</t>
  </si>
  <si>
    <t>Centre de chimiothérapie ou radiothérapie AVEC commentaires</t>
  </si>
  <si>
    <t>Centre de chimiothérapie ou radiothérapie SANS commentaires</t>
  </si>
  <si>
    <t>Places mises à 0 ou réduites, selon le commentaire</t>
  </si>
  <si>
    <t>Places M sans autorisation de médecine</t>
  </si>
  <si>
    <t>Places M avec autorisation de médecine, mais groupe de collecte incohérent ou atypique</t>
  </si>
  <si>
    <t>Places M avec autorisation de médecine, mais pas de séjours HP en M sur au moins une année de 2013 à 2019</t>
  </si>
  <si>
    <t>Pas de commentaires et série de places ou de séjours HP quasi vide ou nulle</t>
  </si>
  <si>
    <t xml:space="preserve">Pas de commentaires et série de places ou séjours HP variable </t>
  </si>
  <si>
    <t>Commentaire confirmant les places M (endoscopies ou autre)</t>
  </si>
  <si>
    <t>Traitement au cas par cas, avec impact éventuel sur les places de chirurgie</t>
  </si>
  <si>
    <t>Places M avec autorisation de médecine, il existe des séjours HP en M, mais commentaires indiquant une confusion avec les séances ou C</t>
  </si>
  <si>
    <t>Commentaires clairs sur une confusion avec séances ou autres</t>
  </si>
  <si>
    <t>Suivre la correction du commentaire</t>
  </si>
  <si>
    <t xml:space="preserve">Commentaire sur une confusion mais correction non univoque </t>
  </si>
  <si>
    <t>Consultation mail des établissements concernés, puis traitement</t>
  </si>
  <si>
    <t>Confirmation de places dédiées</t>
  </si>
  <si>
    <t>Places M avec autorisation de médecine, des séjours HP en M, bon groupe d'interrogation, aucun commentaire, mais baisse des places en 2014 2015</t>
  </si>
  <si>
    <t xml:space="preserve">Cas particuliers des impacts croisés M et C </t>
  </si>
  <si>
    <t>Tableau 1. Typologie des corrections pour le chantier des places de médecine</t>
  </si>
  <si>
    <t>Retropolation à niveau constant à partir de celui observé en 2015 ou 2016</t>
  </si>
  <si>
    <t>Série de places constante à partir de 2015-2016, chiffres de séjours assez constants</t>
  </si>
  <si>
    <t>Série de places constante à partir de 2015-2016, chiffres de séjours inconstants</t>
  </si>
  <si>
    <t>Série quasi vide ou nulle sauf une valeur en 2013 ou 2014</t>
  </si>
  <si>
    <t>Baisse très observée très faibles</t>
  </si>
  <si>
    <t>Traitement au cas par cas</t>
  </si>
  <si>
    <t>Série très partielle (1 ou 2 données seulement sur la série)</t>
  </si>
  <si>
    <t>Nombre de cas étudiés</t>
  </si>
  <si>
    <t>Nombre de cas corrigés</t>
  </si>
  <si>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DREES, SAE 2013 à 2019.</t>
    </r>
  </si>
  <si>
    <r>
      <t xml:space="preserve">M : médecine ; C : chirurgie ; Commentaires : commentaires renseignés par les établissements de santé sur le site de collecte de la SAE.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Guadeloupe), y compris le SSA.</t>
    </r>
  </si>
  <si>
    <t>Places de médecine avant correction</t>
  </si>
  <si>
    <t>Places de médecine après correction</t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</si>
  <si>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Guadeloupe), y compris le SSA.</t>
    </r>
  </si>
  <si>
    <t>Commentaire de saisie univoque</t>
  </si>
  <si>
    <t>Table</t>
  </si>
  <si>
    <t>BIO</t>
  </si>
  <si>
    <t>X</t>
  </si>
  <si>
    <t>BLOCS</t>
  </si>
  <si>
    <t>BLOCS_P</t>
  </si>
  <si>
    <t>BRULES</t>
  </si>
  <si>
    <t>BRULES_P</t>
  </si>
  <si>
    <t>CANCERO</t>
  </si>
  <si>
    <t>CHIRCAR</t>
  </si>
  <si>
    <t>CHIRCAR_P</t>
  </si>
  <si>
    <t>COVID19</t>
  </si>
  <si>
    <t>DIALYSE</t>
  </si>
  <si>
    <t>DIALYSE_P</t>
  </si>
  <si>
    <t>DOULEUR</t>
  </si>
  <si>
    <t>FILTRE</t>
  </si>
  <si>
    <t>FIN</t>
  </si>
  <si>
    <t>HAD</t>
  </si>
  <si>
    <t>HAD_P</t>
  </si>
  <si>
    <t>ID</t>
  </si>
  <si>
    <t>IDB</t>
  </si>
  <si>
    <t>IMAGES</t>
  </si>
  <si>
    <t>IMAGES_P</t>
  </si>
  <si>
    <t>INFOMED</t>
  </si>
  <si>
    <t>MCO – MCOGER</t>
  </si>
  <si>
    <t>MCOAVC</t>
  </si>
  <si>
    <t>MCOPED</t>
  </si>
  <si>
    <t>NEUROCHIR</t>
  </si>
  <si>
    <t>NEUROCHIR_P</t>
  </si>
  <si>
    <t>ORG</t>
  </si>
  <si>
    <t>PALIA</t>
  </si>
  <si>
    <t>PERINAT</t>
  </si>
  <si>
    <t>PERINAT_P</t>
  </si>
  <si>
    <t>PHARMA</t>
  </si>
  <si>
    <t>PN</t>
  </si>
  <si>
    <t>PSY</t>
  </si>
  <si>
    <t>PSY2</t>
  </si>
  <si>
    <t>Q20</t>
  </si>
  <si>
    <t>Q21</t>
  </si>
  <si>
    <t>Q22</t>
  </si>
  <si>
    <t>Q23</t>
  </si>
  <si>
    <t>Q24</t>
  </si>
  <si>
    <t>Q25 – Q26</t>
  </si>
  <si>
    <t>REA</t>
  </si>
  <si>
    <t>SMURSAMU</t>
  </si>
  <si>
    <t>SMURSAMU_P</t>
  </si>
  <si>
    <t>SSR</t>
  </si>
  <si>
    <t>SSR_P</t>
  </si>
  <si>
    <t>SSR2</t>
  </si>
  <si>
    <t>ST</t>
  </si>
  <si>
    <t>STB</t>
  </si>
  <si>
    <t>TELEMED</t>
  </si>
  <si>
    <t>URGENCES</t>
  </si>
  <si>
    <t>URGENCES_P</t>
  </si>
  <si>
    <t>URGENCES2</t>
  </si>
  <si>
    <t>USLD</t>
  </si>
  <si>
    <t>USLD_P</t>
  </si>
  <si>
    <t xml:space="preserve">Tableau 2. Liste des fichiers SAE ayant été corrigés, par rapport aux bases statistiques diffusées jusqu’à fin 2021 </t>
  </si>
  <si>
    <t>Corrigé</t>
  </si>
  <si>
    <t>Non corrigé</t>
  </si>
  <si>
    <t>Absent</t>
  </si>
  <si>
    <t>Figure 1. Nombre total de places d'hospitalisation partielle en médecine, avant et après corrections</t>
  </si>
  <si>
    <t>Tableau 3. Liste des agrégats régionaux sur les établissements diffusés dans la base ARES issue de la SAE</t>
  </si>
  <si>
    <t>Figure 2 • Nombre d'établissements de santé par statut juridique et par région en 2019</t>
  </si>
  <si>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DREES, SAE 2013 et 2019 ; Insee, estimation de la population au 1er janvier 2013 (2014 pour Mayotte) et au 1er janvier 2019; traitements DREES.</t>
    </r>
  </si>
  <si>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DREES, SAE 2019, traitements DREES.</t>
    </r>
  </si>
  <si>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DREES, SAE 2013 à 2019, traitements DREES.</t>
    </r>
  </si>
  <si>
    <t>Cartes 1 • Densités régionales de lits d'hospitalisation complète aux 31 décembre 2013 et 2019</t>
  </si>
  <si>
    <t>Agrégat</t>
  </si>
  <si>
    <t>Sous-agrégats</t>
  </si>
  <si>
    <t>Bordereau</t>
  </si>
  <si>
    <t>Case(s)*</t>
  </si>
  <si>
    <t>Fichier « Nombre d’établissements de santé en France »</t>
  </si>
  <si>
    <t>Nombre d’entités géographiques</t>
  </si>
  <si>
    <t>MCO, PSY, SSR, USLD</t>
  </si>
  <si>
    <t>Nombre de structures d’urgences autorisées</t>
  </si>
  <si>
    <t>Nombre de structures de SMUR autorisées</t>
  </si>
  <si>
    <t>Fichier « Capacités et activité en MCO en France »</t>
  </si>
  <si>
    <t>Nombre de lits d’hospitalisation complète (HC) en MCO</t>
  </si>
  <si>
    <t>Médecine, Chirurgie, Obstétrique</t>
  </si>
  <si>
    <t>MCO</t>
  </si>
  <si>
    <t>A1, B1, C1 et D1</t>
  </si>
  <si>
    <t>Nombre de journées-lits exploitables d’HC en MCO</t>
  </si>
  <si>
    <t>A2, B2, C2 et D2</t>
  </si>
  <si>
    <t>Nombre de lits de médecine gériatrique (HC)</t>
  </si>
  <si>
    <t>A42</t>
  </si>
  <si>
    <t>Nombre de places d’hospitalisation partielle (HP) en MCO</t>
  </si>
  <si>
    <t>A6, B6, C6 et D6</t>
  </si>
  <si>
    <t>Nombre de places de médecine gériatrique (HP)</t>
  </si>
  <si>
    <t>B42</t>
  </si>
  <si>
    <t>Nombre total de séances</t>
  </si>
  <si>
    <t>Chimiothérapie, radiothérapie externe, curiethérapie / irathérapie, dialyse</t>
  </si>
  <si>
    <t>Nombre total de passages aux urgences</t>
  </si>
  <si>
    <t>Urg. générales, urg. pédiatriques</t>
  </si>
  <si>
    <t>Nombre total de sorties SMUR</t>
  </si>
  <si>
    <t>Public, privé à but non lucratif, privé à but lucratif</t>
  </si>
  <si>
    <t>Ensemble des structures,dont structures pédiatriques</t>
  </si>
  <si>
    <t>CANCERO, DIALYSE</t>
  </si>
  <si>
    <t>Tableau 4 • Évolution du nombre d'établissements de santé par statut juridique et par région entre 2013 et 2019</t>
  </si>
  <si>
    <t>Ensemble</t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</si>
  <si>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 y compris le SSA, unités de médecine gériatrique uniquement. Les densités sont calculées sur la population âgée de 75 ans et plus.</t>
    </r>
  </si>
  <si>
    <t>Cartes 3 • Densités régionales de places d'hospitalisation partielle aux 31 décembre 2013 et 2019</t>
  </si>
  <si>
    <t>Graphique 2 • Nombre total de passages aux urgences pour 100 000 habitants par région entre 2013 et 2019</t>
  </si>
  <si>
    <r>
      <rPr>
        <b/>
        <sz val="8"/>
        <color theme="1"/>
        <rFont val="Arial"/>
        <family val="2"/>
      </rPr>
      <t>Note •</t>
    </r>
    <r>
      <rPr>
        <sz val="8"/>
        <color theme="1"/>
        <rFont val="Arial"/>
        <family val="2"/>
      </rPr>
      <t xml:space="preserve"> En raison des arrondis, la somme des passages aux urgences générales et pédiatriques peut ne pas être égale au total des passages.</t>
    </r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</si>
  <si>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 y compris le SSA.</t>
    </r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</si>
  <si>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 y compris le SSA.
Discipline de médecine, chirurgie, obstétrique (MCO), psychiatie en hospitalisation de jour et soins de suite et de réadaptation (SSR).</t>
    </r>
  </si>
  <si>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France entière (incluant Saint-Martin et Saint-Barthélemy classés avec la Guadeloupe) y compris le SSA. Disciplines de médecine, chirurgie, obstétrique (MCO), psychiatie en hospitalisation à temps plein, soins de suite et de réadaptation (SSR) et soins de longue durée.</t>
    </r>
  </si>
  <si>
    <t>Carte 6 • Nombre total de sorties SMUR pour 10 000 habitants par région en 2013 et 2019</t>
  </si>
  <si>
    <t>Cartes 2 • Densités régionales de lits en unité de gériatrie aux 31 décembre 2013 et 2019</t>
  </si>
  <si>
    <t xml:space="preserve">D1, D6 / A9, G9, H9 / B22, C22 / A1 </t>
  </si>
  <si>
    <t>A2, A4</t>
  </si>
  <si>
    <t>A10, A15, A16 / C4 à C10, C20</t>
  </si>
  <si>
    <t>A18, A28</t>
  </si>
  <si>
    <t>A17</t>
  </si>
  <si>
    <t>Fichier « Capacités, activité et équipements hors MCO en France »</t>
  </si>
  <si>
    <t>Nombre de lits d’hospitalisation temps plein (HTP) en psychiatrie</t>
  </si>
  <si>
    <t>A9</t>
  </si>
  <si>
    <t>Nombre de journées d’HTP en psychiatrie</t>
  </si>
  <si>
    <t>B13</t>
  </si>
  <si>
    <t>Nombre de places d’hospitalisation de jour (HDJ) en psychiatrie</t>
  </si>
  <si>
    <t>G9</t>
  </si>
  <si>
    <t>Nombre de venues en HDJ de psychiatrie</t>
  </si>
  <si>
    <t>I13</t>
  </si>
  <si>
    <t>Nombre de patients pouvant être pris en charge simultanément en HAD  </t>
  </si>
  <si>
    <t>A10</t>
  </si>
  <si>
    <t>Nombre de lits en USLD</t>
  </si>
  <si>
    <t>A1</t>
  </si>
  <si>
    <t>Nombre de journées en USLD</t>
  </si>
  <si>
    <t>A2</t>
  </si>
  <si>
    <t>Nombre de lits d’hospitalisation complète (HC) en SSR</t>
  </si>
  <si>
    <t>Adultes, enfants</t>
  </si>
  <si>
    <t>B1, B12, B22</t>
  </si>
  <si>
    <t>Nombre de places d’hospitalisation partielle (HP) en SSR</t>
  </si>
  <si>
    <t>C1, C12, C22</t>
  </si>
  <si>
    <t>Nombre de salles de chirurgie</t>
  </si>
  <si>
    <t>A7, C7</t>
  </si>
  <si>
    <t>Chirurgie conventionnelle, Chirurgie ambulatoire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</si>
</sst>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7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FFFFFF"/>
      <name val="Arial"/>
      <family val="2"/>
    </font>
    <font>
      <sz val="10"/>
      <color theme="1"/>
      <name val="Arial Narrow"/>
      <family val="2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9CC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009CC1"/>
      </right>
      <top style="medium">
        <color rgb="FF009CC1"/>
      </top>
      <bottom style="medium">
        <color rgb="FF009CC1"/>
      </bottom>
      <diagonal/>
    </border>
    <border>
      <left/>
      <right/>
      <top style="medium">
        <color rgb="FF009CC1"/>
      </top>
      <bottom style="medium">
        <color rgb="FF009CC1"/>
      </bottom>
      <diagonal/>
    </border>
    <border>
      <left/>
      <right style="medium">
        <color rgb="FF009CC1"/>
      </right>
      <top/>
      <bottom style="medium">
        <color rgb="FF009CC1"/>
      </bottom>
      <diagonal/>
    </border>
    <border>
      <left/>
      <right/>
      <top/>
      <bottom style="medium">
        <color rgb="FF009CC1"/>
      </bottom>
      <diagonal/>
    </border>
    <border>
      <left style="medium">
        <color rgb="FF009CC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165" fontId="3" fillId="0" borderId="0" xfId="1" applyNumberFormat="1" applyFont="1"/>
    <xf numFmtId="0" fontId="3" fillId="0" borderId="0" xfId="0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/>
    <xf numFmtId="3" fontId="4" fillId="0" borderId="7" xfId="0" applyNumberFormat="1" applyFont="1" applyFill="1" applyBorder="1"/>
    <xf numFmtId="3" fontId="4" fillId="0" borderId="7" xfId="0" applyNumberFormat="1" applyFont="1" applyFill="1" applyBorder="1" applyAlignment="1">
      <alignment wrapText="1"/>
    </xf>
    <xf numFmtId="0" fontId="6" fillId="0" borderId="8" xfId="0" applyFont="1" applyFill="1" applyBorder="1"/>
    <xf numFmtId="3" fontId="6" fillId="0" borderId="8" xfId="0" applyNumberFormat="1" applyFont="1" applyFill="1" applyBorder="1"/>
    <xf numFmtId="3" fontId="6" fillId="0" borderId="8" xfId="0" applyNumberFormat="1" applyFont="1" applyFill="1" applyBorder="1" applyAlignment="1">
      <alignment wrapText="1"/>
    </xf>
    <xf numFmtId="0" fontId="6" fillId="0" borderId="9" xfId="0" applyFont="1" applyFill="1" applyBorder="1"/>
    <xf numFmtId="3" fontId="6" fillId="0" borderId="9" xfId="0" applyNumberFormat="1" applyFont="1" applyFill="1" applyBorder="1"/>
    <xf numFmtId="3" fontId="6" fillId="0" borderId="9" xfId="0" applyNumberFormat="1" applyFont="1" applyFill="1" applyBorder="1" applyAlignment="1">
      <alignment wrapText="1"/>
    </xf>
    <xf numFmtId="164" fontId="6" fillId="0" borderId="8" xfId="0" applyNumberFormat="1" applyFont="1" applyFill="1" applyBorder="1"/>
    <xf numFmtId="164" fontId="6" fillId="0" borderId="8" xfId="0" applyNumberFormat="1" applyFont="1" applyFill="1" applyBorder="1" applyAlignment="1">
      <alignment wrapText="1"/>
    </xf>
    <xf numFmtId="0" fontId="4" fillId="0" borderId="6" xfId="0" applyFont="1" applyFill="1" applyBorder="1" applyAlignment="1">
      <alignment vertical="center"/>
    </xf>
    <xf numFmtId="164" fontId="4" fillId="0" borderId="6" xfId="0" applyNumberFormat="1" applyFont="1" applyFill="1" applyBorder="1"/>
    <xf numFmtId="164" fontId="4" fillId="0" borderId="6" xfId="0" applyNumberFormat="1" applyFont="1" applyFill="1" applyBorder="1" applyAlignment="1">
      <alignment wrapText="1"/>
    </xf>
    <xf numFmtId="0" fontId="6" fillId="0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7" xfId="0" applyFont="1" applyFill="1" applyBorder="1"/>
    <xf numFmtId="164" fontId="6" fillId="0" borderId="7" xfId="0" applyNumberFormat="1" applyFont="1" applyFill="1" applyBorder="1"/>
    <xf numFmtId="164" fontId="6" fillId="0" borderId="7" xfId="0" applyNumberFormat="1" applyFont="1" applyFill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8" xfId="0" applyFont="1" applyBorder="1"/>
    <xf numFmtId="3" fontId="6" fillId="0" borderId="8" xfId="0" applyNumberFormat="1" applyFont="1" applyBorder="1"/>
    <xf numFmtId="0" fontId="4" fillId="0" borderId="6" xfId="0" applyFont="1" applyBorder="1"/>
    <xf numFmtId="3" fontId="4" fillId="0" borderId="6" xfId="0" applyNumberFormat="1" applyFont="1" applyBorder="1"/>
    <xf numFmtId="3" fontId="0" fillId="0" borderId="0" xfId="0" applyNumberFormat="1"/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12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4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" xfId="0" applyFont="1" applyFill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6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34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wrapText="1"/>
    </xf>
    <xf numFmtId="0" fontId="2" fillId="0" borderId="23" xfId="0" applyFont="1" applyFill="1" applyBorder="1"/>
    <xf numFmtId="0" fontId="2" fillId="0" borderId="3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0" fillId="0" borderId="1" xfId="0" applyFont="1" applyBorder="1"/>
    <xf numFmtId="0" fontId="0" fillId="0" borderId="1" xfId="0" applyBorder="1"/>
    <xf numFmtId="3" fontId="0" fillId="0" borderId="1" xfId="0" applyNumberFormat="1" applyFont="1" applyBorder="1"/>
    <xf numFmtId="0" fontId="2" fillId="0" borderId="0" xfId="0" applyFont="1"/>
    <xf numFmtId="0" fontId="2" fillId="0" borderId="11" xfId="0" applyFont="1" applyFill="1" applyBorder="1" applyAlignment="1">
      <alignment horizontal="center" wrapText="1"/>
    </xf>
    <xf numFmtId="0" fontId="2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vertical="center"/>
    </xf>
    <xf numFmtId="0" fontId="10" fillId="4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3" fillId="0" borderId="35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10" fillId="0" borderId="36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justify" vertical="center" wrapText="1"/>
    </xf>
    <xf numFmtId="0" fontId="3" fillId="3" borderId="31" xfId="0" applyFont="1" applyFill="1" applyBorder="1" applyAlignment="1">
      <alignment horizontal="justify" vertical="center" wrapText="1"/>
    </xf>
    <xf numFmtId="0" fontId="8" fillId="0" borderId="0" xfId="0" applyFont="1"/>
    <xf numFmtId="0" fontId="12" fillId="0" borderId="21" xfId="0" applyFont="1" applyBorder="1" applyAlignment="1">
      <alignment horizontal="center" vertical="center"/>
    </xf>
    <xf numFmtId="0" fontId="15" fillId="5" borderId="37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4" fillId="0" borderId="38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4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right" vertical="center" wrapText="1"/>
    </xf>
    <xf numFmtId="3" fontId="4" fillId="0" borderId="6" xfId="0" applyNumberFormat="1" applyFont="1" applyFill="1" applyBorder="1"/>
    <xf numFmtId="3" fontId="4" fillId="0" borderId="6" xfId="0" applyNumberFormat="1" applyFont="1" applyFill="1" applyBorder="1" applyAlignment="1">
      <alignment wrapText="1"/>
    </xf>
    <xf numFmtId="9" fontId="0" fillId="0" borderId="0" xfId="1" applyFont="1"/>
    <xf numFmtId="165" fontId="0" fillId="0" borderId="0" xfId="1" applyNumberFormat="1" applyFont="1"/>
    <xf numFmtId="4" fontId="4" fillId="0" borderId="6" xfId="0" applyNumberFormat="1" applyFont="1" applyFill="1" applyBorder="1"/>
    <xf numFmtId="4" fontId="4" fillId="0" borderId="6" xfId="0" applyNumberFormat="1" applyFont="1" applyFill="1" applyBorder="1" applyAlignment="1">
      <alignment wrapText="1"/>
    </xf>
    <xf numFmtId="4" fontId="7" fillId="0" borderId="0" xfId="0" applyNumberFormat="1" applyFont="1" applyFill="1" applyBorder="1"/>
    <xf numFmtId="2" fontId="0" fillId="0" borderId="0" xfId="0" applyNumberFormat="1"/>
    <xf numFmtId="165" fontId="0" fillId="0" borderId="0" xfId="1" applyNumberFormat="1" applyFont="1" applyFill="1"/>
    <xf numFmtId="0" fontId="13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6" xfId="0" applyFont="1" applyBorder="1" applyAlignment="1">
      <alignment horizontal="center"/>
    </xf>
    <xf numFmtId="0" fontId="6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67895451975253E-2"/>
          <c:y val="4.3010752688172046E-2"/>
          <c:w val="0.89135225460161527"/>
          <c:h val="0.85871137075607484"/>
        </c:manualLayout>
      </c:layout>
      <c:lineChart>
        <c:grouping val="standard"/>
        <c:varyColors val="0"/>
        <c:ser>
          <c:idx val="0"/>
          <c:order val="0"/>
          <c:tx>
            <c:strRef>
              <c:f>Figure1!$B$4</c:f>
              <c:strCache>
                <c:ptCount val="1"/>
                <c:pt idx="0">
                  <c:v>Places de médecine avant correction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Figure1!$C$3:$I$3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Figure1!$C$4:$I$4</c:f>
              <c:numCache>
                <c:formatCode>#,##0</c:formatCode>
                <c:ptCount val="7"/>
                <c:pt idx="0">
                  <c:v>15021</c:v>
                </c:pt>
                <c:pt idx="1">
                  <c:v>14310</c:v>
                </c:pt>
                <c:pt idx="2">
                  <c:v>12837</c:v>
                </c:pt>
                <c:pt idx="3">
                  <c:v>13176</c:v>
                </c:pt>
                <c:pt idx="4">
                  <c:v>13100</c:v>
                </c:pt>
                <c:pt idx="5">
                  <c:v>13300</c:v>
                </c:pt>
                <c:pt idx="6">
                  <c:v>13692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0-4B48-9FA1-0BD9CAC945D3}"/>
            </c:ext>
          </c:extLst>
        </c:ser>
        <c:ser>
          <c:idx val="1"/>
          <c:order val="1"/>
          <c:tx>
            <c:strRef>
              <c:f>Figure1!$B$5</c:f>
              <c:strCache>
                <c:ptCount val="1"/>
                <c:pt idx="0">
                  <c:v>Places de médecine après correction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Figure1!$C$3:$I$3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Figure1!$C$5:$I$5</c:f>
              <c:numCache>
                <c:formatCode>#,##0</c:formatCode>
                <c:ptCount val="7"/>
                <c:pt idx="0">
                  <c:v>10774</c:v>
                </c:pt>
                <c:pt idx="1">
                  <c:v>11278</c:v>
                </c:pt>
                <c:pt idx="2">
                  <c:v>11724</c:v>
                </c:pt>
                <c:pt idx="3">
                  <c:v>12134</c:v>
                </c:pt>
                <c:pt idx="4">
                  <c:v>12386</c:v>
                </c:pt>
                <c:pt idx="5">
                  <c:v>12701</c:v>
                </c:pt>
                <c:pt idx="6">
                  <c:v>13273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0-4B48-9FA1-0BD9CAC9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099096"/>
        <c:axId val="500095160"/>
      </c:lineChart>
      <c:catAx>
        <c:axId val="50009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095160"/>
        <c:crosses val="autoZero"/>
        <c:auto val="1"/>
        <c:lblAlgn val="ctr"/>
        <c:lblOffset val="100"/>
        <c:noMultiLvlLbl val="0"/>
      </c:catAx>
      <c:valAx>
        <c:axId val="500095160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09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8.2855406739752391E-2"/>
          <c:y val="6.5169449126777051E-2"/>
          <c:w val="0.90717235908212435"/>
          <c:h val="9.4165839240769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89730972625987"/>
          <c:y val="0.10479539012724114"/>
          <c:w val="0.72036661995237383"/>
          <c:h val="0.8234389112936620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Figure2!$C$5</c:f>
              <c:strCache>
                <c:ptCount val="1"/>
                <c:pt idx="0">
                  <c:v>Public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Figure2!$B$6:$B$24</c:f>
              <c:strCache>
                <c:ptCount val="19"/>
                <c:pt idx="0">
                  <c:v>France entière</c:v>
                </c:pt>
                <c:pt idx="1">
                  <c:v>01 - Guadeloupe</c:v>
                </c:pt>
                <c:pt idx="2">
                  <c:v>02 - Martinique</c:v>
                </c:pt>
                <c:pt idx="3">
                  <c:v>03 - Guyane</c:v>
                </c:pt>
                <c:pt idx="4">
                  <c:v>04 - Réunion</c:v>
                </c:pt>
                <c:pt idx="5">
                  <c:v>06 - Mayotte</c:v>
                </c:pt>
                <c:pt idx="6">
                  <c:v>11 - Ile-de-France</c:v>
                </c:pt>
                <c:pt idx="7">
                  <c:v>24 - Centre-Val de Loire</c:v>
                </c:pt>
                <c:pt idx="8">
                  <c:v>27 - Bourgogne-Franche-Comté</c:v>
                </c:pt>
                <c:pt idx="9">
                  <c:v>28 - Normandie</c:v>
                </c:pt>
                <c:pt idx="10">
                  <c:v>32 - Hauts-de-France</c:v>
                </c:pt>
                <c:pt idx="11">
                  <c:v>44 - Grand Est</c:v>
                </c:pt>
                <c:pt idx="12">
                  <c:v>52 - Pays de la Loire</c:v>
                </c:pt>
                <c:pt idx="13">
                  <c:v>53 - Bretagne</c:v>
                </c:pt>
                <c:pt idx="14">
                  <c:v>75 - Nouvelle-Aquitaine</c:v>
                </c:pt>
                <c:pt idx="15">
                  <c:v>76 - Occitanie</c:v>
                </c:pt>
                <c:pt idx="16">
                  <c:v>84 - Auvergne-Rhône-Alpes</c:v>
                </c:pt>
                <c:pt idx="17">
                  <c:v>93 - Provence-Alpes-Côte d'Azur</c:v>
                </c:pt>
                <c:pt idx="18">
                  <c:v>94 - Corse</c:v>
                </c:pt>
              </c:strCache>
            </c:strRef>
          </c:cat>
          <c:val>
            <c:numRef>
              <c:f>Figure2!$C$6:$C$24</c:f>
              <c:numCache>
                <c:formatCode>#,##0</c:formatCode>
                <c:ptCount val="19"/>
                <c:pt idx="0">
                  <c:v>1354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118</c:v>
                </c:pt>
                <c:pt idx="7">
                  <c:v>61</c:v>
                </c:pt>
                <c:pt idx="8">
                  <c:v>86</c:v>
                </c:pt>
                <c:pt idx="9">
                  <c:v>80</c:v>
                </c:pt>
                <c:pt idx="10">
                  <c:v>119</c:v>
                </c:pt>
                <c:pt idx="11">
                  <c:v>144</c:v>
                </c:pt>
                <c:pt idx="12">
                  <c:v>81</c:v>
                </c:pt>
                <c:pt idx="13">
                  <c:v>77</c:v>
                </c:pt>
                <c:pt idx="14">
                  <c:v>134</c:v>
                </c:pt>
                <c:pt idx="15">
                  <c:v>137</c:v>
                </c:pt>
                <c:pt idx="16">
                  <c:v>181</c:v>
                </c:pt>
                <c:pt idx="17">
                  <c:v>88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8-45C2-B607-097C749A0997}"/>
            </c:ext>
          </c:extLst>
        </c:ser>
        <c:ser>
          <c:idx val="1"/>
          <c:order val="1"/>
          <c:tx>
            <c:strRef>
              <c:f>Figure2!$D$5</c:f>
              <c:strCache>
                <c:ptCount val="1"/>
                <c:pt idx="0">
                  <c:v>Privé non lucratif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Figure2!$B$6:$B$24</c:f>
              <c:strCache>
                <c:ptCount val="19"/>
                <c:pt idx="0">
                  <c:v>France entière</c:v>
                </c:pt>
                <c:pt idx="1">
                  <c:v>01 - Guadeloupe</c:v>
                </c:pt>
                <c:pt idx="2">
                  <c:v>02 - Martinique</c:v>
                </c:pt>
                <c:pt idx="3">
                  <c:v>03 - Guyane</c:v>
                </c:pt>
                <c:pt idx="4">
                  <c:v>04 - Réunion</c:v>
                </c:pt>
                <c:pt idx="5">
                  <c:v>06 - Mayotte</c:v>
                </c:pt>
                <c:pt idx="6">
                  <c:v>11 - Ile-de-France</c:v>
                </c:pt>
                <c:pt idx="7">
                  <c:v>24 - Centre-Val de Loire</c:v>
                </c:pt>
                <c:pt idx="8">
                  <c:v>27 - Bourgogne-Franche-Comté</c:v>
                </c:pt>
                <c:pt idx="9">
                  <c:v>28 - Normandie</c:v>
                </c:pt>
                <c:pt idx="10">
                  <c:v>32 - Hauts-de-France</c:v>
                </c:pt>
                <c:pt idx="11">
                  <c:v>44 - Grand Est</c:v>
                </c:pt>
                <c:pt idx="12">
                  <c:v>52 - Pays de la Loire</c:v>
                </c:pt>
                <c:pt idx="13">
                  <c:v>53 - Bretagne</c:v>
                </c:pt>
                <c:pt idx="14">
                  <c:v>75 - Nouvelle-Aquitaine</c:v>
                </c:pt>
                <c:pt idx="15">
                  <c:v>76 - Occitanie</c:v>
                </c:pt>
                <c:pt idx="16">
                  <c:v>84 - Auvergne-Rhône-Alpes</c:v>
                </c:pt>
                <c:pt idx="17">
                  <c:v>93 - Provence-Alpes-Côte d'Azur</c:v>
                </c:pt>
                <c:pt idx="18">
                  <c:v>94 - Corse</c:v>
                </c:pt>
              </c:strCache>
            </c:strRef>
          </c:cat>
          <c:val>
            <c:numRef>
              <c:f>Figure2!$D$6:$D$24</c:f>
              <c:numCache>
                <c:formatCode>#,##0</c:formatCode>
                <c:ptCount val="19"/>
                <c:pt idx="0">
                  <c:v>668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108</c:v>
                </c:pt>
                <c:pt idx="7">
                  <c:v>15</c:v>
                </c:pt>
                <c:pt idx="8">
                  <c:v>27</c:v>
                </c:pt>
                <c:pt idx="9">
                  <c:v>23</c:v>
                </c:pt>
                <c:pt idx="10">
                  <c:v>55</c:v>
                </c:pt>
                <c:pt idx="11">
                  <c:v>90</c:v>
                </c:pt>
                <c:pt idx="12">
                  <c:v>39</c:v>
                </c:pt>
                <c:pt idx="13">
                  <c:v>45</c:v>
                </c:pt>
                <c:pt idx="14">
                  <c:v>64</c:v>
                </c:pt>
                <c:pt idx="15">
                  <c:v>59</c:v>
                </c:pt>
                <c:pt idx="16">
                  <c:v>91</c:v>
                </c:pt>
                <c:pt idx="17">
                  <c:v>48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8-45C2-B607-097C749A0997}"/>
            </c:ext>
          </c:extLst>
        </c:ser>
        <c:ser>
          <c:idx val="2"/>
          <c:order val="2"/>
          <c:tx>
            <c:strRef>
              <c:f>Figure2!$E$5</c:f>
              <c:strCache>
                <c:ptCount val="1"/>
                <c:pt idx="0">
                  <c:v>Privé lucratif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Figure2!$B$6:$B$24</c:f>
              <c:strCache>
                <c:ptCount val="19"/>
                <c:pt idx="0">
                  <c:v>France entière</c:v>
                </c:pt>
                <c:pt idx="1">
                  <c:v>01 - Guadeloupe</c:v>
                </c:pt>
                <c:pt idx="2">
                  <c:v>02 - Martinique</c:v>
                </c:pt>
                <c:pt idx="3">
                  <c:v>03 - Guyane</c:v>
                </c:pt>
                <c:pt idx="4">
                  <c:v>04 - Réunion</c:v>
                </c:pt>
                <c:pt idx="5">
                  <c:v>06 - Mayotte</c:v>
                </c:pt>
                <c:pt idx="6">
                  <c:v>11 - Ile-de-France</c:v>
                </c:pt>
                <c:pt idx="7">
                  <c:v>24 - Centre-Val de Loire</c:v>
                </c:pt>
                <c:pt idx="8">
                  <c:v>27 - Bourgogne-Franche-Comté</c:v>
                </c:pt>
                <c:pt idx="9">
                  <c:v>28 - Normandie</c:v>
                </c:pt>
                <c:pt idx="10">
                  <c:v>32 - Hauts-de-France</c:v>
                </c:pt>
                <c:pt idx="11">
                  <c:v>44 - Grand Est</c:v>
                </c:pt>
                <c:pt idx="12">
                  <c:v>52 - Pays de la Loire</c:v>
                </c:pt>
                <c:pt idx="13">
                  <c:v>53 - Bretagne</c:v>
                </c:pt>
                <c:pt idx="14">
                  <c:v>75 - Nouvelle-Aquitaine</c:v>
                </c:pt>
                <c:pt idx="15">
                  <c:v>76 - Occitanie</c:v>
                </c:pt>
                <c:pt idx="16">
                  <c:v>84 - Auvergne-Rhône-Alpes</c:v>
                </c:pt>
                <c:pt idx="17">
                  <c:v>93 - Provence-Alpes-Côte d'Azur</c:v>
                </c:pt>
                <c:pt idx="18">
                  <c:v>94 - Corse</c:v>
                </c:pt>
              </c:strCache>
            </c:strRef>
          </c:cat>
          <c:val>
            <c:numRef>
              <c:f>Figure2!$E$6:$E$24</c:f>
              <c:numCache>
                <c:formatCode>#,##0</c:formatCode>
                <c:ptCount val="19"/>
                <c:pt idx="0">
                  <c:v>982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18</c:v>
                </c:pt>
                <c:pt idx="5">
                  <c:v>0</c:v>
                </c:pt>
                <c:pt idx="6">
                  <c:v>172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72</c:v>
                </c:pt>
                <c:pt idx="11">
                  <c:v>38</c:v>
                </c:pt>
                <c:pt idx="12">
                  <c:v>34</c:v>
                </c:pt>
                <c:pt idx="13">
                  <c:v>28</c:v>
                </c:pt>
                <c:pt idx="14">
                  <c:v>98</c:v>
                </c:pt>
                <c:pt idx="15">
                  <c:v>125</c:v>
                </c:pt>
                <c:pt idx="16">
                  <c:v>95</c:v>
                </c:pt>
                <c:pt idx="17">
                  <c:v>148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8-45C2-B607-097C749A0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2935040"/>
        <c:axId val="822935368"/>
      </c:barChart>
      <c:catAx>
        <c:axId val="82293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2935368"/>
        <c:crosses val="autoZero"/>
        <c:auto val="1"/>
        <c:lblAlgn val="ctr"/>
        <c:lblOffset val="100"/>
        <c:noMultiLvlLbl val="0"/>
      </c:catAx>
      <c:valAx>
        <c:axId val="822935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293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53765580221307"/>
          <c:y val="0.10216381431359421"/>
          <c:w val="0.68402342509636527"/>
          <c:h val="0.833568081574782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Figure3!$C$4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Figure3!$B$6:$B$24</c:f>
              <c:strCache>
                <c:ptCount val="19"/>
                <c:pt idx="0">
                  <c:v>01 - Guadeloupe</c:v>
                </c:pt>
                <c:pt idx="1">
                  <c:v>02 - Martinique</c:v>
                </c:pt>
                <c:pt idx="2">
                  <c:v>03 - Guyane</c:v>
                </c:pt>
                <c:pt idx="3">
                  <c:v>04 - Réunion</c:v>
                </c:pt>
                <c:pt idx="4">
                  <c:v>06 - Mayotte</c:v>
                </c:pt>
                <c:pt idx="5">
                  <c:v>11 - Ile-de-France</c:v>
                </c:pt>
                <c:pt idx="6">
                  <c:v>24 - Centre-Val de Loire</c:v>
                </c:pt>
                <c:pt idx="7">
                  <c:v>27 - Bourgogne-Franche-Comté</c:v>
                </c:pt>
                <c:pt idx="8">
                  <c:v>28 - Normandie</c:v>
                </c:pt>
                <c:pt idx="9">
                  <c:v>32 - Hauts-de-France</c:v>
                </c:pt>
                <c:pt idx="10">
                  <c:v>44 - Grand Est</c:v>
                </c:pt>
                <c:pt idx="11">
                  <c:v>52 - Pays de la Loire</c:v>
                </c:pt>
                <c:pt idx="12">
                  <c:v>53 - Bretagne</c:v>
                </c:pt>
                <c:pt idx="13">
                  <c:v>75 - Nouvelle-Aquitaine</c:v>
                </c:pt>
                <c:pt idx="14">
                  <c:v>76 - Occitanie</c:v>
                </c:pt>
                <c:pt idx="15">
                  <c:v>84 - Auvergne-Rhône-Alpes</c:v>
                </c:pt>
                <c:pt idx="16">
                  <c:v>93 - Provence-Alpes-Côte d'Azur</c:v>
                </c:pt>
                <c:pt idx="17">
                  <c:v>94 - Corse</c:v>
                </c:pt>
                <c:pt idx="18">
                  <c:v>France entière</c:v>
                </c:pt>
              </c:strCache>
            </c:strRef>
          </c:cat>
          <c:val>
            <c:numRef>
              <c:f>Figure3!$E$6:$E$24</c:f>
              <c:numCache>
                <c:formatCode>#,##0</c:formatCode>
                <c:ptCount val="19"/>
                <c:pt idx="0">
                  <c:v>35583</c:v>
                </c:pt>
                <c:pt idx="1">
                  <c:v>26576</c:v>
                </c:pt>
                <c:pt idx="2">
                  <c:v>38298</c:v>
                </c:pt>
                <c:pt idx="3">
                  <c:v>19910</c:v>
                </c:pt>
                <c:pt idx="4">
                  <c:v>19876</c:v>
                </c:pt>
                <c:pt idx="5">
                  <c:v>31738</c:v>
                </c:pt>
                <c:pt idx="6">
                  <c:v>28342</c:v>
                </c:pt>
                <c:pt idx="7">
                  <c:v>27482</c:v>
                </c:pt>
                <c:pt idx="8">
                  <c:v>33411</c:v>
                </c:pt>
                <c:pt idx="9">
                  <c:v>29829</c:v>
                </c:pt>
                <c:pt idx="10">
                  <c:v>26403</c:v>
                </c:pt>
                <c:pt idx="11">
                  <c:v>22268</c:v>
                </c:pt>
                <c:pt idx="12">
                  <c:v>25219</c:v>
                </c:pt>
                <c:pt idx="13">
                  <c:v>26069</c:v>
                </c:pt>
                <c:pt idx="14">
                  <c:v>26789</c:v>
                </c:pt>
                <c:pt idx="15">
                  <c:v>28120</c:v>
                </c:pt>
                <c:pt idx="16">
                  <c:v>33059</c:v>
                </c:pt>
                <c:pt idx="17">
                  <c:v>28488</c:v>
                </c:pt>
                <c:pt idx="18">
                  <c:v>28684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7-4831-A294-2EE2CB676491}"/>
            </c:ext>
          </c:extLst>
        </c:ser>
        <c:ser>
          <c:idx val="1"/>
          <c:order val="1"/>
          <c:tx>
            <c:strRef>
              <c:f>Figure3!$F$4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Figure3!$B$6:$B$24</c:f>
              <c:strCache>
                <c:ptCount val="19"/>
                <c:pt idx="0">
                  <c:v>01 - Guadeloupe</c:v>
                </c:pt>
                <c:pt idx="1">
                  <c:v>02 - Martinique</c:v>
                </c:pt>
                <c:pt idx="2">
                  <c:v>03 - Guyane</c:v>
                </c:pt>
                <c:pt idx="3">
                  <c:v>04 - Réunion</c:v>
                </c:pt>
                <c:pt idx="4">
                  <c:v>06 - Mayotte</c:v>
                </c:pt>
                <c:pt idx="5">
                  <c:v>11 - Ile-de-France</c:v>
                </c:pt>
                <c:pt idx="6">
                  <c:v>24 - Centre-Val de Loire</c:v>
                </c:pt>
                <c:pt idx="7">
                  <c:v>27 - Bourgogne-Franche-Comté</c:v>
                </c:pt>
                <c:pt idx="8">
                  <c:v>28 - Normandie</c:v>
                </c:pt>
                <c:pt idx="9">
                  <c:v>32 - Hauts-de-France</c:v>
                </c:pt>
                <c:pt idx="10">
                  <c:v>44 - Grand Est</c:v>
                </c:pt>
                <c:pt idx="11">
                  <c:v>52 - Pays de la Loire</c:v>
                </c:pt>
                <c:pt idx="12">
                  <c:v>53 - Bretagne</c:v>
                </c:pt>
                <c:pt idx="13">
                  <c:v>75 - Nouvelle-Aquitaine</c:v>
                </c:pt>
                <c:pt idx="14">
                  <c:v>76 - Occitanie</c:v>
                </c:pt>
                <c:pt idx="15">
                  <c:v>84 - Auvergne-Rhône-Alpes</c:v>
                </c:pt>
                <c:pt idx="16">
                  <c:v>93 - Provence-Alpes-Côte d'Azur</c:v>
                </c:pt>
                <c:pt idx="17">
                  <c:v>94 - Corse</c:v>
                </c:pt>
                <c:pt idx="18">
                  <c:v>France entière</c:v>
                </c:pt>
              </c:strCache>
            </c:strRef>
          </c:cat>
          <c:val>
            <c:numRef>
              <c:f>Figure3!$H$6:$H$24</c:f>
              <c:numCache>
                <c:formatCode>#,##0</c:formatCode>
                <c:ptCount val="19"/>
                <c:pt idx="0">
                  <c:v>39426</c:v>
                </c:pt>
                <c:pt idx="1">
                  <c:v>26299</c:v>
                </c:pt>
                <c:pt idx="2">
                  <c:v>35695</c:v>
                </c:pt>
                <c:pt idx="3">
                  <c:v>22715</c:v>
                </c:pt>
                <c:pt idx="4">
                  <c:v>20829</c:v>
                </c:pt>
                <c:pt idx="5">
                  <c:v>36560</c:v>
                </c:pt>
                <c:pt idx="6">
                  <c:v>34365</c:v>
                </c:pt>
                <c:pt idx="7">
                  <c:v>33893</c:v>
                </c:pt>
                <c:pt idx="8">
                  <c:v>39627</c:v>
                </c:pt>
                <c:pt idx="9">
                  <c:v>33266</c:v>
                </c:pt>
                <c:pt idx="10">
                  <c:v>28974</c:v>
                </c:pt>
                <c:pt idx="11">
                  <c:v>25420</c:v>
                </c:pt>
                <c:pt idx="12">
                  <c:v>28607</c:v>
                </c:pt>
                <c:pt idx="13">
                  <c:v>29229</c:v>
                </c:pt>
                <c:pt idx="14">
                  <c:v>30861</c:v>
                </c:pt>
                <c:pt idx="15">
                  <c:v>32802</c:v>
                </c:pt>
                <c:pt idx="16">
                  <c:v>37233</c:v>
                </c:pt>
                <c:pt idx="17">
                  <c:v>29950</c:v>
                </c:pt>
                <c:pt idx="18">
                  <c:v>32697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7-4831-A294-2EE2CB67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297792"/>
        <c:axId val="500299760"/>
      </c:barChart>
      <c:catAx>
        <c:axId val="500297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299760"/>
        <c:crosses val="autoZero"/>
        <c:auto val="1"/>
        <c:lblAlgn val="ctr"/>
        <c:lblOffset val="100"/>
        <c:noMultiLvlLbl val="0"/>
      </c:catAx>
      <c:valAx>
        <c:axId val="5002997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029779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31562849437082235"/>
          <c:y val="3.2451788700840728E-2"/>
          <c:w val="0.38711957329989194"/>
          <c:h val="5.4086903369951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</xdr:row>
      <xdr:rowOff>57149</xdr:rowOff>
    </xdr:from>
    <xdr:to>
      <xdr:col>6</xdr:col>
      <xdr:colOff>628650</xdr:colOff>
      <xdr:row>27</xdr:row>
      <xdr:rowOff>66674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761999</xdr:colOff>
      <xdr:row>2</xdr:row>
      <xdr:rowOff>190499</xdr:rowOff>
    </xdr:from>
    <xdr:to>
      <xdr:col>17</xdr:col>
      <xdr:colOff>0</xdr:colOff>
      <xdr:row>24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4</xdr:row>
      <xdr:rowOff>133349</xdr:rowOff>
    </xdr:from>
    <xdr:to>
      <xdr:col>17</xdr:col>
      <xdr:colOff>209550</xdr:colOff>
      <xdr:row>24</xdr:row>
      <xdr:rowOff>66675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E/Production_Bes/2%20-%20Diffusion/3-%20Correction%20des%20bases%20et%20s&#233;ries%20longues/_Diffusion%20SL/1_DonneesMCO_stat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0"/>
      <sheetName val="1_DonneesMCO_statco"/>
      <sheetName val="MCO_LIT"/>
      <sheetName val="Densité lit MCO"/>
      <sheetName val="MCO_JLI"/>
      <sheetName val="MCO_LIT_GER"/>
      <sheetName val="Densité lit MCOGER"/>
      <sheetName val="MCO_SEJHC"/>
      <sheetName val="MCO_JOU"/>
      <sheetName val="MCO_PLA"/>
      <sheetName val="Densité places MCO"/>
      <sheetName val="MCO_PLA_GER"/>
      <sheetName val="MCO_SEJHP"/>
      <sheetName val="MCO_PASSU"/>
      <sheetName val="MCO_PASSU (2)"/>
      <sheetName val="SEANCES"/>
      <sheetName val="SMUR_SORTIES"/>
      <sheetName val="Nb Sorties par h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I7" t="str">
            <v>Urgences générales_2013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"/>
  <sheetViews>
    <sheetView tabSelected="1" workbookViewId="0">
      <selection activeCell="J11" sqref="J11"/>
    </sheetView>
  </sheetViews>
  <sheetFormatPr baseColWidth="10" defaultRowHeight="12.75" x14ac:dyDescent="0.2"/>
  <cols>
    <col min="1" max="1" width="11.42578125" style="1"/>
    <col min="2" max="2" width="31.5703125" style="1" customWidth="1"/>
    <col min="3" max="3" width="11.42578125" style="1"/>
    <col min="4" max="4" width="37.85546875" style="1" customWidth="1"/>
    <col min="5" max="5" width="35.140625" style="8" customWidth="1"/>
    <col min="6" max="6" width="25" style="1" customWidth="1"/>
    <col min="7" max="16384" width="11.42578125" style="1"/>
  </cols>
  <sheetData>
    <row r="3" spans="2:6" x14ac:dyDescent="0.2">
      <c r="B3" s="54" t="s">
        <v>81</v>
      </c>
    </row>
    <row r="4" spans="2:6" ht="13.5" thickBot="1" x14ac:dyDescent="0.25"/>
    <row r="5" spans="2:6" ht="29.25" customHeight="1" thickBot="1" x14ac:dyDescent="0.25">
      <c r="B5" s="57" t="s">
        <v>31</v>
      </c>
      <c r="C5" s="147" t="s">
        <v>32</v>
      </c>
      <c r="D5" s="148"/>
      <c r="E5" s="70" t="s">
        <v>58</v>
      </c>
      <c r="F5" s="58" t="s">
        <v>57</v>
      </c>
    </row>
    <row r="6" spans="2:6" x14ac:dyDescent="0.2">
      <c r="B6" s="151" t="s">
        <v>66</v>
      </c>
      <c r="C6" s="59" t="s">
        <v>33</v>
      </c>
      <c r="D6" s="42" t="s">
        <v>59</v>
      </c>
      <c r="E6" s="71" t="s">
        <v>62</v>
      </c>
      <c r="F6" s="81">
        <v>8</v>
      </c>
    </row>
    <row r="7" spans="2:6" ht="26.25" thickBot="1" x14ac:dyDescent="0.25">
      <c r="B7" s="152"/>
      <c r="C7" s="60" t="s">
        <v>34</v>
      </c>
      <c r="D7" s="43" t="s">
        <v>60</v>
      </c>
      <c r="E7" s="72" t="s">
        <v>61</v>
      </c>
      <c r="F7" s="82">
        <v>5</v>
      </c>
    </row>
    <row r="8" spans="2:6" x14ac:dyDescent="0.2">
      <c r="B8" s="151" t="s">
        <v>67</v>
      </c>
      <c r="C8" s="59" t="s">
        <v>35</v>
      </c>
      <c r="D8" s="42" t="s">
        <v>36</v>
      </c>
      <c r="E8" s="71" t="s">
        <v>62</v>
      </c>
      <c r="F8" s="81">
        <v>3</v>
      </c>
    </row>
    <row r="9" spans="2:6" ht="25.5" x14ac:dyDescent="0.2">
      <c r="B9" s="153"/>
      <c r="C9" s="61" t="s">
        <v>37</v>
      </c>
      <c r="D9" s="44" t="s">
        <v>63</v>
      </c>
      <c r="E9" s="73" t="s">
        <v>65</v>
      </c>
      <c r="F9" s="83">
        <v>15</v>
      </c>
    </row>
    <row r="10" spans="2:6" ht="26.25" thickBot="1" x14ac:dyDescent="0.25">
      <c r="B10" s="152"/>
      <c r="C10" s="62" t="s">
        <v>38</v>
      </c>
      <c r="D10" s="45" t="s">
        <v>64</v>
      </c>
      <c r="E10" s="74" t="s">
        <v>77</v>
      </c>
      <c r="F10" s="84">
        <v>7</v>
      </c>
    </row>
    <row r="11" spans="2:6" ht="25.5" x14ac:dyDescent="0.2">
      <c r="B11" s="151" t="s">
        <v>68</v>
      </c>
      <c r="C11" s="63" t="s">
        <v>39</v>
      </c>
      <c r="D11" s="46" t="s">
        <v>69</v>
      </c>
      <c r="E11" s="71" t="s">
        <v>62</v>
      </c>
      <c r="F11" s="81">
        <v>6</v>
      </c>
    </row>
    <row r="12" spans="2:6" ht="25.5" x14ac:dyDescent="0.2">
      <c r="B12" s="153"/>
      <c r="C12" s="64" t="s">
        <v>40</v>
      </c>
      <c r="D12" s="47" t="s">
        <v>70</v>
      </c>
      <c r="E12" s="75" t="s">
        <v>61</v>
      </c>
      <c r="F12" s="83">
        <v>16</v>
      </c>
    </row>
    <row r="13" spans="2:6" ht="25.5" x14ac:dyDescent="0.2">
      <c r="B13" s="153"/>
      <c r="C13" s="64" t="s">
        <v>41</v>
      </c>
      <c r="D13" s="47" t="s">
        <v>71</v>
      </c>
      <c r="E13" s="73" t="s">
        <v>72</v>
      </c>
      <c r="F13" s="83">
        <v>9</v>
      </c>
    </row>
    <row r="14" spans="2:6" ht="26.25" thickBot="1" x14ac:dyDescent="0.25">
      <c r="B14" s="152"/>
      <c r="C14" s="65" t="s">
        <v>42</v>
      </c>
      <c r="D14" s="48" t="s">
        <v>43</v>
      </c>
      <c r="E14" s="76" t="s">
        <v>65</v>
      </c>
      <c r="F14" s="85">
        <v>50</v>
      </c>
    </row>
    <row r="15" spans="2:6" ht="25.5" x14ac:dyDescent="0.2">
      <c r="B15" s="151" t="s">
        <v>73</v>
      </c>
      <c r="C15" s="63" t="s">
        <v>44</v>
      </c>
      <c r="D15" s="46" t="s">
        <v>74</v>
      </c>
      <c r="E15" s="77" t="s">
        <v>75</v>
      </c>
      <c r="F15" s="86">
        <f>130+12</f>
        <v>142</v>
      </c>
    </row>
    <row r="16" spans="2:6" ht="25.5" x14ac:dyDescent="0.2">
      <c r="B16" s="153"/>
      <c r="C16" s="64" t="s">
        <v>45</v>
      </c>
      <c r="D16" s="47" t="s">
        <v>76</v>
      </c>
      <c r="E16" s="75" t="s">
        <v>72</v>
      </c>
      <c r="F16" s="87">
        <v>26</v>
      </c>
    </row>
    <row r="17" spans="2:9" ht="13.5" thickBot="1" x14ac:dyDescent="0.25">
      <c r="B17" s="152"/>
      <c r="C17" s="65" t="s">
        <v>47</v>
      </c>
      <c r="D17" s="48" t="s">
        <v>78</v>
      </c>
      <c r="E17" s="72" t="s">
        <v>61</v>
      </c>
      <c r="F17" s="88">
        <v>14</v>
      </c>
    </row>
    <row r="18" spans="2:9" ht="25.5" x14ac:dyDescent="0.2">
      <c r="B18" s="154" t="s">
        <v>79</v>
      </c>
      <c r="C18" s="66" t="s">
        <v>48</v>
      </c>
      <c r="D18" s="49" t="s">
        <v>83</v>
      </c>
      <c r="E18" s="78" t="s">
        <v>82</v>
      </c>
      <c r="F18" s="86">
        <v>32</v>
      </c>
    </row>
    <row r="19" spans="2:9" ht="25.5" x14ac:dyDescent="0.2">
      <c r="B19" s="155"/>
      <c r="C19" s="64" t="s">
        <v>49</v>
      </c>
      <c r="D19" s="50" t="s">
        <v>84</v>
      </c>
      <c r="E19" s="79" t="s">
        <v>82</v>
      </c>
      <c r="F19" s="89">
        <v>10</v>
      </c>
    </row>
    <row r="20" spans="2:9" ht="25.5" x14ac:dyDescent="0.2">
      <c r="B20" s="155"/>
      <c r="C20" s="64" t="s">
        <v>50</v>
      </c>
      <c r="D20" s="47" t="s">
        <v>85</v>
      </c>
      <c r="E20" s="75" t="s">
        <v>51</v>
      </c>
      <c r="F20" s="87">
        <v>20</v>
      </c>
    </row>
    <row r="21" spans="2:9" x14ac:dyDescent="0.2">
      <c r="B21" s="155"/>
      <c r="C21" s="64" t="s">
        <v>52</v>
      </c>
      <c r="D21" s="47" t="s">
        <v>86</v>
      </c>
      <c r="E21" s="75" t="s">
        <v>61</v>
      </c>
      <c r="F21" s="87">
        <v>59</v>
      </c>
    </row>
    <row r="22" spans="2:9" x14ac:dyDescent="0.2">
      <c r="B22" s="155"/>
      <c r="C22" s="64" t="s">
        <v>53</v>
      </c>
      <c r="D22" s="47" t="s">
        <v>54</v>
      </c>
      <c r="E22" s="75" t="s">
        <v>87</v>
      </c>
      <c r="F22" s="87">
        <v>19</v>
      </c>
    </row>
    <row r="23" spans="2:9" ht="25.5" x14ac:dyDescent="0.2">
      <c r="B23" s="155"/>
      <c r="C23" s="64" t="s">
        <v>55</v>
      </c>
      <c r="D23" s="47" t="s">
        <v>88</v>
      </c>
      <c r="E23" s="75" t="s">
        <v>61</v>
      </c>
      <c r="F23" s="87">
        <v>18</v>
      </c>
    </row>
    <row r="24" spans="2:9" ht="13.5" thickBot="1" x14ac:dyDescent="0.25">
      <c r="B24" s="155"/>
      <c r="C24" s="67" t="s">
        <v>56</v>
      </c>
      <c r="D24" s="51" t="s">
        <v>96</v>
      </c>
      <c r="E24" s="80" t="s">
        <v>61</v>
      </c>
      <c r="F24" s="90">
        <v>9</v>
      </c>
    </row>
    <row r="25" spans="2:9" ht="26.25" thickBot="1" x14ac:dyDescent="0.25">
      <c r="B25" s="68" t="s">
        <v>80</v>
      </c>
      <c r="C25" s="69">
        <v>6</v>
      </c>
      <c r="D25" s="52"/>
      <c r="E25" s="92" t="s">
        <v>46</v>
      </c>
      <c r="F25" s="91">
        <v>10</v>
      </c>
    </row>
    <row r="26" spans="2:9" ht="19.5" customHeight="1" x14ac:dyDescent="0.2">
      <c r="B26" s="109" t="s">
        <v>89</v>
      </c>
      <c r="C26" s="95"/>
      <c r="D26" s="96"/>
      <c r="E26" s="97"/>
      <c r="F26" s="98">
        <f>SUM(F6:F25)</f>
        <v>478</v>
      </c>
    </row>
    <row r="27" spans="2:9" x14ac:dyDescent="0.2">
      <c r="B27" s="94" t="s">
        <v>90</v>
      </c>
      <c r="C27" s="95"/>
      <c r="D27" s="96"/>
      <c r="E27" s="97"/>
      <c r="F27" s="98">
        <f>F15+F14+F11+F9+F8+F6+F18+F19+F20</f>
        <v>286</v>
      </c>
    </row>
    <row r="28" spans="2:9" ht="7.5" customHeight="1" thickBot="1" x14ac:dyDescent="0.25">
      <c r="B28" s="93"/>
      <c r="C28" s="99"/>
      <c r="D28" s="100"/>
      <c r="E28" s="101"/>
      <c r="F28" s="102"/>
    </row>
    <row r="29" spans="2:9" x14ac:dyDescent="0.2">
      <c r="B29" s="55"/>
      <c r="C29" s="55"/>
      <c r="D29" s="53"/>
      <c r="E29" s="3"/>
      <c r="F29" s="56"/>
    </row>
    <row r="30" spans="2:9" ht="25.5" customHeight="1" x14ac:dyDescent="0.25">
      <c r="B30" s="149" t="s">
        <v>92</v>
      </c>
      <c r="C30" s="150"/>
      <c r="D30" s="150"/>
      <c r="E30" s="150"/>
      <c r="F30" s="150"/>
      <c r="G30" s="11"/>
      <c r="H30" s="11"/>
      <c r="I30" s="11"/>
    </row>
    <row r="31" spans="2:9" ht="15" x14ac:dyDescent="0.25">
      <c r="B31" s="29" t="s">
        <v>91</v>
      </c>
      <c r="C31" s="8"/>
      <c r="D31" s="9"/>
      <c r="E31" s="9"/>
      <c r="F31" s="8"/>
      <c r="G31" s="8"/>
      <c r="H31" s="9"/>
      <c r="I31" s="6"/>
    </row>
  </sheetData>
  <mergeCells count="7">
    <mergeCell ref="C5:D5"/>
    <mergeCell ref="B30:F30"/>
    <mergeCell ref="B6:B7"/>
    <mergeCell ref="B8:B10"/>
    <mergeCell ref="B11:B14"/>
    <mergeCell ref="B15:B17"/>
    <mergeCell ref="B18:B2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>
      <selection activeCell="K30" sqref="K30"/>
    </sheetView>
  </sheetViews>
  <sheetFormatPr baseColWidth="10" defaultRowHeight="15" x14ac:dyDescent="0.25"/>
  <cols>
    <col min="2" max="2" width="28.140625" bestFit="1" customWidth="1"/>
    <col min="3" max="8" width="12.42578125" customWidth="1"/>
  </cols>
  <sheetData>
    <row r="2" spans="2:10" x14ac:dyDescent="0.25">
      <c r="B2" s="7" t="s">
        <v>198</v>
      </c>
    </row>
    <row r="4" spans="2:10" x14ac:dyDescent="0.25">
      <c r="B4" s="5"/>
      <c r="C4" s="157">
        <v>2013</v>
      </c>
      <c r="D4" s="157"/>
      <c r="E4" s="157"/>
      <c r="F4" s="157">
        <v>2019</v>
      </c>
      <c r="G4" s="157"/>
      <c r="H4" s="157"/>
    </row>
    <row r="5" spans="2:10" ht="32.25" customHeight="1" x14ac:dyDescent="0.25">
      <c r="B5" s="35" t="s">
        <v>0</v>
      </c>
      <c r="C5" s="36" t="s">
        <v>19</v>
      </c>
      <c r="D5" s="36" t="s">
        <v>20</v>
      </c>
      <c r="E5" s="36" t="s">
        <v>21</v>
      </c>
      <c r="F5" s="36" t="s">
        <v>19</v>
      </c>
      <c r="G5" s="36" t="s">
        <v>20</v>
      </c>
      <c r="H5" s="36" t="s">
        <v>21</v>
      </c>
    </row>
    <row r="6" spans="2:10" x14ac:dyDescent="0.25">
      <c r="B6" s="37" t="s">
        <v>18</v>
      </c>
      <c r="C6" s="38">
        <v>30830</v>
      </c>
      <c r="D6" s="38">
        <v>4753</v>
      </c>
      <c r="E6" s="38">
        <v>35583</v>
      </c>
      <c r="F6" s="38">
        <v>34421</v>
      </c>
      <c r="G6" s="38">
        <v>5005</v>
      </c>
      <c r="H6" s="38">
        <v>39426</v>
      </c>
      <c r="I6" s="138"/>
      <c r="J6" s="41"/>
    </row>
    <row r="7" spans="2:10" x14ac:dyDescent="0.25">
      <c r="B7" s="37" t="s">
        <v>17</v>
      </c>
      <c r="C7" s="19">
        <v>20034</v>
      </c>
      <c r="D7" s="19">
        <v>6541</v>
      </c>
      <c r="E7" s="19">
        <v>26576</v>
      </c>
      <c r="F7" s="38">
        <v>18539</v>
      </c>
      <c r="G7" s="38">
        <v>7760</v>
      </c>
      <c r="H7" s="38">
        <v>26299</v>
      </c>
      <c r="I7" s="138"/>
      <c r="J7" s="41"/>
    </row>
    <row r="8" spans="2:10" x14ac:dyDescent="0.25">
      <c r="B8" s="37" t="s">
        <v>16</v>
      </c>
      <c r="C8" s="38">
        <v>38298</v>
      </c>
      <c r="D8" s="38">
        <v>0</v>
      </c>
      <c r="E8" s="38">
        <v>38298</v>
      </c>
      <c r="F8" s="38">
        <v>35695</v>
      </c>
      <c r="G8" s="38">
        <v>0</v>
      </c>
      <c r="H8" s="38">
        <v>35695</v>
      </c>
      <c r="I8" s="138"/>
      <c r="J8" s="41"/>
    </row>
    <row r="9" spans="2:10" x14ac:dyDescent="0.25">
      <c r="B9" s="37" t="s">
        <v>15</v>
      </c>
      <c r="C9" s="38">
        <v>15487</v>
      </c>
      <c r="D9" s="38">
        <v>4423</v>
      </c>
      <c r="E9" s="38">
        <v>19910</v>
      </c>
      <c r="F9" s="19">
        <v>17575</v>
      </c>
      <c r="G9" s="19">
        <v>5141</v>
      </c>
      <c r="H9" s="19">
        <v>22715</v>
      </c>
      <c r="I9" s="138"/>
      <c r="J9" s="41"/>
    </row>
    <row r="10" spans="2:10" x14ac:dyDescent="0.25">
      <c r="B10" s="37" t="s">
        <v>14</v>
      </c>
      <c r="C10" s="38">
        <v>19876</v>
      </c>
      <c r="D10" s="38">
        <v>0</v>
      </c>
      <c r="E10" s="38">
        <v>19876</v>
      </c>
      <c r="F10" s="38">
        <v>20829</v>
      </c>
      <c r="G10" s="38">
        <v>0</v>
      </c>
      <c r="H10" s="38">
        <v>20829</v>
      </c>
      <c r="I10" s="138"/>
      <c r="J10" s="41"/>
    </row>
    <row r="11" spans="2:10" x14ac:dyDescent="0.25">
      <c r="B11" s="37" t="s">
        <v>13</v>
      </c>
      <c r="C11" s="38">
        <v>25025</v>
      </c>
      <c r="D11" s="38">
        <v>6713</v>
      </c>
      <c r="E11" s="38">
        <v>31738</v>
      </c>
      <c r="F11" s="38">
        <v>28747</v>
      </c>
      <c r="G11" s="38">
        <v>7813</v>
      </c>
      <c r="H11" s="38">
        <v>36560</v>
      </c>
      <c r="I11" s="138"/>
      <c r="J11" s="41"/>
    </row>
    <row r="12" spans="2:10" x14ac:dyDescent="0.25">
      <c r="B12" s="37" t="s">
        <v>12</v>
      </c>
      <c r="C12" s="38">
        <v>25878</v>
      </c>
      <c r="D12" s="38">
        <v>2464</v>
      </c>
      <c r="E12" s="38">
        <v>28342</v>
      </c>
      <c r="F12" s="38">
        <v>31579</v>
      </c>
      <c r="G12" s="38">
        <v>2786</v>
      </c>
      <c r="H12" s="38">
        <v>34365</v>
      </c>
      <c r="I12" s="138"/>
      <c r="J12" s="41"/>
    </row>
    <row r="13" spans="2:10" x14ac:dyDescent="0.25">
      <c r="B13" s="37" t="s">
        <v>11</v>
      </c>
      <c r="C13" s="38">
        <v>25351</v>
      </c>
      <c r="D13" s="38">
        <v>2131</v>
      </c>
      <c r="E13" s="38">
        <v>27482</v>
      </c>
      <c r="F13" s="38">
        <v>31470</v>
      </c>
      <c r="G13" s="38">
        <v>2423</v>
      </c>
      <c r="H13" s="38">
        <v>33893</v>
      </c>
      <c r="I13" s="138"/>
      <c r="J13" s="41"/>
    </row>
    <row r="14" spans="2:10" x14ac:dyDescent="0.25">
      <c r="B14" s="37" t="s">
        <v>10</v>
      </c>
      <c r="C14" s="38">
        <v>30658</v>
      </c>
      <c r="D14" s="38">
        <v>2753</v>
      </c>
      <c r="E14" s="38">
        <v>33411</v>
      </c>
      <c r="F14" s="38">
        <v>36620</v>
      </c>
      <c r="G14" s="38">
        <v>3007</v>
      </c>
      <c r="H14" s="38">
        <v>39627</v>
      </c>
      <c r="I14" s="138"/>
      <c r="J14" s="41"/>
    </row>
    <row r="15" spans="2:10" x14ac:dyDescent="0.25">
      <c r="B15" s="37" t="s">
        <v>9</v>
      </c>
      <c r="C15" s="38">
        <v>26138</v>
      </c>
      <c r="D15" s="38">
        <v>3691</v>
      </c>
      <c r="E15" s="38">
        <v>29829</v>
      </c>
      <c r="F15" s="38">
        <v>29078</v>
      </c>
      <c r="G15" s="38">
        <v>4188</v>
      </c>
      <c r="H15" s="38">
        <v>33266</v>
      </c>
      <c r="I15" s="138"/>
      <c r="J15" s="41"/>
    </row>
    <row r="16" spans="2:10" x14ac:dyDescent="0.25">
      <c r="B16" s="37" t="s">
        <v>8</v>
      </c>
      <c r="C16" s="38">
        <v>24866</v>
      </c>
      <c r="D16" s="38">
        <v>1537</v>
      </c>
      <c r="E16" s="38">
        <v>26403</v>
      </c>
      <c r="F16" s="38">
        <v>27256</v>
      </c>
      <c r="G16" s="38">
        <v>1718</v>
      </c>
      <c r="H16" s="38">
        <v>28974</v>
      </c>
      <c r="I16" s="138"/>
      <c r="J16" s="41"/>
    </row>
    <row r="17" spans="2:10" x14ac:dyDescent="0.25">
      <c r="B17" s="37" t="s">
        <v>7</v>
      </c>
      <c r="C17" s="38">
        <v>20021</v>
      </c>
      <c r="D17" s="38">
        <v>2247</v>
      </c>
      <c r="E17" s="38">
        <v>22268</v>
      </c>
      <c r="F17" s="38">
        <v>22512</v>
      </c>
      <c r="G17" s="38">
        <v>2908</v>
      </c>
      <c r="H17" s="38">
        <v>25420</v>
      </c>
      <c r="I17" s="138"/>
      <c r="J17" s="41"/>
    </row>
    <row r="18" spans="2:10" x14ac:dyDescent="0.25">
      <c r="B18" s="37" t="s">
        <v>6</v>
      </c>
      <c r="C18" s="38">
        <v>23579</v>
      </c>
      <c r="D18" s="38">
        <v>1640</v>
      </c>
      <c r="E18" s="38">
        <v>25219</v>
      </c>
      <c r="F18" s="38">
        <v>26765</v>
      </c>
      <c r="G18" s="38">
        <v>1842</v>
      </c>
      <c r="H18" s="38">
        <v>28607</v>
      </c>
      <c r="I18" s="138"/>
      <c r="J18" s="41"/>
    </row>
    <row r="19" spans="2:10" x14ac:dyDescent="0.25">
      <c r="B19" s="37" t="s">
        <v>5</v>
      </c>
      <c r="C19" s="38">
        <v>24260</v>
      </c>
      <c r="D19" s="38">
        <v>1809</v>
      </c>
      <c r="E19" s="38">
        <v>26069</v>
      </c>
      <c r="F19" s="38">
        <v>27642</v>
      </c>
      <c r="G19" s="38">
        <v>1587</v>
      </c>
      <c r="H19" s="38">
        <v>29229</v>
      </c>
      <c r="I19" s="138"/>
      <c r="J19" s="41"/>
    </row>
    <row r="20" spans="2:10" x14ac:dyDescent="0.25">
      <c r="B20" s="37" t="s">
        <v>4</v>
      </c>
      <c r="C20" s="38">
        <v>24995</v>
      </c>
      <c r="D20" s="38">
        <v>1794</v>
      </c>
      <c r="E20" s="38">
        <v>26789</v>
      </c>
      <c r="F20" s="38">
        <v>28680</v>
      </c>
      <c r="G20" s="38">
        <v>2181</v>
      </c>
      <c r="H20" s="38">
        <v>30861</v>
      </c>
      <c r="I20" s="138"/>
      <c r="J20" s="41"/>
    </row>
    <row r="21" spans="2:10" x14ac:dyDescent="0.25">
      <c r="B21" s="37" t="s">
        <v>3</v>
      </c>
      <c r="C21" s="38">
        <v>25845</v>
      </c>
      <c r="D21" s="38">
        <v>2275</v>
      </c>
      <c r="E21" s="38">
        <v>28120</v>
      </c>
      <c r="F21" s="38">
        <v>30356</v>
      </c>
      <c r="G21" s="38">
        <v>2446</v>
      </c>
      <c r="H21" s="38">
        <v>32802</v>
      </c>
      <c r="I21" s="138"/>
      <c r="J21" s="41"/>
    </row>
    <row r="22" spans="2:10" x14ac:dyDescent="0.25">
      <c r="B22" s="37" t="s">
        <v>2</v>
      </c>
      <c r="C22" s="19">
        <v>28942</v>
      </c>
      <c r="D22" s="19">
        <v>4118</v>
      </c>
      <c r="E22" s="19">
        <v>33059</v>
      </c>
      <c r="F22" s="38">
        <v>35228</v>
      </c>
      <c r="G22" s="38">
        <v>2005</v>
      </c>
      <c r="H22" s="38">
        <v>37233</v>
      </c>
      <c r="I22" s="138"/>
      <c r="J22" s="41"/>
    </row>
    <row r="23" spans="2:10" x14ac:dyDescent="0.25">
      <c r="B23" s="37" t="s">
        <v>1</v>
      </c>
      <c r="C23" s="38">
        <v>28488</v>
      </c>
      <c r="D23" s="38">
        <v>0</v>
      </c>
      <c r="E23" s="38">
        <v>28488</v>
      </c>
      <c r="F23" s="38">
        <v>29950</v>
      </c>
      <c r="G23" s="38">
        <v>0</v>
      </c>
      <c r="H23" s="38">
        <v>29950</v>
      </c>
      <c r="I23" s="138"/>
      <c r="J23" s="41"/>
    </row>
    <row r="24" spans="2:10" x14ac:dyDescent="0.25">
      <c r="B24" s="39" t="s">
        <v>22</v>
      </c>
      <c r="C24" s="40">
        <v>25436</v>
      </c>
      <c r="D24" s="40">
        <v>3248</v>
      </c>
      <c r="E24" s="40">
        <v>28684</v>
      </c>
      <c r="F24" s="40">
        <v>29228</v>
      </c>
      <c r="G24" s="40">
        <v>3469</v>
      </c>
      <c r="H24" s="40">
        <v>32697</v>
      </c>
      <c r="I24" s="138"/>
      <c r="J24" s="41"/>
    </row>
    <row r="27" spans="2:10" x14ac:dyDescent="0.25">
      <c r="B27" s="158" t="s">
        <v>199</v>
      </c>
      <c r="C27" s="158"/>
      <c r="D27" s="158"/>
      <c r="E27" s="158"/>
      <c r="F27" s="158"/>
      <c r="G27" s="158"/>
      <c r="H27" s="158"/>
      <c r="I27" s="158"/>
    </row>
    <row r="28" spans="2:10" ht="24" customHeight="1" x14ac:dyDescent="0.25">
      <c r="B28" s="149" t="s">
        <v>30</v>
      </c>
      <c r="C28" s="149"/>
      <c r="D28" s="149"/>
      <c r="E28" s="149"/>
      <c r="F28" s="149"/>
      <c r="G28" s="149"/>
      <c r="H28" s="149"/>
    </row>
    <row r="29" spans="2:10" ht="17.25" customHeight="1" x14ac:dyDescent="0.25">
      <c r="B29" s="149" t="s">
        <v>160</v>
      </c>
      <c r="C29" s="149"/>
      <c r="D29" s="149"/>
      <c r="E29" s="149"/>
      <c r="F29" s="149"/>
      <c r="G29" s="149"/>
      <c r="H29" s="149"/>
      <c r="I29" s="149"/>
    </row>
  </sheetData>
  <mergeCells count="5">
    <mergeCell ref="C4:E4"/>
    <mergeCell ref="F4:H4"/>
    <mergeCell ref="B28:H28"/>
    <mergeCell ref="B27:I27"/>
    <mergeCell ref="B29:I2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D24" sqref="D24"/>
    </sheetView>
  </sheetViews>
  <sheetFormatPr baseColWidth="10" defaultRowHeight="15" x14ac:dyDescent="0.25"/>
  <cols>
    <col min="2" max="2" width="28.140625" bestFit="1" customWidth="1"/>
    <col min="3" max="4" width="12.28515625" customWidth="1"/>
  </cols>
  <sheetData>
    <row r="2" spans="2:6" x14ac:dyDescent="0.25">
      <c r="B2" s="7" t="s">
        <v>203</v>
      </c>
    </row>
    <row r="4" spans="2:6" x14ac:dyDescent="0.25">
      <c r="B4" s="26" t="s">
        <v>0</v>
      </c>
      <c r="C4" s="13">
        <v>2013</v>
      </c>
      <c r="D4" s="14">
        <v>2019</v>
      </c>
      <c r="E4" s="1"/>
    </row>
    <row r="5" spans="2:6" x14ac:dyDescent="0.25">
      <c r="B5" s="32" t="s">
        <v>18</v>
      </c>
      <c r="C5" s="33">
        <v>200.6</v>
      </c>
      <c r="D5" s="34">
        <v>147.30000000000001</v>
      </c>
      <c r="E5" s="1"/>
      <c r="F5" s="138"/>
    </row>
    <row r="6" spans="2:6" x14ac:dyDescent="0.25">
      <c r="B6" s="18" t="s">
        <v>17</v>
      </c>
      <c r="C6" s="24">
        <v>155.4</v>
      </c>
      <c r="D6" s="25">
        <v>167.3</v>
      </c>
      <c r="E6" s="1"/>
      <c r="F6" s="138"/>
    </row>
    <row r="7" spans="2:6" x14ac:dyDescent="0.25">
      <c r="B7" s="18" t="s">
        <v>16</v>
      </c>
      <c r="C7" s="24">
        <v>101.7</v>
      </c>
      <c r="D7" s="25">
        <v>110.9</v>
      </c>
      <c r="E7" s="1"/>
      <c r="F7" s="138"/>
    </row>
    <row r="8" spans="2:6" x14ac:dyDescent="0.25">
      <c r="B8" s="18" t="s">
        <v>15</v>
      </c>
      <c r="C8" s="24">
        <v>94.5</v>
      </c>
      <c r="D8" s="25">
        <v>103.7</v>
      </c>
      <c r="E8" s="1"/>
      <c r="F8" s="138"/>
    </row>
    <row r="9" spans="2:6" x14ac:dyDescent="0.25">
      <c r="B9" s="18" t="s">
        <v>14</v>
      </c>
      <c r="C9" s="24">
        <v>0</v>
      </c>
      <c r="D9" s="25">
        <v>94.9</v>
      </c>
      <c r="E9" s="1"/>
      <c r="F9" s="138"/>
    </row>
    <row r="10" spans="2:6" x14ac:dyDescent="0.25">
      <c r="B10" s="18" t="s">
        <v>13</v>
      </c>
      <c r="C10" s="24">
        <v>89.6</v>
      </c>
      <c r="D10" s="25">
        <v>92.8</v>
      </c>
      <c r="E10" s="1"/>
      <c r="F10" s="138"/>
    </row>
    <row r="11" spans="2:6" x14ac:dyDescent="0.25">
      <c r="B11" s="18" t="s">
        <v>12</v>
      </c>
      <c r="C11" s="24">
        <v>113.5</v>
      </c>
      <c r="D11" s="25">
        <v>113.1</v>
      </c>
      <c r="E11" s="1"/>
      <c r="F11" s="138"/>
    </row>
    <row r="12" spans="2:6" x14ac:dyDescent="0.25">
      <c r="B12" s="18" t="s">
        <v>11</v>
      </c>
      <c r="C12" s="24">
        <v>150.4</v>
      </c>
      <c r="D12" s="25">
        <v>136.6</v>
      </c>
      <c r="E12" s="1"/>
      <c r="F12" s="138"/>
    </row>
    <row r="13" spans="2:6" x14ac:dyDescent="0.25">
      <c r="B13" s="18" t="s">
        <v>10</v>
      </c>
      <c r="C13" s="24">
        <v>114.6</v>
      </c>
      <c r="D13" s="25">
        <v>122.6</v>
      </c>
      <c r="E13" s="1"/>
      <c r="F13" s="138"/>
    </row>
    <row r="14" spans="2:6" x14ac:dyDescent="0.25">
      <c r="B14" s="18" t="s">
        <v>9</v>
      </c>
      <c r="C14" s="24">
        <v>139.6</v>
      </c>
      <c r="D14" s="25">
        <v>146.5</v>
      </c>
      <c r="E14" s="1"/>
      <c r="F14" s="138"/>
    </row>
    <row r="15" spans="2:6" x14ac:dyDescent="0.25">
      <c r="B15" s="18" t="s">
        <v>8</v>
      </c>
      <c r="C15" s="24">
        <v>113.6</v>
      </c>
      <c r="D15" s="25">
        <v>126.2</v>
      </c>
      <c r="E15" s="1"/>
      <c r="F15" s="138"/>
    </row>
    <row r="16" spans="2:6" x14ac:dyDescent="0.25">
      <c r="B16" s="18" t="s">
        <v>7</v>
      </c>
      <c r="C16" s="24">
        <v>67.400000000000006</v>
      </c>
      <c r="D16" s="25">
        <v>71.099999999999994</v>
      </c>
      <c r="E16" s="1"/>
      <c r="F16" s="138"/>
    </row>
    <row r="17" spans="2:9" x14ac:dyDescent="0.25">
      <c r="B17" s="18" t="s">
        <v>6</v>
      </c>
      <c r="C17" s="24">
        <v>91.8</v>
      </c>
      <c r="D17" s="25">
        <v>96.2</v>
      </c>
      <c r="E17" s="1"/>
      <c r="F17" s="138"/>
    </row>
    <row r="18" spans="2:9" x14ac:dyDescent="0.25">
      <c r="B18" s="18" t="s">
        <v>5</v>
      </c>
      <c r="C18" s="24">
        <v>110.1</v>
      </c>
      <c r="D18" s="25">
        <v>114.8</v>
      </c>
      <c r="E18" s="1"/>
      <c r="F18" s="138"/>
    </row>
    <row r="19" spans="2:9" x14ac:dyDescent="0.25">
      <c r="B19" s="18" t="s">
        <v>4</v>
      </c>
      <c r="C19" s="24">
        <v>123.1</v>
      </c>
      <c r="D19" s="25">
        <v>123</v>
      </c>
      <c r="E19" s="1"/>
      <c r="F19" s="138"/>
    </row>
    <row r="20" spans="2:9" x14ac:dyDescent="0.25">
      <c r="B20" s="18" t="s">
        <v>3</v>
      </c>
      <c r="C20" s="24">
        <v>103.8</v>
      </c>
      <c r="D20" s="25">
        <v>111.5</v>
      </c>
      <c r="E20" s="1"/>
      <c r="F20" s="138"/>
    </row>
    <row r="21" spans="2:9" x14ac:dyDescent="0.25">
      <c r="B21" s="18" t="s">
        <v>2</v>
      </c>
      <c r="C21" s="24">
        <v>132.30000000000001</v>
      </c>
      <c r="D21" s="25">
        <v>139</v>
      </c>
      <c r="E21" s="1"/>
      <c r="F21" s="138"/>
    </row>
    <row r="22" spans="2:9" x14ac:dyDescent="0.25">
      <c r="B22" s="18" t="s">
        <v>1</v>
      </c>
      <c r="C22" s="24">
        <v>364</v>
      </c>
      <c r="D22" s="25">
        <v>363.4</v>
      </c>
      <c r="E22" s="1"/>
      <c r="F22" s="138"/>
    </row>
    <row r="23" spans="2:9" x14ac:dyDescent="0.25">
      <c r="B23" s="12" t="s">
        <v>22</v>
      </c>
      <c r="C23" s="27">
        <v>112.1</v>
      </c>
      <c r="D23" s="28">
        <v>116.1</v>
      </c>
      <c r="E23" s="1"/>
      <c r="F23" s="138"/>
    </row>
    <row r="24" spans="2:9" x14ac:dyDescent="0.25">
      <c r="B24" s="12" t="s">
        <v>23</v>
      </c>
      <c r="C24" s="139">
        <f>PERCENTILE(C5:C22, 0.9)/PERCENTILE(C5:C22, 0.1)</f>
        <v>2.0371352785145893</v>
      </c>
      <c r="D24" s="140">
        <f>PERCENTILE(D5:D22, 0.9)/PERCENTILE(D5:D22, 0.1)</f>
        <v>1.6261801209292457</v>
      </c>
    </row>
    <row r="25" spans="2:9" x14ac:dyDescent="0.25">
      <c r="B25" s="31"/>
      <c r="C25" s="141"/>
      <c r="D25" s="141"/>
    </row>
    <row r="27" spans="2:9" x14ac:dyDescent="0.25">
      <c r="B27" s="149" t="s">
        <v>200</v>
      </c>
      <c r="C27" s="156"/>
      <c r="D27" s="156"/>
      <c r="E27" s="156"/>
      <c r="F27" s="156"/>
      <c r="G27" s="156"/>
      <c r="H27" s="156"/>
      <c r="I27" s="156"/>
    </row>
    <row r="28" spans="2:9" ht="15" customHeight="1" x14ac:dyDescent="0.25">
      <c r="B28" s="149" t="s">
        <v>160</v>
      </c>
      <c r="C28" s="149"/>
      <c r="D28" s="149"/>
      <c r="E28" s="149"/>
      <c r="F28" s="149"/>
      <c r="G28" s="149"/>
      <c r="H28" s="149"/>
      <c r="I28" s="149"/>
    </row>
  </sheetData>
  <mergeCells count="2">
    <mergeCell ref="B27:I27"/>
    <mergeCell ref="B28:I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workbookViewId="0">
      <selection activeCell="K14" sqref="K14"/>
    </sheetView>
  </sheetViews>
  <sheetFormatPr baseColWidth="10" defaultRowHeight="15" x14ac:dyDescent="0.25"/>
  <cols>
    <col min="2" max="2" width="36.7109375" customWidth="1"/>
  </cols>
  <sheetData>
    <row r="2" spans="2:9" x14ac:dyDescent="0.25">
      <c r="B2" s="108" t="s">
        <v>157</v>
      </c>
    </row>
    <row r="3" spans="2:9" x14ac:dyDescent="0.25">
      <c r="C3" s="106">
        <v>2013</v>
      </c>
      <c r="D3" s="106">
        <v>2014</v>
      </c>
      <c r="E3" s="106">
        <v>2015</v>
      </c>
      <c r="F3" s="106">
        <v>2016</v>
      </c>
      <c r="G3" s="106">
        <v>2017</v>
      </c>
      <c r="H3" s="106">
        <v>2018</v>
      </c>
      <c r="I3" s="106">
        <v>2019</v>
      </c>
    </row>
    <row r="4" spans="2:9" x14ac:dyDescent="0.25">
      <c r="B4" s="103" t="s">
        <v>93</v>
      </c>
      <c r="C4" s="104">
        <v>15021</v>
      </c>
      <c r="D4" s="104">
        <v>14310</v>
      </c>
      <c r="E4" s="104">
        <v>12837</v>
      </c>
      <c r="F4" s="104">
        <v>13176</v>
      </c>
      <c r="G4" s="104">
        <v>13100</v>
      </c>
      <c r="H4" s="104">
        <v>13300</v>
      </c>
      <c r="I4" s="104">
        <v>13692</v>
      </c>
    </row>
    <row r="5" spans="2:9" x14ac:dyDescent="0.25">
      <c r="B5" s="105" t="s">
        <v>94</v>
      </c>
      <c r="C5" s="107">
        <v>10774</v>
      </c>
      <c r="D5" s="107">
        <v>11278</v>
      </c>
      <c r="E5" s="107">
        <v>11724</v>
      </c>
      <c r="F5" s="107">
        <v>12134</v>
      </c>
      <c r="G5" s="107">
        <v>12386</v>
      </c>
      <c r="H5" s="107">
        <v>12701</v>
      </c>
      <c r="I5" s="107">
        <v>13273</v>
      </c>
    </row>
    <row r="7" spans="2:9" x14ac:dyDescent="0.25">
      <c r="B7" s="149" t="s">
        <v>95</v>
      </c>
      <c r="C7" s="150"/>
      <c r="D7" s="150"/>
      <c r="E7" s="150"/>
      <c r="F7" s="150"/>
    </row>
    <row r="8" spans="2:9" x14ac:dyDescent="0.25">
      <c r="B8" s="29" t="s">
        <v>162</v>
      </c>
      <c r="C8" s="8"/>
      <c r="D8" s="9"/>
      <c r="E8" s="9"/>
      <c r="F8" s="8"/>
    </row>
  </sheetData>
  <mergeCells count="1">
    <mergeCell ref="B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1"/>
  <sheetViews>
    <sheetView workbookViewId="0">
      <selection activeCell="B2" sqref="B2"/>
    </sheetView>
  </sheetViews>
  <sheetFormatPr baseColWidth="10" defaultRowHeight="15" x14ac:dyDescent="0.25"/>
  <cols>
    <col min="2" max="2" width="16.5703125" customWidth="1"/>
  </cols>
  <sheetData>
    <row r="2" spans="2:10" x14ac:dyDescent="0.25">
      <c r="B2" s="123" t="s">
        <v>153</v>
      </c>
    </row>
    <row r="3" spans="2:10" ht="15.75" thickBot="1" x14ac:dyDescent="0.3"/>
    <row r="4" spans="2:10" ht="15.75" thickBot="1" x14ac:dyDescent="0.3">
      <c r="B4" s="110" t="s">
        <v>97</v>
      </c>
      <c r="C4" s="124">
        <v>2013</v>
      </c>
      <c r="D4" s="124">
        <v>2014</v>
      </c>
      <c r="E4" s="124">
        <v>2015</v>
      </c>
      <c r="F4" s="124">
        <v>2016</v>
      </c>
      <c r="G4" s="124">
        <v>2017</v>
      </c>
      <c r="H4" s="124">
        <v>2018</v>
      </c>
      <c r="I4" s="124">
        <v>2019</v>
      </c>
      <c r="J4" s="124">
        <v>2020</v>
      </c>
    </row>
    <row r="5" spans="2:10" ht="15.75" thickBot="1" x14ac:dyDescent="0.3">
      <c r="B5" s="111" t="s">
        <v>98</v>
      </c>
      <c r="C5" s="112" t="s">
        <v>99</v>
      </c>
      <c r="D5" s="112" t="s">
        <v>99</v>
      </c>
      <c r="E5" s="112" t="s">
        <v>99</v>
      </c>
      <c r="F5" s="112" t="s">
        <v>99</v>
      </c>
      <c r="G5" s="112" t="s">
        <v>99</v>
      </c>
      <c r="H5" s="112" t="s">
        <v>99</v>
      </c>
      <c r="I5" s="112" t="s">
        <v>99</v>
      </c>
      <c r="J5" s="113"/>
    </row>
    <row r="6" spans="2:10" ht="15.75" thickBot="1" x14ac:dyDescent="0.3">
      <c r="B6" s="111" t="s">
        <v>100</v>
      </c>
      <c r="C6" s="112" t="s">
        <v>99</v>
      </c>
      <c r="D6" s="112" t="s">
        <v>99</v>
      </c>
      <c r="E6" s="112" t="s">
        <v>99</v>
      </c>
      <c r="F6" s="112" t="s">
        <v>99</v>
      </c>
      <c r="G6" s="112" t="s">
        <v>99</v>
      </c>
      <c r="H6" s="112" t="s">
        <v>99</v>
      </c>
      <c r="I6" s="112" t="s">
        <v>99</v>
      </c>
      <c r="J6" s="112" t="s">
        <v>99</v>
      </c>
    </row>
    <row r="7" spans="2:10" ht="15.75" thickBot="1" x14ac:dyDescent="0.3">
      <c r="B7" s="111" t="s">
        <v>101</v>
      </c>
      <c r="C7" s="112" t="s">
        <v>99</v>
      </c>
      <c r="D7" s="112" t="s">
        <v>99</v>
      </c>
      <c r="E7" s="112" t="s">
        <v>99</v>
      </c>
      <c r="F7" s="112" t="s">
        <v>99</v>
      </c>
      <c r="G7" s="112" t="s">
        <v>99</v>
      </c>
      <c r="H7" s="114"/>
      <c r="I7" s="114"/>
      <c r="J7" s="114"/>
    </row>
    <row r="8" spans="2:10" ht="15.75" thickBot="1" x14ac:dyDescent="0.3">
      <c r="B8" s="115" t="s">
        <v>102</v>
      </c>
      <c r="C8" s="114"/>
      <c r="D8" s="114"/>
      <c r="E8" s="114"/>
      <c r="F8" s="114"/>
      <c r="G8" s="114"/>
      <c r="H8" s="114"/>
      <c r="I8" s="114"/>
      <c r="J8" s="114"/>
    </row>
    <row r="9" spans="2:10" ht="15.75" thickBot="1" x14ac:dyDescent="0.3">
      <c r="B9" s="111" t="s">
        <v>103</v>
      </c>
      <c r="C9" s="112" t="s">
        <v>99</v>
      </c>
      <c r="D9" s="112" t="s">
        <v>99</v>
      </c>
      <c r="E9" s="112" t="s">
        <v>99</v>
      </c>
      <c r="F9" s="112" t="s">
        <v>99</v>
      </c>
      <c r="G9" s="112" t="s">
        <v>99</v>
      </c>
      <c r="H9" s="114"/>
      <c r="I9" s="114"/>
      <c r="J9" s="114"/>
    </row>
    <row r="10" spans="2:10" ht="15.75" thickBot="1" x14ac:dyDescent="0.3">
      <c r="B10" s="111" t="s">
        <v>104</v>
      </c>
      <c r="C10" s="112" t="s">
        <v>99</v>
      </c>
      <c r="D10" s="112" t="s">
        <v>99</v>
      </c>
      <c r="E10" s="112" t="s">
        <v>99</v>
      </c>
      <c r="F10" s="112" t="s">
        <v>99</v>
      </c>
      <c r="G10" s="112" t="s">
        <v>99</v>
      </c>
      <c r="H10" s="112" t="s">
        <v>99</v>
      </c>
      <c r="I10" s="112" t="s">
        <v>99</v>
      </c>
      <c r="J10" s="112" t="s">
        <v>99</v>
      </c>
    </row>
    <row r="11" spans="2:10" ht="15.75" thickBot="1" x14ac:dyDescent="0.3">
      <c r="B11" s="111" t="s">
        <v>105</v>
      </c>
      <c r="C11" s="112" t="s">
        <v>99</v>
      </c>
      <c r="D11" s="112" t="s">
        <v>99</v>
      </c>
      <c r="E11" s="112" t="s">
        <v>99</v>
      </c>
      <c r="F11" s="112" t="s">
        <v>99</v>
      </c>
      <c r="G11" s="112" t="s">
        <v>99</v>
      </c>
      <c r="H11" s="114"/>
      <c r="I11" s="112" t="s">
        <v>99</v>
      </c>
      <c r="J11" s="112" t="s">
        <v>99</v>
      </c>
    </row>
    <row r="12" spans="2:10" ht="15.75" thickBot="1" x14ac:dyDescent="0.3">
      <c r="B12" s="115" t="s">
        <v>106</v>
      </c>
      <c r="C12" s="114"/>
      <c r="D12" s="114"/>
      <c r="E12" s="114"/>
      <c r="F12" s="114"/>
      <c r="G12" s="114"/>
      <c r="H12" s="114"/>
      <c r="I12" s="114"/>
      <c r="J12" s="114"/>
    </row>
    <row r="13" spans="2:10" ht="15.75" thickBot="1" x14ac:dyDescent="0.3">
      <c r="B13" s="115" t="s">
        <v>107</v>
      </c>
      <c r="C13" s="113"/>
      <c r="D13" s="113"/>
      <c r="E13" s="113"/>
      <c r="F13" s="113"/>
      <c r="G13" s="113"/>
      <c r="H13" s="113"/>
      <c r="I13" s="113"/>
      <c r="J13" s="114"/>
    </row>
    <row r="14" spans="2:10" ht="15.75" thickBot="1" x14ac:dyDescent="0.3">
      <c r="B14" s="111" t="s">
        <v>108</v>
      </c>
      <c r="C14" s="112" t="s">
        <v>99</v>
      </c>
      <c r="D14" s="112" t="s">
        <v>99</v>
      </c>
      <c r="E14" s="112" t="s">
        <v>99</v>
      </c>
      <c r="F14" s="112" t="s">
        <v>99</v>
      </c>
      <c r="G14" s="112" t="s">
        <v>99</v>
      </c>
      <c r="H14" s="112" t="s">
        <v>99</v>
      </c>
      <c r="I14" s="112" t="s">
        <v>99</v>
      </c>
      <c r="J14" s="116"/>
    </row>
    <row r="15" spans="2:10" ht="15.75" thickBot="1" x14ac:dyDescent="0.3">
      <c r="B15" s="115" t="s">
        <v>109</v>
      </c>
      <c r="C15" s="114"/>
      <c r="D15" s="114"/>
      <c r="E15" s="114"/>
      <c r="F15" s="114"/>
      <c r="G15" s="114"/>
      <c r="H15" s="114"/>
      <c r="I15" s="114"/>
      <c r="J15" s="114"/>
    </row>
    <row r="16" spans="2:10" ht="15.75" thickBot="1" x14ac:dyDescent="0.3">
      <c r="B16" s="111" t="s">
        <v>110</v>
      </c>
      <c r="C16" s="113"/>
      <c r="D16" s="112" t="s">
        <v>99</v>
      </c>
      <c r="E16" s="113"/>
      <c r="F16" s="112" t="s">
        <v>99</v>
      </c>
      <c r="G16" s="113"/>
      <c r="H16" s="112" t="s">
        <v>99</v>
      </c>
      <c r="I16" s="113"/>
      <c r="J16" s="112" t="s">
        <v>99</v>
      </c>
    </row>
    <row r="17" spans="2:10" ht="15.75" thickBot="1" x14ac:dyDescent="0.3">
      <c r="B17" s="111" t="s">
        <v>111</v>
      </c>
      <c r="C17" s="112" t="s">
        <v>99</v>
      </c>
      <c r="D17" s="112" t="s">
        <v>99</v>
      </c>
      <c r="E17" s="112" t="s">
        <v>99</v>
      </c>
      <c r="F17" s="112" t="s">
        <v>99</v>
      </c>
      <c r="G17" s="112" t="s">
        <v>99</v>
      </c>
      <c r="H17" s="112" t="s">
        <v>99</v>
      </c>
      <c r="I17" s="112" t="s">
        <v>99</v>
      </c>
      <c r="J17" s="112" t="s">
        <v>99</v>
      </c>
    </row>
    <row r="18" spans="2:10" ht="15.75" thickBot="1" x14ac:dyDescent="0.3">
      <c r="B18" s="115" t="s">
        <v>112</v>
      </c>
      <c r="C18" s="113"/>
      <c r="D18" s="113"/>
      <c r="E18" s="113"/>
      <c r="F18" s="113"/>
      <c r="G18" s="113"/>
      <c r="H18" s="113"/>
      <c r="I18" s="114"/>
      <c r="J18" s="114"/>
    </row>
    <row r="19" spans="2:10" ht="15.75" thickBot="1" x14ac:dyDescent="0.3">
      <c r="B19" s="111" t="s">
        <v>113</v>
      </c>
      <c r="C19" s="112" t="s">
        <v>99</v>
      </c>
      <c r="D19" s="112" t="s">
        <v>99</v>
      </c>
      <c r="E19" s="112" t="s">
        <v>99</v>
      </c>
      <c r="F19" s="112" t="s">
        <v>99</v>
      </c>
      <c r="G19" s="112" t="s">
        <v>99</v>
      </c>
      <c r="H19" s="112" t="s">
        <v>99</v>
      </c>
      <c r="I19" s="112" t="s">
        <v>99</v>
      </c>
      <c r="J19" s="116"/>
    </row>
    <row r="20" spans="2:10" ht="15.75" thickBot="1" x14ac:dyDescent="0.3">
      <c r="B20" s="111" t="s">
        <v>114</v>
      </c>
      <c r="C20" s="114"/>
      <c r="D20" s="114"/>
      <c r="E20" s="112" t="s">
        <v>99</v>
      </c>
      <c r="F20" s="114"/>
      <c r="G20" s="114"/>
      <c r="H20" s="114"/>
      <c r="I20" s="114"/>
      <c r="J20" s="114"/>
    </row>
    <row r="21" spans="2:10" ht="15.75" thickBot="1" x14ac:dyDescent="0.3">
      <c r="B21" s="111" t="s">
        <v>115</v>
      </c>
      <c r="C21" s="112" t="s">
        <v>99</v>
      </c>
      <c r="D21" s="112" t="s">
        <v>99</v>
      </c>
      <c r="E21" s="112" t="s">
        <v>99</v>
      </c>
      <c r="F21" s="112" t="s">
        <v>99</v>
      </c>
      <c r="G21" s="112" t="s">
        <v>99</v>
      </c>
      <c r="H21" s="112" t="s">
        <v>99</v>
      </c>
      <c r="I21" s="112" t="s">
        <v>99</v>
      </c>
      <c r="J21" s="112" t="s">
        <v>99</v>
      </c>
    </row>
    <row r="22" spans="2:10" ht="15.75" thickBot="1" x14ac:dyDescent="0.3">
      <c r="B22" s="111" t="s">
        <v>116</v>
      </c>
      <c r="C22" s="112" t="s">
        <v>99</v>
      </c>
      <c r="D22" s="112" t="s">
        <v>99</v>
      </c>
      <c r="E22" s="112" t="s">
        <v>99</v>
      </c>
      <c r="F22" s="112" t="s">
        <v>99</v>
      </c>
      <c r="G22" s="112" t="s">
        <v>99</v>
      </c>
      <c r="H22" s="112" t="s">
        <v>99</v>
      </c>
      <c r="I22" s="114"/>
      <c r="J22" s="114"/>
    </row>
    <row r="23" spans="2:10" ht="15.75" thickBot="1" x14ac:dyDescent="0.3">
      <c r="B23" s="111" t="s">
        <v>117</v>
      </c>
      <c r="C23" s="112" t="s">
        <v>99</v>
      </c>
      <c r="D23" s="112" t="s">
        <v>99</v>
      </c>
      <c r="E23" s="112" t="s">
        <v>99</v>
      </c>
      <c r="F23" s="112" t="s">
        <v>99</v>
      </c>
      <c r="G23" s="112" t="s">
        <v>99</v>
      </c>
      <c r="H23" s="112" t="s">
        <v>99</v>
      </c>
      <c r="I23" s="112" t="s">
        <v>99</v>
      </c>
      <c r="J23" s="112" t="s">
        <v>99</v>
      </c>
    </row>
    <row r="24" spans="2:10" ht="15.75" thickBot="1" x14ac:dyDescent="0.3">
      <c r="B24" s="111" t="s">
        <v>118</v>
      </c>
      <c r="C24" s="112" t="s">
        <v>99</v>
      </c>
      <c r="D24" s="112" t="s">
        <v>99</v>
      </c>
      <c r="E24" s="112" t="s">
        <v>99</v>
      </c>
      <c r="F24" s="112" t="s">
        <v>99</v>
      </c>
      <c r="G24" s="112" t="s">
        <v>99</v>
      </c>
      <c r="H24" s="112" t="s">
        <v>99</v>
      </c>
      <c r="I24" s="114"/>
      <c r="J24" s="112" t="s">
        <v>99</v>
      </c>
    </row>
    <row r="25" spans="2:10" ht="15.75" thickBot="1" x14ac:dyDescent="0.3">
      <c r="B25" s="111" t="s">
        <v>119</v>
      </c>
      <c r="C25" s="112" t="s">
        <v>99</v>
      </c>
      <c r="D25" s="112" t="s">
        <v>99</v>
      </c>
      <c r="E25" s="112" t="s">
        <v>99</v>
      </c>
      <c r="F25" s="112" t="s">
        <v>99</v>
      </c>
      <c r="G25" s="112" t="s">
        <v>99</v>
      </c>
      <c r="H25" s="112" t="s">
        <v>99</v>
      </c>
      <c r="I25" s="114"/>
      <c r="J25" s="112" t="s">
        <v>99</v>
      </c>
    </row>
    <row r="26" spans="2:10" ht="15.75" thickBot="1" x14ac:dyDescent="0.3">
      <c r="B26" s="111" t="s">
        <v>120</v>
      </c>
      <c r="C26" s="112" t="s">
        <v>99</v>
      </c>
      <c r="D26" s="112" t="s">
        <v>99</v>
      </c>
      <c r="E26" s="112" t="s">
        <v>99</v>
      </c>
      <c r="F26" s="112" t="s">
        <v>99</v>
      </c>
      <c r="G26" s="112" t="s">
        <v>99</v>
      </c>
      <c r="H26" s="112" t="s">
        <v>99</v>
      </c>
      <c r="I26" s="112" t="s">
        <v>99</v>
      </c>
      <c r="J26" s="112" t="s">
        <v>99</v>
      </c>
    </row>
    <row r="27" spans="2:10" ht="15.75" thickBot="1" x14ac:dyDescent="0.3">
      <c r="B27" s="115" t="s">
        <v>121</v>
      </c>
      <c r="C27" s="114"/>
      <c r="D27" s="114"/>
      <c r="E27" s="114"/>
      <c r="F27" s="114"/>
      <c r="G27" s="114"/>
      <c r="H27" s="114"/>
      <c r="I27" s="114"/>
      <c r="J27" s="114"/>
    </row>
    <row r="28" spans="2:10" ht="15.75" thickBot="1" x14ac:dyDescent="0.3">
      <c r="B28" s="111" t="s">
        <v>122</v>
      </c>
      <c r="C28" s="114"/>
      <c r="D28" s="112" t="s">
        <v>99</v>
      </c>
      <c r="E28" s="112" t="s">
        <v>99</v>
      </c>
      <c r="F28" s="112" t="s">
        <v>99</v>
      </c>
      <c r="G28" s="114"/>
      <c r="H28" s="114"/>
      <c r="I28" s="114"/>
      <c r="J28" s="114"/>
    </row>
    <row r="29" spans="2:10" ht="15.75" thickBot="1" x14ac:dyDescent="0.3">
      <c r="B29" s="111" t="s">
        <v>123</v>
      </c>
      <c r="C29" s="114"/>
      <c r="D29" s="112" t="s">
        <v>99</v>
      </c>
      <c r="E29" s="114"/>
      <c r="F29" s="114"/>
      <c r="G29" s="114"/>
      <c r="H29" s="114"/>
      <c r="I29" s="114"/>
      <c r="J29" s="114"/>
    </row>
    <row r="30" spans="2:10" ht="15.75" thickBot="1" x14ac:dyDescent="0.3">
      <c r="B30" s="115" t="s">
        <v>124</v>
      </c>
      <c r="C30" s="114"/>
      <c r="D30" s="114"/>
      <c r="E30" s="114"/>
      <c r="F30" s="114"/>
      <c r="G30" s="114"/>
      <c r="H30" s="114"/>
      <c r="I30" s="114"/>
      <c r="J30" s="114"/>
    </row>
    <row r="31" spans="2:10" ht="15.75" thickBot="1" x14ac:dyDescent="0.3">
      <c r="B31" s="111" t="s">
        <v>125</v>
      </c>
      <c r="C31" s="112" t="s">
        <v>99</v>
      </c>
      <c r="D31" s="112" t="s">
        <v>99</v>
      </c>
      <c r="E31" s="112" t="s">
        <v>99</v>
      </c>
      <c r="F31" s="112" t="s">
        <v>99</v>
      </c>
      <c r="G31" s="112" t="s">
        <v>99</v>
      </c>
      <c r="H31" s="112" t="s">
        <v>99</v>
      </c>
      <c r="I31" s="114"/>
      <c r="J31" s="112" t="s">
        <v>99</v>
      </c>
    </row>
    <row r="32" spans="2:10" ht="15.75" thickBot="1" x14ac:dyDescent="0.3">
      <c r="B32" s="111" t="s">
        <v>126</v>
      </c>
      <c r="C32" s="112" t="s">
        <v>99</v>
      </c>
      <c r="D32" s="113"/>
      <c r="E32" s="112" t="s">
        <v>99</v>
      </c>
      <c r="F32" s="113"/>
      <c r="G32" s="112" t="s">
        <v>99</v>
      </c>
      <c r="H32" s="113"/>
      <c r="I32" s="112" t="s">
        <v>99</v>
      </c>
      <c r="J32" s="113"/>
    </row>
    <row r="33" spans="2:10" ht="15.75" thickBot="1" x14ac:dyDescent="0.3">
      <c r="B33" s="111" t="s">
        <v>127</v>
      </c>
      <c r="C33" s="112" t="s">
        <v>99</v>
      </c>
      <c r="D33" s="112" t="s">
        <v>99</v>
      </c>
      <c r="E33" s="112" t="s">
        <v>99</v>
      </c>
      <c r="F33" s="112" t="s">
        <v>99</v>
      </c>
      <c r="G33" s="112" t="s">
        <v>99</v>
      </c>
      <c r="H33" s="112" t="s">
        <v>99</v>
      </c>
      <c r="I33" s="112" t="s">
        <v>99</v>
      </c>
      <c r="J33" s="114"/>
    </row>
    <row r="34" spans="2:10" ht="15.75" thickBot="1" x14ac:dyDescent="0.3">
      <c r="B34" s="111" t="s">
        <v>128</v>
      </c>
      <c r="C34" s="112" t="s">
        <v>99</v>
      </c>
      <c r="D34" s="114"/>
      <c r="E34" s="114"/>
      <c r="F34" s="114"/>
      <c r="G34" s="114"/>
      <c r="H34" s="114"/>
      <c r="I34" s="114"/>
      <c r="J34" s="114"/>
    </row>
    <row r="35" spans="2:10" ht="15.75" thickBot="1" x14ac:dyDescent="0.3">
      <c r="B35" s="111" t="s">
        <v>129</v>
      </c>
      <c r="C35" s="112" t="s">
        <v>99</v>
      </c>
      <c r="D35" s="112" t="s">
        <v>99</v>
      </c>
      <c r="E35" s="112" t="s">
        <v>99</v>
      </c>
      <c r="F35" s="112" t="s">
        <v>99</v>
      </c>
      <c r="G35" s="112" t="s">
        <v>99</v>
      </c>
      <c r="H35" s="112" t="s">
        <v>99</v>
      </c>
      <c r="I35" s="113"/>
      <c r="J35" s="112" t="s">
        <v>99</v>
      </c>
    </row>
    <row r="36" spans="2:10" ht="15.75" thickBot="1" x14ac:dyDescent="0.3">
      <c r="B36" s="111" t="s">
        <v>130</v>
      </c>
      <c r="C36" s="112" t="s">
        <v>99</v>
      </c>
      <c r="D36" s="112" t="s">
        <v>99</v>
      </c>
      <c r="E36" s="112" t="s">
        <v>99</v>
      </c>
      <c r="F36" s="112" t="s">
        <v>99</v>
      </c>
      <c r="G36" s="112" t="s">
        <v>99</v>
      </c>
      <c r="H36" s="112" t="s">
        <v>99</v>
      </c>
      <c r="I36" s="112" t="s">
        <v>99</v>
      </c>
      <c r="J36" s="112" t="s">
        <v>99</v>
      </c>
    </row>
    <row r="37" spans="2:10" ht="15.75" thickBot="1" x14ac:dyDescent="0.3">
      <c r="B37" s="111" t="s">
        <v>131</v>
      </c>
      <c r="C37" s="112" t="s">
        <v>99</v>
      </c>
      <c r="D37" s="112" t="s">
        <v>99</v>
      </c>
      <c r="E37" s="112" t="s">
        <v>99</v>
      </c>
      <c r="F37" s="112" t="s">
        <v>99</v>
      </c>
      <c r="G37" s="112" t="s">
        <v>99</v>
      </c>
      <c r="H37" s="112" t="s">
        <v>99</v>
      </c>
      <c r="I37" s="112" t="s">
        <v>99</v>
      </c>
      <c r="J37" s="112" t="s">
        <v>99</v>
      </c>
    </row>
    <row r="38" spans="2:10" ht="15.75" thickBot="1" x14ac:dyDescent="0.3">
      <c r="B38" s="111" t="s">
        <v>132</v>
      </c>
      <c r="C38" s="112" t="s">
        <v>99</v>
      </c>
      <c r="D38" s="112" t="s">
        <v>99</v>
      </c>
      <c r="E38" s="112" t="s">
        <v>99</v>
      </c>
      <c r="F38" s="112" t="s">
        <v>99</v>
      </c>
      <c r="G38" s="112" t="s">
        <v>99</v>
      </c>
      <c r="H38" s="112" t="s">
        <v>99</v>
      </c>
      <c r="I38" s="114"/>
      <c r="J38" s="112" t="s">
        <v>99</v>
      </c>
    </row>
    <row r="39" spans="2:10" ht="15.75" thickBot="1" x14ac:dyDescent="0.3">
      <c r="B39" s="111" t="s">
        <v>133</v>
      </c>
      <c r="C39" s="112" t="s">
        <v>99</v>
      </c>
      <c r="D39" s="112" t="s">
        <v>99</v>
      </c>
      <c r="E39" s="112" t="s">
        <v>99</v>
      </c>
      <c r="F39" s="112" t="s">
        <v>99</v>
      </c>
      <c r="G39" s="112" t="s">
        <v>99</v>
      </c>
      <c r="H39" s="112" t="s">
        <v>99</v>
      </c>
      <c r="I39" s="112" t="s">
        <v>99</v>
      </c>
      <c r="J39" s="113"/>
    </row>
    <row r="40" spans="2:10" ht="15.75" thickBot="1" x14ac:dyDescent="0.3">
      <c r="B40" s="111" t="s">
        <v>134</v>
      </c>
      <c r="C40" s="112" t="s">
        <v>99</v>
      </c>
      <c r="D40" s="112" t="s">
        <v>99</v>
      </c>
      <c r="E40" s="112" t="s">
        <v>99</v>
      </c>
      <c r="F40" s="112" t="s">
        <v>99</v>
      </c>
      <c r="G40" s="112" t="s">
        <v>99</v>
      </c>
      <c r="H40" s="112" t="s">
        <v>99</v>
      </c>
      <c r="I40" s="112" t="s">
        <v>99</v>
      </c>
      <c r="J40" s="113"/>
    </row>
    <row r="41" spans="2:10" ht="15.75" thickBot="1" x14ac:dyDescent="0.3">
      <c r="B41" s="111" t="s">
        <v>135</v>
      </c>
      <c r="C41" s="112" t="s">
        <v>99</v>
      </c>
      <c r="D41" s="112" t="s">
        <v>99</v>
      </c>
      <c r="E41" s="112" t="s">
        <v>99</v>
      </c>
      <c r="F41" s="112" t="s">
        <v>99</v>
      </c>
      <c r="G41" s="112" t="s">
        <v>99</v>
      </c>
      <c r="H41" s="112" t="s">
        <v>99</v>
      </c>
      <c r="I41" s="114"/>
      <c r="J41" s="113"/>
    </row>
    <row r="42" spans="2:10" ht="15.75" thickBot="1" x14ac:dyDescent="0.3">
      <c r="B42" s="111" t="s">
        <v>136</v>
      </c>
      <c r="C42" s="112" t="s">
        <v>99</v>
      </c>
      <c r="D42" s="112" t="s">
        <v>99</v>
      </c>
      <c r="E42" s="112" t="s">
        <v>99</v>
      </c>
      <c r="F42" s="112" t="s">
        <v>99</v>
      </c>
      <c r="G42" s="112" t="s">
        <v>99</v>
      </c>
      <c r="H42" s="112" t="s">
        <v>99</v>
      </c>
      <c r="I42" s="112" t="s">
        <v>99</v>
      </c>
      <c r="J42" s="113"/>
    </row>
    <row r="43" spans="2:10" ht="15.75" thickBot="1" x14ac:dyDescent="0.3">
      <c r="B43" s="111" t="s">
        <v>137</v>
      </c>
      <c r="C43" s="112" t="s">
        <v>99</v>
      </c>
      <c r="D43" s="112" t="s">
        <v>99</v>
      </c>
      <c r="E43" s="112" t="s">
        <v>99</v>
      </c>
      <c r="F43" s="112" t="s">
        <v>99</v>
      </c>
      <c r="G43" s="112" t="s">
        <v>99</v>
      </c>
      <c r="H43" s="112" t="s">
        <v>99</v>
      </c>
      <c r="I43" s="112" t="s">
        <v>99</v>
      </c>
      <c r="J43" s="113"/>
    </row>
    <row r="44" spans="2:10" ht="15.75" thickBot="1" x14ac:dyDescent="0.3">
      <c r="B44" s="111" t="s">
        <v>138</v>
      </c>
      <c r="C44" s="112" t="s">
        <v>99</v>
      </c>
      <c r="D44" s="112" t="s">
        <v>99</v>
      </c>
      <c r="E44" s="112" t="s">
        <v>99</v>
      </c>
      <c r="F44" s="112" t="s">
        <v>99</v>
      </c>
      <c r="G44" s="113"/>
      <c r="H44" s="113"/>
      <c r="I44" s="113"/>
      <c r="J44" s="113"/>
    </row>
    <row r="45" spans="2:10" ht="15.75" thickBot="1" x14ac:dyDescent="0.3">
      <c r="B45" s="111" t="s">
        <v>139</v>
      </c>
      <c r="C45" s="112" t="s">
        <v>99</v>
      </c>
      <c r="D45" s="112" t="s">
        <v>99</v>
      </c>
      <c r="E45" s="112" t="s">
        <v>99</v>
      </c>
      <c r="F45" s="112" t="s">
        <v>99</v>
      </c>
      <c r="G45" s="112" t="s">
        <v>99</v>
      </c>
      <c r="H45" s="112" t="s">
        <v>99</v>
      </c>
      <c r="I45" s="112" t="s">
        <v>99</v>
      </c>
      <c r="J45" s="112" t="s">
        <v>99</v>
      </c>
    </row>
    <row r="46" spans="2:10" ht="15.75" thickBot="1" x14ac:dyDescent="0.3">
      <c r="B46" s="111" t="s">
        <v>140</v>
      </c>
      <c r="C46" s="112" t="s">
        <v>99</v>
      </c>
      <c r="D46" s="112" t="s">
        <v>99</v>
      </c>
      <c r="E46" s="112" t="s">
        <v>99</v>
      </c>
      <c r="F46" s="112" t="s">
        <v>99</v>
      </c>
      <c r="G46" s="112" t="s">
        <v>99</v>
      </c>
      <c r="H46" s="112" t="s">
        <v>99</v>
      </c>
      <c r="I46" s="112" t="s">
        <v>99</v>
      </c>
      <c r="J46" s="116"/>
    </row>
    <row r="47" spans="2:10" ht="15.75" thickBot="1" x14ac:dyDescent="0.3">
      <c r="B47" s="111" t="s">
        <v>141</v>
      </c>
      <c r="C47" s="114"/>
      <c r="D47" s="112" t="s">
        <v>99</v>
      </c>
      <c r="E47" s="112" t="s">
        <v>99</v>
      </c>
      <c r="F47" s="112" t="s">
        <v>99</v>
      </c>
      <c r="G47" s="114"/>
      <c r="H47" s="114"/>
      <c r="I47" s="114"/>
      <c r="J47" s="114"/>
    </row>
    <row r="48" spans="2:10" ht="15.75" thickBot="1" x14ac:dyDescent="0.3">
      <c r="B48" s="111" t="s">
        <v>142</v>
      </c>
      <c r="C48" s="112" t="s">
        <v>99</v>
      </c>
      <c r="D48" s="112" t="s">
        <v>99</v>
      </c>
      <c r="E48" s="112" t="s">
        <v>99</v>
      </c>
      <c r="F48" s="112" t="s">
        <v>99</v>
      </c>
      <c r="G48" s="112" t="s">
        <v>99</v>
      </c>
      <c r="H48" s="112" t="s">
        <v>99</v>
      </c>
      <c r="I48" s="112" t="s">
        <v>99</v>
      </c>
      <c r="J48" s="116"/>
    </row>
    <row r="49" spans="2:10" ht="15.75" thickBot="1" x14ac:dyDescent="0.3">
      <c r="B49" s="111" t="s">
        <v>143</v>
      </c>
      <c r="C49" s="112" t="s">
        <v>99</v>
      </c>
      <c r="D49" s="114"/>
      <c r="E49" s="112" t="s">
        <v>99</v>
      </c>
      <c r="F49" s="112" t="s">
        <v>99</v>
      </c>
      <c r="G49" s="112" t="s">
        <v>99</v>
      </c>
      <c r="H49" s="114"/>
      <c r="I49" s="114"/>
      <c r="J49" s="114"/>
    </row>
    <row r="50" spans="2:10" ht="15.75" thickBot="1" x14ac:dyDescent="0.3">
      <c r="B50" s="111" t="s">
        <v>144</v>
      </c>
      <c r="C50" s="112" t="s">
        <v>99</v>
      </c>
      <c r="D50" s="112" t="s">
        <v>99</v>
      </c>
      <c r="E50" s="112" t="s">
        <v>99</v>
      </c>
      <c r="F50" s="112" t="s">
        <v>99</v>
      </c>
      <c r="G50" s="112" t="s">
        <v>99</v>
      </c>
      <c r="H50" s="114"/>
      <c r="I50" s="114"/>
      <c r="J50" s="114"/>
    </row>
    <row r="51" spans="2:10" ht="15.75" thickBot="1" x14ac:dyDescent="0.3">
      <c r="B51" s="111" t="s">
        <v>145</v>
      </c>
      <c r="C51" s="114"/>
      <c r="D51" s="114"/>
      <c r="E51" s="112" t="s">
        <v>99</v>
      </c>
      <c r="F51" s="112" t="s">
        <v>99</v>
      </c>
      <c r="G51" s="112" t="s">
        <v>99</v>
      </c>
      <c r="H51" s="112" t="s">
        <v>99</v>
      </c>
      <c r="I51" s="114"/>
      <c r="J51" s="114"/>
    </row>
    <row r="52" spans="2:10" ht="15.75" thickBot="1" x14ac:dyDescent="0.3">
      <c r="B52" s="111" t="s">
        <v>146</v>
      </c>
      <c r="C52" s="112" t="s">
        <v>99</v>
      </c>
      <c r="D52" s="112" t="s">
        <v>99</v>
      </c>
      <c r="E52" s="112" t="s">
        <v>99</v>
      </c>
      <c r="F52" s="112" t="s">
        <v>99</v>
      </c>
      <c r="G52" s="112" t="s">
        <v>99</v>
      </c>
      <c r="H52" s="112" t="s">
        <v>99</v>
      </c>
      <c r="I52" s="112" t="s">
        <v>99</v>
      </c>
      <c r="J52" s="112" t="s">
        <v>99</v>
      </c>
    </row>
    <row r="53" spans="2:10" ht="15.75" thickBot="1" x14ac:dyDescent="0.3">
      <c r="B53" s="111" t="s">
        <v>147</v>
      </c>
      <c r="C53" s="112" t="s">
        <v>99</v>
      </c>
      <c r="D53" s="112" t="s">
        <v>99</v>
      </c>
      <c r="E53" s="112" t="s">
        <v>99</v>
      </c>
      <c r="F53" s="112" t="s">
        <v>99</v>
      </c>
      <c r="G53" s="112" t="s">
        <v>99</v>
      </c>
      <c r="H53" s="112" t="s">
        <v>99</v>
      </c>
      <c r="I53" s="114"/>
      <c r="J53" s="112" t="s">
        <v>99</v>
      </c>
    </row>
    <row r="54" spans="2:10" ht="15.75" thickBot="1" x14ac:dyDescent="0.3">
      <c r="B54" s="111" t="s">
        <v>148</v>
      </c>
      <c r="C54" s="112" t="s">
        <v>99</v>
      </c>
      <c r="D54" s="112" t="s">
        <v>99</v>
      </c>
      <c r="E54" s="112" t="s">
        <v>99</v>
      </c>
      <c r="F54" s="112" t="s">
        <v>99</v>
      </c>
      <c r="G54" s="112" t="s">
        <v>99</v>
      </c>
      <c r="H54" s="112" t="s">
        <v>99</v>
      </c>
      <c r="I54" s="112" t="s">
        <v>99</v>
      </c>
      <c r="J54" s="112" t="s">
        <v>99</v>
      </c>
    </row>
    <row r="55" spans="2:10" ht="15.75" thickBot="1" x14ac:dyDescent="0.3">
      <c r="B55" s="111" t="s">
        <v>149</v>
      </c>
      <c r="C55" s="112" t="s">
        <v>99</v>
      </c>
      <c r="D55" s="112" t="s">
        <v>99</v>
      </c>
      <c r="E55" s="112" t="s">
        <v>99</v>
      </c>
      <c r="F55" s="112" t="s">
        <v>99</v>
      </c>
      <c r="G55" s="112" t="s">
        <v>99</v>
      </c>
      <c r="H55" s="112" t="s">
        <v>99</v>
      </c>
      <c r="I55" s="112" t="s">
        <v>99</v>
      </c>
      <c r="J55" s="112" t="s">
        <v>99</v>
      </c>
    </row>
    <row r="56" spans="2:10" ht="15.75" thickBot="1" x14ac:dyDescent="0.3">
      <c r="B56" s="111" t="s">
        <v>150</v>
      </c>
      <c r="C56" s="112" t="s">
        <v>99</v>
      </c>
      <c r="D56" s="112" t="s">
        <v>99</v>
      </c>
      <c r="E56" s="112" t="s">
        <v>99</v>
      </c>
      <c r="F56" s="112" t="s">
        <v>99</v>
      </c>
      <c r="G56" s="112" t="s">
        <v>99</v>
      </c>
      <c r="H56" s="112" t="s">
        <v>99</v>
      </c>
      <c r="I56" s="112" t="s">
        <v>99</v>
      </c>
      <c r="J56" s="112" t="s">
        <v>99</v>
      </c>
    </row>
    <row r="57" spans="2:10" ht="15.75" thickBot="1" x14ac:dyDescent="0.3">
      <c r="B57" s="111" t="s">
        <v>151</v>
      </c>
      <c r="C57" s="112" t="s">
        <v>99</v>
      </c>
      <c r="D57" s="112" t="s">
        <v>99</v>
      </c>
      <c r="E57" s="112" t="s">
        <v>99</v>
      </c>
      <c r="F57" s="112" t="s">
        <v>99</v>
      </c>
      <c r="G57" s="112" t="s">
        <v>99</v>
      </c>
      <c r="H57" s="112" t="s">
        <v>99</v>
      </c>
      <c r="I57" s="116"/>
      <c r="J57" s="116"/>
    </row>
    <row r="58" spans="2:10" ht="15.75" thickBot="1" x14ac:dyDescent="0.3">
      <c r="B58" s="111" t="s">
        <v>152</v>
      </c>
      <c r="C58" s="114"/>
      <c r="D58" s="112" t="s">
        <v>99</v>
      </c>
      <c r="E58" s="112" t="s">
        <v>99</v>
      </c>
      <c r="F58" s="114"/>
      <c r="G58" s="114"/>
      <c r="H58" s="114"/>
      <c r="I58" s="114"/>
      <c r="J58" s="114"/>
    </row>
    <row r="59" spans="2:10" ht="15.75" thickBot="1" x14ac:dyDescent="0.3">
      <c r="B59" s="117"/>
    </row>
    <row r="60" spans="2:10" ht="15.75" thickBot="1" x14ac:dyDescent="0.3">
      <c r="B60" s="118" t="s">
        <v>154</v>
      </c>
      <c r="C60" s="119" t="s">
        <v>155</v>
      </c>
      <c r="D60" s="119" t="s">
        <v>156</v>
      </c>
    </row>
    <row r="61" spans="2:10" ht="15.75" thickBot="1" x14ac:dyDescent="0.3">
      <c r="B61" s="120" t="s">
        <v>99</v>
      </c>
      <c r="C61" s="121"/>
      <c r="D61" s="12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workbookViewId="0">
      <selection activeCell="C35" sqref="C35"/>
    </sheetView>
  </sheetViews>
  <sheetFormatPr baseColWidth="10" defaultRowHeight="15" x14ac:dyDescent="0.25"/>
  <cols>
    <col min="2" max="2" width="42.5703125" customWidth="1"/>
    <col min="3" max="3" width="50.42578125" customWidth="1"/>
    <col min="4" max="4" width="18.28515625" customWidth="1"/>
    <col min="5" max="5" width="28.28515625" customWidth="1"/>
  </cols>
  <sheetData>
    <row r="2" spans="2:5" x14ac:dyDescent="0.25">
      <c r="B2" s="123" t="s">
        <v>158</v>
      </c>
    </row>
    <row r="4" spans="2:5" ht="15.75" thickBot="1" x14ac:dyDescent="0.3">
      <c r="B4" s="125" t="s">
        <v>164</v>
      </c>
      <c r="C4" s="125" t="s">
        <v>165</v>
      </c>
      <c r="D4" s="125" t="s">
        <v>166</v>
      </c>
      <c r="E4" s="126" t="s">
        <v>167</v>
      </c>
    </row>
    <row r="5" spans="2:5" ht="20.100000000000001" customHeight="1" thickBot="1" x14ac:dyDescent="0.3">
      <c r="B5" s="127" t="s">
        <v>168</v>
      </c>
      <c r="C5" s="128"/>
      <c r="D5" s="128"/>
      <c r="E5" s="129"/>
    </row>
    <row r="6" spans="2:5" ht="20.100000000000001" customHeight="1" thickBot="1" x14ac:dyDescent="0.3">
      <c r="B6" s="133" t="s">
        <v>169</v>
      </c>
      <c r="C6" s="130" t="s">
        <v>191</v>
      </c>
      <c r="D6" s="130" t="s">
        <v>170</v>
      </c>
      <c r="E6" s="134" t="s">
        <v>205</v>
      </c>
    </row>
    <row r="7" spans="2:5" ht="20.100000000000001" customHeight="1" thickBot="1" x14ac:dyDescent="0.3">
      <c r="B7" s="133" t="s">
        <v>171</v>
      </c>
      <c r="C7" s="130" t="s">
        <v>192</v>
      </c>
      <c r="D7" s="130" t="s">
        <v>148</v>
      </c>
      <c r="E7" s="132" t="s">
        <v>206</v>
      </c>
    </row>
    <row r="8" spans="2:5" ht="20.100000000000001" customHeight="1" thickBot="1" x14ac:dyDescent="0.3">
      <c r="B8" s="133" t="s">
        <v>172</v>
      </c>
      <c r="C8" s="130" t="s">
        <v>192</v>
      </c>
      <c r="D8" s="130" t="s">
        <v>140</v>
      </c>
      <c r="E8" s="132" t="s">
        <v>206</v>
      </c>
    </row>
    <row r="9" spans="2:5" ht="20.100000000000001" customHeight="1" thickBot="1" x14ac:dyDescent="0.3">
      <c r="B9" s="131" t="s">
        <v>173</v>
      </c>
      <c r="C9" s="130"/>
      <c r="D9" s="130"/>
      <c r="E9" s="132"/>
    </row>
    <row r="10" spans="2:5" ht="20.100000000000001" customHeight="1" thickBot="1" x14ac:dyDescent="0.3">
      <c r="B10" s="133" t="s">
        <v>174</v>
      </c>
      <c r="C10" s="130" t="s">
        <v>175</v>
      </c>
      <c r="D10" s="130" t="s">
        <v>176</v>
      </c>
      <c r="E10" s="132" t="s">
        <v>177</v>
      </c>
    </row>
    <row r="11" spans="2:5" ht="20.100000000000001" customHeight="1" thickBot="1" x14ac:dyDescent="0.3">
      <c r="B11" s="133" t="s">
        <v>178</v>
      </c>
      <c r="C11" s="130" t="s">
        <v>175</v>
      </c>
      <c r="D11" s="130" t="s">
        <v>176</v>
      </c>
      <c r="E11" s="132" t="s">
        <v>179</v>
      </c>
    </row>
    <row r="12" spans="2:5" ht="20.100000000000001" customHeight="1" thickBot="1" x14ac:dyDescent="0.3">
      <c r="B12" s="133" t="s">
        <v>180</v>
      </c>
      <c r="C12" s="130"/>
      <c r="D12" s="130" t="s">
        <v>176</v>
      </c>
      <c r="E12" s="132" t="s">
        <v>181</v>
      </c>
    </row>
    <row r="13" spans="2:5" ht="20.100000000000001" customHeight="1" thickBot="1" x14ac:dyDescent="0.3">
      <c r="B13" s="133" t="s">
        <v>182</v>
      </c>
      <c r="C13" s="130" t="s">
        <v>175</v>
      </c>
      <c r="D13" s="130" t="s">
        <v>176</v>
      </c>
      <c r="E13" s="132" t="s">
        <v>183</v>
      </c>
    </row>
    <row r="14" spans="2:5" ht="20.100000000000001" customHeight="1" thickBot="1" x14ac:dyDescent="0.3">
      <c r="B14" s="133" t="s">
        <v>184</v>
      </c>
      <c r="C14" s="130"/>
      <c r="D14" s="130" t="s">
        <v>176</v>
      </c>
      <c r="E14" s="132" t="s">
        <v>185</v>
      </c>
    </row>
    <row r="15" spans="2:5" ht="20.100000000000001" customHeight="1" thickBot="1" x14ac:dyDescent="0.3">
      <c r="B15" s="133" t="s">
        <v>186</v>
      </c>
      <c r="C15" s="130" t="s">
        <v>187</v>
      </c>
      <c r="D15" s="130" t="s">
        <v>193</v>
      </c>
      <c r="E15" s="132" t="s">
        <v>207</v>
      </c>
    </row>
    <row r="16" spans="2:5" ht="20.100000000000001" customHeight="1" thickBot="1" x14ac:dyDescent="0.3">
      <c r="B16" s="133" t="s">
        <v>188</v>
      </c>
      <c r="C16" s="130" t="s">
        <v>189</v>
      </c>
      <c r="D16" s="130" t="s">
        <v>148</v>
      </c>
      <c r="E16" s="132" t="s">
        <v>208</v>
      </c>
    </row>
    <row r="17" spans="2:5" ht="20.100000000000001" customHeight="1" thickBot="1" x14ac:dyDescent="0.3">
      <c r="B17" s="133" t="s">
        <v>190</v>
      </c>
      <c r="C17" s="130"/>
      <c r="D17" s="130" t="s">
        <v>140</v>
      </c>
      <c r="E17" s="132" t="s">
        <v>209</v>
      </c>
    </row>
    <row r="18" spans="2:5" ht="26.25" thickBot="1" x14ac:dyDescent="0.3">
      <c r="B18" s="131" t="s">
        <v>210</v>
      </c>
      <c r="C18" s="130"/>
      <c r="D18" s="130"/>
      <c r="E18" s="132"/>
    </row>
    <row r="19" spans="2:5" ht="15.75" thickBot="1" x14ac:dyDescent="0.3">
      <c r="B19" s="133" t="s">
        <v>211</v>
      </c>
      <c r="C19" s="130"/>
      <c r="D19" s="130" t="s">
        <v>131</v>
      </c>
      <c r="E19" s="132" t="s">
        <v>212</v>
      </c>
    </row>
    <row r="20" spans="2:5" ht="15.75" thickBot="1" x14ac:dyDescent="0.3">
      <c r="B20" s="133" t="s">
        <v>213</v>
      </c>
      <c r="C20" s="130"/>
      <c r="D20" s="130" t="s">
        <v>131</v>
      </c>
      <c r="E20" s="132" t="s">
        <v>214</v>
      </c>
    </row>
    <row r="21" spans="2:5" ht="15.75" thickBot="1" x14ac:dyDescent="0.3">
      <c r="B21" s="133" t="s">
        <v>215</v>
      </c>
      <c r="C21" s="130"/>
      <c r="D21" s="130" t="s">
        <v>131</v>
      </c>
      <c r="E21" s="132" t="s">
        <v>216</v>
      </c>
    </row>
    <row r="22" spans="2:5" ht="15.75" thickBot="1" x14ac:dyDescent="0.3">
      <c r="B22" s="133" t="s">
        <v>217</v>
      </c>
      <c r="C22" s="130"/>
      <c r="D22" s="130" t="s">
        <v>131</v>
      </c>
      <c r="E22" s="132" t="s">
        <v>218</v>
      </c>
    </row>
    <row r="23" spans="2:5" ht="26.25" thickBot="1" x14ac:dyDescent="0.3">
      <c r="B23" s="133" t="s">
        <v>219</v>
      </c>
      <c r="C23" s="130"/>
      <c r="D23" s="130" t="s">
        <v>113</v>
      </c>
      <c r="E23" s="132" t="s">
        <v>220</v>
      </c>
    </row>
    <row r="24" spans="2:5" ht="15.75" thickBot="1" x14ac:dyDescent="0.3">
      <c r="B24" s="133" t="s">
        <v>221</v>
      </c>
      <c r="C24" s="130"/>
      <c r="D24" s="130" t="s">
        <v>151</v>
      </c>
      <c r="E24" s="132" t="s">
        <v>222</v>
      </c>
    </row>
    <row r="25" spans="2:5" ht="15.75" thickBot="1" x14ac:dyDescent="0.3">
      <c r="B25" s="133" t="s">
        <v>223</v>
      </c>
      <c r="C25" s="130"/>
      <c r="D25" s="130" t="s">
        <v>151</v>
      </c>
      <c r="E25" s="132" t="s">
        <v>224</v>
      </c>
    </row>
    <row r="26" spans="2:5" ht="15.75" thickBot="1" x14ac:dyDescent="0.3">
      <c r="B26" s="133" t="s">
        <v>225</v>
      </c>
      <c r="C26" s="130" t="s">
        <v>226</v>
      </c>
      <c r="D26" s="130" t="s">
        <v>142</v>
      </c>
      <c r="E26" s="132" t="s">
        <v>227</v>
      </c>
    </row>
    <row r="27" spans="2:5" ht="15.75" thickBot="1" x14ac:dyDescent="0.3">
      <c r="B27" s="133" t="s">
        <v>228</v>
      </c>
      <c r="C27" s="130" t="s">
        <v>226</v>
      </c>
      <c r="D27" s="130" t="s">
        <v>142</v>
      </c>
      <c r="E27" s="132" t="s">
        <v>229</v>
      </c>
    </row>
    <row r="28" spans="2:5" ht="15.75" thickBot="1" x14ac:dyDescent="0.3">
      <c r="B28" s="133" t="s">
        <v>230</v>
      </c>
      <c r="C28" s="130" t="s">
        <v>232</v>
      </c>
      <c r="D28" s="130" t="s">
        <v>100</v>
      </c>
      <c r="E28" s="132" t="s">
        <v>231</v>
      </c>
    </row>
    <row r="29" spans="2:5" x14ac:dyDescent="0.25">
      <c r="B29" s="144"/>
    </row>
    <row r="30" spans="2:5" x14ac:dyDescent="0.25">
      <c r="B30" s="144"/>
    </row>
    <row r="31" spans="2:5" x14ac:dyDescent="0.25">
      <c r="B31" s="145"/>
    </row>
    <row r="32" spans="2:5" x14ac:dyDescent="0.25">
      <c r="B32" s="145"/>
    </row>
    <row r="33" spans="2:2" x14ac:dyDescent="0.25">
      <c r="B33" s="14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B2" sqref="B2"/>
    </sheetView>
  </sheetViews>
  <sheetFormatPr baseColWidth="10" defaultRowHeight="15" x14ac:dyDescent="0.25"/>
  <cols>
    <col min="1" max="1" width="11.42578125" style="6"/>
    <col min="2" max="2" width="28.140625" style="6" bestFit="1" customWidth="1"/>
    <col min="3" max="16384" width="11.42578125" style="6"/>
  </cols>
  <sheetData>
    <row r="2" spans="2:8" x14ac:dyDescent="0.25">
      <c r="B2" s="7" t="s">
        <v>159</v>
      </c>
      <c r="C2" s="8"/>
      <c r="D2" s="9"/>
      <c r="E2" s="9"/>
      <c r="F2" s="8"/>
      <c r="G2" s="8"/>
      <c r="H2" s="9"/>
    </row>
    <row r="5" spans="2:8" ht="22.5" x14ac:dyDescent="0.25">
      <c r="B5" s="26" t="s">
        <v>0</v>
      </c>
      <c r="C5" s="13" t="s">
        <v>24</v>
      </c>
      <c r="D5" s="14" t="s">
        <v>25</v>
      </c>
      <c r="E5" s="14" t="s">
        <v>26</v>
      </c>
      <c r="F5" s="13" t="s">
        <v>21</v>
      </c>
    </row>
    <row r="6" spans="2:8" x14ac:dyDescent="0.25">
      <c r="B6" s="15" t="s">
        <v>22</v>
      </c>
      <c r="C6" s="16">
        <v>1354</v>
      </c>
      <c r="D6" s="17">
        <v>668</v>
      </c>
      <c r="E6" s="17">
        <v>982</v>
      </c>
      <c r="F6" s="16">
        <v>3004</v>
      </c>
    </row>
    <row r="7" spans="2:8" x14ac:dyDescent="0.25">
      <c r="B7" s="18" t="s">
        <v>18</v>
      </c>
      <c r="C7" s="19">
        <v>11</v>
      </c>
      <c r="D7" s="20">
        <v>0</v>
      </c>
      <c r="E7" s="20">
        <v>12</v>
      </c>
      <c r="F7" s="19">
        <v>23</v>
      </c>
    </row>
    <row r="8" spans="2:8" x14ac:dyDescent="0.25">
      <c r="B8" s="18" t="s">
        <v>17</v>
      </c>
      <c r="C8" s="19">
        <v>14</v>
      </c>
      <c r="D8" s="20">
        <v>1</v>
      </c>
      <c r="E8" s="20">
        <v>3</v>
      </c>
      <c r="F8" s="19">
        <v>18</v>
      </c>
    </row>
    <row r="9" spans="2:8" x14ac:dyDescent="0.25">
      <c r="B9" s="18" t="s">
        <v>16</v>
      </c>
      <c r="C9" s="19">
        <v>3</v>
      </c>
      <c r="D9" s="20">
        <v>0</v>
      </c>
      <c r="E9" s="20">
        <v>4</v>
      </c>
      <c r="F9" s="19">
        <v>7</v>
      </c>
    </row>
    <row r="10" spans="2:8" x14ac:dyDescent="0.25">
      <c r="B10" s="18" t="s">
        <v>15</v>
      </c>
      <c r="C10" s="19">
        <v>10</v>
      </c>
      <c r="D10" s="20">
        <v>3</v>
      </c>
      <c r="E10" s="20">
        <v>18</v>
      </c>
      <c r="F10" s="19">
        <v>31</v>
      </c>
    </row>
    <row r="11" spans="2:8" x14ac:dyDescent="0.25">
      <c r="B11" s="18" t="s">
        <v>14</v>
      </c>
      <c r="C11" s="19">
        <v>1</v>
      </c>
      <c r="D11" s="20">
        <v>0</v>
      </c>
      <c r="E11" s="20">
        <v>0</v>
      </c>
      <c r="F11" s="19">
        <v>1</v>
      </c>
    </row>
    <row r="12" spans="2:8" x14ac:dyDescent="0.25">
      <c r="B12" s="18" t="s">
        <v>13</v>
      </c>
      <c r="C12" s="19">
        <v>118</v>
      </c>
      <c r="D12" s="20">
        <v>108</v>
      </c>
      <c r="E12" s="20">
        <v>172</v>
      </c>
      <c r="F12" s="19">
        <v>398</v>
      </c>
    </row>
    <row r="13" spans="2:8" x14ac:dyDescent="0.25">
      <c r="B13" s="18" t="s">
        <v>12</v>
      </c>
      <c r="C13" s="19">
        <v>61</v>
      </c>
      <c r="D13" s="20">
        <v>15</v>
      </c>
      <c r="E13" s="20">
        <v>37</v>
      </c>
      <c r="F13" s="19">
        <v>113</v>
      </c>
    </row>
    <row r="14" spans="2:8" x14ac:dyDescent="0.25">
      <c r="B14" s="18" t="s">
        <v>11</v>
      </c>
      <c r="C14" s="19">
        <v>86</v>
      </c>
      <c r="D14" s="20">
        <v>27</v>
      </c>
      <c r="E14" s="20">
        <v>39</v>
      </c>
      <c r="F14" s="19">
        <v>152</v>
      </c>
    </row>
    <row r="15" spans="2:8" x14ac:dyDescent="0.25">
      <c r="B15" s="18" t="s">
        <v>10</v>
      </c>
      <c r="C15" s="19">
        <v>80</v>
      </c>
      <c r="D15" s="20">
        <v>23</v>
      </c>
      <c r="E15" s="20">
        <v>45</v>
      </c>
      <c r="F15" s="19">
        <v>148</v>
      </c>
    </row>
    <row r="16" spans="2:8" x14ac:dyDescent="0.25">
      <c r="B16" s="18" t="s">
        <v>9</v>
      </c>
      <c r="C16" s="19">
        <v>119</v>
      </c>
      <c r="D16" s="20">
        <v>55</v>
      </c>
      <c r="E16" s="20">
        <v>72</v>
      </c>
      <c r="F16" s="19">
        <v>246</v>
      </c>
    </row>
    <row r="17" spans="2:9" x14ac:dyDescent="0.25">
      <c r="B17" s="18" t="s">
        <v>8</v>
      </c>
      <c r="C17" s="19">
        <v>144</v>
      </c>
      <c r="D17" s="20">
        <v>90</v>
      </c>
      <c r="E17" s="20">
        <v>38</v>
      </c>
      <c r="F17" s="19">
        <v>272</v>
      </c>
    </row>
    <row r="18" spans="2:9" x14ac:dyDescent="0.25">
      <c r="B18" s="18" t="s">
        <v>7</v>
      </c>
      <c r="C18" s="19">
        <v>81</v>
      </c>
      <c r="D18" s="20">
        <v>39</v>
      </c>
      <c r="E18" s="20">
        <v>34</v>
      </c>
      <c r="F18" s="19">
        <v>154</v>
      </c>
    </row>
    <row r="19" spans="2:9" x14ac:dyDescent="0.25">
      <c r="B19" s="18" t="s">
        <v>6</v>
      </c>
      <c r="C19" s="19">
        <v>77</v>
      </c>
      <c r="D19" s="20">
        <v>45</v>
      </c>
      <c r="E19" s="20">
        <v>28</v>
      </c>
      <c r="F19" s="19">
        <v>150</v>
      </c>
    </row>
    <row r="20" spans="2:9" x14ac:dyDescent="0.25">
      <c r="B20" s="18" t="s">
        <v>5</v>
      </c>
      <c r="C20" s="19">
        <v>134</v>
      </c>
      <c r="D20" s="20">
        <v>64</v>
      </c>
      <c r="E20" s="20">
        <v>98</v>
      </c>
      <c r="F20" s="19">
        <v>296</v>
      </c>
    </row>
    <row r="21" spans="2:9" x14ac:dyDescent="0.25">
      <c r="B21" s="18" t="s">
        <v>4</v>
      </c>
      <c r="C21" s="19">
        <v>137</v>
      </c>
      <c r="D21" s="20">
        <v>59</v>
      </c>
      <c r="E21" s="20">
        <v>125</v>
      </c>
      <c r="F21" s="19">
        <v>321</v>
      </c>
    </row>
    <row r="22" spans="2:9" x14ac:dyDescent="0.25">
      <c r="B22" s="18" t="s">
        <v>3</v>
      </c>
      <c r="C22" s="19">
        <v>181</v>
      </c>
      <c r="D22" s="20">
        <v>91</v>
      </c>
      <c r="E22" s="20">
        <v>95</v>
      </c>
      <c r="F22" s="19">
        <v>367</v>
      </c>
    </row>
    <row r="23" spans="2:9" x14ac:dyDescent="0.25">
      <c r="B23" s="18" t="s">
        <v>2</v>
      </c>
      <c r="C23" s="19">
        <v>88</v>
      </c>
      <c r="D23" s="20">
        <v>48</v>
      </c>
      <c r="E23" s="20">
        <v>148</v>
      </c>
      <c r="F23" s="19">
        <v>284</v>
      </c>
    </row>
    <row r="24" spans="2:9" x14ac:dyDescent="0.25">
      <c r="B24" s="21" t="s">
        <v>1</v>
      </c>
      <c r="C24" s="22">
        <v>9</v>
      </c>
      <c r="D24" s="23">
        <v>0</v>
      </c>
      <c r="E24" s="23">
        <v>14</v>
      </c>
      <c r="F24" s="22">
        <v>23</v>
      </c>
    </row>
    <row r="27" spans="2:9" ht="36" customHeight="1" x14ac:dyDescent="0.25">
      <c r="B27" s="149" t="s">
        <v>27</v>
      </c>
      <c r="C27" s="149"/>
      <c r="D27" s="149"/>
      <c r="E27" s="149"/>
      <c r="F27" s="149"/>
      <c r="G27" s="149"/>
      <c r="H27" s="149"/>
      <c r="I27" s="149"/>
    </row>
    <row r="28" spans="2:9" x14ac:dyDescent="0.25">
      <c r="B28" s="10" t="s">
        <v>161</v>
      </c>
      <c r="C28" s="8"/>
      <c r="D28" s="9"/>
      <c r="E28" s="9"/>
      <c r="F28" s="8"/>
      <c r="G28" s="8"/>
      <c r="H28" s="9"/>
    </row>
  </sheetData>
  <sortState ref="B7:F24">
    <sortCondition ref="B7"/>
  </sortState>
  <mergeCells count="1">
    <mergeCell ref="B27:I2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opLeftCell="A2" workbookViewId="0">
      <selection activeCell="F9" sqref="F9"/>
    </sheetView>
  </sheetViews>
  <sheetFormatPr baseColWidth="10" defaultRowHeight="15" x14ac:dyDescent="0.25"/>
  <cols>
    <col min="2" max="2" width="28.140625" bestFit="1" customWidth="1"/>
  </cols>
  <sheetData>
    <row r="2" spans="2:6" x14ac:dyDescent="0.25">
      <c r="B2" s="7" t="s">
        <v>194</v>
      </c>
    </row>
    <row r="4" spans="2:6" x14ac:dyDescent="0.25">
      <c r="B4" s="4" t="s">
        <v>28</v>
      </c>
    </row>
    <row r="5" spans="2:6" ht="22.5" x14ac:dyDescent="0.25">
      <c r="B5" s="26" t="s">
        <v>0</v>
      </c>
      <c r="C5" s="13" t="s">
        <v>24</v>
      </c>
      <c r="D5" s="14" t="s">
        <v>25</v>
      </c>
      <c r="E5" s="14" t="s">
        <v>26</v>
      </c>
      <c r="F5" s="13" t="s">
        <v>195</v>
      </c>
    </row>
    <row r="6" spans="2:6" x14ac:dyDescent="0.25">
      <c r="B6" s="32" t="s">
        <v>18</v>
      </c>
      <c r="C6" s="33">
        <v>10.000000000000009</v>
      </c>
      <c r="D6" s="34">
        <v>0</v>
      </c>
      <c r="E6" s="34">
        <v>0</v>
      </c>
      <c r="F6" s="33">
        <v>4.5454545454545414</v>
      </c>
    </row>
    <row r="7" spans="2:6" x14ac:dyDescent="0.25">
      <c r="B7" s="18" t="s">
        <v>17</v>
      </c>
      <c r="C7" s="24">
        <v>-17.647058823529417</v>
      </c>
      <c r="D7" s="25">
        <v>0</v>
      </c>
      <c r="E7" s="25">
        <v>-25</v>
      </c>
      <c r="F7" s="24">
        <v>-18.181818181818176</v>
      </c>
    </row>
    <row r="8" spans="2:6" x14ac:dyDescent="0.25">
      <c r="B8" s="18" t="s">
        <v>16</v>
      </c>
      <c r="C8" s="24">
        <v>50</v>
      </c>
      <c r="D8" s="25">
        <v>-100</v>
      </c>
      <c r="E8" s="25">
        <v>33.333333333333329</v>
      </c>
      <c r="F8" s="24">
        <v>16.666666666666675</v>
      </c>
    </row>
    <row r="9" spans="2:6" x14ac:dyDescent="0.25">
      <c r="B9" s="18" t="s">
        <v>15</v>
      </c>
      <c r="C9" s="24">
        <v>0</v>
      </c>
      <c r="D9" s="25">
        <v>50</v>
      </c>
      <c r="E9" s="25">
        <v>12.5</v>
      </c>
      <c r="F9" s="24">
        <v>10.714285714285721</v>
      </c>
    </row>
    <row r="10" spans="2:6" x14ac:dyDescent="0.25">
      <c r="B10" s="18" t="s">
        <v>14</v>
      </c>
      <c r="C10" s="24">
        <v>0</v>
      </c>
      <c r="D10" s="25">
        <v>0</v>
      </c>
      <c r="E10" s="25">
        <v>0</v>
      </c>
      <c r="F10" s="24">
        <v>0</v>
      </c>
    </row>
    <row r="11" spans="2:6" x14ac:dyDescent="0.25">
      <c r="B11" s="18" t="s">
        <v>13</v>
      </c>
      <c r="C11" s="24">
        <v>-4.8387096774193505</v>
      </c>
      <c r="D11" s="25">
        <v>-4.4247787610619422</v>
      </c>
      <c r="E11" s="25">
        <v>-4.4444444444444393</v>
      </c>
      <c r="F11" s="24">
        <v>-4.5563549160671517</v>
      </c>
    </row>
    <row r="12" spans="2:6" x14ac:dyDescent="0.25">
      <c r="B12" s="18" t="s">
        <v>12</v>
      </c>
      <c r="C12" s="24">
        <v>-6.1538461538461542</v>
      </c>
      <c r="D12" s="25">
        <v>15.384615384615374</v>
      </c>
      <c r="E12" s="25">
        <v>-13.953488372093027</v>
      </c>
      <c r="F12" s="24">
        <v>-6.6115702479338845</v>
      </c>
    </row>
    <row r="13" spans="2:6" x14ac:dyDescent="0.25">
      <c r="B13" s="18" t="s">
        <v>11</v>
      </c>
      <c r="C13" s="24">
        <v>-11.340206185567014</v>
      </c>
      <c r="D13" s="25">
        <v>3.8461538461538547</v>
      </c>
      <c r="E13" s="25">
        <v>-2.5000000000000022</v>
      </c>
      <c r="F13" s="24">
        <v>-6.7484662576687171</v>
      </c>
    </row>
    <row r="14" spans="2:6" x14ac:dyDescent="0.25">
      <c r="B14" s="18" t="s">
        <v>10</v>
      </c>
      <c r="C14" s="24">
        <v>-3.6144578313253017</v>
      </c>
      <c r="D14" s="25">
        <v>-4.1666666666666625</v>
      </c>
      <c r="E14" s="25">
        <v>0</v>
      </c>
      <c r="F14" s="24">
        <v>-2.6315789473684181</v>
      </c>
    </row>
    <row r="15" spans="2:6" x14ac:dyDescent="0.25">
      <c r="B15" s="18" t="s">
        <v>9</v>
      </c>
      <c r="C15" s="24">
        <v>-4.0322580645161255</v>
      </c>
      <c r="D15" s="25">
        <v>-1.7857142857142905</v>
      </c>
      <c r="E15" s="25">
        <v>-1.3698630136986356</v>
      </c>
      <c r="F15" s="24">
        <v>-2.7667984189723271</v>
      </c>
    </row>
    <row r="16" spans="2:6" x14ac:dyDescent="0.25">
      <c r="B16" s="18" t="s">
        <v>8</v>
      </c>
      <c r="C16" s="24">
        <v>-4.635761589403975</v>
      </c>
      <c r="D16" s="25">
        <v>-2.1739130434782594</v>
      </c>
      <c r="E16" s="25">
        <v>-7.3170731707317032</v>
      </c>
      <c r="F16" s="24">
        <v>-4.2253521126760614</v>
      </c>
    </row>
    <row r="17" spans="2:9" x14ac:dyDescent="0.25">
      <c r="B17" s="18" t="s">
        <v>7</v>
      </c>
      <c r="C17" s="24">
        <v>-5.8139534883720927</v>
      </c>
      <c r="D17" s="25">
        <v>5.4054054054053946</v>
      </c>
      <c r="E17" s="25">
        <v>-5.555555555555558</v>
      </c>
      <c r="F17" s="24">
        <v>-3.1446540880503138</v>
      </c>
    </row>
    <row r="18" spans="2:9" x14ac:dyDescent="0.25">
      <c r="B18" s="18" t="s">
        <v>6</v>
      </c>
      <c r="C18" s="24">
        <v>-8.3333333333333375</v>
      </c>
      <c r="D18" s="25">
        <v>4.6511627906976827</v>
      </c>
      <c r="E18" s="25">
        <v>-12.5</v>
      </c>
      <c r="F18" s="24">
        <v>-5.6603773584905648</v>
      </c>
    </row>
    <row r="19" spans="2:9" x14ac:dyDescent="0.25">
      <c r="B19" s="18" t="s">
        <v>5</v>
      </c>
      <c r="C19" s="24">
        <v>-6.2937062937062915</v>
      </c>
      <c r="D19" s="25">
        <v>8.4745762711864394</v>
      </c>
      <c r="E19" s="25">
        <v>-7.547169811320753</v>
      </c>
      <c r="F19" s="24">
        <v>-3.8961038961038974</v>
      </c>
    </row>
    <row r="20" spans="2:9" x14ac:dyDescent="0.25">
      <c r="B20" s="18" t="s">
        <v>4</v>
      </c>
      <c r="C20" s="24">
        <v>3.007518796992481</v>
      </c>
      <c r="D20" s="25">
        <v>-9.2307692307692317</v>
      </c>
      <c r="E20" s="25">
        <v>-2.34375</v>
      </c>
      <c r="F20" s="24">
        <v>-1.5337423312883458</v>
      </c>
    </row>
    <row r="21" spans="2:9" x14ac:dyDescent="0.25">
      <c r="B21" s="18" t="s">
        <v>3</v>
      </c>
      <c r="C21" s="24">
        <v>-3.7234042553191515</v>
      </c>
      <c r="D21" s="25">
        <v>-8.9999999999999964</v>
      </c>
      <c r="E21" s="25">
        <v>-2.0618556701030966</v>
      </c>
      <c r="F21" s="24">
        <v>-4.6753246753246769</v>
      </c>
    </row>
    <row r="22" spans="2:9" x14ac:dyDescent="0.25">
      <c r="B22" s="18" t="s">
        <v>2</v>
      </c>
      <c r="C22" s="24">
        <v>-5.3763440860215006</v>
      </c>
      <c r="D22" s="25">
        <v>-5.8823529411764719</v>
      </c>
      <c r="E22" s="25">
        <v>0</v>
      </c>
      <c r="F22" s="24">
        <v>-2.7397260273972601</v>
      </c>
    </row>
    <row r="23" spans="2:9" x14ac:dyDescent="0.25">
      <c r="B23" s="18" t="s">
        <v>1</v>
      </c>
      <c r="C23" s="24">
        <v>0</v>
      </c>
      <c r="D23" s="25">
        <v>0</v>
      </c>
      <c r="E23" s="25">
        <v>-6.6666666666666652</v>
      </c>
      <c r="F23" s="24">
        <v>-4.1666666666666625</v>
      </c>
    </row>
    <row r="24" spans="2:9" x14ac:dyDescent="0.25">
      <c r="B24" s="12" t="s">
        <v>22</v>
      </c>
      <c r="C24" s="27">
        <v>-4.6478873239436673</v>
      </c>
      <c r="D24" s="28">
        <v>-2.1961932650073179</v>
      </c>
      <c r="E24" s="28">
        <v>-3.6310107948969605</v>
      </c>
      <c r="F24" s="27">
        <v>-3.7796284433055716</v>
      </c>
    </row>
    <row r="26" spans="2:9" ht="38.25" customHeight="1" x14ac:dyDescent="0.25">
      <c r="B26" s="149" t="s">
        <v>27</v>
      </c>
      <c r="C26" s="149"/>
      <c r="D26" s="149"/>
      <c r="E26" s="149"/>
      <c r="F26" s="149"/>
      <c r="G26" s="149"/>
      <c r="H26" s="149"/>
      <c r="I26" s="149"/>
    </row>
    <row r="27" spans="2:9" x14ac:dyDescent="0.25">
      <c r="B27" s="10" t="s">
        <v>29</v>
      </c>
      <c r="C27" s="8"/>
      <c r="D27" s="9"/>
      <c r="E27" s="9"/>
      <c r="F27" s="8"/>
      <c r="G27" s="8"/>
      <c r="H27" s="9"/>
      <c r="I27" s="6"/>
    </row>
    <row r="28" spans="2:9" x14ac:dyDescent="0.25">
      <c r="C28" s="2"/>
      <c r="D28" s="2"/>
      <c r="E28" s="2"/>
      <c r="F28" s="2"/>
    </row>
    <row r="29" spans="2:9" x14ac:dyDescent="0.25">
      <c r="C29" s="2"/>
      <c r="D29" s="2"/>
      <c r="E29" s="2"/>
      <c r="F29" s="2"/>
    </row>
    <row r="30" spans="2:9" x14ac:dyDescent="0.25">
      <c r="C30" s="2"/>
      <c r="D30" s="2"/>
      <c r="E30" s="2"/>
      <c r="F30" s="2"/>
    </row>
  </sheetData>
  <mergeCells count="1">
    <mergeCell ref="B26:I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workbookViewId="0">
      <selection activeCell="B24" sqref="B24"/>
    </sheetView>
  </sheetViews>
  <sheetFormatPr baseColWidth="10" defaultRowHeight="15" x14ac:dyDescent="0.25"/>
  <cols>
    <col min="2" max="2" width="28.140625" bestFit="1" customWidth="1"/>
    <col min="3" max="4" width="12.28515625" bestFit="1" customWidth="1"/>
  </cols>
  <sheetData>
    <row r="2" spans="2:11" x14ac:dyDescent="0.25">
      <c r="B2" s="7" t="s">
        <v>163</v>
      </c>
    </row>
    <row r="4" spans="2:11" x14ac:dyDescent="0.25">
      <c r="B4" s="26" t="s">
        <v>0</v>
      </c>
      <c r="C4" s="13">
        <v>2013</v>
      </c>
      <c r="D4" s="14">
        <v>2019</v>
      </c>
      <c r="E4" s="6"/>
      <c r="F4" s="6"/>
      <c r="G4" s="6"/>
      <c r="H4" s="6"/>
      <c r="I4" s="6"/>
    </row>
    <row r="5" spans="2:11" x14ac:dyDescent="0.25">
      <c r="B5" s="32" t="s">
        <v>18</v>
      </c>
      <c r="C5" s="33">
        <v>618.20000000000005</v>
      </c>
      <c r="D5" s="34">
        <v>628.5</v>
      </c>
      <c r="E5" s="6"/>
      <c r="F5" s="143"/>
      <c r="G5" s="6"/>
      <c r="H5" s="6"/>
      <c r="I5" s="6"/>
    </row>
    <row r="6" spans="2:11" x14ac:dyDescent="0.25">
      <c r="B6" s="18" t="s">
        <v>17</v>
      </c>
      <c r="C6" s="24">
        <v>588.5</v>
      </c>
      <c r="D6" s="25">
        <v>515.9</v>
      </c>
      <c r="E6" s="6"/>
      <c r="F6" s="143"/>
      <c r="G6" s="6"/>
      <c r="H6" s="6"/>
      <c r="I6" s="6"/>
    </row>
    <row r="7" spans="2:11" x14ac:dyDescent="0.25">
      <c r="B7" s="18" t="s">
        <v>16</v>
      </c>
      <c r="C7" s="24">
        <v>378.9</v>
      </c>
      <c r="D7" s="25">
        <v>354.1</v>
      </c>
      <c r="E7" s="6"/>
      <c r="F7" s="143"/>
      <c r="G7" s="6"/>
      <c r="H7" s="6"/>
      <c r="I7" s="6"/>
    </row>
    <row r="8" spans="2:11" x14ac:dyDescent="0.25">
      <c r="B8" s="18" t="s">
        <v>15</v>
      </c>
      <c r="C8" s="24">
        <v>372.6</v>
      </c>
      <c r="D8" s="25">
        <v>401.8</v>
      </c>
      <c r="E8" s="6"/>
      <c r="F8" s="143"/>
      <c r="G8" s="6"/>
      <c r="H8" s="6"/>
      <c r="I8" s="6"/>
    </row>
    <row r="9" spans="2:11" x14ac:dyDescent="0.25">
      <c r="B9" s="18" t="s">
        <v>14</v>
      </c>
      <c r="C9" s="24">
        <v>144.4</v>
      </c>
      <c r="D9" s="25">
        <v>138.9</v>
      </c>
      <c r="E9" s="6"/>
      <c r="F9" s="143"/>
      <c r="G9" s="6"/>
      <c r="H9" s="6"/>
      <c r="I9" s="6"/>
      <c r="J9" s="138"/>
      <c r="K9" s="138"/>
    </row>
    <row r="10" spans="2:11" x14ac:dyDescent="0.25">
      <c r="B10" s="18" t="s">
        <v>13</v>
      </c>
      <c r="C10" s="24">
        <v>572.9</v>
      </c>
      <c r="D10" s="25">
        <v>529.1</v>
      </c>
      <c r="E10" s="6"/>
      <c r="F10" s="143"/>
      <c r="G10" s="6"/>
      <c r="H10" s="6"/>
      <c r="I10" s="6"/>
    </row>
    <row r="11" spans="2:11" x14ac:dyDescent="0.25">
      <c r="B11" s="18" t="s">
        <v>12</v>
      </c>
      <c r="C11" s="24">
        <v>624.5</v>
      </c>
      <c r="D11" s="25">
        <v>596.9</v>
      </c>
      <c r="E11" s="6"/>
      <c r="F11" s="143"/>
      <c r="G11" s="6"/>
      <c r="H11" s="6"/>
      <c r="I11" s="6"/>
    </row>
    <row r="12" spans="2:11" x14ac:dyDescent="0.25">
      <c r="B12" s="18" t="s">
        <v>11</v>
      </c>
      <c r="C12" s="24">
        <v>674.7</v>
      </c>
      <c r="D12" s="25">
        <v>637.79999999999995</v>
      </c>
      <c r="E12" s="6"/>
      <c r="F12" s="143"/>
      <c r="G12" s="6"/>
      <c r="H12" s="6"/>
      <c r="I12" s="6"/>
    </row>
    <row r="13" spans="2:11" x14ac:dyDescent="0.25">
      <c r="B13" s="18" t="s">
        <v>10</v>
      </c>
      <c r="C13" s="24">
        <v>595.79999999999995</v>
      </c>
      <c r="D13" s="25">
        <v>579.29999999999995</v>
      </c>
      <c r="E13" s="6"/>
      <c r="F13" s="143"/>
      <c r="G13" s="6"/>
      <c r="H13" s="6"/>
      <c r="I13" s="6"/>
    </row>
    <row r="14" spans="2:11" x14ac:dyDescent="0.25">
      <c r="B14" s="18" t="s">
        <v>9</v>
      </c>
      <c r="C14" s="24">
        <v>627</v>
      </c>
      <c r="D14" s="25">
        <v>583.79999999999995</v>
      </c>
      <c r="E14" s="6"/>
      <c r="F14" s="143"/>
      <c r="G14" s="6"/>
      <c r="H14" s="6"/>
      <c r="I14" s="6"/>
    </row>
    <row r="15" spans="2:11" x14ac:dyDescent="0.25">
      <c r="B15" s="18" t="s">
        <v>8</v>
      </c>
      <c r="C15" s="24">
        <v>640</v>
      </c>
      <c r="D15" s="25">
        <v>593.6</v>
      </c>
      <c r="E15" s="6"/>
      <c r="F15" s="143"/>
      <c r="G15" s="6"/>
      <c r="H15" s="6"/>
      <c r="I15" s="6"/>
    </row>
    <row r="16" spans="2:11" x14ac:dyDescent="0.25">
      <c r="B16" s="18" t="s">
        <v>7</v>
      </c>
      <c r="C16" s="24">
        <v>558.6</v>
      </c>
      <c r="D16" s="25">
        <v>501.2</v>
      </c>
      <c r="E16" s="6"/>
      <c r="F16" s="143"/>
      <c r="G16" s="6"/>
      <c r="H16" s="6"/>
      <c r="I16" s="6"/>
    </row>
    <row r="17" spans="2:9" x14ac:dyDescent="0.25">
      <c r="B17" s="18" t="s">
        <v>6</v>
      </c>
      <c r="C17" s="24">
        <v>656.7</v>
      </c>
      <c r="D17" s="25">
        <v>597.1</v>
      </c>
      <c r="E17" s="6"/>
      <c r="F17" s="143"/>
      <c r="G17" s="6"/>
      <c r="H17" s="6"/>
      <c r="I17" s="6"/>
    </row>
    <row r="18" spans="2:9" x14ac:dyDescent="0.25">
      <c r="B18" s="18" t="s">
        <v>5</v>
      </c>
      <c r="C18" s="24">
        <v>666.6</v>
      </c>
      <c r="D18" s="25">
        <v>608.79999999999995</v>
      </c>
      <c r="E18" s="6"/>
      <c r="F18" s="143"/>
      <c r="G18" s="6"/>
      <c r="H18" s="6"/>
      <c r="I18" s="6"/>
    </row>
    <row r="19" spans="2:9" x14ac:dyDescent="0.25">
      <c r="B19" s="18" t="s">
        <v>4</v>
      </c>
      <c r="C19" s="24">
        <v>668.9</v>
      </c>
      <c r="D19" s="25">
        <v>631.9</v>
      </c>
      <c r="E19" s="6"/>
      <c r="F19" s="143"/>
      <c r="G19" s="6"/>
      <c r="H19" s="6"/>
      <c r="I19" s="6"/>
    </row>
    <row r="20" spans="2:9" x14ac:dyDescent="0.25">
      <c r="B20" s="18" t="s">
        <v>3</v>
      </c>
      <c r="C20" s="24">
        <v>641.29999999999995</v>
      </c>
      <c r="D20" s="25">
        <v>592.4</v>
      </c>
      <c r="E20" s="6"/>
      <c r="F20" s="143"/>
      <c r="G20" s="6"/>
      <c r="H20" s="6"/>
      <c r="I20" s="6"/>
    </row>
    <row r="21" spans="2:9" x14ac:dyDescent="0.25">
      <c r="B21" s="18" t="s">
        <v>2</v>
      </c>
      <c r="C21" s="24">
        <v>740.9</v>
      </c>
      <c r="D21" s="25">
        <v>689.1</v>
      </c>
      <c r="E21" s="6"/>
      <c r="F21" s="143"/>
      <c r="G21" s="6"/>
      <c r="H21" s="6"/>
      <c r="I21" s="6"/>
    </row>
    <row r="22" spans="2:9" x14ac:dyDescent="0.25">
      <c r="B22" s="18" t="s">
        <v>1</v>
      </c>
      <c r="C22" s="24">
        <v>625.5</v>
      </c>
      <c r="D22" s="25">
        <v>599.6</v>
      </c>
      <c r="E22" s="6"/>
      <c r="F22" s="143"/>
      <c r="G22" s="6"/>
      <c r="H22" s="6"/>
      <c r="I22" s="6"/>
    </row>
    <row r="23" spans="2:9" x14ac:dyDescent="0.25">
      <c r="B23" s="12" t="s">
        <v>22</v>
      </c>
      <c r="C23" s="27">
        <v>629.79999999999995</v>
      </c>
      <c r="D23" s="28">
        <v>583.5</v>
      </c>
      <c r="F23" s="138"/>
    </row>
    <row r="24" spans="2:9" s="30" customFormat="1" x14ac:dyDescent="0.25">
      <c r="B24" s="12" t="s">
        <v>23</v>
      </c>
      <c r="C24" s="27">
        <f>PERCENTILE(C5:C22, 0.9)/PERCENTILE(C5:C22, 0.1)</f>
        <v>1.7788387575926368</v>
      </c>
      <c r="D24" s="28">
        <f>PERCENTILE(D5:D22, 0.9)/PERCENTILE(D5:D22, 0.1)</f>
        <v>1.6353196211515135</v>
      </c>
      <c r="F24" s="138"/>
    </row>
    <row r="26" spans="2:9" ht="35.25" customHeight="1" x14ac:dyDescent="0.25">
      <c r="B26" s="149" t="s">
        <v>202</v>
      </c>
      <c r="C26" s="156"/>
      <c r="D26" s="156"/>
      <c r="E26" s="156"/>
      <c r="F26" s="156"/>
      <c r="G26" s="156"/>
      <c r="H26" s="156"/>
      <c r="I26" s="156"/>
    </row>
    <row r="27" spans="2:9" x14ac:dyDescent="0.25">
      <c r="B27" s="149" t="s">
        <v>160</v>
      </c>
      <c r="C27" s="149"/>
      <c r="D27" s="149"/>
      <c r="E27" s="149"/>
      <c r="F27" s="149"/>
      <c r="G27" s="149"/>
      <c r="H27" s="149"/>
      <c r="I27" s="149"/>
    </row>
  </sheetData>
  <mergeCells count="2">
    <mergeCell ref="B26:I26"/>
    <mergeCell ref="B27:I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V27"/>
  <sheetViews>
    <sheetView workbookViewId="0">
      <selection activeCell="C24" sqref="C24"/>
    </sheetView>
  </sheetViews>
  <sheetFormatPr baseColWidth="10" defaultRowHeight="15" x14ac:dyDescent="0.25"/>
  <cols>
    <col min="2" max="2" width="28.140625" bestFit="1" customWidth="1"/>
    <col min="3" max="4" width="12.28515625" bestFit="1" customWidth="1"/>
    <col min="11" max="126" width="11.42578125" style="1"/>
  </cols>
  <sheetData>
    <row r="1" spans="2:126" x14ac:dyDescent="0.25"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</row>
    <row r="2" spans="2:126" x14ac:dyDescent="0.25">
      <c r="B2" s="7" t="s">
        <v>204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</row>
    <row r="3" spans="2:126" x14ac:dyDescent="0.25"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</row>
    <row r="4" spans="2:126" x14ac:dyDescent="0.25">
      <c r="B4" s="26" t="s">
        <v>0</v>
      </c>
      <c r="C4" s="13">
        <v>2013</v>
      </c>
      <c r="D4" s="14">
        <v>2019</v>
      </c>
      <c r="E4" s="1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</row>
    <row r="5" spans="2:126" x14ac:dyDescent="0.25">
      <c r="B5" s="32" t="s">
        <v>18</v>
      </c>
      <c r="C5" s="33">
        <v>0</v>
      </c>
      <c r="D5" s="34">
        <v>66.400000000000006</v>
      </c>
      <c r="E5" s="1"/>
      <c r="F5" s="138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</row>
    <row r="6" spans="2:126" x14ac:dyDescent="0.25">
      <c r="B6" s="18" t="s">
        <v>17</v>
      </c>
      <c r="C6" s="24">
        <v>282.2</v>
      </c>
      <c r="D6" s="25">
        <v>213.8</v>
      </c>
      <c r="E6" s="1"/>
      <c r="F6" s="13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</row>
    <row r="7" spans="2:126" x14ac:dyDescent="0.25">
      <c r="B7" s="18" t="s">
        <v>16</v>
      </c>
      <c r="C7" s="24">
        <v>0</v>
      </c>
      <c r="D7" s="25">
        <v>0</v>
      </c>
      <c r="E7" s="1"/>
      <c r="F7" s="138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</row>
    <row r="8" spans="2:126" x14ac:dyDescent="0.25">
      <c r="B8" s="18" t="s">
        <v>15</v>
      </c>
      <c r="C8" s="24">
        <v>251.1</v>
      </c>
      <c r="D8" s="25">
        <v>192.6</v>
      </c>
      <c r="E8" s="1"/>
      <c r="F8" s="13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</row>
    <row r="9" spans="2:126" x14ac:dyDescent="0.25">
      <c r="B9" s="18" t="s">
        <v>14</v>
      </c>
      <c r="C9" s="24">
        <v>0</v>
      </c>
      <c r="D9" s="25">
        <v>0</v>
      </c>
      <c r="E9" s="1"/>
      <c r="F9" s="13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</row>
    <row r="10" spans="2:126" x14ac:dyDescent="0.25">
      <c r="B10" s="18" t="s">
        <v>13</v>
      </c>
      <c r="C10" s="24">
        <v>231.8</v>
      </c>
      <c r="D10" s="25">
        <v>262.39999999999998</v>
      </c>
      <c r="E10" s="1"/>
      <c r="F10" s="13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</row>
    <row r="11" spans="2:126" x14ac:dyDescent="0.25">
      <c r="B11" s="18" t="s">
        <v>12</v>
      </c>
      <c r="C11" s="24">
        <v>190.5</v>
      </c>
      <c r="D11" s="25">
        <v>192.1</v>
      </c>
      <c r="E11" s="1"/>
      <c r="F11" s="138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</row>
    <row r="12" spans="2:126" x14ac:dyDescent="0.25">
      <c r="B12" s="18" t="s">
        <v>11</v>
      </c>
      <c r="C12" s="24">
        <v>158.4</v>
      </c>
      <c r="D12" s="25">
        <v>190.7</v>
      </c>
      <c r="E12" s="1"/>
      <c r="F12" s="138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</row>
    <row r="13" spans="2:126" x14ac:dyDescent="0.25">
      <c r="B13" s="18" t="s">
        <v>10</v>
      </c>
      <c r="C13" s="24">
        <v>151</v>
      </c>
      <c r="D13" s="25">
        <v>181.3</v>
      </c>
      <c r="E13" s="1"/>
      <c r="F13" s="13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</row>
    <row r="14" spans="2:126" x14ac:dyDescent="0.25">
      <c r="B14" s="18" t="s">
        <v>9</v>
      </c>
      <c r="C14" s="24">
        <v>232</v>
      </c>
      <c r="D14" s="20">
        <v>293.39999999999998</v>
      </c>
      <c r="E14" s="1"/>
      <c r="F14" s="138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5" spans="2:126" x14ac:dyDescent="0.25">
      <c r="B15" s="18" t="s">
        <v>8</v>
      </c>
      <c r="C15" s="24">
        <v>176.1</v>
      </c>
      <c r="D15" s="25">
        <v>210.5</v>
      </c>
      <c r="E15" s="1"/>
      <c r="F15" s="138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2:126" x14ac:dyDescent="0.25">
      <c r="B16" s="18" t="s">
        <v>7</v>
      </c>
      <c r="C16" s="24">
        <v>140</v>
      </c>
      <c r="D16" s="25">
        <v>144.9</v>
      </c>
      <c r="E16" s="1"/>
      <c r="F16" s="138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2:126" x14ac:dyDescent="0.25">
      <c r="B17" s="18" t="s">
        <v>6</v>
      </c>
      <c r="C17" s="24">
        <v>186.7</v>
      </c>
      <c r="D17" s="25">
        <v>201.9</v>
      </c>
      <c r="E17" s="1"/>
      <c r="F17" s="13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2:126" x14ac:dyDescent="0.25">
      <c r="B18" s="18" t="s">
        <v>5</v>
      </c>
      <c r="C18" s="24">
        <v>149.6</v>
      </c>
      <c r="D18" s="25">
        <v>200.2</v>
      </c>
      <c r="E18" s="1"/>
      <c r="F18" s="13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2:126" x14ac:dyDescent="0.25">
      <c r="B19" s="18" t="s">
        <v>4</v>
      </c>
      <c r="C19" s="24">
        <v>111.4</v>
      </c>
      <c r="D19" s="25">
        <v>141.1</v>
      </c>
      <c r="E19" s="1"/>
      <c r="F19" s="13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2:126" x14ac:dyDescent="0.25">
      <c r="B20" s="18" t="s">
        <v>3</v>
      </c>
      <c r="C20" s="24">
        <v>206.1</v>
      </c>
      <c r="D20" s="25">
        <v>239.4</v>
      </c>
      <c r="E20" s="1"/>
      <c r="F20" s="13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2:126" x14ac:dyDescent="0.25">
      <c r="B21" s="18" t="s">
        <v>2</v>
      </c>
      <c r="C21" s="24">
        <v>110.3</v>
      </c>
      <c r="D21" s="25">
        <v>130.30000000000001</v>
      </c>
      <c r="E21" s="1"/>
      <c r="F21" s="138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2:126" x14ac:dyDescent="0.25">
      <c r="B22" s="18" t="s">
        <v>1</v>
      </c>
      <c r="C22" s="24">
        <v>151.4</v>
      </c>
      <c r="D22" s="25">
        <v>128.69999999999999</v>
      </c>
      <c r="E22" s="1"/>
      <c r="F22" s="138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2:126" x14ac:dyDescent="0.25">
      <c r="B23" s="12" t="s">
        <v>22</v>
      </c>
      <c r="C23" s="135">
        <v>175.9</v>
      </c>
      <c r="D23" s="136">
        <v>206.4</v>
      </c>
      <c r="E23" s="1"/>
      <c r="F23" s="13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pans="2:126" x14ac:dyDescent="0.25">
      <c r="B24" s="12" t="s">
        <v>23</v>
      </c>
      <c r="C24" s="27">
        <v>1.7056094474905101</v>
      </c>
      <c r="D24" s="28">
        <v>1.5665413533834587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pans="2:126" x14ac:dyDescent="0.25">
      <c r="B25" s="31"/>
      <c r="C25" s="141"/>
      <c r="D25" s="141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pans="2:126" ht="27" customHeight="1" x14ac:dyDescent="0.25">
      <c r="B26" s="149" t="s">
        <v>196</v>
      </c>
      <c r="C26" s="156"/>
      <c r="D26" s="156"/>
      <c r="E26" s="156"/>
      <c r="F26" s="156"/>
      <c r="G26" s="156"/>
      <c r="H26" s="156"/>
      <c r="I26" s="156"/>
    </row>
    <row r="27" spans="2:126" ht="15" customHeight="1" x14ac:dyDescent="0.25">
      <c r="B27" s="149" t="s">
        <v>160</v>
      </c>
      <c r="C27" s="149"/>
      <c r="D27" s="149"/>
      <c r="E27" s="149"/>
      <c r="F27" s="149"/>
      <c r="G27" s="149"/>
      <c r="H27" s="149"/>
      <c r="I27" s="149"/>
    </row>
  </sheetData>
  <mergeCells count="2">
    <mergeCell ref="B26:I26"/>
    <mergeCell ref="B27:I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>
      <selection activeCell="B24" sqref="B24:D24"/>
    </sheetView>
  </sheetViews>
  <sheetFormatPr baseColWidth="10" defaultRowHeight="15" x14ac:dyDescent="0.25"/>
  <cols>
    <col min="2" max="2" width="28.140625" bestFit="1" customWidth="1"/>
    <col min="3" max="4" width="12.28515625" bestFit="1" customWidth="1"/>
    <col min="13" max="13" width="20" customWidth="1"/>
  </cols>
  <sheetData>
    <row r="2" spans="2:6" x14ac:dyDescent="0.25">
      <c r="B2" s="7" t="s">
        <v>197</v>
      </c>
    </row>
    <row r="4" spans="2:6" x14ac:dyDescent="0.25">
      <c r="B4" s="26" t="s">
        <v>0</v>
      </c>
      <c r="C4" s="13">
        <v>2013</v>
      </c>
      <c r="D4" s="14">
        <v>2019</v>
      </c>
      <c r="E4" s="1"/>
    </row>
    <row r="5" spans="2:6" x14ac:dyDescent="0.25">
      <c r="B5" s="32" t="s">
        <v>18</v>
      </c>
      <c r="C5" s="33">
        <v>98.5</v>
      </c>
      <c r="D5" s="34">
        <v>152.5</v>
      </c>
      <c r="E5" s="1"/>
      <c r="F5" s="138"/>
    </row>
    <row r="6" spans="2:6" x14ac:dyDescent="0.25">
      <c r="B6" s="18" t="s">
        <v>17</v>
      </c>
      <c r="C6" s="24">
        <v>72.099999999999994</v>
      </c>
      <c r="D6" s="25">
        <v>79.599999999999994</v>
      </c>
      <c r="E6" s="1"/>
      <c r="F6" s="138"/>
    </row>
    <row r="7" spans="2:6" x14ac:dyDescent="0.25">
      <c r="B7" s="18" t="s">
        <v>16</v>
      </c>
      <c r="C7" s="24">
        <v>64.3</v>
      </c>
      <c r="D7" s="25">
        <v>73</v>
      </c>
      <c r="E7" s="1"/>
      <c r="F7" s="138"/>
    </row>
    <row r="8" spans="2:6" x14ac:dyDescent="0.25">
      <c r="B8" s="18" t="s">
        <v>15</v>
      </c>
      <c r="C8" s="24">
        <v>94.5</v>
      </c>
      <c r="D8" s="25">
        <v>113.1</v>
      </c>
      <c r="E8" s="1"/>
      <c r="F8" s="138"/>
    </row>
    <row r="9" spans="2:6" x14ac:dyDescent="0.25">
      <c r="B9" s="18" t="s">
        <v>14</v>
      </c>
      <c r="C9" s="19">
        <v>21.9</v>
      </c>
      <c r="D9" s="20">
        <v>18.899999999999999</v>
      </c>
      <c r="E9" s="1"/>
      <c r="F9" s="143"/>
    </row>
    <row r="10" spans="2:6" x14ac:dyDescent="0.25">
      <c r="B10" s="18" t="s">
        <v>13</v>
      </c>
      <c r="C10" s="24">
        <v>101.5</v>
      </c>
      <c r="D10" s="25">
        <v>117.5</v>
      </c>
      <c r="E10" s="1"/>
      <c r="F10" s="138"/>
    </row>
    <row r="11" spans="2:6" x14ac:dyDescent="0.25">
      <c r="B11" s="18" t="s">
        <v>12</v>
      </c>
      <c r="C11" s="24">
        <v>90.7</v>
      </c>
      <c r="D11" s="25">
        <v>99.3</v>
      </c>
      <c r="E11" s="1"/>
      <c r="F11" s="138"/>
    </row>
    <row r="12" spans="2:6" x14ac:dyDescent="0.25">
      <c r="B12" s="18" t="s">
        <v>11</v>
      </c>
      <c r="C12" s="24">
        <v>96</v>
      </c>
      <c r="D12" s="25">
        <v>116.5</v>
      </c>
      <c r="E12" s="1"/>
      <c r="F12" s="138"/>
    </row>
    <row r="13" spans="2:6" x14ac:dyDescent="0.25">
      <c r="B13" s="18" t="s">
        <v>10</v>
      </c>
      <c r="C13" s="24">
        <v>102.2</v>
      </c>
      <c r="D13" s="25">
        <v>120.4</v>
      </c>
      <c r="E13" s="1"/>
      <c r="F13" s="138"/>
    </row>
    <row r="14" spans="2:6" x14ac:dyDescent="0.25">
      <c r="B14" s="18" t="s">
        <v>9</v>
      </c>
      <c r="C14" s="24">
        <v>100.4</v>
      </c>
      <c r="D14" s="25">
        <v>115.8</v>
      </c>
      <c r="E14" s="1"/>
      <c r="F14" s="138"/>
    </row>
    <row r="15" spans="2:6" x14ac:dyDescent="0.25">
      <c r="B15" s="18" t="s">
        <v>8</v>
      </c>
      <c r="C15" s="24">
        <v>99</v>
      </c>
      <c r="D15" s="25">
        <v>112.4</v>
      </c>
      <c r="E15" s="1"/>
      <c r="F15" s="138"/>
    </row>
    <row r="16" spans="2:6" x14ac:dyDescent="0.25">
      <c r="B16" s="18" t="s">
        <v>7</v>
      </c>
      <c r="C16" s="24">
        <v>100.3</v>
      </c>
      <c r="D16" s="25">
        <v>109.5</v>
      </c>
      <c r="E16" s="1"/>
      <c r="F16" s="138"/>
    </row>
    <row r="17" spans="2:10" x14ac:dyDescent="0.25">
      <c r="B17" s="18" t="s">
        <v>6</v>
      </c>
      <c r="C17" s="24">
        <v>124</v>
      </c>
      <c r="D17" s="25">
        <v>140.5</v>
      </c>
      <c r="E17" s="1"/>
      <c r="F17" s="138"/>
    </row>
    <row r="18" spans="2:10" x14ac:dyDescent="0.25">
      <c r="B18" s="18" t="s">
        <v>5</v>
      </c>
      <c r="C18" s="24">
        <v>100.6</v>
      </c>
      <c r="D18" s="25">
        <v>119.1</v>
      </c>
      <c r="E18" s="1"/>
      <c r="F18" s="138"/>
      <c r="I18" s="137"/>
      <c r="J18" s="137"/>
    </row>
    <row r="19" spans="2:10" x14ac:dyDescent="0.25">
      <c r="B19" s="18" t="s">
        <v>4</v>
      </c>
      <c r="C19" s="24">
        <v>98</v>
      </c>
      <c r="D19" s="25">
        <v>110.3</v>
      </c>
      <c r="E19" s="1"/>
      <c r="F19" s="138"/>
    </row>
    <row r="20" spans="2:10" x14ac:dyDescent="0.25">
      <c r="B20" s="18" t="s">
        <v>3</v>
      </c>
      <c r="C20" s="24">
        <v>93.4</v>
      </c>
      <c r="D20" s="25">
        <v>102.4</v>
      </c>
      <c r="E20" s="1"/>
      <c r="F20" s="138"/>
    </row>
    <row r="21" spans="2:10" x14ac:dyDescent="0.25">
      <c r="B21" s="18" t="s">
        <v>2</v>
      </c>
      <c r="C21" s="24">
        <v>117.5</v>
      </c>
      <c r="D21" s="25">
        <v>131.6</v>
      </c>
      <c r="E21" s="1"/>
      <c r="F21" s="138"/>
    </row>
    <row r="22" spans="2:10" x14ac:dyDescent="0.25">
      <c r="B22" s="18" t="s">
        <v>1</v>
      </c>
      <c r="C22" s="24">
        <v>82.8</v>
      </c>
      <c r="D22" s="25">
        <v>94.7</v>
      </c>
      <c r="E22" s="1"/>
      <c r="F22" s="138"/>
    </row>
    <row r="23" spans="2:10" x14ac:dyDescent="0.25">
      <c r="B23" s="12" t="s">
        <v>22</v>
      </c>
      <c r="C23" s="135">
        <v>101</v>
      </c>
      <c r="D23" s="136">
        <v>115</v>
      </c>
      <c r="E23" s="1"/>
      <c r="F23" s="138"/>
    </row>
    <row r="24" spans="2:10" x14ac:dyDescent="0.25">
      <c r="B24" s="12" t="s">
        <v>23</v>
      </c>
      <c r="C24" s="27">
        <f>PERCENTILE(C5:C22, 0.9)/PERCENTILE(C5:C22, 0.1)</f>
        <v>1.5308199541284406</v>
      </c>
      <c r="D24" s="28">
        <f>PERCENTILE(D5:D22, 0.9)/PERCENTILE(D5:D22, 0.1)</f>
        <v>1.7298376707034271</v>
      </c>
    </row>
    <row r="26" spans="2:10" ht="28.5" customHeight="1" x14ac:dyDescent="0.25">
      <c r="B26" s="149" t="s">
        <v>201</v>
      </c>
      <c r="C26" s="156"/>
      <c r="D26" s="156"/>
      <c r="E26" s="156"/>
      <c r="F26" s="156"/>
      <c r="G26" s="156"/>
      <c r="H26" s="156"/>
      <c r="I26" s="156"/>
    </row>
    <row r="27" spans="2:10" ht="15" customHeight="1" x14ac:dyDescent="0.25">
      <c r="B27" s="149" t="s">
        <v>160</v>
      </c>
      <c r="C27" s="149"/>
      <c r="D27" s="149"/>
      <c r="E27" s="149"/>
      <c r="F27" s="149"/>
      <c r="G27" s="149"/>
      <c r="H27" s="149"/>
      <c r="I27" s="149"/>
    </row>
    <row r="29" spans="2:10" x14ac:dyDescent="0.25">
      <c r="C29" s="142"/>
      <c r="D29" s="142"/>
    </row>
  </sheetData>
  <mergeCells count="2">
    <mergeCell ref="B26:I26"/>
    <mergeCell ref="B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Tableau1</vt:lpstr>
      <vt:lpstr>Figure1</vt:lpstr>
      <vt:lpstr>Tableau2</vt:lpstr>
      <vt:lpstr>Tableau3</vt:lpstr>
      <vt:lpstr>Figure2</vt:lpstr>
      <vt:lpstr>Tableau4</vt:lpstr>
      <vt:lpstr>Cartes1a_1b</vt:lpstr>
      <vt:lpstr>Carte2a_2b</vt:lpstr>
      <vt:lpstr>Carte3a_3b</vt:lpstr>
      <vt:lpstr>Figure3</vt:lpstr>
      <vt:lpstr>Cartes4a_4b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DELAPORTE, Aurélie 2 (DREES)</dc:creator>
  <cp:lastModifiedBy>TOUTLEMONDE, Fabien (DREES/OSAM/BES)</cp:lastModifiedBy>
  <dcterms:created xsi:type="dcterms:W3CDTF">2022-05-03T15:06:39Z</dcterms:created>
  <dcterms:modified xsi:type="dcterms:W3CDTF">2022-07-18T10:40:25Z</dcterms:modified>
</cp:coreProperties>
</file>