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B4FA9AB3-B4C8-4829-9057-AFCC8172AA92}" xr6:coauthVersionLast="47" xr6:coauthVersionMax="47" xr10:uidLastSave="{00000000-0000-0000-0000-000000000000}"/>
  <bookViews>
    <workbookView xWindow="-110" yWindow="-110" windowWidth="19420" windowHeight="10300" xr2:uid="{00000000-000D-0000-FFFF-FFFF00000000}"/>
  </bookViews>
  <sheets>
    <sheet name="Tableau 1" sheetId="2" r:id="rId1"/>
    <sheet name="Graphique 1" sheetId="3" r:id="rId2"/>
    <sheet name="Tableau 2" sheetId="4" r:id="rId3"/>
    <sheet name="Graphique 2"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 i="6" l="1"/>
  <c r="I3" i="6"/>
  <c r="H3" i="6"/>
  <c r="G3" i="6"/>
  <c r="F3" i="6"/>
  <c r="E3" i="6"/>
  <c r="D3" i="6"/>
  <c r="B3" i="6"/>
  <c r="J5" i="3" l="1"/>
  <c r="I5" i="3"/>
  <c r="H5" i="3"/>
  <c r="G5" i="3"/>
  <c r="F5" i="3"/>
  <c r="E5" i="3"/>
  <c r="D5" i="3"/>
  <c r="C5" i="3"/>
  <c r="B5" i="3"/>
</calcChain>
</file>

<file path=xl/sharedStrings.xml><?xml version="1.0" encoding="utf-8"?>
<sst xmlns="http://schemas.openxmlformats.org/spreadsheetml/2006/main" count="88" uniqueCount="55">
  <si>
    <t>Ensemble de la population</t>
  </si>
  <si>
    <t>Ensemble des bénéficiaires de revenus minima garantis</t>
  </si>
  <si>
    <t>RSA</t>
  </si>
  <si>
    <t>ASS</t>
  </si>
  <si>
    <t>Minimum vieillesse</t>
  </si>
  <si>
    <t>AAH</t>
  </si>
  <si>
    <t>Logement ordinaire</t>
  </si>
  <si>
    <t>Dispose de son propre logement</t>
  </si>
  <si>
    <t>-</t>
  </si>
  <si>
    <t>Autre situation de logement</t>
  </si>
  <si>
    <t>nd</t>
  </si>
  <si>
    <t>Foyers et résidences sociales</t>
  </si>
  <si>
    <t>Habitations mobiles</t>
  </si>
  <si>
    <t>Total</t>
  </si>
  <si>
    <t xml:space="preserve">Ensemble des bénéficiaires de minima sociaux </t>
  </si>
  <si>
    <t>Ensemble des bénéficiaires de minima sociaux en 2012</t>
  </si>
  <si>
    <t>Surpeuplement modéré</t>
  </si>
  <si>
    <t>Surpeuplement accentué</t>
  </si>
  <si>
    <t>Logement sans aucun moyen de chauffage</t>
  </si>
  <si>
    <t>Nombre de défauts: logement avec au moins…</t>
  </si>
  <si>
    <t xml:space="preserve">  1 défaut de qualité</t>
  </si>
  <si>
    <t xml:space="preserve">  2 défauts de qualité</t>
  </si>
  <si>
    <t xml:space="preserve">  3 défauts de qualité</t>
  </si>
  <si>
    <t xml:space="preserve">  4 défauts de qualité</t>
  </si>
  <si>
    <t>Équipement du logement</t>
  </si>
  <si>
    <t>Jugent leurs conditions de logement mauvaises</t>
  </si>
  <si>
    <t>Souhaitent changer de logement</t>
  </si>
  <si>
    <t>Type de défaut : logement avec au moins…</t>
  </si>
  <si>
    <t>Prime d’activité</t>
  </si>
  <si>
    <t>En %</t>
  </si>
  <si>
    <t xml:space="preserve">Ensemble des bénéficiaires </t>
  </si>
  <si>
    <t xml:space="preserve"> Revenus minima garantis</t>
  </si>
  <si>
    <t>Minima sociaux</t>
  </si>
  <si>
    <t xml:space="preserve">    Logé par un tiers</t>
  </si>
  <si>
    <t xml:space="preserve">    Hébergé par un proche</t>
  </si>
  <si>
    <t xml:space="preserve">    Propriétaire, accédant à la propriété, usufruitier</t>
  </si>
  <si>
    <t xml:space="preserve">    Locataire du secteur social</t>
  </si>
  <si>
    <t xml:space="preserve">    Locataire du secteur libre</t>
  </si>
  <si>
    <r>
      <t>Occupe un logement prêté ou est hébergé par un proche</t>
    </r>
    <r>
      <rPr>
        <vertAlign val="superscript"/>
        <sz val="8"/>
        <color theme="1"/>
        <rFont val="Arial"/>
        <family val="2"/>
      </rPr>
      <t>1</t>
    </r>
  </si>
  <si>
    <r>
      <t>Institutions hors du champ de l’enquête BMS 2018</t>
    </r>
    <r>
      <rPr>
        <vertAlign val="superscript"/>
        <sz val="8"/>
        <color theme="1"/>
        <rFont val="Arial"/>
        <family val="2"/>
      </rPr>
      <t>2</t>
    </r>
  </si>
  <si>
    <r>
      <t>Autres</t>
    </r>
    <r>
      <rPr>
        <vertAlign val="superscript"/>
        <sz val="8"/>
        <color theme="1"/>
        <rFont val="Arial"/>
        <family val="2"/>
      </rPr>
      <t>3 </t>
    </r>
  </si>
  <si>
    <t>Graphique 1. Part des bénéficiaires de revenus minima garantis vivant en situation de surpeuplement, selon la prestation perçue</t>
  </si>
  <si>
    <t>Tableau 2. Part des bénéficiaires de revenus minima garantis vivant dans un logement sans l’ensemble de l’équipement de base ou ayant des défauts de qualité, selon la prestation perçue</t>
  </si>
  <si>
    <r>
      <t>Logement sans l’ensemble du confort sanitaire de base</t>
    </r>
    <r>
      <rPr>
        <vertAlign val="superscript"/>
        <sz val="8"/>
        <color theme="1"/>
        <rFont val="Arial"/>
        <family val="2"/>
      </rPr>
      <t>1</t>
    </r>
  </si>
  <si>
    <r>
      <t>Logement sans chauffage central</t>
    </r>
    <r>
      <rPr>
        <vertAlign val="superscript"/>
        <sz val="8"/>
        <color theme="1"/>
        <rFont val="Arial"/>
        <family val="2"/>
      </rPr>
      <t>2</t>
    </r>
  </si>
  <si>
    <r>
      <t>Qualité du logement : indicateur de défaut de qualité</t>
    </r>
    <r>
      <rPr>
        <b/>
        <vertAlign val="superscript"/>
        <sz val="8"/>
        <color theme="1"/>
        <rFont val="Arial"/>
        <family val="2"/>
      </rPr>
      <t>3</t>
    </r>
  </si>
  <si>
    <t>Graphique 2. Part des bénéficiaires de revenus minima garantis qui jugent leurs conditions de logement mauvaises et qui souhaitent changer de logement, selon la prestation perçue</t>
  </si>
  <si>
    <t>Tableau 1. Situation de logement des bénéficiaires de revenus minima garantis, selon la prestation perçue</t>
  </si>
  <si>
    <r>
      <rPr>
        <b/>
        <sz val="8"/>
        <color theme="1"/>
        <rFont val="Arial"/>
        <family val="2"/>
      </rPr>
      <t xml:space="preserve">Note &gt; </t>
    </r>
    <r>
      <rPr>
        <sz val="8"/>
        <color theme="1"/>
        <rFont val="Arial"/>
        <family val="2"/>
      </rPr>
      <t xml:space="preserve">Pour juger des conditions de logement, la question était la suivante : « Estimez-vous que vos conditions actuelles de logement sont très satisfaisantes/satisfaisantes/acceptables/insuffisantes/très insuffisantes ? » Dans ce graphique, les modalités retenues sont « insuffisantes » et « très insuffisantes ».
</t>
    </r>
    <r>
      <rPr>
        <b/>
        <sz val="8"/>
        <color theme="1"/>
        <rFont val="Arial"/>
        <family val="2"/>
      </rPr>
      <t xml:space="preserve">Lecture &gt; </t>
    </r>
    <r>
      <rPr>
        <sz val="8"/>
        <color theme="1"/>
        <rFont val="Arial"/>
        <family val="2"/>
      </rPr>
      <t xml:space="preserve">Fin 2018, 13 % des personnes qui bénéficiaient d’un revenu minimum garanti au 31 décembre 2017 jugent leurs conditions de logements mauvaises. 44 % souhaitent changer de logement.
</t>
    </r>
    <r>
      <rPr>
        <b/>
        <sz val="8"/>
        <color theme="1"/>
        <rFont val="Arial"/>
        <family val="2"/>
      </rPr>
      <t>Champ &gt;</t>
    </r>
    <r>
      <rPr>
        <sz val="8"/>
        <color theme="1"/>
        <rFont val="Arial"/>
        <family val="2"/>
      </rPr>
      <t xml:space="preserve"> Bénéficiaires au 31 décembre 2017 (au 31 décembre 2011 pour l’enquête BMS 2012) d’une des prestations retenues et résidant en France (hors Mayotte) [France métropolitaine pour l’enquête BMS 2012].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vivant en logement ordinaire en France (hors Mayotte).
</t>
    </r>
    <r>
      <rPr>
        <b/>
        <sz val="8"/>
        <color theme="1"/>
        <rFont val="Arial"/>
        <family val="2"/>
      </rPr>
      <t>Sources &gt;</t>
    </r>
    <r>
      <rPr>
        <sz val="8"/>
        <color theme="1"/>
        <rFont val="Arial"/>
        <family val="2"/>
      </rPr>
      <t xml:space="preserve"> DREES, enquêtes auprès des bénéficiaires de minima sociaux (BMS) 2012 et 2018 ; Insee, enquête Logement 2013.</t>
    </r>
  </si>
  <si>
    <r>
      <t xml:space="preserve">nd : non disponible.
1. Un bénéficiaire est dit « logé par un tiers » lorsque ce dernier met le logement à disposition sans y résider et « hébergé par un proche » lorsque la personne habite aussi le logement. Dans les deux cas, il peut y avoir ou non une participation financière.
2. Maison de retraite, foyer d’accueil médicalisé, maison d’accueil spécialisée, hôpital, maison médicale ou établissement public de santé. Ces personnes sont hors du champ de l’enquête mais le protocole de contact permet de connaître leur situation de logement.
3. Chambre d’hôtel, centre d’hébergement, abri de fortune, sans abri.
</t>
    </r>
    <r>
      <rPr>
        <b/>
        <sz val="8"/>
        <color theme="1"/>
        <rFont val="Arial"/>
        <family val="2"/>
      </rPr>
      <t>Lecture &gt;</t>
    </r>
    <r>
      <rPr>
        <sz val="8"/>
        <color theme="1"/>
        <rFont val="Arial"/>
        <family val="2"/>
      </rPr>
      <t xml:space="preserve"> Fin 2018, 35 % des personnes qui bénéficiaient d’un revenu minimum garanti au 31 décembre 2017 sont locataires du secteur social.
</t>
    </r>
    <r>
      <rPr>
        <b/>
        <sz val="8"/>
        <color theme="1"/>
        <rFont val="Arial"/>
        <family val="2"/>
      </rPr>
      <t>Champ &gt;</t>
    </r>
    <r>
      <rPr>
        <sz val="8"/>
        <color theme="1"/>
        <rFont val="Arial"/>
        <family val="2"/>
      </rPr>
      <t xml:space="preserve"> Bénéficiaires au 31 décembre 2017 d’une des prestations retenues et résidant en France (hors Mayotte), y compris les personnes qui sont hors du champ de l’enquête car ne pouvant répondre pour raisons de santé et celles vivant dans certaines institutions. Ensemble de la population : personnes de 16 ans ou plus vivant en logement ordinaire en France métropolitaine.
</t>
    </r>
    <r>
      <rPr>
        <b/>
        <sz val="8"/>
        <color theme="1"/>
        <rFont val="Arial"/>
        <family val="2"/>
      </rPr>
      <t>Sources &gt;</t>
    </r>
    <r>
      <rPr>
        <sz val="8"/>
        <color theme="1"/>
        <rFont val="Arial"/>
        <family val="2"/>
      </rPr>
      <t xml:space="preserve"> DREES, enquête auprès des bénéficiaires de minima sociaux (BMS) 2018 ; Insee, enquête statistique sur les ressources et les conditions de vie (SRCV) 2018.</t>
    </r>
  </si>
  <si>
    <r>
      <rPr>
        <b/>
        <sz val="8"/>
        <color theme="1"/>
        <rFont val="Arial"/>
        <family val="2"/>
      </rPr>
      <t>Lecture &gt;</t>
    </r>
    <r>
      <rPr>
        <sz val="8"/>
        <color theme="1"/>
        <rFont val="Arial"/>
        <family val="2"/>
      </rPr>
      <t xml:space="preserve"> Fin 2018, 25 % des personnes qui bénéficiaient d’un revenu minimum garanti au 31 décembre 2017 vivent en situation de surpeuplement dont 21 % en surpeuplement modéré et 4 % en surpeuplement accentué.
</t>
    </r>
    <r>
      <rPr>
        <b/>
        <sz val="8"/>
        <color theme="1"/>
        <rFont val="Arial"/>
        <family val="2"/>
      </rPr>
      <t>Champ &gt;</t>
    </r>
    <r>
      <rPr>
        <sz val="8"/>
        <color theme="1"/>
        <rFont val="Arial"/>
        <family val="2"/>
      </rPr>
      <t xml:space="preserve"> Bénéficiaires au 31 décembre 2017 (au 31 décembre 2011 pour l’enquête BMS 2012) d’une des prestations retenues et résidant en France (hors Mayotte) [France métropolitaine pour l’enquête BMS 2012].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vivant en logement ordinaire en France métropolitaine.
</t>
    </r>
    <r>
      <rPr>
        <b/>
        <sz val="8"/>
        <color theme="1"/>
        <rFont val="Arial"/>
        <family val="2"/>
      </rPr>
      <t>Sources &gt;</t>
    </r>
    <r>
      <rPr>
        <sz val="8"/>
        <color theme="1"/>
        <rFont val="Arial"/>
        <family val="2"/>
      </rPr>
      <t xml:space="preserve"> DREES, enquêtes auprès des bénéficiaires de minima sociaux (BMS) 2012 et 2018 ; Insee, enquête statistique sur les ressources et les conditions de vie (SRCV) 2018.</t>
    </r>
  </si>
  <si>
    <r>
      <t xml:space="preserve">1. Confort sanitaire de base : WC intérieur, salle de bains avec douche ou baignoire, eau chaude courante.
2. Chauffage central : chauffages mixte, urbain, individuel électrique ou par chaudière (individuelle ou collective). Les appareils de chauffage indépendants (radiateur mobile, poêle, cheminée ou autres) ne sont pas considérés comme du chauffage central.
3. Voir encadré 2.
</t>
    </r>
    <r>
      <rPr>
        <b/>
        <sz val="8"/>
        <color theme="1"/>
        <rFont val="Arial"/>
        <family val="2"/>
      </rPr>
      <t>Lecture &gt;</t>
    </r>
    <r>
      <rPr>
        <sz val="8"/>
        <color theme="1"/>
        <rFont val="Arial"/>
        <family val="2"/>
      </rPr>
      <t xml:space="preserve"> Fin 2018, 3 % des personnes qui bénéficiaient d’un revenu minimum garanti au 31 décembre 2017 vivent dans un logement qui ne bénéficie pas de l’ensemble du confort sanitaire de base.
</t>
    </r>
    <r>
      <rPr>
        <b/>
        <sz val="8"/>
        <color theme="1"/>
        <rFont val="Arial"/>
        <family val="2"/>
      </rPr>
      <t>Champ &gt;</t>
    </r>
    <r>
      <rPr>
        <sz val="8"/>
        <color theme="1"/>
        <rFont val="Arial"/>
        <family val="2"/>
      </rPr>
      <t xml:space="preserve"> Bénéficiaires au 31 décembre 2017 d’une des prestations retenues et résidant en France (hors Mayotte).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vivant en logement ordinaire en France métropolitaine pour le confort sanitaire de base, en France (hors Mayotte) pour l’absence de chauffage central, l’absence de chauffage et la qualité du logement.
</t>
    </r>
    <r>
      <rPr>
        <b/>
        <sz val="8"/>
        <color theme="1"/>
        <rFont val="Arial"/>
        <family val="2"/>
      </rPr>
      <t>Sources &gt;</t>
    </r>
    <r>
      <rPr>
        <sz val="8"/>
        <color theme="1"/>
        <rFont val="Arial"/>
        <family val="2"/>
      </rPr>
      <t xml:space="preserve"> DREES, enquête auprès des bénéficiaires de minima sociaux (BMS) 2018 ; Insee, enquête statistique sur les ressources et les conditions de vie (SRCV) 2018 pour le confort sanitaire de base, enquête Logement 2013 pour l’absence de chauffage central, l’absence de chauffage et la qualité du logement.</t>
    </r>
  </si>
  <si>
    <t xml:space="preserve">  un défaut « installation dégradée ou insuffisante »</t>
  </si>
  <si>
    <t xml:space="preserve">  un défaut « du bâti »</t>
  </si>
  <si>
    <t xml:space="preserve">  un défaut « structurel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</si>
</sst>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8" x14ac:knownFonts="1">
    <font>
      <sz val="11"/>
      <color theme="1"/>
      <name val="Calibri"/>
      <family val="2"/>
      <scheme val="minor"/>
    </font>
    <font>
      <b/>
      <sz val="8"/>
      <color indexed="8"/>
      <name val="Arial"/>
      <family val="2"/>
    </font>
    <font>
      <b/>
      <sz val="8"/>
      <color theme="1"/>
      <name val="Arial"/>
      <family val="2"/>
    </font>
    <font>
      <sz val="8"/>
      <color theme="1"/>
      <name val="Arial"/>
      <family val="2"/>
    </font>
    <font>
      <vertAlign val="superscript"/>
      <sz val="8"/>
      <color theme="1"/>
      <name val="Arial"/>
      <family val="2"/>
    </font>
    <font>
      <b/>
      <sz val="8"/>
      <color rgb="FF000000"/>
      <name val="Arial"/>
      <family val="2"/>
    </font>
    <font>
      <sz val="8"/>
      <color rgb="FF000000"/>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medium">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s>
  <cellStyleXfs count="1">
    <xf numFmtId="0" fontId="0" fillId="0" borderId="0"/>
  </cellStyleXfs>
  <cellXfs count="96">
    <xf numFmtId="0" fontId="0" fillId="0" borderId="0" xfId="0"/>
    <xf numFmtId="0" fontId="1" fillId="2" borderId="0" xfId="0" applyFont="1" applyFill="1" applyBorder="1" applyAlignment="1">
      <alignment horizontal="left" vertical="center"/>
    </xf>
    <xf numFmtId="1" fontId="3" fillId="0" borderId="1" xfId="0" applyNumberFormat="1" applyFont="1" applyBorder="1"/>
    <xf numFmtId="164" fontId="5" fillId="0" borderId="1" xfId="0" applyNumberFormat="1" applyFont="1" applyBorder="1" applyAlignment="1">
      <alignment horizontal="center" vertical="center" wrapText="1"/>
    </xf>
    <xf numFmtId="164" fontId="6" fillId="0" borderId="1" xfId="0" applyNumberFormat="1" applyFont="1" applyBorder="1" applyAlignment="1">
      <alignment horizontal="left" vertical="top"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3" fillId="0" borderId="0" xfId="0" applyFont="1"/>
    <xf numFmtId="0" fontId="3" fillId="2" borderId="0" xfId="0" applyFont="1" applyFill="1"/>
    <xf numFmtId="0" fontId="2" fillId="0" borderId="13" xfId="0" applyFont="1" applyBorder="1"/>
    <xf numFmtId="164" fontId="3" fillId="0" borderId="0" xfId="0" applyNumberFormat="1" applyFont="1"/>
    <xf numFmtId="0" fontId="3" fillId="0" borderId="14" xfId="0" applyFont="1" applyBorder="1"/>
    <xf numFmtId="0" fontId="3" fillId="0" borderId="0" xfId="0" applyFont="1" applyBorder="1"/>
    <xf numFmtId="1" fontId="3" fillId="0" borderId="0" xfId="0" applyNumberFormat="1" applyFont="1"/>
    <xf numFmtId="164" fontId="3" fillId="0" borderId="0" xfId="0" applyNumberFormat="1" applyFont="1" applyBorder="1"/>
    <xf numFmtId="0" fontId="3" fillId="0" borderId="15" xfId="0" applyFont="1" applyBorder="1"/>
    <xf numFmtId="0" fontId="2" fillId="0" borderId="15" xfId="0" applyFont="1" applyBorder="1"/>
    <xf numFmtId="165" fontId="3" fillId="0" borderId="0" xfId="0" applyNumberFormat="1" applyFont="1"/>
    <xf numFmtId="0" fontId="2" fillId="0" borderId="4" xfId="0" applyFont="1" applyBorder="1" applyAlignment="1">
      <alignment horizontal="right" vertical="center" indent="4"/>
    </xf>
    <xf numFmtId="0" fontId="2" fillId="0" borderId="13" xfId="0" applyFont="1" applyBorder="1" applyAlignment="1">
      <alignment horizontal="right" vertical="center" indent="4"/>
    </xf>
    <xf numFmtId="0" fontId="2" fillId="0" borderId="5" xfId="0" applyFont="1" applyBorder="1" applyAlignment="1">
      <alignment horizontal="right" vertical="center" indent="4"/>
    </xf>
    <xf numFmtId="0" fontId="3" fillId="0" borderId="0" xfId="0" applyFont="1" applyBorder="1" applyAlignment="1">
      <alignment horizontal="right" vertical="center" indent="4"/>
    </xf>
    <xf numFmtId="0" fontId="3" fillId="0" borderId="14" xfId="0" applyFont="1" applyBorder="1" applyAlignment="1">
      <alignment horizontal="right" vertical="center" indent="4"/>
    </xf>
    <xf numFmtId="0" fontId="3" fillId="0" borderId="6" xfId="0" applyFont="1" applyBorder="1" applyAlignment="1">
      <alignment horizontal="right" vertical="center" indent="4"/>
    </xf>
    <xf numFmtId="0" fontId="3" fillId="0" borderId="7" xfId="0" applyFont="1" applyBorder="1" applyAlignment="1">
      <alignment horizontal="right" vertical="center" indent="4"/>
    </xf>
    <xf numFmtId="0" fontId="3" fillId="0" borderId="15" xfId="0" applyFont="1" applyBorder="1" applyAlignment="1">
      <alignment horizontal="right" vertical="center" indent="4"/>
    </xf>
    <xf numFmtId="0" fontId="3" fillId="0" borderId="8" xfId="0" applyFont="1" applyBorder="1" applyAlignment="1">
      <alignment horizontal="right" vertical="center" indent="4"/>
    </xf>
    <xf numFmtId="0" fontId="2" fillId="0" borderId="7" xfId="0" applyFont="1" applyBorder="1" applyAlignment="1">
      <alignment horizontal="right" vertical="center" indent="4"/>
    </xf>
    <xf numFmtId="0" fontId="2" fillId="0" borderId="15" xfId="0" applyFont="1" applyBorder="1" applyAlignment="1">
      <alignment horizontal="right" vertical="center" indent="4"/>
    </xf>
    <xf numFmtId="0" fontId="2" fillId="0" borderId="8" xfId="0" applyFont="1" applyBorder="1" applyAlignment="1">
      <alignment horizontal="right" vertical="center" indent="4"/>
    </xf>
    <xf numFmtId="0" fontId="2" fillId="0" borderId="13" xfId="0" applyFont="1" applyBorder="1" applyAlignment="1">
      <alignment horizontal="right" vertical="center" indent="5"/>
    </xf>
    <xf numFmtId="0" fontId="3" fillId="0" borderId="14" xfId="0" applyFont="1" applyBorder="1" applyAlignment="1">
      <alignment horizontal="right" vertical="center" indent="5"/>
    </xf>
    <xf numFmtId="0" fontId="3" fillId="0" borderId="15" xfId="0" applyFont="1" applyBorder="1" applyAlignment="1">
      <alignment horizontal="right" vertical="center" indent="5"/>
    </xf>
    <xf numFmtId="0" fontId="2" fillId="0" borderId="15" xfId="0" applyFont="1" applyBorder="1" applyAlignment="1">
      <alignment horizontal="right" vertical="center" indent="5"/>
    </xf>
    <xf numFmtId="0" fontId="3" fillId="0" borderId="1" xfId="0" applyFont="1" applyBorder="1"/>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wrapText="1"/>
    </xf>
    <xf numFmtId="0" fontId="2" fillId="0" borderId="13" xfId="0" applyFont="1" applyBorder="1" applyAlignment="1">
      <alignment horizontal="left"/>
    </xf>
    <xf numFmtId="1" fontId="3" fillId="0" borderId="0" xfId="0" applyNumberFormat="1" applyFont="1" applyBorder="1"/>
    <xf numFmtId="0" fontId="2" fillId="0" borderId="14" xfId="0" applyFont="1" applyBorder="1" applyAlignment="1">
      <alignment horizontal="left"/>
    </xf>
    <xf numFmtId="0" fontId="3" fillId="0" borderId="17" xfId="0" applyFont="1" applyFill="1" applyBorder="1"/>
    <xf numFmtId="0" fontId="3" fillId="0" borderId="14"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right"/>
    </xf>
    <xf numFmtId="0" fontId="2" fillId="0" borderId="13" xfId="0" applyFont="1" applyBorder="1" applyAlignment="1">
      <alignment horizontal="right" vertical="center" indent="2"/>
    </xf>
    <xf numFmtId="0" fontId="2" fillId="0" borderId="5" xfId="0" applyFont="1" applyBorder="1" applyAlignment="1">
      <alignment horizontal="right" vertical="center" indent="2"/>
    </xf>
    <xf numFmtId="1" fontId="3" fillId="0" borderId="6" xfId="0" applyNumberFormat="1" applyFont="1" applyBorder="1" applyAlignment="1">
      <alignment horizontal="right" vertical="center" indent="2"/>
    </xf>
    <xf numFmtId="1" fontId="3" fillId="0" borderId="14" xfId="0" applyNumberFormat="1" applyFont="1" applyBorder="1" applyAlignment="1">
      <alignment horizontal="right" vertical="center" indent="2"/>
    </xf>
    <xf numFmtId="1" fontId="3" fillId="0" borderId="15" xfId="0" applyNumberFormat="1" applyFont="1" applyBorder="1" applyAlignment="1">
      <alignment horizontal="right" vertical="center" indent="2"/>
    </xf>
    <xf numFmtId="1" fontId="3" fillId="0" borderId="8" xfId="0" applyNumberFormat="1" applyFont="1" applyBorder="1" applyAlignment="1">
      <alignment horizontal="right" vertical="center" indent="2"/>
    </xf>
    <xf numFmtId="0" fontId="2" fillId="0" borderId="6" xfId="0" applyFont="1" applyBorder="1" applyAlignment="1">
      <alignment horizontal="right" vertical="center" indent="2"/>
    </xf>
    <xf numFmtId="0" fontId="2" fillId="0" borderId="14" xfId="0" applyFont="1" applyBorder="1" applyAlignment="1">
      <alignment horizontal="right" vertical="center" indent="2"/>
    </xf>
    <xf numFmtId="1" fontId="3" fillId="0" borderId="14" xfId="0" applyNumberFormat="1" applyFont="1" applyFill="1" applyBorder="1" applyAlignment="1">
      <alignment horizontal="right" vertical="center" indent="2"/>
    </xf>
    <xf numFmtId="1" fontId="3" fillId="0" borderId="6" xfId="0" applyNumberFormat="1" applyFont="1" applyFill="1" applyBorder="1" applyAlignment="1">
      <alignment horizontal="right" vertical="center" indent="2"/>
    </xf>
    <xf numFmtId="0" fontId="2" fillId="0" borderId="13" xfId="0" applyFont="1" applyBorder="1" applyAlignment="1">
      <alignment horizontal="right" vertical="center" indent="3"/>
    </xf>
    <xf numFmtId="1" fontId="3" fillId="0" borderId="14" xfId="0" applyNumberFormat="1" applyFont="1" applyBorder="1" applyAlignment="1">
      <alignment horizontal="right" vertical="center" indent="3"/>
    </xf>
    <xf numFmtId="1" fontId="3" fillId="0" borderId="15" xfId="0" applyNumberFormat="1" applyFont="1" applyBorder="1" applyAlignment="1">
      <alignment horizontal="right" vertical="center" indent="3"/>
    </xf>
    <xf numFmtId="0" fontId="2" fillId="0" borderId="14" xfId="0" applyFont="1" applyBorder="1" applyAlignment="1">
      <alignment horizontal="right" vertical="center" indent="3"/>
    </xf>
    <xf numFmtId="1" fontId="3" fillId="0" borderId="14" xfId="0" applyNumberFormat="1" applyFont="1" applyFill="1" applyBorder="1" applyAlignment="1">
      <alignment horizontal="right" vertical="center" indent="3"/>
    </xf>
    <xf numFmtId="1" fontId="3" fillId="0" borderId="6" xfId="0" applyNumberFormat="1" applyFont="1" applyBorder="1" applyAlignment="1">
      <alignment horizontal="right" vertical="center" indent="4"/>
    </xf>
    <xf numFmtId="1" fontId="3" fillId="0" borderId="14" xfId="0" applyNumberFormat="1" applyFont="1" applyBorder="1" applyAlignment="1">
      <alignment horizontal="right" vertical="center" indent="4"/>
    </xf>
    <xf numFmtId="1" fontId="3" fillId="0" borderId="0" xfId="0" applyNumberFormat="1" applyFont="1" applyBorder="1" applyAlignment="1">
      <alignment horizontal="right" vertical="center" indent="4"/>
    </xf>
    <xf numFmtId="164" fontId="3" fillId="0" borderId="8" xfId="0" applyNumberFormat="1" applyFont="1" applyBorder="1" applyAlignment="1">
      <alignment horizontal="right" vertical="center" indent="4"/>
    </xf>
    <xf numFmtId="1" fontId="3" fillId="0" borderId="15" xfId="0" applyNumberFormat="1" applyFont="1" applyBorder="1" applyAlignment="1">
      <alignment horizontal="right" vertical="center" indent="4"/>
    </xf>
    <xf numFmtId="0" fontId="2" fillId="0" borderId="6" xfId="0" applyFont="1" applyBorder="1" applyAlignment="1">
      <alignment horizontal="right" vertical="center" indent="4"/>
    </xf>
    <xf numFmtId="0" fontId="2" fillId="0" borderId="14" xfId="0" applyFont="1" applyBorder="1" applyAlignment="1">
      <alignment horizontal="right" vertical="center" indent="4"/>
    </xf>
    <xf numFmtId="164" fontId="3" fillId="0" borderId="0" xfId="0" applyNumberFormat="1" applyFont="1" applyFill="1" applyBorder="1" applyAlignment="1">
      <alignment horizontal="right" vertical="center" indent="4"/>
    </xf>
    <xf numFmtId="1" fontId="3" fillId="0" borderId="14" xfId="0" applyNumberFormat="1" applyFont="1" applyFill="1" applyBorder="1" applyAlignment="1">
      <alignment horizontal="right" vertical="center" indent="4"/>
    </xf>
    <xf numFmtId="1" fontId="3" fillId="0" borderId="0" xfId="0" applyNumberFormat="1" applyFont="1" applyFill="1" applyBorder="1" applyAlignment="1">
      <alignment horizontal="right" vertical="center" indent="4"/>
    </xf>
    <xf numFmtId="1" fontId="3" fillId="0" borderId="7" xfId="0" applyNumberFormat="1" applyFont="1" applyBorder="1" applyAlignment="1">
      <alignment horizontal="right" vertical="center" indent="4"/>
    </xf>
    <xf numFmtId="0" fontId="3" fillId="0" borderId="0" xfId="0" applyFont="1" applyBorder="1" applyAlignment="1">
      <alignment horizontal="left" vertical="top" wrapText="1"/>
    </xf>
    <xf numFmtId="0" fontId="2" fillId="0" borderId="0" xfId="0" applyFont="1" applyBorder="1" applyAlignment="1">
      <alignment horizontal="center"/>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 fillId="0" borderId="16" xfId="0" applyFont="1" applyBorder="1" applyAlignment="1">
      <alignment horizontal="center"/>
    </xf>
    <xf numFmtId="0" fontId="3" fillId="0" borderId="9"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0" xfId="0" applyFont="1" applyFill="1" applyBorder="1" applyAlignment="1">
      <alignment horizontal="left" vertical="top" wrapText="1"/>
    </xf>
    <xf numFmtId="0" fontId="3"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showGridLines="0" tabSelected="1" zoomScaleNormal="100" workbookViewId="0">
      <selection activeCell="K3" sqref="K3:K4"/>
    </sheetView>
  </sheetViews>
  <sheetFormatPr baseColWidth="10" defaultColWidth="10.81640625" defaultRowHeight="10" x14ac:dyDescent="0.2"/>
  <cols>
    <col min="1" max="1" width="37.453125" style="13" customWidth="1"/>
    <col min="2" max="2" width="10.81640625" style="13" customWidth="1"/>
    <col min="3" max="3" width="12.81640625" style="13" customWidth="1"/>
    <col min="4" max="4" width="11" style="13" customWidth="1"/>
    <col min="5" max="6" width="9.1796875" style="13" bestFit="1" customWidth="1"/>
    <col min="7" max="7" width="10.453125" style="13" customWidth="1"/>
    <col min="8" max="8" width="8.36328125" style="13" bestFit="1" customWidth="1"/>
    <col min="9" max="9" width="9.1796875" style="13" bestFit="1" customWidth="1"/>
    <col min="10" max="10" width="12.453125" style="13" bestFit="1" customWidth="1"/>
    <col min="11" max="13" width="10.81640625" style="13"/>
    <col min="14" max="18" width="12.453125" style="13" bestFit="1" customWidth="1"/>
    <col min="19" max="16384" width="10.81640625" style="13"/>
  </cols>
  <sheetData>
    <row r="1" spans="1:18" ht="43.5" customHeight="1" x14ac:dyDescent="0.2">
      <c r="A1" s="1" t="s">
        <v>47</v>
      </c>
      <c r="B1" s="1"/>
      <c r="I1" s="51" t="s">
        <v>29</v>
      </c>
    </row>
    <row r="2" spans="1:18" ht="10.5" x14ac:dyDescent="0.25">
      <c r="A2" s="86"/>
      <c r="B2" s="81" t="s">
        <v>0</v>
      </c>
      <c r="C2" s="83" t="s">
        <v>30</v>
      </c>
      <c r="D2" s="84"/>
      <c r="E2" s="84"/>
      <c r="F2" s="84"/>
      <c r="G2" s="84"/>
      <c r="H2" s="84"/>
      <c r="I2" s="85"/>
      <c r="J2" s="14"/>
    </row>
    <row r="3" spans="1:18" ht="56.25" customHeight="1" x14ac:dyDescent="0.25">
      <c r="A3" s="87"/>
      <c r="B3" s="82"/>
      <c r="C3" s="8" t="s">
        <v>31</v>
      </c>
      <c r="D3" s="9" t="s">
        <v>32</v>
      </c>
      <c r="E3" s="10" t="s">
        <v>2</v>
      </c>
      <c r="F3" s="11" t="s">
        <v>3</v>
      </c>
      <c r="G3" s="8" t="s">
        <v>4</v>
      </c>
      <c r="H3" s="10" t="s">
        <v>5</v>
      </c>
      <c r="I3" s="12" t="s">
        <v>28</v>
      </c>
      <c r="K3" s="80"/>
      <c r="L3" s="79"/>
      <c r="M3" s="79"/>
      <c r="N3" s="79"/>
      <c r="O3" s="79"/>
      <c r="P3" s="79"/>
      <c r="Q3" s="79"/>
      <c r="R3" s="79"/>
    </row>
    <row r="4" spans="1:18" ht="10.5" x14ac:dyDescent="0.25">
      <c r="A4" s="15" t="s">
        <v>6</v>
      </c>
      <c r="B4" s="24">
        <v>100</v>
      </c>
      <c r="C4" s="36">
        <v>95</v>
      </c>
      <c r="D4" s="24">
        <v>91</v>
      </c>
      <c r="E4" s="25">
        <v>94</v>
      </c>
      <c r="F4" s="24">
        <v>98</v>
      </c>
      <c r="G4" s="25">
        <v>83</v>
      </c>
      <c r="H4" s="25">
        <v>88</v>
      </c>
      <c r="I4" s="26">
        <v>98</v>
      </c>
      <c r="J4" s="16"/>
      <c r="K4" s="80"/>
      <c r="L4" s="6"/>
      <c r="M4" s="6"/>
      <c r="N4" s="7"/>
      <c r="O4" s="7"/>
      <c r="P4" s="6"/>
      <c r="Q4" s="7"/>
      <c r="R4" s="6"/>
    </row>
    <row r="5" spans="1:18" x14ac:dyDescent="0.2">
      <c r="A5" s="17" t="s">
        <v>7</v>
      </c>
      <c r="B5" s="27">
        <v>97</v>
      </c>
      <c r="C5" s="37">
        <v>78</v>
      </c>
      <c r="D5" s="27">
        <v>73</v>
      </c>
      <c r="E5" s="28">
        <v>73</v>
      </c>
      <c r="F5" s="27">
        <v>82</v>
      </c>
      <c r="G5" s="28">
        <v>70</v>
      </c>
      <c r="H5" s="28">
        <v>70</v>
      </c>
      <c r="I5" s="29">
        <v>84</v>
      </c>
      <c r="J5" s="19"/>
      <c r="K5" s="20"/>
      <c r="L5" s="18"/>
      <c r="M5" s="18"/>
      <c r="N5" s="18"/>
      <c r="O5" s="18"/>
      <c r="P5" s="18"/>
      <c r="Q5" s="18"/>
      <c r="R5" s="18"/>
    </row>
    <row r="6" spans="1:18" x14ac:dyDescent="0.2">
      <c r="A6" s="17" t="s">
        <v>35</v>
      </c>
      <c r="B6" s="27">
        <v>66</v>
      </c>
      <c r="C6" s="37">
        <v>14</v>
      </c>
      <c r="D6" s="27">
        <v>12</v>
      </c>
      <c r="E6" s="28">
        <v>7</v>
      </c>
      <c r="F6" s="27">
        <v>22</v>
      </c>
      <c r="G6" s="28">
        <v>16</v>
      </c>
      <c r="H6" s="28">
        <v>15</v>
      </c>
      <c r="I6" s="29">
        <v>17</v>
      </c>
      <c r="J6" s="16"/>
    </row>
    <row r="7" spans="1:18" x14ac:dyDescent="0.2">
      <c r="A7" s="17" t="s">
        <v>36</v>
      </c>
      <c r="B7" s="27">
        <v>15</v>
      </c>
      <c r="C7" s="37">
        <v>35</v>
      </c>
      <c r="D7" s="27">
        <v>36</v>
      </c>
      <c r="E7" s="28">
        <v>38</v>
      </c>
      <c r="F7" s="27">
        <v>38</v>
      </c>
      <c r="G7" s="28">
        <v>35</v>
      </c>
      <c r="H7" s="28">
        <v>34</v>
      </c>
      <c r="I7" s="29">
        <v>35</v>
      </c>
      <c r="J7" s="16"/>
    </row>
    <row r="8" spans="1:18" x14ac:dyDescent="0.2">
      <c r="A8" s="17" t="s">
        <v>37</v>
      </c>
      <c r="B8" s="27">
        <v>17</v>
      </c>
      <c r="C8" s="37">
        <v>28</v>
      </c>
      <c r="D8" s="27">
        <v>25</v>
      </c>
      <c r="E8" s="28">
        <v>28</v>
      </c>
      <c r="F8" s="27">
        <v>22</v>
      </c>
      <c r="G8" s="28">
        <v>20</v>
      </c>
      <c r="H8" s="28">
        <v>22</v>
      </c>
      <c r="I8" s="29">
        <v>32</v>
      </c>
      <c r="J8" s="16"/>
    </row>
    <row r="9" spans="1:18" ht="12" x14ac:dyDescent="0.2">
      <c r="A9" s="17" t="s">
        <v>38</v>
      </c>
      <c r="B9" s="27">
        <v>3</v>
      </c>
      <c r="C9" s="37">
        <v>17</v>
      </c>
      <c r="D9" s="27">
        <v>19</v>
      </c>
      <c r="E9" s="28">
        <v>21</v>
      </c>
      <c r="F9" s="27">
        <v>16</v>
      </c>
      <c r="G9" s="28">
        <v>13</v>
      </c>
      <c r="H9" s="28">
        <v>17</v>
      </c>
      <c r="I9" s="29">
        <v>15</v>
      </c>
      <c r="J9" s="16"/>
    </row>
    <row r="10" spans="1:18" x14ac:dyDescent="0.2">
      <c r="A10" s="17" t="s">
        <v>33</v>
      </c>
      <c r="B10" s="27" t="s">
        <v>8</v>
      </c>
      <c r="C10" s="37">
        <v>3</v>
      </c>
      <c r="D10" s="27">
        <v>3</v>
      </c>
      <c r="E10" s="28">
        <v>3</v>
      </c>
      <c r="F10" s="27">
        <v>3</v>
      </c>
      <c r="G10" s="28">
        <v>4</v>
      </c>
      <c r="H10" s="28">
        <v>2</v>
      </c>
      <c r="I10" s="29">
        <v>3</v>
      </c>
      <c r="J10" s="16"/>
    </row>
    <row r="11" spans="1:18" x14ac:dyDescent="0.2">
      <c r="A11" s="17" t="s">
        <v>34</v>
      </c>
      <c r="B11" s="27" t="s">
        <v>8</v>
      </c>
      <c r="C11" s="37">
        <v>14</v>
      </c>
      <c r="D11" s="27">
        <v>16</v>
      </c>
      <c r="E11" s="28">
        <v>18</v>
      </c>
      <c r="F11" s="27">
        <v>13</v>
      </c>
      <c r="G11" s="28">
        <v>9</v>
      </c>
      <c r="H11" s="28">
        <v>16</v>
      </c>
      <c r="I11" s="29">
        <v>12</v>
      </c>
      <c r="J11" s="16"/>
    </row>
    <row r="12" spans="1:18" ht="10.5" x14ac:dyDescent="0.25">
      <c r="A12" s="15" t="s">
        <v>9</v>
      </c>
      <c r="B12" s="24" t="s">
        <v>10</v>
      </c>
      <c r="C12" s="36">
        <v>5</v>
      </c>
      <c r="D12" s="24">
        <v>9</v>
      </c>
      <c r="E12" s="25">
        <v>6</v>
      </c>
      <c r="F12" s="24">
        <v>2</v>
      </c>
      <c r="G12" s="25">
        <v>17</v>
      </c>
      <c r="H12" s="25">
        <v>12</v>
      </c>
      <c r="I12" s="26">
        <v>2</v>
      </c>
      <c r="J12" s="16"/>
    </row>
    <row r="13" spans="1:18" x14ac:dyDescent="0.2">
      <c r="A13" s="17" t="s">
        <v>11</v>
      </c>
      <c r="B13" s="27" t="s">
        <v>10</v>
      </c>
      <c r="C13" s="37">
        <v>1</v>
      </c>
      <c r="D13" s="27">
        <v>2</v>
      </c>
      <c r="E13" s="28">
        <v>1</v>
      </c>
      <c r="F13" s="27">
        <v>1</v>
      </c>
      <c r="G13" s="28">
        <v>4</v>
      </c>
      <c r="H13" s="28">
        <v>4</v>
      </c>
      <c r="I13" s="29">
        <v>1</v>
      </c>
      <c r="J13" s="16"/>
    </row>
    <row r="14" spans="1:18" ht="12" x14ac:dyDescent="0.2">
      <c r="A14" s="17" t="s">
        <v>39</v>
      </c>
      <c r="B14" s="27" t="s">
        <v>10</v>
      </c>
      <c r="C14" s="37">
        <v>2</v>
      </c>
      <c r="D14" s="27">
        <v>4</v>
      </c>
      <c r="E14" s="28">
        <v>0</v>
      </c>
      <c r="F14" s="27">
        <v>0</v>
      </c>
      <c r="G14" s="28">
        <v>11</v>
      </c>
      <c r="H14" s="28">
        <v>7</v>
      </c>
      <c r="I14" s="29">
        <v>0</v>
      </c>
      <c r="J14" s="16"/>
    </row>
    <row r="15" spans="1:18" x14ac:dyDescent="0.2">
      <c r="A15" s="17" t="s">
        <v>12</v>
      </c>
      <c r="B15" s="27" t="s">
        <v>10</v>
      </c>
      <c r="C15" s="37">
        <v>1</v>
      </c>
      <c r="D15" s="27">
        <v>2</v>
      </c>
      <c r="E15" s="28">
        <v>3</v>
      </c>
      <c r="F15" s="27">
        <v>1</v>
      </c>
      <c r="G15" s="28">
        <v>1</v>
      </c>
      <c r="H15" s="28">
        <v>0</v>
      </c>
      <c r="I15" s="29">
        <v>1</v>
      </c>
      <c r="J15" s="16"/>
    </row>
    <row r="16" spans="1:18" ht="12" x14ac:dyDescent="0.2">
      <c r="A16" s="21" t="s">
        <v>40</v>
      </c>
      <c r="B16" s="30" t="s">
        <v>10</v>
      </c>
      <c r="C16" s="38">
        <v>1</v>
      </c>
      <c r="D16" s="30">
        <v>1</v>
      </c>
      <c r="E16" s="31">
        <v>2</v>
      </c>
      <c r="F16" s="30">
        <v>1</v>
      </c>
      <c r="G16" s="31">
        <v>1</v>
      </c>
      <c r="H16" s="31">
        <v>1</v>
      </c>
      <c r="I16" s="32">
        <v>0</v>
      </c>
      <c r="J16" s="16"/>
    </row>
    <row r="17" spans="1:12" ht="10.5" x14ac:dyDescent="0.25">
      <c r="A17" s="22" t="s">
        <v>13</v>
      </c>
      <c r="B17" s="33">
        <v>100</v>
      </c>
      <c r="C17" s="39">
        <v>100</v>
      </c>
      <c r="D17" s="33">
        <v>100</v>
      </c>
      <c r="E17" s="34">
        <v>100</v>
      </c>
      <c r="F17" s="33">
        <v>100</v>
      </c>
      <c r="G17" s="34">
        <v>100</v>
      </c>
      <c r="H17" s="34">
        <v>100</v>
      </c>
      <c r="I17" s="35">
        <v>100</v>
      </c>
      <c r="J17" s="23"/>
    </row>
    <row r="18" spans="1:12" x14ac:dyDescent="0.2">
      <c r="A18" s="78"/>
      <c r="B18" s="78"/>
      <c r="C18" s="78"/>
      <c r="D18" s="78"/>
      <c r="E18" s="78"/>
      <c r="F18" s="78"/>
      <c r="G18" s="78"/>
      <c r="H18" s="78"/>
      <c r="I18" s="78"/>
      <c r="J18" s="23"/>
    </row>
    <row r="19" spans="1:12" ht="29.5" customHeight="1" x14ac:dyDescent="0.2">
      <c r="A19" s="78" t="s">
        <v>49</v>
      </c>
      <c r="B19" s="78"/>
      <c r="C19" s="78"/>
      <c r="D19" s="78"/>
      <c r="E19" s="78"/>
      <c r="F19" s="78"/>
      <c r="G19" s="78"/>
      <c r="H19" s="78"/>
      <c r="I19" s="78"/>
    </row>
    <row r="20" spans="1:12" ht="29" customHeight="1" x14ac:dyDescent="0.2">
      <c r="A20" s="78"/>
      <c r="B20" s="78"/>
      <c r="C20" s="78"/>
      <c r="D20" s="78"/>
      <c r="E20" s="78"/>
      <c r="F20" s="78"/>
      <c r="G20" s="78"/>
      <c r="H20" s="78"/>
      <c r="I20" s="78"/>
    </row>
    <row r="21" spans="1:12" ht="18.75" customHeight="1" x14ac:dyDescent="0.2">
      <c r="A21" s="78"/>
      <c r="B21" s="78"/>
      <c r="C21" s="78"/>
      <c r="D21" s="78"/>
      <c r="E21" s="78"/>
      <c r="F21" s="78"/>
      <c r="G21" s="78"/>
      <c r="H21" s="78"/>
      <c r="I21" s="78"/>
    </row>
    <row r="22" spans="1:12" ht="29.5" customHeight="1" x14ac:dyDescent="0.2">
      <c r="A22" s="78"/>
      <c r="B22" s="78"/>
      <c r="C22" s="78"/>
      <c r="D22" s="78"/>
      <c r="E22" s="78"/>
      <c r="F22" s="78"/>
      <c r="G22" s="78"/>
      <c r="H22" s="78"/>
      <c r="I22" s="78"/>
    </row>
    <row r="23" spans="1:12" ht="49.5" customHeight="1" x14ac:dyDescent="0.2">
      <c r="A23" s="78"/>
      <c r="B23" s="78"/>
      <c r="C23" s="78"/>
      <c r="D23" s="78"/>
      <c r="E23" s="78"/>
      <c r="F23" s="78"/>
      <c r="G23" s="78"/>
      <c r="H23" s="78"/>
      <c r="I23" s="78"/>
    </row>
    <row r="24" spans="1:12" ht="18" customHeight="1" x14ac:dyDescent="0.2">
      <c r="A24" s="78"/>
      <c r="B24" s="78"/>
      <c r="C24" s="78"/>
      <c r="D24" s="78"/>
      <c r="E24" s="78"/>
      <c r="F24" s="78"/>
      <c r="G24" s="78"/>
      <c r="H24" s="78"/>
      <c r="I24" s="78"/>
    </row>
    <row r="25" spans="1:12" x14ac:dyDescent="0.2">
      <c r="A25" s="78"/>
      <c r="B25" s="78"/>
      <c r="C25" s="78"/>
      <c r="D25" s="78"/>
      <c r="E25" s="78"/>
      <c r="F25" s="78"/>
      <c r="G25" s="78"/>
      <c r="H25" s="78"/>
      <c r="I25" s="78"/>
    </row>
    <row r="26" spans="1:12" x14ac:dyDescent="0.2">
      <c r="A26" s="78"/>
      <c r="B26" s="78"/>
      <c r="C26" s="78"/>
      <c r="D26" s="78"/>
      <c r="E26" s="78"/>
      <c r="F26" s="78"/>
      <c r="G26" s="78"/>
      <c r="H26" s="78"/>
      <c r="I26" s="78"/>
    </row>
    <row r="27" spans="1:12" x14ac:dyDescent="0.2">
      <c r="A27" s="78"/>
      <c r="B27" s="78"/>
      <c r="C27" s="78"/>
      <c r="D27" s="78"/>
      <c r="E27" s="78"/>
      <c r="F27" s="78"/>
      <c r="G27" s="78"/>
      <c r="H27" s="78"/>
      <c r="I27" s="78"/>
    </row>
    <row r="28" spans="1:12" x14ac:dyDescent="0.2">
      <c r="A28" s="78"/>
      <c r="B28" s="78"/>
      <c r="C28" s="78"/>
      <c r="D28" s="78"/>
      <c r="E28" s="78"/>
      <c r="F28" s="78"/>
      <c r="G28" s="78"/>
      <c r="H28" s="78"/>
      <c r="I28" s="78"/>
      <c r="J28" s="19"/>
      <c r="K28" s="19"/>
      <c r="L28" s="19"/>
    </row>
    <row r="30" spans="1:12" x14ac:dyDescent="0.2">
      <c r="E30" s="19"/>
      <c r="F30" s="19"/>
      <c r="G30" s="19"/>
      <c r="H30" s="19"/>
      <c r="I30" s="19"/>
      <c r="J30" s="19"/>
      <c r="K30" s="19"/>
      <c r="L30" s="19"/>
    </row>
  </sheetData>
  <mergeCells count="7">
    <mergeCell ref="A19:I28"/>
    <mergeCell ref="L3:R3"/>
    <mergeCell ref="K3:K4"/>
    <mergeCell ref="A18:I18"/>
    <mergeCell ref="B2:B3"/>
    <mergeCell ref="C2:I2"/>
    <mergeCell ref="A2:A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
  <sheetViews>
    <sheetView showGridLines="0" workbookViewId="0">
      <selection activeCell="A2" sqref="A2"/>
    </sheetView>
  </sheetViews>
  <sheetFormatPr baseColWidth="10" defaultColWidth="10.81640625" defaultRowHeight="10" x14ac:dyDescent="0.2"/>
  <cols>
    <col min="1" max="1" width="28" style="13" customWidth="1"/>
    <col min="2" max="16384" width="10.81640625" style="13"/>
  </cols>
  <sheetData>
    <row r="1" spans="1:14" ht="10.5" x14ac:dyDescent="0.2">
      <c r="A1" s="1" t="s">
        <v>41</v>
      </c>
    </row>
    <row r="2" spans="1:14" ht="52.5" x14ac:dyDescent="0.2">
      <c r="A2" s="95" t="s">
        <v>29</v>
      </c>
      <c r="B2" s="5" t="s">
        <v>0</v>
      </c>
      <c r="C2" s="5" t="s">
        <v>1</v>
      </c>
      <c r="D2" s="5" t="s">
        <v>14</v>
      </c>
      <c r="E2" s="5" t="s">
        <v>15</v>
      </c>
      <c r="F2" s="5" t="s">
        <v>2</v>
      </c>
      <c r="G2" s="5" t="s">
        <v>3</v>
      </c>
      <c r="H2" s="5" t="s">
        <v>4</v>
      </c>
      <c r="I2" s="5" t="s">
        <v>5</v>
      </c>
      <c r="J2" s="5" t="s">
        <v>28</v>
      </c>
    </row>
    <row r="3" spans="1:14" x14ac:dyDescent="0.2">
      <c r="A3" s="40" t="s">
        <v>16</v>
      </c>
      <c r="B3" s="2">
        <v>8.61</v>
      </c>
      <c r="C3" s="2">
        <v>20.89</v>
      </c>
      <c r="D3" s="2">
        <v>21.79</v>
      </c>
      <c r="E3" s="2">
        <v>21.55</v>
      </c>
      <c r="F3" s="2">
        <v>27.48</v>
      </c>
      <c r="G3" s="2">
        <v>19.75</v>
      </c>
      <c r="H3" s="2">
        <v>12.58</v>
      </c>
      <c r="I3" s="2">
        <v>14.64</v>
      </c>
      <c r="J3" s="2">
        <v>21.12</v>
      </c>
    </row>
    <row r="4" spans="1:14" x14ac:dyDescent="0.2">
      <c r="A4" s="40" t="s">
        <v>17</v>
      </c>
      <c r="B4" s="2">
        <v>1.1200000000000001</v>
      </c>
      <c r="C4" s="2">
        <v>3.83</v>
      </c>
      <c r="D4" s="2">
        <v>4.8099999999999996</v>
      </c>
      <c r="E4" s="2">
        <v>4.71</v>
      </c>
      <c r="F4" s="2">
        <v>6.92</v>
      </c>
      <c r="G4" s="2">
        <v>1.81</v>
      </c>
      <c r="H4" s="2">
        <v>2.86</v>
      </c>
      <c r="I4" s="2">
        <v>1.98</v>
      </c>
      <c r="J4" s="2">
        <v>3.03</v>
      </c>
    </row>
    <row r="5" spans="1:14" x14ac:dyDescent="0.2">
      <c r="A5" s="40" t="s">
        <v>13</v>
      </c>
      <c r="B5" s="2">
        <f t="shared" ref="B5:J5" si="0">SUM(B3:B4)</f>
        <v>9.73</v>
      </c>
      <c r="C5" s="2">
        <f>SUM(C3:C4)</f>
        <v>24.72</v>
      </c>
      <c r="D5" s="2">
        <f t="shared" si="0"/>
        <v>26.599999999999998</v>
      </c>
      <c r="E5" s="2">
        <f t="shared" si="0"/>
        <v>26.26</v>
      </c>
      <c r="F5" s="2">
        <f t="shared" si="0"/>
        <v>34.4</v>
      </c>
      <c r="G5" s="2">
        <f t="shared" si="0"/>
        <v>21.56</v>
      </c>
      <c r="H5" s="2">
        <f t="shared" si="0"/>
        <v>15.44</v>
      </c>
      <c r="I5" s="2">
        <f t="shared" si="0"/>
        <v>16.62</v>
      </c>
      <c r="J5" s="2">
        <f t="shared" si="0"/>
        <v>24.150000000000002</v>
      </c>
    </row>
    <row r="6" spans="1:14" ht="34.5" customHeight="1" x14ac:dyDescent="0.2">
      <c r="A6" s="78"/>
      <c r="B6" s="78"/>
      <c r="C6" s="78"/>
      <c r="D6" s="78"/>
      <c r="E6" s="78"/>
      <c r="F6" s="78"/>
      <c r="G6" s="78"/>
      <c r="H6" s="78"/>
      <c r="I6" s="78"/>
      <c r="J6" s="78"/>
    </row>
    <row r="7" spans="1:14" ht="157" customHeight="1" x14ac:dyDescent="0.2">
      <c r="A7" s="78" t="s">
        <v>50</v>
      </c>
      <c r="B7" s="78"/>
      <c r="C7" s="78"/>
      <c r="D7" s="78"/>
      <c r="E7" s="78"/>
      <c r="F7" s="78"/>
      <c r="G7" s="78"/>
      <c r="H7" s="78"/>
      <c r="I7" s="78"/>
      <c r="J7" s="78"/>
      <c r="K7" s="16"/>
    </row>
    <row r="8" spans="1:14" ht="30.75" customHeight="1" x14ac:dyDescent="0.2">
      <c r="A8" s="78"/>
      <c r="B8" s="78"/>
      <c r="C8" s="78"/>
      <c r="D8" s="78"/>
      <c r="E8" s="78"/>
      <c r="F8" s="78"/>
      <c r="G8" s="78"/>
      <c r="H8" s="78"/>
      <c r="I8" s="78"/>
      <c r="J8" s="78"/>
      <c r="K8" s="16"/>
    </row>
    <row r="12" spans="1:14" x14ac:dyDescent="0.2">
      <c r="N12" s="16"/>
    </row>
  </sheetData>
  <mergeCells count="3">
    <mergeCell ref="A6:J6"/>
    <mergeCell ref="A7:J7"/>
    <mergeCell ref="A8:J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showGridLines="0" workbookViewId="0">
      <selection activeCell="L20" sqref="L20"/>
    </sheetView>
  </sheetViews>
  <sheetFormatPr baseColWidth="10" defaultColWidth="10.81640625" defaultRowHeight="10" x14ac:dyDescent="0.2"/>
  <cols>
    <col min="1" max="1" width="52.453125" style="13" customWidth="1"/>
    <col min="2" max="4" width="10.81640625" style="13"/>
    <col min="5" max="5" width="6.36328125" style="13" customWidth="1"/>
    <col min="6" max="6" width="7.453125" style="13" customWidth="1"/>
    <col min="7" max="7" width="8.453125" style="13" customWidth="1"/>
    <col min="8" max="8" width="7.36328125" style="13" customWidth="1"/>
    <col min="9" max="9" width="8" style="13" bestFit="1" customWidth="1"/>
    <col min="10" max="16384" width="10.81640625" style="13"/>
  </cols>
  <sheetData>
    <row r="1" spans="1:9" ht="31" customHeight="1" x14ac:dyDescent="0.2">
      <c r="A1" s="1" t="s">
        <v>42</v>
      </c>
    </row>
    <row r="2" spans="1:9" ht="13" customHeight="1" x14ac:dyDescent="0.2">
      <c r="A2" s="1"/>
      <c r="I2" s="50" t="s">
        <v>29</v>
      </c>
    </row>
    <row r="3" spans="1:9" ht="10.5" x14ac:dyDescent="0.25">
      <c r="A3" s="92"/>
      <c r="B3" s="88" t="s">
        <v>0</v>
      </c>
      <c r="C3" s="90" t="s">
        <v>30</v>
      </c>
      <c r="D3" s="90"/>
      <c r="E3" s="90"/>
      <c r="F3" s="90"/>
      <c r="G3" s="90"/>
      <c r="H3" s="90"/>
      <c r="I3" s="91"/>
    </row>
    <row r="4" spans="1:9" ht="31.5" x14ac:dyDescent="0.2">
      <c r="A4" s="93"/>
      <c r="B4" s="89"/>
      <c r="C4" s="41" t="s">
        <v>31</v>
      </c>
      <c r="D4" s="42" t="s">
        <v>32</v>
      </c>
      <c r="E4" s="43" t="s">
        <v>2</v>
      </c>
      <c r="F4" s="43" t="s">
        <v>3</v>
      </c>
      <c r="G4" s="41" t="s">
        <v>4</v>
      </c>
      <c r="H4" s="43" t="s">
        <v>5</v>
      </c>
      <c r="I4" s="44" t="s">
        <v>28</v>
      </c>
    </row>
    <row r="5" spans="1:9" ht="10.5" x14ac:dyDescent="0.25">
      <c r="A5" s="45" t="s">
        <v>24</v>
      </c>
      <c r="B5" s="25"/>
      <c r="C5" s="25"/>
      <c r="D5" s="52"/>
      <c r="E5" s="52"/>
      <c r="F5" s="52"/>
      <c r="G5" s="52"/>
      <c r="H5" s="52"/>
      <c r="I5" s="53"/>
    </row>
    <row r="6" spans="1:9" ht="12" x14ac:dyDescent="0.2">
      <c r="A6" s="17" t="s">
        <v>43</v>
      </c>
      <c r="B6" s="67">
        <v>0.87</v>
      </c>
      <c r="C6" s="68">
        <v>3.25</v>
      </c>
      <c r="D6" s="68">
        <v>4.75</v>
      </c>
      <c r="E6" s="55">
        <v>5</v>
      </c>
      <c r="F6" s="55">
        <v>3.81</v>
      </c>
      <c r="G6" s="63">
        <v>7.07</v>
      </c>
      <c r="H6" s="55">
        <v>3.26</v>
      </c>
      <c r="I6" s="54">
        <v>1.76</v>
      </c>
    </row>
    <row r="7" spans="1:9" ht="12" x14ac:dyDescent="0.2">
      <c r="A7" s="17" t="s">
        <v>44</v>
      </c>
      <c r="B7" s="69">
        <v>10.119999999999999</v>
      </c>
      <c r="C7" s="68">
        <v>15.95</v>
      </c>
      <c r="D7" s="68">
        <v>17.38</v>
      </c>
      <c r="E7" s="55">
        <v>17.88</v>
      </c>
      <c r="F7" s="55">
        <v>19.059999999999999</v>
      </c>
      <c r="G7" s="63">
        <v>19.059999999999999</v>
      </c>
      <c r="H7" s="55">
        <v>15.24</v>
      </c>
      <c r="I7" s="54">
        <v>14.58</v>
      </c>
    </row>
    <row r="8" spans="1:9" x14ac:dyDescent="0.2">
      <c r="A8" s="21" t="s">
        <v>18</v>
      </c>
      <c r="B8" s="70">
        <v>0.25</v>
      </c>
      <c r="C8" s="71">
        <v>2.19</v>
      </c>
      <c r="D8" s="71">
        <v>2.74</v>
      </c>
      <c r="E8" s="56">
        <v>3.2</v>
      </c>
      <c r="F8" s="56">
        <v>2.2999999999999998</v>
      </c>
      <c r="G8" s="64">
        <v>2.99</v>
      </c>
      <c r="H8" s="56">
        <v>1.85</v>
      </c>
      <c r="I8" s="57">
        <v>1.58</v>
      </c>
    </row>
    <row r="9" spans="1:9" ht="12.5" x14ac:dyDescent="0.25">
      <c r="A9" s="47" t="s">
        <v>45</v>
      </c>
      <c r="B9" s="26"/>
      <c r="C9" s="25"/>
      <c r="D9" s="25"/>
      <c r="E9" s="52"/>
      <c r="F9" s="52"/>
      <c r="G9" s="62"/>
      <c r="H9" s="52"/>
      <c r="I9" s="53"/>
    </row>
    <row r="10" spans="1:9" ht="10.5" x14ac:dyDescent="0.2">
      <c r="A10" s="49" t="s">
        <v>19</v>
      </c>
      <c r="B10" s="72"/>
      <c r="C10" s="73"/>
      <c r="D10" s="73"/>
      <c r="E10" s="59"/>
      <c r="F10" s="58"/>
      <c r="G10" s="65"/>
      <c r="H10" s="59"/>
      <c r="I10" s="58"/>
    </row>
    <row r="11" spans="1:9" x14ac:dyDescent="0.2">
      <c r="A11" s="17" t="s">
        <v>20</v>
      </c>
      <c r="B11" s="69">
        <v>23.42</v>
      </c>
      <c r="C11" s="68">
        <v>43.54</v>
      </c>
      <c r="D11" s="68">
        <v>46.2</v>
      </c>
      <c r="E11" s="55">
        <v>49.82</v>
      </c>
      <c r="F11" s="55">
        <v>41.04</v>
      </c>
      <c r="G11" s="63">
        <v>41.21</v>
      </c>
      <c r="H11" s="55">
        <v>42.2</v>
      </c>
      <c r="I11" s="54">
        <v>41.27</v>
      </c>
    </row>
    <row r="12" spans="1:9" x14ac:dyDescent="0.2">
      <c r="A12" s="17" t="s">
        <v>21</v>
      </c>
      <c r="B12" s="69">
        <v>5.95</v>
      </c>
      <c r="C12" s="68">
        <v>21.61</v>
      </c>
      <c r="D12" s="68">
        <v>23.95</v>
      </c>
      <c r="E12" s="55">
        <v>27.15</v>
      </c>
      <c r="F12" s="55">
        <v>20.55</v>
      </c>
      <c r="G12" s="63">
        <v>19.87</v>
      </c>
      <c r="H12" s="55">
        <v>19.75</v>
      </c>
      <c r="I12" s="54">
        <v>19.579999999999998</v>
      </c>
    </row>
    <row r="13" spans="1:9" x14ac:dyDescent="0.2">
      <c r="A13" s="17" t="s">
        <v>22</v>
      </c>
      <c r="B13" s="69">
        <v>1.76</v>
      </c>
      <c r="C13" s="68">
        <v>11.58</v>
      </c>
      <c r="D13" s="68">
        <v>13.52</v>
      </c>
      <c r="E13" s="55">
        <v>15.59</v>
      </c>
      <c r="F13" s="55">
        <v>11.19</v>
      </c>
      <c r="G13" s="63">
        <v>10.9</v>
      </c>
      <c r="H13" s="55">
        <v>10.8</v>
      </c>
      <c r="I13" s="54">
        <v>9.83</v>
      </c>
    </row>
    <row r="14" spans="1:9" x14ac:dyDescent="0.2">
      <c r="A14" s="17" t="s">
        <v>23</v>
      </c>
      <c r="B14" s="74">
        <v>0.59</v>
      </c>
      <c r="C14" s="75">
        <v>6.49</v>
      </c>
      <c r="D14" s="75">
        <v>7.44</v>
      </c>
      <c r="E14" s="60">
        <v>9.0500000000000007</v>
      </c>
      <c r="F14" s="60">
        <v>5.89</v>
      </c>
      <c r="G14" s="66">
        <v>5.55</v>
      </c>
      <c r="H14" s="60">
        <v>5.4</v>
      </c>
      <c r="I14" s="61">
        <v>5.62</v>
      </c>
    </row>
    <row r="15" spans="1:9" x14ac:dyDescent="0.2">
      <c r="A15" s="17" t="s">
        <v>27</v>
      </c>
      <c r="B15" s="76"/>
      <c r="C15" s="75"/>
      <c r="D15" s="75"/>
      <c r="E15" s="60"/>
      <c r="F15" s="60"/>
      <c r="G15" s="66"/>
      <c r="H15" s="60"/>
      <c r="I15" s="61"/>
    </row>
    <row r="16" spans="1:9" x14ac:dyDescent="0.2">
      <c r="A16" s="17" t="s">
        <v>52</v>
      </c>
      <c r="B16" s="69">
        <v>16.29</v>
      </c>
      <c r="C16" s="68">
        <v>32.729999999999997</v>
      </c>
      <c r="D16" s="68">
        <v>34.96</v>
      </c>
      <c r="E16" s="55">
        <v>39.01</v>
      </c>
      <c r="F16" s="55">
        <v>29.85</v>
      </c>
      <c r="G16" s="63">
        <v>28.69</v>
      </c>
      <c r="H16" s="55">
        <v>30.67</v>
      </c>
      <c r="I16" s="54">
        <v>30.92</v>
      </c>
    </row>
    <row r="17" spans="1:9" x14ac:dyDescent="0.2">
      <c r="A17" s="17" t="s">
        <v>53</v>
      </c>
      <c r="B17" s="69">
        <v>7.96</v>
      </c>
      <c r="C17" s="68">
        <v>18.760000000000002</v>
      </c>
      <c r="D17" s="68">
        <v>19.27</v>
      </c>
      <c r="E17" s="55">
        <v>21.16</v>
      </c>
      <c r="F17" s="55">
        <v>18.309999999999999</v>
      </c>
      <c r="G17" s="63">
        <v>16.010000000000002</v>
      </c>
      <c r="H17" s="55">
        <v>16.75</v>
      </c>
      <c r="I17" s="54">
        <v>18.57</v>
      </c>
    </row>
    <row r="18" spans="1:9" x14ac:dyDescent="0.2">
      <c r="A18" s="21" t="s">
        <v>54</v>
      </c>
      <c r="B18" s="77">
        <v>2.3199999999999998</v>
      </c>
      <c r="C18" s="71">
        <v>7.73</v>
      </c>
      <c r="D18" s="71">
        <v>8.94</v>
      </c>
      <c r="E18" s="56">
        <v>9.83</v>
      </c>
      <c r="F18" s="56">
        <v>8.5500000000000007</v>
      </c>
      <c r="G18" s="64">
        <v>8.35</v>
      </c>
      <c r="H18" s="56">
        <v>7.21</v>
      </c>
      <c r="I18" s="57">
        <v>6.52</v>
      </c>
    </row>
    <row r="19" spans="1:9" x14ac:dyDescent="0.2">
      <c r="A19" s="48"/>
      <c r="B19" s="46"/>
      <c r="C19" s="46"/>
      <c r="D19" s="46"/>
      <c r="E19" s="46"/>
      <c r="F19" s="46"/>
      <c r="G19" s="46"/>
      <c r="H19" s="46"/>
      <c r="I19" s="46"/>
    </row>
    <row r="20" spans="1:9" ht="258" customHeight="1" x14ac:dyDescent="0.2">
      <c r="A20" s="78" t="s">
        <v>51</v>
      </c>
      <c r="B20" s="78"/>
      <c r="C20" s="78"/>
      <c r="D20" s="78"/>
      <c r="E20" s="78"/>
      <c r="F20" s="78"/>
      <c r="G20" s="78"/>
      <c r="H20" s="78"/>
      <c r="I20" s="78"/>
    </row>
    <row r="21" spans="1:9" ht="258" customHeight="1" x14ac:dyDescent="0.2">
      <c r="A21" s="78"/>
      <c r="B21" s="78"/>
      <c r="C21" s="78"/>
      <c r="D21" s="78"/>
      <c r="E21" s="78"/>
      <c r="F21" s="78"/>
      <c r="G21" s="78"/>
    </row>
    <row r="22" spans="1:9" ht="258" customHeight="1" x14ac:dyDescent="0.2"/>
  </sheetData>
  <mergeCells count="5">
    <mergeCell ref="B3:B4"/>
    <mergeCell ref="C3:I3"/>
    <mergeCell ref="A21:G21"/>
    <mergeCell ref="A3:A4"/>
    <mergeCell ref="A20:I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
  <sheetViews>
    <sheetView showGridLines="0" workbookViewId="0">
      <selection activeCell="L3" sqref="L3"/>
    </sheetView>
  </sheetViews>
  <sheetFormatPr baseColWidth="10" defaultColWidth="10.81640625" defaultRowHeight="10" x14ac:dyDescent="0.2"/>
  <cols>
    <col min="1" max="16384" width="10.81640625" style="13"/>
  </cols>
  <sheetData>
    <row r="1" spans="1:15" ht="10.5" x14ac:dyDescent="0.2">
      <c r="A1" s="1" t="s">
        <v>46</v>
      </c>
    </row>
    <row r="2" spans="1:15" ht="52.5" x14ac:dyDescent="0.2">
      <c r="A2" s="13" t="s">
        <v>29</v>
      </c>
      <c r="B2" s="3" t="s">
        <v>0</v>
      </c>
      <c r="C2" s="3" t="s">
        <v>1</v>
      </c>
      <c r="D2" s="3" t="s">
        <v>14</v>
      </c>
      <c r="E2" s="3" t="s">
        <v>15</v>
      </c>
      <c r="F2" s="3" t="s">
        <v>2</v>
      </c>
      <c r="G2" s="3" t="s">
        <v>3</v>
      </c>
      <c r="H2" s="3" t="s">
        <v>4</v>
      </c>
      <c r="I2" s="3" t="s">
        <v>5</v>
      </c>
      <c r="J2" s="3" t="s">
        <v>28</v>
      </c>
    </row>
    <row r="3" spans="1:15" ht="40" x14ac:dyDescent="0.2">
      <c r="A3" s="4" t="s">
        <v>25</v>
      </c>
      <c r="B3" s="2">
        <f>4.57+1.42</f>
        <v>5.99</v>
      </c>
      <c r="C3" s="2">
        <v>12.98</v>
      </c>
      <c r="D3" s="2">
        <f>10.14+5.34</f>
        <v>15.48</v>
      </c>
      <c r="E3" s="2">
        <f>10.34+4.88</f>
        <v>15.219999999999999</v>
      </c>
      <c r="F3" s="2">
        <f>11.41+6.62</f>
        <v>18.03</v>
      </c>
      <c r="G3" s="2">
        <f>7.12+3.32</f>
        <v>10.44</v>
      </c>
      <c r="H3" s="2">
        <f>8.53+3.95</f>
        <v>12.48</v>
      </c>
      <c r="I3" s="2">
        <f>9.22+3.9</f>
        <v>13.120000000000001</v>
      </c>
      <c r="J3" s="2">
        <f>7.01+3.62</f>
        <v>10.629999999999999</v>
      </c>
    </row>
    <row r="4" spans="1:15" ht="30" x14ac:dyDescent="0.2">
      <c r="A4" s="4" t="s">
        <v>26</v>
      </c>
      <c r="B4" s="2">
        <v>22.02</v>
      </c>
      <c r="C4" s="2">
        <v>43.95</v>
      </c>
      <c r="D4" s="2">
        <v>44.65</v>
      </c>
      <c r="E4" s="2">
        <v>43.74</v>
      </c>
      <c r="F4" s="2">
        <v>52.79</v>
      </c>
      <c r="G4" s="2">
        <v>41.05</v>
      </c>
      <c r="H4" s="2">
        <v>27.36</v>
      </c>
      <c r="I4" s="2">
        <v>36.5</v>
      </c>
      <c r="J4" s="2">
        <v>43.98</v>
      </c>
    </row>
    <row r="5" spans="1:15" ht="22" customHeight="1" x14ac:dyDescent="0.2">
      <c r="A5" s="94"/>
      <c r="B5" s="94"/>
      <c r="C5" s="94"/>
      <c r="D5" s="94"/>
      <c r="E5" s="94"/>
      <c r="F5" s="94"/>
      <c r="G5" s="94"/>
      <c r="H5" s="94"/>
      <c r="I5" s="94"/>
      <c r="J5" s="46"/>
    </row>
    <row r="6" spans="1:15" ht="35.5" customHeight="1" x14ac:dyDescent="0.2">
      <c r="A6" s="94" t="s">
        <v>48</v>
      </c>
      <c r="B6" s="94"/>
      <c r="C6" s="94"/>
      <c r="D6" s="94"/>
      <c r="E6" s="94"/>
      <c r="F6" s="94"/>
      <c r="G6" s="94"/>
      <c r="H6" s="94"/>
      <c r="I6" s="94"/>
      <c r="J6" s="94"/>
    </row>
    <row r="7" spans="1:15" ht="93" customHeight="1" x14ac:dyDescent="0.2">
      <c r="A7" s="94"/>
      <c r="B7" s="94"/>
      <c r="C7" s="94"/>
      <c r="D7" s="94"/>
      <c r="E7" s="94"/>
      <c r="F7" s="94"/>
      <c r="G7" s="94"/>
      <c r="H7" s="94"/>
      <c r="I7" s="94"/>
      <c r="J7" s="94"/>
    </row>
    <row r="8" spans="1:15" x14ac:dyDescent="0.2">
      <c r="A8" s="94"/>
      <c r="B8" s="94"/>
      <c r="C8" s="94"/>
      <c r="D8" s="94"/>
      <c r="E8" s="94"/>
      <c r="F8" s="94"/>
      <c r="G8" s="94"/>
      <c r="H8" s="94"/>
      <c r="I8" s="94"/>
      <c r="J8" s="94"/>
    </row>
    <row r="9" spans="1:15" x14ac:dyDescent="0.2">
      <c r="A9" s="94"/>
      <c r="B9" s="94"/>
      <c r="C9" s="94"/>
      <c r="D9" s="94"/>
      <c r="E9" s="94"/>
      <c r="F9" s="94"/>
      <c r="G9" s="94"/>
      <c r="H9" s="94"/>
      <c r="I9" s="94"/>
      <c r="J9" s="94"/>
      <c r="O9" s="19"/>
    </row>
  </sheetData>
  <mergeCells count="2">
    <mergeCell ref="A5:I5"/>
    <mergeCell ref="A6:J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Tableau 1</vt:lpstr>
      <vt:lpstr>Graphique 1</vt:lpstr>
      <vt:lpstr>Tableau 2</vt:lpstr>
      <vt:lpstr>Graphique 2</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Mathieu (DREES)</dc:creator>
  <cp:lastModifiedBy>Émilie Morin</cp:lastModifiedBy>
  <dcterms:created xsi:type="dcterms:W3CDTF">2021-01-27T07:55:08Z</dcterms:created>
  <dcterms:modified xsi:type="dcterms:W3CDTF">2022-09-22T08:44:47Z</dcterms:modified>
</cp:coreProperties>
</file>