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C:\Users\emili\OneDrive\Documents\DREES\DREES\Panoramas\Minima 2022\Excels\MS2022\"/>
    </mc:Choice>
  </mc:AlternateContent>
  <xr:revisionPtr revIDLastSave="0" documentId="13_ncr:1_{7227E5B8-121E-4738-81B0-D62BD5335F1D}" xr6:coauthVersionLast="47" xr6:coauthVersionMax="47" xr10:uidLastSave="{00000000-0000-0000-0000-000000000000}"/>
  <bookViews>
    <workbookView xWindow="-110" yWindow="-110" windowWidth="19420" windowHeight="10300" activeTab="4" xr2:uid="{00000000-000D-0000-FFFF-FFFF00000000}"/>
  </bookViews>
  <sheets>
    <sheet name="Schéma 1" sheetId="13" r:id="rId1"/>
    <sheet name="Tableau 1" sheetId="3" r:id="rId2"/>
    <sheet name="Graphique 1" sheetId="14" r:id="rId3"/>
    <sheet name="Graphique 2" sheetId="15" r:id="rId4"/>
    <sheet name="Tableau complémentaire" sheetId="4"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7" i="13" l="1"/>
  <c r="E257" i="13" s="1"/>
  <c r="F257" i="13" s="1"/>
  <c r="C257" i="13"/>
  <c r="D256" i="13"/>
  <c r="E256" i="13" s="1"/>
  <c r="F256" i="13" s="1"/>
  <c r="C256" i="13"/>
  <c r="D255" i="13"/>
  <c r="E255" i="13" s="1"/>
  <c r="F255" i="13" s="1"/>
  <c r="C255" i="13"/>
  <c r="D254" i="13"/>
  <c r="E254" i="13" s="1"/>
  <c r="F254" i="13" s="1"/>
  <c r="C254" i="13"/>
  <c r="D253" i="13"/>
  <c r="E253" i="13" s="1"/>
  <c r="F253" i="13" s="1"/>
  <c r="C253" i="13"/>
  <c r="D252" i="13"/>
  <c r="E252" i="13" s="1"/>
  <c r="F252" i="13" s="1"/>
  <c r="C252" i="13"/>
  <c r="D251" i="13"/>
  <c r="E251" i="13" s="1"/>
  <c r="F251" i="13" s="1"/>
  <c r="C251" i="13"/>
  <c r="E250" i="13"/>
  <c r="F250" i="13" s="1"/>
  <c r="D250" i="13"/>
  <c r="C250" i="13"/>
  <c r="D249" i="13"/>
  <c r="E249" i="13" s="1"/>
  <c r="F249" i="13" s="1"/>
  <c r="C249" i="13"/>
  <c r="D248" i="13"/>
  <c r="E248" i="13" s="1"/>
  <c r="F248" i="13" s="1"/>
  <c r="C248" i="13"/>
  <c r="D247" i="13"/>
  <c r="E247" i="13" s="1"/>
  <c r="F247" i="13" s="1"/>
  <c r="C247" i="13"/>
  <c r="D246" i="13"/>
  <c r="E246" i="13" s="1"/>
  <c r="F246" i="13" s="1"/>
  <c r="C246" i="13"/>
  <c r="D245" i="13"/>
  <c r="E245" i="13" s="1"/>
  <c r="F245" i="13" s="1"/>
  <c r="C245" i="13"/>
  <c r="D244" i="13"/>
  <c r="E244" i="13" s="1"/>
  <c r="F244" i="13" s="1"/>
  <c r="C244" i="13"/>
  <c r="D243" i="13"/>
  <c r="E243" i="13" s="1"/>
  <c r="F243" i="13" s="1"/>
  <c r="C243" i="13"/>
  <c r="D242" i="13"/>
  <c r="E242" i="13" s="1"/>
  <c r="F242" i="13" s="1"/>
  <c r="C242" i="13"/>
  <c r="D241" i="13"/>
  <c r="E241" i="13" s="1"/>
  <c r="F241" i="13" s="1"/>
  <c r="C241" i="13"/>
  <c r="D240" i="13"/>
  <c r="E240" i="13" s="1"/>
  <c r="F240" i="13" s="1"/>
  <c r="C240" i="13"/>
  <c r="D239" i="13"/>
  <c r="E239" i="13" s="1"/>
  <c r="F239" i="13" s="1"/>
  <c r="C239" i="13"/>
  <c r="E238" i="13"/>
  <c r="F238" i="13" s="1"/>
  <c r="D238" i="13"/>
  <c r="C238" i="13"/>
  <c r="D237" i="13"/>
  <c r="E237" i="13" s="1"/>
  <c r="F237" i="13" s="1"/>
  <c r="C237" i="13"/>
  <c r="D236" i="13"/>
  <c r="E236" i="13" s="1"/>
  <c r="F236" i="13" s="1"/>
  <c r="C236" i="13"/>
  <c r="E235" i="13"/>
  <c r="F235" i="13" s="1"/>
  <c r="D235" i="13"/>
  <c r="C235" i="13"/>
  <c r="D234" i="13"/>
  <c r="E234" i="13" s="1"/>
  <c r="F234" i="13" s="1"/>
  <c r="C234" i="13"/>
  <c r="D233" i="13"/>
  <c r="E233" i="13" s="1"/>
  <c r="F233" i="13" s="1"/>
  <c r="C233" i="13"/>
  <c r="D232" i="13"/>
  <c r="E232" i="13" s="1"/>
  <c r="F232" i="13" s="1"/>
  <c r="C232" i="13"/>
  <c r="D231" i="13"/>
  <c r="E231" i="13" s="1"/>
  <c r="F231" i="13" s="1"/>
  <c r="C231" i="13"/>
  <c r="D230" i="13"/>
  <c r="E230" i="13" s="1"/>
  <c r="F230" i="13" s="1"/>
  <c r="C230" i="13"/>
  <c r="D229" i="13"/>
  <c r="E229" i="13" s="1"/>
  <c r="F229" i="13" s="1"/>
  <c r="C229" i="13"/>
  <c r="D228" i="13"/>
  <c r="E228" i="13" s="1"/>
  <c r="F228" i="13" s="1"/>
  <c r="C228" i="13"/>
  <c r="D227" i="13"/>
  <c r="E227" i="13" s="1"/>
  <c r="F227" i="13" s="1"/>
  <c r="C227" i="13"/>
  <c r="D226" i="13"/>
  <c r="E226" i="13" s="1"/>
  <c r="F226" i="13" s="1"/>
  <c r="C226" i="13"/>
  <c r="E225" i="13"/>
  <c r="F225" i="13" s="1"/>
  <c r="D225" i="13"/>
  <c r="C225" i="13"/>
  <c r="D224" i="13"/>
  <c r="E224" i="13" s="1"/>
  <c r="F224" i="13" s="1"/>
  <c r="C224" i="13"/>
  <c r="D223" i="13"/>
  <c r="E223" i="13" s="1"/>
  <c r="F223" i="13" s="1"/>
  <c r="C223" i="13"/>
  <c r="D222" i="13"/>
  <c r="E222" i="13" s="1"/>
  <c r="F222" i="13" s="1"/>
  <c r="C222" i="13"/>
  <c r="D221" i="13"/>
  <c r="E221" i="13" s="1"/>
  <c r="F221" i="13" s="1"/>
  <c r="C221" i="13"/>
  <c r="D220" i="13"/>
  <c r="E220" i="13" s="1"/>
  <c r="F220" i="13" s="1"/>
  <c r="C220" i="13"/>
  <c r="D219" i="13"/>
  <c r="E219" i="13" s="1"/>
  <c r="F219" i="13" s="1"/>
  <c r="C219" i="13"/>
  <c r="D218" i="13"/>
  <c r="E218" i="13" s="1"/>
  <c r="F218" i="13" s="1"/>
  <c r="C218" i="13"/>
  <c r="D217" i="13"/>
  <c r="E217" i="13" s="1"/>
  <c r="F217" i="13" s="1"/>
  <c r="C217" i="13"/>
  <c r="D216" i="13"/>
  <c r="E216" i="13" s="1"/>
  <c r="F216" i="13" s="1"/>
  <c r="C216" i="13"/>
  <c r="D215" i="13"/>
  <c r="E215" i="13" s="1"/>
  <c r="F215" i="13" s="1"/>
  <c r="C215" i="13"/>
  <c r="D214" i="13"/>
  <c r="E214" i="13" s="1"/>
  <c r="F214" i="13" s="1"/>
  <c r="C214" i="13"/>
  <c r="E213" i="13"/>
  <c r="F213" i="13" s="1"/>
  <c r="D213" i="13"/>
  <c r="C213" i="13"/>
  <c r="D212" i="13"/>
  <c r="E212" i="13" s="1"/>
  <c r="F212" i="13" s="1"/>
  <c r="C212" i="13"/>
  <c r="D211" i="13"/>
  <c r="E211" i="13" s="1"/>
  <c r="F211" i="13" s="1"/>
  <c r="C211" i="13"/>
  <c r="E210" i="13"/>
  <c r="F210" i="13" s="1"/>
  <c r="D210" i="13"/>
  <c r="C210" i="13"/>
  <c r="D209" i="13"/>
  <c r="E209" i="13" s="1"/>
  <c r="F209" i="13" s="1"/>
  <c r="C209" i="13"/>
  <c r="D208" i="13"/>
  <c r="E208" i="13" s="1"/>
  <c r="F208" i="13" s="1"/>
  <c r="C208" i="13"/>
  <c r="D207" i="13"/>
  <c r="E207" i="13" s="1"/>
  <c r="F207" i="13" s="1"/>
  <c r="C207" i="13"/>
  <c r="D206" i="13"/>
  <c r="E206" i="13" s="1"/>
  <c r="F206" i="13" s="1"/>
  <c r="C206" i="13"/>
  <c r="D205" i="13"/>
  <c r="E205" i="13" s="1"/>
  <c r="F205" i="13" s="1"/>
  <c r="C205" i="13"/>
  <c r="D204" i="13"/>
  <c r="E204" i="13" s="1"/>
  <c r="F204" i="13" s="1"/>
  <c r="C204" i="13"/>
  <c r="D203" i="13"/>
  <c r="E203" i="13" s="1"/>
  <c r="F203" i="13" s="1"/>
  <c r="C203" i="13"/>
  <c r="D202" i="13"/>
  <c r="E202" i="13" s="1"/>
  <c r="F202" i="13" s="1"/>
  <c r="C202" i="13"/>
  <c r="D201" i="13"/>
  <c r="E201" i="13" s="1"/>
  <c r="F201" i="13" s="1"/>
  <c r="C201" i="13"/>
  <c r="E200" i="13"/>
  <c r="F200" i="13" s="1"/>
  <c r="D200" i="13"/>
  <c r="C200" i="13"/>
  <c r="D199" i="13"/>
  <c r="E199" i="13" s="1"/>
  <c r="F199" i="13" s="1"/>
  <c r="C199" i="13"/>
  <c r="D198" i="13"/>
  <c r="E198" i="13" s="1"/>
  <c r="F198" i="13" s="1"/>
  <c r="C198" i="13"/>
  <c r="D197" i="13"/>
  <c r="E197" i="13" s="1"/>
  <c r="F197" i="13" s="1"/>
  <c r="C197" i="13"/>
  <c r="D196" i="13"/>
  <c r="E196" i="13" s="1"/>
  <c r="F196" i="13" s="1"/>
  <c r="C196" i="13"/>
  <c r="D195" i="13"/>
  <c r="E195" i="13" s="1"/>
  <c r="F195" i="13" s="1"/>
  <c r="C195" i="13"/>
  <c r="D194" i="13"/>
  <c r="E194" i="13" s="1"/>
  <c r="F194" i="13" s="1"/>
  <c r="C194" i="13"/>
  <c r="D193" i="13"/>
  <c r="E193" i="13" s="1"/>
  <c r="F193" i="13" s="1"/>
  <c r="C193" i="13"/>
  <c r="D192" i="13"/>
  <c r="E192" i="13" s="1"/>
  <c r="F192" i="13" s="1"/>
  <c r="C192" i="13"/>
  <c r="D191" i="13"/>
  <c r="E191" i="13" s="1"/>
  <c r="F191" i="13" s="1"/>
  <c r="C191" i="13"/>
  <c r="D190" i="13"/>
  <c r="E190" i="13" s="1"/>
  <c r="F190" i="13" s="1"/>
  <c r="C190" i="13"/>
  <c r="D189" i="13"/>
  <c r="E189" i="13" s="1"/>
  <c r="F189" i="13" s="1"/>
  <c r="C189" i="13"/>
  <c r="E188" i="13"/>
  <c r="F188" i="13" s="1"/>
  <c r="D188" i="13"/>
  <c r="C188" i="13"/>
  <c r="D187" i="13"/>
  <c r="E187" i="13" s="1"/>
  <c r="F187" i="13" s="1"/>
  <c r="C187" i="13"/>
  <c r="D186" i="13"/>
  <c r="E186" i="13" s="1"/>
  <c r="F186" i="13" s="1"/>
  <c r="C186" i="13"/>
  <c r="E185" i="13"/>
  <c r="F185" i="13" s="1"/>
  <c r="D185" i="13"/>
  <c r="C185" i="13"/>
  <c r="D184" i="13"/>
  <c r="E184" i="13" s="1"/>
  <c r="F184" i="13" s="1"/>
  <c r="C184" i="13"/>
  <c r="D183" i="13"/>
  <c r="E183" i="13" s="1"/>
  <c r="F183" i="13" s="1"/>
  <c r="C183" i="13"/>
  <c r="D182" i="13"/>
  <c r="E182" i="13" s="1"/>
  <c r="F182" i="13" s="1"/>
  <c r="C182" i="13"/>
  <c r="D181" i="13"/>
  <c r="E181" i="13" s="1"/>
  <c r="F181" i="13" s="1"/>
  <c r="C181" i="13"/>
  <c r="D180" i="13"/>
  <c r="E180" i="13" s="1"/>
  <c r="F180" i="13" s="1"/>
  <c r="C180" i="13"/>
  <c r="D179" i="13"/>
  <c r="E179" i="13" s="1"/>
  <c r="F179" i="13" s="1"/>
  <c r="C179" i="13"/>
  <c r="D178" i="13"/>
  <c r="E178" i="13" s="1"/>
  <c r="F178" i="13" s="1"/>
  <c r="C178" i="13"/>
  <c r="E177" i="13"/>
  <c r="F177" i="13" s="1"/>
  <c r="D177" i="13"/>
  <c r="C177" i="13"/>
  <c r="D176" i="13"/>
  <c r="E176" i="13" s="1"/>
  <c r="F176" i="13" s="1"/>
  <c r="C176" i="13"/>
  <c r="D175" i="13"/>
  <c r="E175" i="13" s="1"/>
  <c r="F175" i="13" s="1"/>
  <c r="C175" i="13"/>
  <c r="D174" i="13"/>
  <c r="E174" i="13" s="1"/>
  <c r="F174" i="13" s="1"/>
  <c r="C174" i="13"/>
  <c r="D173" i="13"/>
  <c r="E173" i="13" s="1"/>
  <c r="F173" i="13" s="1"/>
  <c r="C173" i="13"/>
  <c r="D172" i="13"/>
  <c r="E172" i="13" s="1"/>
  <c r="F172" i="13" s="1"/>
  <c r="C172" i="13"/>
  <c r="D171" i="13"/>
  <c r="E171" i="13" s="1"/>
  <c r="F171" i="13" s="1"/>
  <c r="C171" i="13"/>
  <c r="E170" i="13"/>
  <c r="F170" i="13" s="1"/>
  <c r="D170" i="13"/>
  <c r="C170" i="13"/>
  <c r="D169" i="13"/>
  <c r="E169" i="13" s="1"/>
  <c r="F169" i="13" s="1"/>
  <c r="C169" i="13"/>
  <c r="D168" i="13"/>
  <c r="E168" i="13" s="1"/>
  <c r="F168" i="13" s="1"/>
  <c r="C168" i="13"/>
  <c r="D167" i="13"/>
  <c r="E167" i="13" s="1"/>
  <c r="F167" i="13" s="1"/>
  <c r="C167" i="13"/>
  <c r="D166" i="13"/>
  <c r="E166" i="13" s="1"/>
  <c r="F166" i="13" s="1"/>
  <c r="C166" i="13"/>
  <c r="D165" i="13"/>
  <c r="E165" i="13" s="1"/>
  <c r="F165" i="13" s="1"/>
  <c r="C165" i="13"/>
  <c r="D164" i="13"/>
  <c r="E164" i="13" s="1"/>
  <c r="F164" i="13" s="1"/>
  <c r="C164" i="13"/>
  <c r="D163" i="13"/>
  <c r="E163" i="13" s="1"/>
  <c r="F163" i="13" s="1"/>
  <c r="C163" i="13"/>
  <c r="D162" i="13"/>
  <c r="E162" i="13" s="1"/>
  <c r="F162" i="13" s="1"/>
  <c r="C162" i="13"/>
  <c r="D161" i="13"/>
  <c r="E161" i="13" s="1"/>
  <c r="F161" i="13" s="1"/>
  <c r="C161" i="13"/>
  <c r="D160" i="13"/>
  <c r="E160" i="13" s="1"/>
  <c r="F160" i="13" s="1"/>
  <c r="C160" i="13"/>
  <c r="D159" i="13"/>
  <c r="E159" i="13" s="1"/>
  <c r="F159" i="13" s="1"/>
  <c r="C159" i="13"/>
  <c r="D158" i="13"/>
  <c r="E158" i="13" s="1"/>
  <c r="F158" i="13" s="1"/>
  <c r="C158" i="13"/>
  <c r="D157" i="13"/>
  <c r="E157" i="13" s="1"/>
  <c r="F157" i="13" s="1"/>
  <c r="C157" i="13"/>
  <c r="D156" i="13"/>
  <c r="E156" i="13" s="1"/>
  <c r="F156" i="13" s="1"/>
  <c r="C156" i="13"/>
  <c r="D155" i="13"/>
  <c r="E155" i="13" s="1"/>
  <c r="F155" i="13" s="1"/>
  <c r="C155" i="13"/>
  <c r="D154" i="13"/>
  <c r="E154" i="13" s="1"/>
  <c r="F154" i="13" s="1"/>
  <c r="C154" i="13"/>
  <c r="D153" i="13"/>
  <c r="E153" i="13" s="1"/>
  <c r="F153" i="13" s="1"/>
  <c r="C153" i="13"/>
  <c r="D152" i="13"/>
  <c r="E152" i="13" s="1"/>
  <c r="F152" i="13" s="1"/>
  <c r="C152" i="13"/>
  <c r="E151" i="13"/>
  <c r="F151" i="13" s="1"/>
  <c r="D151" i="13"/>
  <c r="C151" i="13"/>
  <c r="D150" i="13"/>
  <c r="E150" i="13" s="1"/>
  <c r="F150" i="13" s="1"/>
  <c r="C150" i="13"/>
  <c r="D149" i="13"/>
  <c r="E149" i="13" s="1"/>
  <c r="F149" i="13" s="1"/>
  <c r="C149" i="13"/>
  <c r="E148" i="13"/>
  <c r="F148" i="13" s="1"/>
  <c r="D148" i="13"/>
  <c r="C148" i="13"/>
  <c r="D147" i="13"/>
  <c r="E147" i="13" s="1"/>
  <c r="F147" i="13" s="1"/>
  <c r="C147" i="13"/>
  <c r="D146" i="13"/>
  <c r="E146" i="13" s="1"/>
  <c r="F146" i="13" s="1"/>
  <c r="C146" i="13"/>
  <c r="E145" i="13"/>
  <c r="F145" i="13" s="1"/>
  <c r="D145" i="13"/>
  <c r="C145" i="13"/>
  <c r="D144" i="13"/>
  <c r="E144" i="13" s="1"/>
  <c r="F144" i="13" s="1"/>
  <c r="C144" i="13"/>
  <c r="D143" i="13"/>
  <c r="E143" i="13" s="1"/>
  <c r="F143" i="13" s="1"/>
  <c r="C143" i="13"/>
  <c r="D142" i="13"/>
  <c r="E142" i="13" s="1"/>
  <c r="F142" i="13" s="1"/>
  <c r="C142" i="13"/>
  <c r="D141" i="13"/>
  <c r="E141" i="13" s="1"/>
  <c r="F141" i="13" s="1"/>
  <c r="C141" i="13"/>
  <c r="D140" i="13"/>
  <c r="E140" i="13" s="1"/>
  <c r="F140" i="13" s="1"/>
  <c r="C140" i="13"/>
  <c r="D139" i="13"/>
  <c r="E139" i="13" s="1"/>
  <c r="F139" i="13" s="1"/>
  <c r="C139" i="13"/>
  <c r="D138" i="13"/>
  <c r="E138" i="13" s="1"/>
  <c r="F138" i="13" s="1"/>
  <c r="C138" i="13"/>
  <c r="D137" i="13"/>
  <c r="E137" i="13" s="1"/>
  <c r="F137" i="13" s="1"/>
  <c r="C137" i="13"/>
  <c r="D136" i="13"/>
  <c r="E136" i="13" s="1"/>
  <c r="F136" i="13" s="1"/>
  <c r="C136" i="13"/>
  <c r="D135" i="13"/>
  <c r="E135" i="13" s="1"/>
  <c r="F135" i="13" s="1"/>
  <c r="C135" i="13"/>
  <c r="D134" i="13"/>
  <c r="E134" i="13" s="1"/>
  <c r="F134" i="13" s="1"/>
  <c r="C134" i="13"/>
  <c r="D133" i="13"/>
  <c r="E133" i="13" s="1"/>
  <c r="F133" i="13" s="1"/>
  <c r="C133" i="13"/>
  <c r="D132" i="13"/>
  <c r="E132" i="13" s="1"/>
  <c r="F132" i="13" s="1"/>
  <c r="C132" i="13"/>
  <c r="D131" i="13"/>
  <c r="E131" i="13" s="1"/>
  <c r="F131" i="13" s="1"/>
  <c r="C131" i="13"/>
  <c r="D130" i="13"/>
  <c r="E130" i="13" s="1"/>
  <c r="F130" i="13" s="1"/>
  <c r="C130" i="13"/>
  <c r="D129" i="13"/>
  <c r="E129" i="13" s="1"/>
  <c r="F129" i="13" s="1"/>
  <c r="C129" i="13"/>
  <c r="D128" i="13"/>
  <c r="E128" i="13" s="1"/>
  <c r="F128" i="13" s="1"/>
  <c r="C128" i="13"/>
  <c r="D127" i="13"/>
  <c r="E127" i="13" s="1"/>
  <c r="F127" i="13" s="1"/>
  <c r="C127" i="13"/>
  <c r="D126" i="13"/>
  <c r="E126" i="13" s="1"/>
  <c r="F126" i="13" s="1"/>
  <c r="C126" i="13"/>
  <c r="D125" i="13"/>
  <c r="E125" i="13" s="1"/>
  <c r="F125" i="13" s="1"/>
  <c r="C125" i="13"/>
  <c r="D124" i="13"/>
  <c r="E124" i="13" s="1"/>
  <c r="F124" i="13" s="1"/>
  <c r="C124" i="13"/>
  <c r="E123" i="13"/>
  <c r="F123" i="13" s="1"/>
  <c r="D123" i="13"/>
  <c r="C123" i="13"/>
  <c r="D122" i="13"/>
  <c r="E122" i="13" s="1"/>
  <c r="F122" i="13" s="1"/>
  <c r="C122" i="13"/>
  <c r="D121" i="13"/>
  <c r="E121" i="13" s="1"/>
  <c r="F121" i="13" s="1"/>
  <c r="C121" i="13"/>
  <c r="E120" i="13"/>
  <c r="F120" i="13" s="1"/>
  <c r="D120" i="13"/>
  <c r="C120" i="13"/>
  <c r="D119" i="13"/>
  <c r="E119" i="13" s="1"/>
  <c r="F119" i="13" s="1"/>
  <c r="C119" i="13"/>
  <c r="D118" i="13"/>
  <c r="E118" i="13" s="1"/>
  <c r="F118" i="13" s="1"/>
  <c r="C118" i="13"/>
  <c r="D117" i="13"/>
  <c r="E117" i="13" s="1"/>
  <c r="F117" i="13" s="1"/>
  <c r="C117" i="13"/>
  <c r="D116" i="13"/>
  <c r="E116" i="13" s="1"/>
  <c r="F116" i="13" s="1"/>
  <c r="C116" i="13"/>
  <c r="D115" i="13"/>
  <c r="E115" i="13" s="1"/>
  <c r="F115" i="13" s="1"/>
  <c r="C115" i="13"/>
  <c r="D114" i="13"/>
  <c r="E114" i="13" s="1"/>
  <c r="F114" i="13" s="1"/>
  <c r="C114" i="13"/>
  <c r="D113" i="13"/>
  <c r="E113" i="13" s="1"/>
  <c r="F113" i="13" s="1"/>
  <c r="C113" i="13"/>
  <c r="D112" i="13"/>
  <c r="E112" i="13" s="1"/>
  <c r="F112" i="13" s="1"/>
  <c r="C112" i="13"/>
  <c r="D111" i="13"/>
  <c r="E111" i="13" s="1"/>
  <c r="F111" i="13" s="1"/>
  <c r="C111" i="13"/>
  <c r="D110" i="13"/>
  <c r="E110" i="13" s="1"/>
  <c r="F110" i="13" s="1"/>
  <c r="C110" i="13"/>
  <c r="D109" i="13"/>
  <c r="E109" i="13" s="1"/>
  <c r="F109" i="13" s="1"/>
  <c r="C109" i="13"/>
  <c r="D108" i="13"/>
  <c r="E108" i="13" s="1"/>
  <c r="F108" i="13" s="1"/>
  <c r="C108" i="13"/>
  <c r="D107" i="13"/>
  <c r="E107" i="13" s="1"/>
  <c r="F107" i="13" s="1"/>
  <c r="C107" i="13"/>
  <c r="D106" i="13"/>
  <c r="E106" i="13" s="1"/>
  <c r="F106" i="13" s="1"/>
  <c r="C106" i="13"/>
  <c r="D105" i="13"/>
  <c r="E105" i="13" s="1"/>
  <c r="F105" i="13" s="1"/>
  <c r="C105" i="13"/>
  <c r="D104" i="13"/>
  <c r="E104" i="13" s="1"/>
  <c r="F104" i="13" s="1"/>
  <c r="C104" i="13"/>
  <c r="D103" i="13"/>
  <c r="E103" i="13" s="1"/>
  <c r="F103" i="13" s="1"/>
  <c r="C103" i="13"/>
  <c r="D102" i="13"/>
  <c r="E102" i="13" s="1"/>
  <c r="F102" i="13" s="1"/>
  <c r="C102" i="13"/>
  <c r="E101" i="13"/>
  <c r="F101" i="13" s="1"/>
  <c r="D101" i="13"/>
  <c r="C101" i="13"/>
  <c r="D100" i="13"/>
  <c r="E100" i="13" s="1"/>
  <c r="F100" i="13" s="1"/>
  <c r="C100" i="13"/>
  <c r="D99" i="13"/>
  <c r="E99" i="13" s="1"/>
  <c r="F99" i="13" s="1"/>
  <c r="C99" i="13"/>
  <c r="D98" i="13"/>
  <c r="E98" i="13" s="1"/>
  <c r="F98" i="13" s="1"/>
  <c r="C98" i="13"/>
  <c r="D97" i="13"/>
  <c r="E97" i="13" s="1"/>
  <c r="F97" i="13" s="1"/>
  <c r="C97" i="13"/>
  <c r="D96" i="13"/>
  <c r="E96" i="13" s="1"/>
  <c r="F96" i="13" s="1"/>
  <c r="C96" i="13"/>
  <c r="D95" i="13"/>
  <c r="E95" i="13" s="1"/>
  <c r="F95" i="13" s="1"/>
  <c r="C95" i="13"/>
  <c r="D94" i="13"/>
  <c r="E94" i="13" s="1"/>
  <c r="F94" i="13" s="1"/>
  <c r="C94" i="13"/>
  <c r="D93" i="13"/>
  <c r="E93" i="13" s="1"/>
  <c r="F93" i="13" s="1"/>
  <c r="C93" i="13"/>
  <c r="D92" i="13"/>
  <c r="E92" i="13" s="1"/>
  <c r="F92" i="13" s="1"/>
  <c r="C92" i="13"/>
  <c r="D91" i="13"/>
  <c r="E91" i="13" s="1"/>
  <c r="F91" i="13" s="1"/>
  <c r="C91" i="13"/>
  <c r="D90" i="13"/>
  <c r="E90" i="13" s="1"/>
  <c r="F90" i="13" s="1"/>
  <c r="C90" i="13"/>
  <c r="D89" i="13"/>
  <c r="E89" i="13" s="1"/>
  <c r="F89" i="13" s="1"/>
  <c r="C89" i="13"/>
  <c r="D88" i="13"/>
  <c r="E88" i="13" s="1"/>
  <c r="F88" i="13" s="1"/>
  <c r="C88" i="13"/>
  <c r="D87" i="13"/>
  <c r="E87" i="13" s="1"/>
  <c r="F87" i="13" s="1"/>
  <c r="C87" i="13"/>
  <c r="D86" i="13"/>
  <c r="E86" i="13" s="1"/>
  <c r="F86" i="13" s="1"/>
  <c r="C86" i="13"/>
  <c r="E85" i="13"/>
  <c r="F85" i="13" s="1"/>
  <c r="D85" i="13"/>
  <c r="C85" i="13"/>
  <c r="D84" i="13"/>
  <c r="E84" i="13" s="1"/>
  <c r="F84" i="13" s="1"/>
  <c r="C84" i="13"/>
  <c r="D83" i="13"/>
  <c r="E83" i="13" s="1"/>
  <c r="F83" i="13" s="1"/>
  <c r="C83" i="13"/>
  <c r="D82" i="13"/>
  <c r="E82" i="13" s="1"/>
  <c r="F82" i="13" s="1"/>
  <c r="C82" i="13"/>
  <c r="D81" i="13"/>
  <c r="E81" i="13" s="1"/>
  <c r="F81" i="13" s="1"/>
  <c r="C81" i="13"/>
  <c r="D80" i="13"/>
  <c r="E80" i="13" s="1"/>
  <c r="F80" i="13" s="1"/>
  <c r="C80" i="13"/>
  <c r="D79" i="13"/>
  <c r="E79" i="13" s="1"/>
  <c r="F79" i="13" s="1"/>
  <c r="C79" i="13"/>
  <c r="D78" i="13"/>
  <c r="E78" i="13" s="1"/>
  <c r="F78" i="13" s="1"/>
  <c r="C78" i="13"/>
  <c r="D77" i="13"/>
  <c r="E77" i="13" s="1"/>
  <c r="F77" i="13" s="1"/>
  <c r="C77" i="13"/>
  <c r="D76" i="13"/>
  <c r="E76" i="13" s="1"/>
  <c r="F76" i="13" s="1"/>
  <c r="C76" i="13"/>
  <c r="E75" i="13"/>
  <c r="F75" i="13" s="1"/>
  <c r="D75" i="13"/>
  <c r="C75" i="13"/>
  <c r="D74" i="13"/>
  <c r="E74" i="13" s="1"/>
  <c r="F74" i="13" s="1"/>
  <c r="C74" i="13"/>
  <c r="D73" i="13"/>
  <c r="E73" i="13" s="1"/>
  <c r="F73" i="13" s="1"/>
  <c r="C73" i="13"/>
  <c r="D72" i="13"/>
  <c r="E72" i="13" s="1"/>
  <c r="F72" i="13" s="1"/>
  <c r="C72" i="13"/>
  <c r="D71" i="13"/>
  <c r="E71" i="13" s="1"/>
  <c r="F71" i="13" s="1"/>
  <c r="C71" i="13"/>
  <c r="D70" i="13"/>
  <c r="E70" i="13" s="1"/>
  <c r="F70" i="13" s="1"/>
  <c r="C70" i="13"/>
  <c r="D69" i="13"/>
  <c r="E69" i="13" s="1"/>
  <c r="F69" i="13" s="1"/>
  <c r="C69" i="13"/>
  <c r="D68" i="13"/>
  <c r="E68" i="13" s="1"/>
  <c r="F68" i="13" s="1"/>
  <c r="C68" i="13"/>
  <c r="D67" i="13"/>
  <c r="E67" i="13" s="1"/>
  <c r="F67" i="13" s="1"/>
  <c r="C67" i="13"/>
  <c r="D66" i="13"/>
  <c r="E66" i="13" s="1"/>
  <c r="F66" i="13" s="1"/>
  <c r="C66" i="13"/>
  <c r="D65" i="13"/>
  <c r="E65" i="13" s="1"/>
  <c r="F65" i="13" s="1"/>
  <c r="C65" i="13"/>
  <c r="D64" i="13"/>
  <c r="E64" i="13" s="1"/>
  <c r="F64" i="13" s="1"/>
  <c r="C64" i="13"/>
  <c r="D63" i="13"/>
  <c r="E63" i="13" s="1"/>
  <c r="F63" i="13" s="1"/>
  <c r="C63" i="13"/>
  <c r="D62" i="13"/>
  <c r="E62" i="13" s="1"/>
  <c r="F62" i="13" s="1"/>
  <c r="C62" i="13"/>
  <c r="D61" i="13"/>
  <c r="E61" i="13" s="1"/>
  <c r="F61" i="13" s="1"/>
  <c r="C61" i="13"/>
  <c r="E60" i="13"/>
  <c r="F60" i="13" s="1"/>
  <c r="D60" i="13"/>
  <c r="C60" i="13"/>
  <c r="D59" i="13"/>
  <c r="E59" i="13" s="1"/>
  <c r="F59" i="13" s="1"/>
  <c r="C59" i="13"/>
  <c r="D58" i="13"/>
  <c r="E58" i="13" s="1"/>
  <c r="F58" i="13" s="1"/>
  <c r="C58" i="13"/>
  <c r="D57" i="13"/>
  <c r="E57" i="13" s="1"/>
  <c r="F57" i="13" s="1"/>
  <c r="C57" i="13"/>
  <c r="D56" i="13"/>
  <c r="E56" i="13" s="1"/>
  <c r="F56" i="13" s="1"/>
  <c r="C56" i="13"/>
  <c r="D55" i="13"/>
  <c r="E55" i="13" s="1"/>
  <c r="F55" i="13" s="1"/>
  <c r="C55" i="13"/>
  <c r="D54" i="13"/>
  <c r="E54" i="13" s="1"/>
  <c r="F54" i="13" s="1"/>
  <c r="C54" i="13"/>
  <c r="D53" i="13"/>
  <c r="E53" i="13" s="1"/>
  <c r="F53" i="13" s="1"/>
  <c r="C53" i="13"/>
  <c r="D52" i="13"/>
  <c r="E52" i="13" s="1"/>
  <c r="F52" i="13" s="1"/>
  <c r="C52" i="13"/>
  <c r="D51" i="13"/>
  <c r="E51" i="13" s="1"/>
  <c r="F51" i="13" s="1"/>
  <c r="C51" i="13"/>
  <c r="E50" i="13"/>
  <c r="F50" i="13" s="1"/>
  <c r="D50" i="13"/>
  <c r="C50" i="13"/>
  <c r="D49" i="13"/>
  <c r="E49" i="13" s="1"/>
  <c r="F49" i="13" s="1"/>
  <c r="C49" i="13"/>
  <c r="E48" i="13"/>
  <c r="F48" i="13" s="1"/>
  <c r="D48" i="13"/>
  <c r="C48" i="13"/>
  <c r="D47" i="13"/>
  <c r="E47" i="13" s="1"/>
  <c r="F47" i="13" s="1"/>
  <c r="C47" i="13"/>
  <c r="D46" i="13"/>
  <c r="E46" i="13" s="1"/>
  <c r="F46" i="13" s="1"/>
  <c r="C46" i="13"/>
  <c r="E45" i="13"/>
  <c r="F45" i="13" s="1"/>
  <c r="D45" i="13"/>
  <c r="C45" i="13"/>
  <c r="D44" i="13"/>
  <c r="E44" i="13" s="1"/>
  <c r="F44" i="13" s="1"/>
  <c r="C44" i="13"/>
  <c r="D43" i="13"/>
  <c r="E43" i="13" s="1"/>
  <c r="F43" i="13" s="1"/>
  <c r="C43" i="13"/>
  <c r="D42" i="13"/>
  <c r="E42" i="13" s="1"/>
  <c r="F42" i="13" s="1"/>
  <c r="C42" i="13"/>
  <c r="D41" i="13"/>
  <c r="E41" i="13" s="1"/>
  <c r="F41" i="13" s="1"/>
  <c r="C41" i="13"/>
  <c r="D40" i="13"/>
  <c r="E40" i="13" s="1"/>
  <c r="F40" i="13" s="1"/>
  <c r="C40" i="13"/>
  <c r="D39" i="13"/>
  <c r="E39" i="13" s="1"/>
  <c r="F39" i="13" s="1"/>
  <c r="C39" i="13"/>
  <c r="D38" i="13"/>
  <c r="E38" i="13" s="1"/>
  <c r="F38" i="13" s="1"/>
  <c r="C38" i="13"/>
  <c r="D37" i="13"/>
  <c r="E37" i="13" s="1"/>
  <c r="F37" i="13" s="1"/>
  <c r="C37" i="13"/>
  <c r="D36" i="13"/>
  <c r="E36" i="13" s="1"/>
  <c r="F36" i="13" s="1"/>
  <c r="C36" i="13"/>
  <c r="F35" i="13"/>
  <c r="E35" i="13"/>
  <c r="D35" i="13"/>
  <c r="C35" i="13"/>
  <c r="D34" i="13"/>
  <c r="E34" i="13" s="1"/>
  <c r="F34" i="13" s="1"/>
  <c r="C34" i="13"/>
  <c r="D33" i="13"/>
  <c r="E33" i="13" s="1"/>
  <c r="F33" i="13" s="1"/>
  <c r="C33" i="13"/>
  <c r="D32" i="13"/>
  <c r="E32" i="13" s="1"/>
  <c r="F32" i="13" s="1"/>
  <c r="C32" i="13"/>
  <c r="D31" i="13"/>
  <c r="E31" i="13" s="1"/>
  <c r="F31" i="13" s="1"/>
  <c r="C31" i="13"/>
  <c r="D30" i="13"/>
  <c r="E30" i="13" s="1"/>
  <c r="F30" i="13" s="1"/>
  <c r="C30" i="13"/>
  <c r="D29" i="13"/>
  <c r="E29" i="13" s="1"/>
  <c r="F29" i="13" s="1"/>
  <c r="C29" i="13"/>
  <c r="D28" i="13"/>
  <c r="E28" i="13" s="1"/>
  <c r="F28" i="13" s="1"/>
  <c r="C28" i="13"/>
  <c r="D27" i="13"/>
  <c r="E27" i="13" s="1"/>
  <c r="F27" i="13" s="1"/>
  <c r="C27" i="13"/>
  <c r="D26" i="13"/>
  <c r="E26" i="13" s="1"/>
  <c r="F26" i="13" s="1"/>
  <c r="C26" i="13"/>
  <c r="F25" i="13"/>
  <c r="E25" i="13"/>
  <c r="D25" i="13"/>
  <c r="C25" i="13"/>
  <c r="D24" i="13"/>
  <c r="E24" i="13" s="1"/>
  <c r="F24" i="13" s="1"/>
  <c r="C24" i="13"/>
  <c r="E23" i="13"/>
  <c r="F23" i="13" s="1"/>
  <c r="D23" i="13"/>
  <c r="C23" i="13"/>
  <c r="D22" i="13"/>
  <c r="E22" i="13" s="1"/>
  <c r="F22" i="13" s="1"/>
  <c r="C22" i="13"/>
  <c r="D21" i="13"/>
  <c r="E21" i="13" s="1"/>
  <c r="F21" i="13" s="1"/>
  <c r="C21" i="13"/>
  <c r="E20" i="13"/>
  <c r="F20" i="13" s="1"/>
  <c r="D20" i="13"/>
  <c r="C20" i="13"/>
  <c r="D19" i="13"/>
  <c r="E19" i="13" s="1"/>
  <c r="F19" i="13" s="1"/>
  <c r="C19" i="13"/>
  <c r="D18" i="13"/>
  <c r="E18" i="13" s="1"/>
  <c r="F18" i="13" s="1"/>
  <c r="C18" i="13"/>
  <c r="D17" i="13"/>
  <c r="E17" i="13" s="1"/>
  <c r="F17" i="13" s="1"/>
  <c r="C17" i="13"/>
  <c r="D16" i="13"/>
  <c r="E16" i="13" s="1"/>
  <c r="F16" i="13" s="1"/>
  <c r="C16" i="13"/>
  <c r="D15" i="13"/>
  <c r="E15" i="13" s="1"/>
  <c r="F15" i="13" s="1"/>
  <c r="C15" i="13"/>
  <c r="D14" i="13"/>
  <c r="E14" i="13" s="1"/>
  <c r="F14" i="13" s="1"/>
  <c r="C14" i="13"/>
  <c r="D13" i="13"/>
  <c r="E13" i="13" s="1"/>
  <c r="F13" i="13" s="1"/>
  <c r="C13" i="13"/>
  <c r="D12" i="13"/>
  <c r="E12" i="13" s="1"/>
  <c r="F12" i="13" s="1"/>
  <c r="C12" i="13"/>
  <c r="D11" i="13"/>
  <c r="E11" i="13" s="1"/>
  <c r="F11" i="13" s="1"/>
  <c r="C11" i="13"/>
  <c r="E10" i="13"/>
  <c r="F10" i="13" s="1"/>
  <c r="D10" i="13"/>
  <c r="C10" i="13"/>
  <c r="D9" i="13"/>
  <c r="E9" i="13" s="1"/>
  <c r="F9" i="13" s="1"/>
  <c r="C9" i="13"/>
  <c r="D8" i="13"/>
  <c r="E8" i="13" s="1"/>
  <c r="F8" i="13" s="1"/>
  <c r="C8" i="13"/>
  <c r="D7" i="13"/>
  <c r="E7" i="13" s="1"/>
  <c r="F7" i="13" s="1"/>
  <c r="C7" i="13"/>
  <c r="D6" i="13"/>
  <c r="E6" i="13" s="1"/>
  <c r="F6" i="13" s="1"/>
  <c r="C6" i="13"/>
  <c r="E3" i="13"/>
  <c r="G40" i="14" l="1"/>
  <c r="D40" i="14"/>
  <c r="G39" i="14"/>
  <c r="G38" i="14"/>
  <c r="G37" i="14"/>
  <c r="G36" i="14"/>
  <c r="G35" i="14"/>
  <c r="G34" i="14"/>
  <c r="D34" i="14"/>
  <c r="E33" i="14"/>
  <c r="G33" i="14" s="1"/>
  <c r="G32" i="14"/>
  <c r="G31" i="14"/>
  <c r="G30" i="14"/>
  <c r="G29" i="14"/>
  <c r="G28" i="14"/>
  <c r="G27" i="14"/>
  <c r="G26" i="14"/>
  <c r="G25" i="14"/>
  <c r="G24" i="14"/>
  <c r="G23" i="14"/>
  <c r="G22" i="14"/>
  <c r="G21" i="14"/>
  <c r="G20" i="14"/>
  <c r="G19" i="14"/>
  <c r="G18" i="14"/>
  <c r="G17" i="14"/>
  <c r="G16" i="14"/>
  <c r="G15" i="14"/>
</calcChain>
</file>

<file path=xl/sharedStrings.xml><?xml version="1.0" encoding="utf-8"?>
<sst xmlns="http://schemas.openxmlformats.org/spreadsheetml/2006/main" count="279" uniqueCount="257">
  <si>
    <t>N° Dep</t>
  </si>
  <si>
    <t>01</t>
  </si>
  <si>
    <t>Ain</t>
  </si>
  <si>
    <t>02</t>
  </si>
  <si>
    <t>Aisne</t>
  </si>
  <si>
    <t>03</t>
  </si>
  <si>
    <t>Allier</t>
  </si>
  <si>
    <t>04</t>
  </si>
  <si>
    <t>Alpes-de-Haute-Provence</t>
  </si>
  <si>
    <t>05</t>
  </si>
  <si>
    <t>Hautes-Alpes</t>
  </si>
  <si>
    <t>06</t>
  </si>
  <si>
    <t>Alpes-Maritimes</t>
  </si>
  <si>
    <t>07</t>
  </si>
  <si>
    <t>Ardèche</t>
  </si>
  <si>
    <t>08</t>
  </si>
  <si>
    <t>Ardennes</t>
  </si>
  <si>
    <t>09</t>
  </si>
  <si>
    <t>Ariège</t>
  </si>
  <si>
    <t>10</t>
  </si>
  <si>
    <t>Aube</t>
  </si>
  <si>
    <t>11</t>
  </si>
  <si>
    <t>Aude</t>
  </si>
  <si>
    <t>12</t>
  </si>
  <si>
    <t>Aveyron</t>
  </si>
  <si>
    <t>13</t>
  </si>
  <si>
    <t>Bouches-du-Rhône</t>
  </si>
  <si>
    <t>14</t>
  </si>
  <si>
    <t>Calvados</t>
  </si>
  <si>
    <t>15</t>
  </si>
  <si>
    <t>Cantal</t>
  </si>
  <si>
    <t>16</t>
  </si>
  <si>
    <t>Charente</t>
  </si>
  <si>
    <t>17</t>
  </si>
  <si>
    <t>Charente-Maritime</t>
  </si>
  <si>
    <t>18</t>
  </si>
  <si>
    <t>Cher</t>
  </si>
  <si>
    <t>19</t>
  </si>
  <si>
    <t>Corrèze</t>
  </si>
  <si>
    <t>2A</t>
  </si>
  <si>
    <t>Corse-du-Sud</t>
  </si>
  <si>
    <t>2B</t>
  </si>
  <si>
    <t>Haute-Corse</t>
  </si>
  <si>
    <t>21</t>
  </si>
  <si>
    <t>Côte-d’Or</t>
  </si>
  <si>
    <t>22</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</si>
  <si>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</si>
  <si>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</si>
  <si>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</si>
  <si>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</si>
  <si>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</si>
  <si>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</si>
  <si>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</si>
  <si>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</si>
  <si>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</si>
  <si>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</si>
  <si>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</si>
  <si>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</si>
  <si>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</si>
  <si>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</si>
  <si>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</si>
  <si>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</si>
  <si>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</si>
  <si>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</si>
  <si>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</si>
  <si>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</si>
  <si>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</si>
  <si>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</si>
  <si>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</si>
  <si>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</si>
  <si>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</si>
  <si>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</si>
  <si>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</si>
  <si>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</si>
  <si>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</si>
  <si>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</si>
  <si>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</si>
  <si>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</si>
  <si>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</si>
  <si>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</si>
  <si>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</si>
  <si>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</si>
  <si>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</si>
  <si>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</si>
  <si>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</si>
  <si>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</si>
  <si>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</si>
  <si>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</si>
  <si>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</si>
  <si>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</si>
  <si>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</si>
  <si>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</si>
  <si>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</si>
  <si>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</si>
  <si>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</si>
  <si>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</si>
  <si>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</si>
  <si>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</si>
  <si>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</si>
  <si>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</si>
  <si>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</si>
  <si>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</si>
  <si>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</si>
  <si>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Marne</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</si>
  <si>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</si>
  <si>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</si>
  <si>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</si>
  <si>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</si>
  <si>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</si>
  <si>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</si>
  <si>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</si>
  <si>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</si>
  <si>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</si>
  <si>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</si>
  <si>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</si>
  <si>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</si>
  <si>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</si>
  <si>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</si>
  <si>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</si>
  <si>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</si>
  <si>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</si>
  <si>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</si>
  <si>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</si>
  <si>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</si>
  <si>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</si>
  <si>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</si>
  <si>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</si>
  <si>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</si>
  <si>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</si>
  <si>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</si>
  <si>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</si>
  <si>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</si>
  <si>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</si>
  <si>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</si>
  <si>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</si>
  <si>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</si>
  <si>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</si>
  <si>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</si>
  <si>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</si>
  <si>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</si>
  <si>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</si>
  <si>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</si>
  <si>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</si>
  <si>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</si>
  <si>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</si>
  <si>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</si>
  <si>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</si>
  <si>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</si>
  <si>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</si>
  <si>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</si>
  <si>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</si>
  <si>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</si>
  <si>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</si>
  <si>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</si>
  <si>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</si>
  <si>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</si>
  <si>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</si>
  <si>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</si>
  <si>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</si>
  <si>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</si>
  <si>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</si>
  <si>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</si>
  <si>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</si>
  <si>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</si>
  <si>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</si>
  <si>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</si>
  <si>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</si>
  <si>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</si>
  <si>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</si>
  <si>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</si>
  <si>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</si>
  <si>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</si>
  <si>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</si>
  <si>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</si>
  <si>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</si>
  <si>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</si>
  <si>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</si>
  <si>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</si>
  <si>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</si>
  <si>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</si>
  <si>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</si>
  <si>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Territoire-de-Belfort</t>
  </si>
  <si>
    <t>91</t>
  </si>
  <si>
    <t>Essonne</t>
  </si>
  <si>
    <t>92</t>
  </si>
  <si>
    <t>Hauts-de-Seine</t>
  </si>
  <si>
    <t>93</t>
  </si>
  <si>
    <t>Seine-St-Denis</t>
  </si>
  <si>
    <t>94</t>
  </si>
  <si>
    <t>Val-de-Marne</t>
  </si>
  <si>
    <t>95</t>
  </si>
  <si>
    <t>Val-d’Oise</t>
  </si>
  <si>
    <t>Guadeloupe</t>
  </si>
  <si>
    <t>Martinique</t>
  </si>
  <si>
    <t>Guyane</t>
  </si>
  <si>
    <t>La Réunion</t>
  </si>
  <si>
    <t>Sexe</t>
  </si>
  <si>
    <t>En couple</t>
  </si>
  <si>
    <t xml:space="preserve"> En %</t>
  </si>
  <si>
    <t>RA</t>
  </si>
  <si>
    <t>Mayotte</t>
  </si>
  <si>
    <t>Moins de 1 an</t>
  </si>
  <si>
    <t>Caractéristiques</t>
  </si>
  <si>
    <t>DROM</t>
  </si>
  <si>
    <t>En milliers</t>
  </si>
  <si>
    <t>Département</t>
  </si>
  <si>
    <t>Âge</t>
  </si>
  <si>
    <t xml:space="preserve"> </t>
  </si>
  <si>
    <t>Taux pour 100</t>
  </si>
  <si>
    <t>Montant
forfaitaire</t>
  </si>
  <si>
    <t>Montant
allocation</t>
  </si>
  <si>
    <t>Revenu garanti</t>
  </si>
  <si>
    <t>Effectifs (en nombre)</t>
  </si>
  <si>
    <t>Année</t>
  </si>
  <si>
    <t>France métropolitaine (échelle de gauche)</t>
  </si>
  <si>
    <t>France entière (échelle de gauche)</t>
  </si>
  <si>
    <t>-</t>
  </si>
  <si>
    <t>Femme</t>
  </si>
  <si>
    <t>Homme</t>
  </si>
  <si>
    <t>Seul</t>
  </si>
  <si>
    <t>En %</t>
  </si>
  <si>
    <t xml:space="preserve">Taux de sortie </t>
  </si>
  <si>
    <t>nd</t>
  </si>
  <si>
    <t xml:space="preserve">Taux d’entrée </t>
  </si>
  <si>
    <t>Allocataires de l’ASS</t>
  </si>
  <si>
    <t>Ensemble des personnes inscrites à Pôle emploi depuis au moins 1 an</t>
  </si>
  <si>
    <t>Moins de 30 ans</t>
  </si>
  <si>
    <t>30 à 39 ans</t>
  </si>
  <si>
    <t>40 à 49 ans</t>
  </si>
  <si>
    <t>50 à 59 ans</t>
  </si>
  <si>
    <t>60 ans ou plus</t>
  </si>
  <si>
    <t>Ancienneté dans le dispositif</t>
  </si>
  <si>
    <t>1 an à moins de 2 ans</t>
  </si>
  <si>
    <t>2 ans à moins de 5 ans</t>
  </si>
  <si>
    <t>5 ans à moins de 10 ans</t>
  </si>
  <si>
    <t>10 ans ou plus</t>
  </si>
  <si>
    <t>Moins de 2 ans</t>
  </si>
  <si>
    <t>2 ans à moins de 3 ans</t>
  </si>
  <si>
    <r>
      <t>Situation familiale</t>
    </r>
    <r>
      <rPr>
        <b/>
        <vertAlign val="superscript"/>
        <sz val="8"/>
        <rFont val="Arial"/>
        <family val="2"/>
      </rPr>
      <t>1</t>
    </r>
  </si>
  <si>
    <t>Ancienneté d’inscription à Pôle emploi</t>
  </si>
  <si>
    <t>Ensemble de la population âgée de 20 à 69 ans</t>
  </si>
  <si>
    <t>3 ans à moins de 5 ans</t>
  </si>
  <si>
    <t>5 ans à moins de 10 ans</t>
  </si>
  <si>
    <t>10 ans ou plus</t>
  </si>
  <si>
    <t>Population âgée de 20 à 69 ans</t>
  </si>
  <si>
    <t>Part d’allocataires dans la France entière parmi la population âgée de 20 à 69 ans (échelle de droite)</t>
  </si>
  <si>
    <t>Graphique 2. Évolution des taux d’entrée et de sortie de l’ASS, depuis 2011</t>
  </si>
  <si>
    <t>Tableau 1. Caractéristiques des allocataires de l’ASS, fin 2020</t>
  </si>
  <si>
    <t>Tableau complémentaire. Part d’allocataires de l’ASS, fin 2020, parmi la population âgée de 20 à 69 ans</t>
  </si>
  <si>
    <r>
      <rPr>
        <b/>
        <sz val="8"/>
        <rFont val="Arial"/>
        <family val="2"/>
      </rPr>
      <t>Note &gt;</t>
    </r>
    <r>
      <rPr>
        <sz val="8"/>
        <rFont val="Arial"/>
        <family val="2"/>
      </rPr>
      <t xml:space="preserve"> En France, on compte au total 0,9 allocataire de l’ASS pour 100 habitants âgés de 20 à 69 ans.
</t>
    </r>
    <r>
      <rPr>
        <b/>
        <sz val="8"/>
        <rFont val="Arial"/>
        <family val="2"/>
      </rPr>
      <t>Champ &gt;</t>
    </r>
    <r>
      <rPr>
        <sz val="8"/>
        <rFont val="Arial"/>
        <family val="2"/>
      </rPr>
      <t xml:space="preserve"> France.
</t>
    </r>
    <r>
      <rPr>
        <b/>
        <sz val="8"/>
        <rFont val="Arial"/>
        <family val="2"/>
      </rPr>
      <t>Sources &gt;</t>
    </r>
    <r>
      <rPr>
        <sz val="8"/>
        <rFont val="Arial"/>
        <family val="2"/>
      </rPr>
      <t xml:space="preserve"> Pôle emploi ; Insee, population estimée au 1</t>
    </r>
    <r>
      <rPr>
        <vertAlign val="superscript"/>
        <sz val="8"/>
        <rFont val="Arial"/>
        <family val="2"/>
      </rPr>
      <t>er</t>
    </r>
    <r>
      <rPr>
        <sz val="8"/>
        <rFont val="Arial"/>
        <family val="2"/>
      </rPr>
      <t xml:space="preserve"> janvier 2021 (résultats provisoires arrêtés fin 2021).</t>
    </r>
  </si>
  <si>
    <t>Côtes-d’Armor</t>
  </si>
  <si>
    <r>
      <rPr>
        <b/>
        <sz val="8"/>
        <color theme="1"/>
        <rFont val="Arial"/>
        <family val="2"/>
      </rPr>
      <t>Champ &gt;</t>
    </r>
    <r>
      <rPr>
        <sz val="8"/>
        <color theme="1"/>
        <rFont val="Arial"/>
        <family val="2"/>
      </rPr>
      <t xml:space="preserve"> Effectifs en France, au 31 décembre de chaque année.
</t>
    </r>
    <r>
      <rPr>
        <b/>
        <sz val="8"/>
        <color theme="1"/>
        <rFont val="Arial"/>
        <family val="2"/>
      </rPr>
      <t xml:space="preserve">Sources &gt; </t>
    </r>
    <r>
      <rPr>
        <sz val="8"/>
        <color theme="1"/>
        <rFont val="Arial"/>
        <family val="2"/>
      </rPr>
      <t>Pôle emploi ; Insee, population estimée au 1</t>
    </r>
    <r>
      <rPr>
        <vertAlign val="superscript"/>
        <sz val="8"/>
        <color theme="1"/>
        <rFont val="Arial"/>
        <family val="2"/>
      </rPr>
      <t>er</t>
    </r>
    <r>
      <rPr>
        <sz val="8"/>
        <color theme="1"/>
        <rFont val="Arial"/>
        <family val="2"/>
      </rPr>
      <t xml:space="preserve"> janvier de l’année </t>
    </r>
    <r>
      <rPr>
        <i/>
        <sz val="8"/>
        <color theme="1"/>
        <rFont val="Arial"/>
        <family val="2"/>
      </rPr>
      <t>n+1</t>
    </r>
    <r>
      <rPr>
        <sz val="8"/>
        <color theme="1"/>
        <rFont val="Arial"/>
        <family val="2"/>
      </rPr>
      <t xml:space="preserve"> (pour la part d’allocataires de l’année </t>
    </r>
    <r>
      <rPr>
        <i/>
        <sz val="8"/>
        <color theme="1"/>
        <rFont val="Arial"/>
        <family val="2"/>
      </rPr>
      <t>n</t>
    </r>
    <r>
      <rPr>
        <sz val="8"/>
        <color theme="1"/>
        <rFont val="Arial"/>
        <family val="2"/>
      </rPr>
      <t>).</t>
    </r>
  </si>
  <si>
    <t>Graphique 1. Évolution du nombre (depuis 1984), et de la part parmi la population âgée de 20 à 69 ans (depuis 1994), d’allocataires de l’ASS</t>
  </si>
  <si>
    <r>
      <rPr>
        <b/>
        <sz val="8"/>
        <rFont val="Arial"/>
        <family val="2"/>
      </rPr>
      <t>Note &gt;</t>
    </r>
    <r>
      <rPr>
        <sz val="8"/>
        <rFont val="Arial"/>
        <family val="2"/>
      </rPr>
      <t xml:space="preserve"> Pour la définition des taux d’entrée et de sortie, voir annexe 1.2. Depuis 2018, ces taux peuvent être calculés sur le champ des personnes âgées de 16 ans ou plus (au lieu de 16 à 64 ans) mais cela ne les modifierait que très légèrement par rapport aux chiffres présentés ici : le taux d’entrée est de 27,9 % en 2020 sur ce champ élargi, contre 28,1 % ici ; le taux de sortie est de 27,2 % en 2020, contre 26,7 % ici.
</t>
    </r>
    <r>
      <rPr>
        <b/>
        <sz val="8"/>
        <rFont val="Arial"/>
        <family val="2"/>
      </rPr>
      <t>Lecture &gt;</t>
    </r>
    <r>
      <rPr>
        <sz val="8"/>
        <rFont val="Arial"/>
        <family val="2"/>
      </rPr>
      <t xml:space="preserve"> 28 % des allocataires de l’ASS fin 2020 ne l’étaient pas fin 2019. 27 % des allocataires de l’ASS fin 2019 
ne le sont plus fin 2020.
</t>
    </r>
    <r>
      <rPr>
        <b/>
        <sz val="8"/>
        <rFont val="Arial"/>
        <family val="2"/>
      </rPr>
      <t xml:space="preserve">Champ &gt; </t>
    </r>
    <r>
      <rPr>
        <sz val="8"/>
        <rFont val="Arial"/>
        <family val="2"/>
      </rPr>
      <t xml:space="preserve">France, allocataires âgés de 16 à 64 ans au 31 décembre de l’année </t>
    </r>
    <r>
      <rPr>
        <i/>
        <sz val="8"/>
        <rFont val="Arial"/>
        <family val="2"/>
      </rPr>
      <t>n</t>
    </r>
    <r>
      <rPr>
        <sz val="8"/>
        <rFont val="Arial"/>
        <family val="2"/>
      </rPr>
      <t xml:space="preserve"> pour le taux d’entrée de l’année </t>
    </r>
    <r>
      <rPr>
        <i/>
        <sz val="8"/>
        <rFont val="Arial"/>
        <family val="2"/>
      </rPr>
      <t>n</t>
    </r>
    <r>
      <rPr>
        <sz val="8"/>
        <rFont val="Arial"/>
        <family val="2"/>
      </rPr>
      <t xml:space="preserve">, allocataires âgés de 16 à 63 ans au 31 décembre de l’année </t>
    </r>
    <r>
      <rPr>
        <i/>
        <sz val="8"/>
        <rFont val="Arial"/>
        <family val="2"/>
      </rPr>
      <t>n-1</t>
    </r>
    <r>
      <rPr>
        <sz val="8"/>
        <rFont val="Arial"/>
        <family val="2"/>
      </rPr>
      <t xml:space="preserve"> pour le taux de sortie de l’année </t>
    </r>
    <r>
      <rPr>
        <i/>
        <sz val="8"/>
        <rFont val="Arial"/>
        <family val="2"/>
      </rPr>
      <t>n</t>
    </r>
    <r>
      <rPr>
        <sz val="8"/>
        <rFont val="Arial"/>
        <family val="2"/>
      </rPr>
      <t xml:space="preserve">.
</t>
    </r>
    <r>
      <rPr>
        <b/>
        <sz val="8"/>
        <rFont val="Arial"/>
        <family val="2"/>
      </rPr>
      <t>Source &gt;</t>
    </r>
    <r>
      <rPr>
        <sz val="8"/>
        <rFont val="Arial"/>
        <family val="2"/>
      </rPr>
      <t xml:space="preserve"> DREES, ENIACRAMS.</t>
    </r>
  </si>
  <si>
    <r>
      <t xml:space="preserve">nd : non disponible.
1. Pour les allocataires de l’ASS, estimation de Pôle emploi. Pour l’ensemble de la population, estimation hors ménages complexes.
</t>
    </r>
    <r>
      <rPr>
        <b/>
        <sz val="8"/>
        <rFont val="Arial"/>
        <family val="2"/>
      </rPr>
      <t>Champ &gt;</t>
    </r>
    <r>
      <rPr>
        <sz val="8"/>
        <rFont val="Arial"/>
        <family val="2"/>
      </rPr>
      <t xml:space="preserve"> France ; ensemble de la population : personnes vivant en logement ordinaire en France (hors Mayotte).
</t>
    </r>
    <r>
      <rPr>
        <b/>
        <sz val="8"/>
        <rFont val="Arial"/>
        <family val="2"/>
      </rPr>
      <t>Sources &gt;</t>
    </r>
    <r>
      <rPr>
        <sz val="8"/>
        <rFont val="Arial"/>
        <family val="2"/>
      </rPr>
      <t xml:space="preserve"> Pôle emploi ; DREES, ENIACRAMS, pour l’ancienneté dans le dispositif et d’inscription à Pôle emploi (ces anciennetés sont calculées sur le champ des personnes âgées de 16 ans ou plus au 31 décembre 2020) ; Insee, enquête Emploi 2020, pour les caractéristiques de l’ensemble de la population.</t>
    </r>
  </si>
  <si>
    <r>
      <t>Schéma 1. Revenu mensuel garanti, hors intéressement, pour une personne seule selon ses ressources, au 1</t>
    </r>
    <r>
      <rPr>
        <b/>
        <vertAlign val="superscript"/>
        <sz val="8"/>
        <color theme="1"/>
        <rFont val="Arial"/>
        <family val="2"/>
      </rPr>
      <t xml:space="preserve">er </t>
    </r>
    <r>
      <rPr>
        <b/>
        <sz val="8"/>
        <color theme="1"/>
        <rFont val="Arial"/>
        <family val="2"/>
      </rPr>
      <t>juillet 2022</t>
    </r>
  </si>
  <si>
    <r>
      <rPr>
        <b/>
        <sz val="8"/>
        <color theme="1"/>
        <rFont val="Arial"/>
        <family val="2"/>
      </rPr>
      <t>Note &gt;</t>
    </r>
    <r>
      <rPr>
        <sz val="8"/>
        <color theme="1"/>
        <rFont val="Arial"/>
        <family val="2"/>
      </rPr>
      <t xml:space="preserve"> Le montant de l’ASS est calculé sur un mois moyen (365 jours/12).
</t>
    </r>
    <r>
      <rPr>
        <b/>
        <sz val="8"/>
        <color theme="1"/>
        <rFont val="Arial"/>
        <family val="2"/>
      </rPr>
      <t>Lecture &gt;</t>
    </r>
    <r>
      <rPr>
        <sz val="8"/>
        <color theme="1"/>
        <rFont val="Arial"/>
        <family val="2"/>
      </rPr>
      <t xml:space="preserve"> Une personne seule avec des ressources initiales mensuelles inférieures à 708,43 euros perçoit l’ASS à taux plein dont le montant s’élève à 544,46 euros par mois. Son revenu garanti total correspond à la somme de l’allocation à taux plein (544,46 euros) et du montant de ses ressources initiales. À partir de 708,43 euros de ressources initiales, une personne seule perçoit une allocation égale à la différence entre le plafond des ressources (1 252,89 euros) et le montant de ses ressources initiales. Son revenu total garanti s’élève à 1 252,89 euros. Son revenu global peut être supérieur à ce montant dans le cadre de l’intéressement, puisque les revenus d’activité alors perçus sont exclus de la base des ressources. Le revenu global peut également être supérieur car certains types de ressources ne sont pas pris en compte dans l’assiette des ressources (voir fiche 09).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</si>
</sst>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0.0"/>
    <numFmt numFmtId="165" formatCode="0.000"/>
    <numFmt numFmtId="166" formatCode="_-* #,##0.00\ [$€-1]_-;\-* #,##0.00\ [$€-1]_-;_-* &quot;-&quot;??\ [$€-1]_-"/>
    <numFmt numFmtId="167" formatCode="_-* #,##0.00\ [$€-1]_-;\-* #,##0.00\ [$€-1]_-;_-* \-??\ [$€-1]_-"/>
    <numFmt numFmtId="168" formatCode="0.00000E+00"/>
    <numFmt numFmtId="169" formatCode="_-* #,##0.00\ _€_-;\-* #,##0.00\ _€_-;_-* &quot;-&quot;??\ _€_-;_-@_-"/>
    <numFmt numFmtId="170" formatCode="_-* #,##0_-;\-* #,##0_-;_-* &quot;-&quot;??_-;_-@_-"/>
    <numFmt numFmtId="171" formatCode="0.0000000"/>
    <numFmt numFmtId="172" formatCode="0.00000000"/>
    <numFmt numFmtId="173" formatCode="_-* #,##0.0_-;\-* #,##0.0_-;_-* &quot;-&quot;??_-;_-@_-"/>
    <numFmt numFmtId="174" formatCode="0.000000"/>
  </numFmts>
  <fonts count="33" x14ac:knownFonts="1">
    <font>
      <sz val="10"/>
      <name val="Arial"/>
    </font>
    <font>
      <sz val="11"/>
      <color theme="1"/>
      <name val="Calibri"/>
      <family val="2"/>
      <scheme val="minor"/>
    </font>
    <font>
      <sz val="8"/>
      <name val="Arial"/>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sz val="10"/>
      <name val="Garamond"/>
      <family val="1"/>
    </font>
    <font>
      <sz val="10"/>
      <name val="Garamond"/>
      <family val="1"/>
    </font>
    <font>
      <sz val="11"/>
      <color theme="1"/>
      <name val="Calibri"/>
      <family val="2"/>
      <scheme val="minor"/>
    </font>
    <font>
      <b/>
      <sz val="8"/>
      <color theme="1"/>
      <name val="Arial"/>
      <family val="2"/>
    </font>
    <font>
      <sz val="8"/>
      <color theme="1"/>
      <name val="Arial"/>
      <family val="2"/>
    </font>
    <font>
      <b/>
      <sz val="8"/>
      <name val="Arial"/>
      <family val="2"/>
    </font>
    <font>
      <b/>
      <vertAlign val="superscript"/>
      <sz val="8"/>
      <name val="Arial"/>
      <family val="2"/>
    </font>
    <font>
      <vertAlign val="superscript"/>
      <sz val="8"/>
      <color theme="1"/>
      <name val="Arial"/>
      <family val="2"/>
    </font>
    <font>
      <i/>
      <sz val="8"/>
      <color theme="1"/>
      <name val="Arial"/>
      <family val="2"/>
    </font>
    <font>
      <sz val="10"/>
      <name val="Arial"/>
      <family val="2"/>
    </font>
    <font>
      <i/>
      <sz val="8"/>
      <name val="Arial"/>
      <family val="2"/>
    </font>
    <font>
      <vertAlign val="superscript"/>
      <sz val="8"/>
      <name val="Arial"/>
      <family val="2"/>
    </font>
    <font>
      <b/>
      <vertAlign val="superscript"/>
      <sz val="8"/>
      <color theme="1"/>
      <name val="Arial"/>
      <family val="2"/>
    </font>
  </fonts>
  <fills count="2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theme="0"/>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46">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10" fillId="3" borderId="0" applyNumberFormat="0" applyBorder="0" applyAlignment="0" applyProtection="0"/>
    <xf numFmtId="0" fontId="7" fillId="16" borderId="1" applyNumberFormat="0" applyAlignment="0" applyProtection="0"/>
    <xf numFmtId="0" fontId="19" fillId="17" borderId="3" applyNumberFormat="0" applyAlignment="0" applyProtection="0"/>
    <xf numFmtId="166" fontId="3" fillId="0" borderId="0" applyFont="0" applyFill="0" applyBorder="0" applyAlignment="0" applyProtection="0"/>
    <xf numFmtId="0" fontId="14" fillId="0" borderId="0" applyNumberFormat="0" applyFill="0" applyBorder="0" applyAlignment="0" applyProtection="0"/>
    <xf numFmtId="0" fontId="12" fillId="4" borderId="0" applyNumberFormat="0" applyBorder="0" applyAlignment="0" applyProtection="0"/>
    <xf numFmtId="0" fontId="16" fillId="0" borderId="5" applyNumberFormat="0" applyFill="0" applyAlignment="0" applyProtection="0"/>
    <xf numFmtId="0" fontId="17" fillId="0" borderId="6" applyNumberFormat="0" applyFill="0" applyAlignment="0" applyProtection="0"/>
    <xf numFmtId="0" fontId="18" fillId="0" borderId="7" applyNumberFormat="0" applyFill="0" applyAlignment="0" applyProtection="0"/>
    <xf numFmtId="0" fontId="18" fillId="0" borderId="0" applyNumberFormat="0" applyFill="0" applyBorder="0" applyAlignment="0" applyProtection="0"/>
    <xf numFmtId="0" fontId="9" fillId="7" borderId="1" applyNumberFormat="0" applyAlignment="0" applyProtection="0"/>
    <xf numFmtId="0" fontId="8" fillId="0" borderId="2" applyNumberFormat="0" applyFill="0" applyAlignment="0" applyProtection="0"/>
    <xf numFmtId="0" fontId="11" fillId="19" borderId="0" applyNumberFormat="0" applyBorder="0" applyAlignment="0" applyProtection="0"/>
    <xf numFmtId="0" fontId="21" fillId="0" borderId="0"/>
    <xf numFmtId="0" fontId="20" fillId="0" borderId="0"/>
    <xf numFmtId="0" fontId="22" fillId="0" borderId="0"/>
    <xf numFmtId="0" fontId="20" fillId="18" borderId="4" applyNumberFormat="0" applyFont="0" applyAlignment="0" applyProtection="0"/>
    <xf numFmtId="0" fontId="13" fillId="16" borderId="8" applyNumberFormat="0" applyAlignment="0" applyProtection="0"/>
    <xf numFmtId="0" fontId="15" fillId="0" borderId="0" applyNumberFormat="0" applyFill="0" applyBorder="0" applyAlignment="0" applyProtection="0"/>
    <xf numFmtId="0" fontId="6" fillId="0" borderId="0" applyNumberFormat="0" applyFill="0" applyBorder="0" applyAlignment="0" applyProtection="0"/>
    <xf numFmtId="0" fontId="3" fillId="0" borderId="0"/>
    <xf numFmtId="167" fontId="3" fillId="0" borderId="0" applyFill="0" applyBorder="0" applyAlignment="0" applyProtection="0"/>
    <xf numFmtId="0" fontId="3" fillId="0" borderId="0"/>
    <xf numFmtId="43" fontId="29"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1" fillId="0" borderId="0"/>
  </cellStyleXfs>
  <cellXfs count="128">
    <xf numFmtId="0" fontId="0" fillId="0" borderId="0" xfId="0"/>
    <xf numFmtId="0" fontId="23" fillId="0" borderId="11" xfId="0" applyFont="1" applyFill="1" applyBorder="1" applyAlignment="1">
      <alignment horizontal="center" vertical="center"/>
    </xf>
    <xf numFmtId="0" fontId="23" fillId="0" borderId="11" xfId="0" applyFont="1" applyFill="1" applyBorder="1" applyAlignment="1">
      <alignment horizontal="center" vertical="center" wrapText="1"/>
    </xf>
    <xf numFmtId="0" fontId="24" fillId="0" borderId="0" xfId="0" applyFont="1" applyFill="1" applyAlignment="1">
      <alignment vertical="center"/>
    </xf>
    <xf numFmtId="0" fontId="24" fillId="0" borderId="11" xfId="0" applyFont="1" applyFill="1" applyBorder="1" applyAlignment="1">
      <alignment horizontal="center" vertical="center"/>
    </xf>
    <xf numFmtId="164" fontId="24" fillId="0" borderId="11" xfId="0" applyNumberFormat="1" applyFont="1" applyFill="1" applyBorder="1" applyAlignment="1">
      <alignment horizontal="center" vertical="center"/>
    </xf>
    <xf numFmtId="0" fontId="24" fillId="0" borderId="0" xfId="0" applyFont="1" applyFill="1" applyAlignment="1">
      <alignment horizontal="right" vertical="center"/>
    </xf>
    <xf numFmtId="164" fontId="24" fillId="0" borderId="0" xfId="0" applyNumberFormat="1" applyFont="1" applyFill="1" applyAlignment="1">
      <alignment vertical="center"/>
    </xf>
    <xf numFmtId="168" fontId="24" fillId="0" borderId="0" xfId="0" applyNumberFormat="1" applyFont="1" applyFill="1" applyAlignment="1">
      <alignment vertical="center"/>
    </xf>
    <xf numFmtId="0" fontId="2" fillId="0" borderId="0" xfId="0" applyFont="1"/>
    <xf numFmtId="1" fontId="24" fillId="0" borderId="0" xfId="0" applyNumberFormat="1" applyFont="1" applyFill="1" applyAlignment="1">
      <alignment vertical="center"/>
    </xf>
    <xf numFmtId="0" fontId="2" fillId="0" borderId="12" xfId="0" applyFont="1" applyBorder="1"/>
    <xf numFmtId="1" fontId="2" fillId="0" borderId="12" xfId="0" applyNumberFormat="1" applyFont="1" applyBorder="1"/>
    <xf numFmtId="164" fontId="2" fillId="0" borderId="0" xfId="0" applyNumberFormat="1" applyFont="1"/>
    <xf numFmtId="1" fontId="2" fillId="0" borderId="0" xfId="0" applyNumberFormat="1" applyFont="1" applyBorder="1"/>
    <xf numFmtId="0" fontId="25" fillId="0" borderId="18" xfId="0" applyFont="1" applyBorder="1"/>
    <xf numFmtId="0" fontId="25" fillId="0" borderId="9" xfId="0" applyFont="1" applyBorder="1"/>
    <xf numFmtId="0" fontId="2" fillId="0" borderId="9" xfId="0" applyFont="1" applyBorder="1"/>
    <xf numFmtId="0" fontId="2" fillId="0" borderId="10" xfId="0" applyFont="1" applyBorder="1"/>
    <xf numFmtId="0" fontId="24" fillId="0" borderId="11" xfId="0" applyFont="1" applyFill="1" applyBorder="1" applyAlignment="1">
      <alignment vertical="center"/>
    </xf>
    <xf numFmtId="1" fontId="24" fillId="0" borderId="11" xfId="0" applyNumberFormat="1" applyFont="1" applyFill="1" applyBorder="1" applyAlignment="1">
      <alignment horizontal="center" vertical="center"/>
    </xf>
    <xf numFmtId="1" fontId="2" fillId="0" borderId="11" xfId="0" applyNumberFormat="1" applyFont="1" applyFill="1" applyBorder="1" applyAlignment="1">
      <alignment horizontal="center" vertical="center"/>
    </xf>
    <xf numFmtId="164" fontId="2" fillId="0" borderId="11" xfId="0" applyNumberFormat="1" applyFont="1" applyFill="1" applyBorder="1" applyAlignment="1">
      <alignment horizontal="center" vertical="center"/>
    </xf>
    <xf numFmtId="165" fontId="24" fillId="0" borderId="11" xfId="0" applyNumberFormat="1" applyFont="1" applyFill="1" applyBorder="1" applyAlignment="1">
      <alignment horizontal="center" vertical="center"/>
    </xf>
    <xf numFmtId="2" fontId="24" fillId="0" borderId="11" xfId="0" applyNumberFormat="1" applyFont="1" applyFill="1" applyBorder="1" applyAlignment="1">
      <alignment horizontal="center" vertical="center"/>
    </xf>
    <xf numFmtId="3" fontId="2" fillId="0" borderId="0" xfId="39" applyNumberFormat="1" applyFont="1" applyBorder="1"/>
    <xf numFmtId="0" fontId="25" fillId="0" borderId="21" xfId="0" applyFont="1" applyBorder="1" applyAlignment="1">
      <alignment horizontal="right" vertical="center" indent="7"/>
    </xf>
    <xf numFmtId="0" fontId="25" fillId="0" borderId="22" xfId="0" applyFont="1" applyBorder="1" applyAlignment="1">
      <alignment horizontal="right" vertical="center" indent="11"/>
    </xf>
    <xf numFmtId="0" fontId="2" fillId="0" borderId="22" xfId="0" applyFont="1" applyBorder="1" applyAlignment="1">
      <alignment horizontal="right" vertical="center" indent="11"/>
    </xf>
    <xf numFmtId="0" fontId="2" fillId="0" borderId="24" xfId="0" applyFont="1" applyBorder="1" applyAlignment="1">
      <alignment horizontal="right" vertical="center" indent="11"/>
    </xf>
    <xf numFmtId="0" fontId="25" fillId="0" borderId="19" xfId="0" applyFont="1" applyBorder="1" applyAlignment="1">
      <alignment horizontal="right" vertical="center" indent="7"/>
    </xf>
    <xf numFmtId="0" fontId="25" fillId="0" borderId="20" xfId="0" applyFont="1" applyBorder="1" applyAlignment="1">
      <alignment horizontal="right" vertical="center" indent="11"/>
    </xf>
    <xf numFmtId="0" fontId="25" fillId="0" borderId="18" xfId="0" applyFont="1" applyBorder="1" applyAlignment="1">
      <alignment horizontal="right" vertical="center" indent="13"/>
    </xf>
    <xf numFmtId="0" fontId="2" fillId="0" borderId="9" xfId="0" applyFont="1" applyBorder="1" applyAlignment="1">
      <alignment horizontal="right" vertical="center" indent="13"/>
    </xf>
    <xf numFmtId="0" fontId="2" fillId="0" borderId="10" xfId="0" applyFont="1" applyBorder="1" applyAlignment="1">
      <alignment horizontal="right" vertical="center" indent="13"/>
    </xf>
    <xf numFmtId="0" fontId="25" fillId="0" borderId="9" xfId="0" applyFont="1" applyBorder="1" applyAlignment="1">
      <alignment horizontal="right" vertical="center" indent="13"/>
    </xf>
    <xf numFmtId="0" fontId="24" fillId="0" borderId="11" xfId="0" applyFont="1" applyBorder="1" applyAlignment="1">
      <alignment vertical="center"/>
    </xf>
    <xf numFmtId="1" fontId="24" fillId="0" borderId="11" xfId="0" applyNumberFormat="1" applyFont="1" applyBorder="1" applyAlignment="1">
      <alignment horizontal="center" vertical="center"/>
    </xf>
    <xf numFmtId="2" fontId="24" fillId="0" borderId="11" xfId="0" applyNumberFormat="1" applyFont="1" applyBorder="1" applyAlignment="1">
      <alignment horizontal="center" vertical="center"/>
    </xf>
    <xf numFmtId="164" fontId="24" fillId="0" borderId="11" xfId="0" applyNumberFormat="1" applyFont="1" applyBorder="1" applyAlignment="1">
      <alignment horizontal="center" vertical="center"/>
    </xf>
    <xf numFmtId="0" fontId="25" fillId="0" borderId="11" xfId="0" applyFont="1" applyBorder="1" applyAlignment="1">
      <alignment horizontal="center" vertical="center"/>
    </xf>
    <xf numFmtId="0" fontId="25" fillId="0" borderId="11" xfId="0" applyFont="1" applyBorder="1" applyAlignment="1">
      <alignment horizontal="center" vertical="center" wrapText="1"/>
    </xf>
    <xf numFmtId="0" fontId="25" fillId="0" borderId="11" xfId="0" applyFont="1" applyBorder="1" applyAlignment="1">
      <alignment vertical="center"/>
    </xf>
    <xf numFmtId="171" fontId="2" fillId="0" borderId="0" xfId="0" applyNumberFormat="1" applyFont="1"/>
    <xf numFmtId="172" fontId="2" fillId="0" borderId="0" xfId="0" applyNumberFormat="1" applyFont="1"/>
    <xf numFmtId="0" fontId="2" fillId="0" borderId="0" xfId="0" applyFont="1" applyAlignment="1">
      <alignment horizontal="right" vertical="center"/>
    </xf>
    <xf numFmtId="170" fontId="24" fillId="0" borderId="11" xfId="42" applyNumberFormat="1" applyFont="1" applyFill="1" applyBorder="1" applyAlignment="1">
      <alignment horizontal="center" vertical="center"/>
    </xf>
    <xf numFmtId="170" fontId="24" fillId="0" borderId="11" xfId="42" applyNumberFormat="1" applyFont="1" applyBorder="1" applyAlignment="1">
      <alignment horizontal="center" vertical="center"/>
    </xf>
    <xf numFmtId="0" fontId="2" fillId="0" borderId="0" xfId="0" applyFont="1" applyFill="1" applyAlignment="1">
      <alignment vertical="center"/>
    </xf>
    <xf numFmtId="0" fontId="2" fillId="0" borderId="0" xfId="0" applyFont="1" applyFill="1" applyAlignment="1">
      <alignment horizontal="justify" vertical="center"/>
    </xf>
    <xf numFmtId="0" fontId="2" fillId="0" borderId="0" xfId="0" applyFont="1" applyFill="1" applyAlignment="1">
      <alignment horizontal="right" vertical="center"/>
    </xf>
    <xf numFmtId="3" fontId="25" fillId="0" borderId="19" xfId="0" applyNumberFormat="1" applyFont="1" applyBorder="1" applyAlignment="1">
      <alignment horizontal="right" vertical="center" indent="7"/>
    </xf>
    <xf numFmtId="3" fontId="25" fillId="0" borderId="18" xfId="0" applyNumberFormat="1" applyFont="1" applyBorder="1" applyAlignment="1">
      <alignment horizontal="right" vertical="center" indent="13"/>
    </xf>
    <xf numFmtId="3" fontId="25" fillId="0" borderId="20" xfId="0" applyNumberFormat="1" applyFont="1" applyBorder="1" applyAlignment="1">
      <alignment horizontal="right" vertical="center" indent="11"/>
    </xf>
    <xf numFmtId="170" fontId="2" fillId="0" borderId="0" xfId="42" applyNumberFormat="1" applyFont="1" applyFill="1" applyAlignment="1">
      <alignment vertical="center"/>
    </xf>
    <xf numFmtId="1" fontId="2" fillId="0" borderId="21" xfId="0" applyNumberFormat="1" applyFont="1" applyBorder="1" applyAlignment="1">
      <alignment horizontal="right" vertical="center" indent="7"/>
    </xf>
    <xf numFmtId="1" fontId="2" fillId="0" borderId="9" xfId="0" applyNumberFormat="1" applyFont="1" applyBorder="1" applyAlignment="1">
      <alignment horizontal="right" vertical="center" indent="13"/>
    </xf>
    <xf numFmtId="1" fontId="2" fillId="0" borderId="22" xfId="0" applyNumberFormat="1" applyFont="1" applyBorder="1" applyAlignment="1">
      <alignment horizontal="right" vertical="center" indent="11"/>
    </xf>
    <xf numFmtId="170" fontId="25" fillId="0" borderId="0" xfId="0" applyNumberFormat="1" applyFont="1" applyFill="1" applyAlignment="1">
      <alignment vertical="center"/>
    </xf>
    <xf numFmtId="1" fontId="2" fillId="0" borderId="0" xfId="0" applyNumberFormat="1" applyFont="1" applyFill="1" applyAlignment="1">
      <alignment vertical="center"/>
    </xf>
    <xf numFmtId="170" fontId="2" fillId="0" borderId="0" xfId="0" applyNumberFormat="1" applyFont="1" applyFill="1" applyAlignment="1">
      <alignment vertical="center"/>
    </xf>
    <xf numFmtId="1" fontId="2" fillId="0" borderId="10" xfId="0" applyNumberFormat="1" applyFont="1" applyBorder="1" applyAlignment="1">
      <alignment horizontal="right" vertical="center" indent="7"/>
    </xf>
    <xf numFmtId="1" fontId="2" fillId="0" borderId="10" xfId="0" applyNumberFormat="1" applyFont="1" applyBorder="1" applyAlignment="1">
      <alignment horizontal="right" vertical="center" indent="13"/>
    </xf>
    <xf numFmtId="1" fontId="2" fillId="0" borderId="10" xfId="0" applyNumberFormat="1" applyFont="1" applyBorder="1" applyAlignment="1">
      <alignment horizontal="right" vertical="center" indent="11"/>
    </xf>
    <xf numFmtId="1" fontId="2" fillId="0" borderId="23" xfId="0" applyNumberFormat="1" applyFont="1" applyBorder="1" applyAlignment="1">
      <alignment horizontal="right" vertical="center" indent="7"/>
    </xf>
    <xf numFmtId="1" fontId="2" fillId="0" borderId="24" xfId="0" applyNumberFormat="1" applyFont="1" applyBorder="1" applyAlignment="1">
      <alignment horizontal="right" vertical="center" indent="11"/>
    </xf>
    <xf numFmtId="0" fontId="2" fillId="0" borderId="10" xfId="0" applyFont="1" applyBorder="1" applyAlignment="1">
      <alignment vertical="center"/>
    </xf>
    <xf numFmtId="0" fontId="25" fillId="0" borderId="0" xfId="0" applyFont="1" applyFill="1" applyBorder="1" applyAlignment="1">
      <alignment vertical="center"/>
    </xf>
    <xf numFmtId="0" fontId="25" fillId="0" borderId="0" xfId="0" applyFont="1" applyFill="1" applyBorder="1" applyAlignment="1">
      <alignment horizontal="left" vertical="center" wrapText="1"/>
    </xf>
    <xf numFmtId="0" fontId="25" fillId="0" borderId="0" xfId="0" applyFont="1" applyFill="1" applyBorder="1" applyAlignment="1">
      <alignment horizontal="left" vertical="center"/>
    </xf>
    <xf numFmtId="0" fontId="25" fillId="0" borderId="11" xfId="0" applyFont="1" applyFill="1" applyBorder="1" applyAlignment="1">
      <alignment horizontal="center" vertical="center"/>
    </xf>
    <xf numFmtId="0" fontId="25" fillId="0" borderId="0" xfId="0" applyFont="1" applyFill="1" applyAlignment="1">
      <alignment vertical="center"/>
    </xf>
    <xf numFmtId="0" fontId="2" fillId="0" borderId="0" xfId="0" applyFont="1" applyFill="1" applyAlignment="1">
      <alignment horizontal="center" vertical="center"/>
    </xf>
    <xf numFmtId="0" fontId="2" fillId="0" borderId="11" xfId="0" applyFont="1" applyFill="1" applyBorder="1" applyAlignment="1">
      <alignment horizontal="center" vertical="center"/>
    </xf>
    <xf numFmtId="0" fontId="2" fillId="0" borderId="11" xfId="0" applyFont="1" applyFill="1" applyBorder="1" applyAlignment="1">
      <alignment horizontal="left" vertical="center"/>
    </xf>
    <xf numFmtId="0" fontId="2" fillId="20" borderId="0" xfId="0" applyFont="1" applyFill="1" applyAlignment="1">
      <alignment vertical="center"/>
    </xf>
    <xf numFmtId="0" fontId="2" fillId="20" borderId="0" xfId="0" applyFont="1" applyFill="1" applyAlignment="1">
      <alignment horizontal="center" vertical="center"/>
    </xf>
    <xf numFmtId="170" fontId="2" fillId="20" borderId="0" xfId="42" applyNumberFormat="1" applyFont="1" applyFill="1" applyAlignment="1">
      <alignment vertical="center"/>
    </xf>
    <xf numFmtId="3" fontId="2" fillId="20" borderId="0" xfId="0" applyNumberFormat="1" applyFont="1" applyFill="1" applyAlignment="1">
      <alignment vertical="center"/>
    </xf>
    <xf numFmtId="173" fontId="25" fillId="20" borderId="0" xfId="0" applyNumberFormat="1" applyFont="1" applyFill="1" applyAlignment="1">
      <alignment vertical="center"/>
    </xf>
    <xf numFmtId="0" fontId="23" fillId="0" borderId="0" xfId="0" applyFont="1" applyFill="1" applyAlignment="1">
      <alignment horizontal="left" vertical="center"/>
    </xf>
    <xf numFmtId="0" fontId="24" fillId="0" borderId="0" xfId="0" applyFont="1" applyFill="1" applyAlignment="1">
      <alignment horizontal="left" vertical="center"/>
    </xf>
    <xf numFmtId="170" fontId="2" fillId="0" borderId="0" xfId="42" applyNumberFormat="1" applyFont="1"/>
    <xf numFmtId="0" fontId="24" fillId="0" borderId="0" xfId="41" applyFont="1" applyBorder="1"/>
    <xf numFmtId="0" fontId="24" fillId="0" borderId="0" xfId="41" applyFont="1"/>
    <xf numFmtId="0" fontId="23" fillId="0" borderId="14" xfId="41" applyFont="1" applyBorder="1" applyAlignment="1">
      <alignment horizontal="center" vertical="center" wrapText="1"/>
    </xf>
    <xf numFmtId="0" fontId="23" fillId="0" borderId="14" xfId="41" applyFont="1" applyBorder="1" applyAlignment="1">
      <alignment horizontal="center" vertical="center"/>
    </xf>
    <xf numFmtId="0" fontId="24" fillId="0" borderId="0" xfId="41" applyFont="1" applyAlignment="1">
      <alignment textRotation="135"/>
    </xf>
    <xf numFmtId="0" fontId="23" fillId="0" borderId="16" xfId="41" applyFont="1" applyBorder="1" applyAlignment="1">
      <alignment horizontal="center" vertical="center"/>
    </xf>
    <xf numFmtId="0" fontId="23" fillId="0" borderId="16" xfId="41" applyFont="1" applyBorder="1" applyAlignment="1">
      <alignment horizontal="center" vertical="top"/>
    </xf>
    <xf numFmtId="3" fontId="24" fillId="0" borderId="15" xfId="41" applyNumberFormat="1" applyFont="1" applyBorder="1" applyAlignment="1">
      <alignment horizontal="center" vertical="center"/>
    </xf>
    <xf numFmtId="4" fontId="24" fillId="0" borderId="15" xfId="41" applyNumberFormat="1" applyFont="1" applyBorder="1" applyAlignment="1">
      <alignment horizontal="center" vertical="center"/>
    </xf>
    <xf numFmtId="164" fontId="24" fillId="0" borderId="0" xfId="41" applyNumberFormat="1" applyFont="1"/>
    <xf numFmtId="1" fontId="24" fillId="0" borderId="0" xfId="41" applyNumberFormat="1" applyFont="1" applyBorder="1"/>
    <xf numFmtId="0" fontId="24" fillId="0" borderId="0" xfId="41" applyFont="1" applyBorder="1" applyAlignment="1">
      <alignment vertical="top" wrapText="1"/>
    </xf>
    <xf numFmtId="0" fontId="24" fillId="0" borderId="0" xfId="41" applyFont="1" applyAlignment="1">
      <alignment vertical="top" wrapText="1"/>
    </xf>
    <xf numFmtId="4" fontId="24" fillId="0" borderId="25" xfId="41" applyNumberFormat="1" applyFont="1" applyBorder="1" applyAlignment="1">
      <alignment horizontal="center" vertical="center"/>
    </xf>
    <xf numFmtId="3" fontId="24" fillId="0" borderId="16" xfId="41" applyNumberFormat="1" applyFont="1" applyBorder="1" applyAlignment="1">
      <alignment horizontal="center" vertical="center"/>
    </xf>
    <xf numFmtId="3" fontId="24" fillId="0" borderId="26" xfId="41" applyNumberFormat="1" applyFont="1" applyBorder="1" applyAlignment="1">
      <alignment horizontal="center" vertical="center"/>
    </xf>
    <xf numFmtId="1" fontId="2" fillId="20" borderId="11" xfId="0" applyNumberFormat="1" applyFont="1" applyFill="1" applyBorder="1" applyAlignment="1">
      <alignment horizontal="center" vertical="center"/>
    </xf>
    <xf numFmtId="2" fontId="2" fillId="20" borderId="11" xfId="0" applyNumberFormat="1" applyFont="1" applyFill="1" applyBorder="1" applyAlignment="1">
      <alignment horizontal="center" vertical="center"/>
    </xf>
    <xf numFmtId="170" fontId="2" fillId="20" borderId="11" xfId="42" applyNumberFormat="1" applyFont="1" applyFill="1" applyBorder="1" applyAlignment="1">
      <alignment horizontal="center" vertical="center"/>
    </xf>
    <xf numFmtId="164" fontId="2" fillId="20" borderId="11" xfId="0" applyNumberFormat="1" applyFont="1" applyFill="1" applyBorder="1" applyAlignment="1">
      <alignment horizontal="center" vertical="center"/>
    </xf>
    <xf numFmtId="174" fontId="24" fillId="0" borderId="0" xfId="0" applyNumberFormat="1" applyFont="1" applyFill="1" applyAlignment="1">
      <alignment vertical="center"/>
    </xf>
    <xf numFmtId="0" fontId="24" fillId="0" borderId="17" xfId="41" applyFont="1" applyBorder="1" applyAlignment="1">
      <alignment horizontal="justify" vertical="center" wrapText="1"/>
    </xf>
    <xf numFmtId="0" fontId="24" fillId="0" borderId="17" xfId="41" applyFont="1" applyBorder="1" applyAlignment="1">
      <alignment horizontal="justify" vertical="center"/>
    </xf>
    <xf numFmtId="0" fontId="23" fillId="0" borderId="0" xfId="41" applyFont="1" applyAlignment="1">
      <alignment horizontal="left" vertical="top" wrapText="1"/>
    </xf>
    <xf numFmtId="0" fontId="23" fillId="0" borderId="0" xfId="41" applyFont="1" applyAlignment="1">
      <alignment horizontal="left" vertical="top"/>
    </xf>
    <xf numFmtId="0" fontId="23" fillId="0" borderId="13" xfId="41" applyFont="1" applyBorder="1" applyAlignment="1">
      <alignment horizontal="left" vertical="top"/>
    </xf>
    <xf numFmtId="0" fontId="23" fillId="0" borderId="14" xfId="41" applyFont="1" applyBorder="1" applyAlignment="1">
      <alignment horizontal="center" vertical="center" wrapText="1"/>
    </xf>
    <xf numFmtId="0" fontId="23" fillId="0" borderId="15" xfId="41" applyFont="1" applyBorder="1" applyAlignment="1">
      <alignment horizontal="center" vertical="center" wrapText="1"/>
    </xf>
    <xf numFmtId="0" fontId="23" fillId="0" borderId="16" xfId="41" applyFont="1" applyBorder="1" applyAlignment="1">
      <alignment horizontal="center" vertical="center" wrapText="1"/>
    </xf>
    <xf numFmtId="0" fontId="23" fillId="0" borderId="14" xfId="41" applyFont="1" applyBorder="1" applyAlignment="1">
      <alignment horizontal="center"/>
    </xf>
    <xf numFmtId="0" fontId="23" fillId="0" borderId="15" xfId="41" applyFont="1" applyBorder="1" applyAlignment="1">
      <alignment horizontal="center"/>
    </xf>
    <xf numFmtId="0" fontId="23" fillId="0" borderId="14" xfId="41" applyFont="1" applyBorder="1" applyAlignment="1">
      <alignment horizontal="center" vertical="center"/>
    </xf>
    <xf numFmtId="0" fontId="23" fillId="0" borderId="15" xfId="41" applyFont="1" applyBorder="1" applyAlignment="1">
      <alignment horizontal="center" vertical="center"/>
    </xf>
    <xf numFmtId="0" fontId="23" fillId="0" borderId="16" xfId="41" applyFont="1" applyBorder="1" applyAlignment="1">
      <alignment horizontal="center" vertical="center"/>
    </xf>
    <xf numFmtId="0" fontId="25" fillId="0" borderId="0" xfId="0" applyFont="1" applyFill="1" applyAlignment="1">
      <alignment horizontal="left" vertical="center"/>
    </xf>
    <xf numFmtId="0" fontId="2" fillId="0" borderId="0" xfId="0" applyFont="1" applyFill="1" applyBorder="1" applyAlignment="1">
      <alignment horizontal="right" vertical="center"/>
    </xf>
    <xf numFmtId="0" fontId="2" fillId="0" borderId="0" xfId="0" applyFont="1" applyFill="1" applyAlignment="1">
      <alignment horizontal="left" vertical="top" wrapText="1"/>
    </xf>
    <xf numFmtId="0" fontId="2" fillId="0" borderId="0" xfId="0" applyFont="1" applyFill="1" applyAlignment="1">
      <alignment horizontal="left" vertical="top"/>
    </xf>
    <xf numFmtId="0" fontId="23" fillId="0" borderId="0" xfId="0" applyFont="1" applyFill="1" applyAlignment="1">
      <alignment horizontal="left" vertical="center" wrapText="1"/>
    </xf>
    <xf numFmtId="0" fontId="23" fillId="0" borderId="0" xfId="0" applyFont="1" applyFill="1" applyAlignment="1">
      <alignment horizontal="left" vertical="center"/>
    </xf>
    <xf numFmtId="0" fontId="24" fillId="0" borderId="0" xfId="0" applyFont="1" applyFill="1" applyAlignment="1">
      <alignment horizontal="left" vertical="center" wrapText="1"/>
    </xf>
    <xf numFmtId="0" fontId="24" fillId="0" borderId="0" xfId="0" applyFont="1" applyFill="1" applyAlignment="1">
      <alignment horizontal="left" vertical="center"/>
    </xf>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wrapText="1"/>
    </xf>
  </cellXfs>
  <cellStyles count="46">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Bad" xfId="19" xr:uid="{00000000-0005-0000-0000-000012000000}"/>
    <cellStyle name="Calculation" xfId="20" xr:uid="{00000000-0005-0000-0000-000013000000}"/>
    <cellStyle name="Check Cell" xfId="21" xr:uid="{00000000-0005-0000-0000-000014000000}"/>
    <cellStyle name="Euro" xfId="22" xr:uid="{00000000-0005-0000-0000-000015000000}"/>
    <cellStyle name="Euro 2" xfId="40" xr:uid="{00000000-0005-0000-0000-000016000000}"/>
    <cellStyle name="Explanatory Text" xfId="23" xr:uid="{00000000-0005-0000-0000-000017000000}"/>
    <cellStyle name="Good" xfId="24" xr:uid="{00000000-0005-0000-0000-000018000000}"/>
    <cellStyle name="Heading 1" xfId="25" xr:uid="{00000000-0005-0000-0000-000019000000}"/>
    <cellStyle name="Heading 2" xfId="26" xr:uid="{00000000-0005-0000-0000-00001A000000}"/>
    <cellStyle name="Heading 3" xfId="27" xr:uid="{00000000-0005-0000-0000-00001B000000}"/>
    <cellStyle name="Heading 4" xfId="28" xr:uid="{00000000-0005-0000-0000-00001C000000}"/>
    <cellStyle name="Input" xfId="29" xr:uid="{00000000-0005-0000-0000-00001D000000}"/>
    <cellStyle name="Linked Cell" xfId="30" xr:uid="{00000000-0005-0000-0000-00001E000000}"/>
    <cellStyle name="Milliers" xfId="42" builtinId="3"/>
    <cellStyle name="Milliers 2" xfId="43" xr:uid="{00000000-0005-0000-0000-000020000000}"/>
    <cellStyle name="Neutral" xfId="31" xr:uid="{00000000-0005-0000-0000-000021000000}"/>
    <cellStyle name="Normal" xfId="0" builtinId="0"/>
    <cellStyle name="Normal 2" xfId="32" xr:uid="{00000000-0005-0000-0000-000023000000}"/>
    <cellStyle name="Normal 2 2" xfId="41" xr:uid="{00000000-0005-0000-0000-000024000000}"/>
    <cellStyle name="Normal 3" xfId="33" xr:uid="{00000000-0005-0000-0000-000025000000}"/>
    <cellStyle name="Normal 4" xfId="34" xr:uid="{00000000-0005-0000-0000-000026000000}"/>
    <cellStyle name="Normal 5" xfId="39" xr:uid="{00000000-0005-0000-0000-000027000000}"/>
    <cellStyle name="Normal 6" xfId="45" xr:uid="{00000000-0005-0000-0000-000028000000}"/>
    <cellStyle name="Note" xfId="35" xr:uid="{00000000-0005-0000-0000-000029000000}"/>
    <cellStyle name="Output" xfId="36" xr:uid="{00000000-0005-0000-0000-00002A000000}"/>
    <cellStyle name="Pourcentage 2" xfId="44" xr:uid="{00000000-0005-0000-0000-00002B000000}"/>
    <cellStyle name="Title" xfId="37" xr:uid="{00000000-0005-0000-0000-00002C000000}"/>
    <cellStyle name="Warning Text" xfId="38" xr:uid="{00000000-0005-0000-0000-00002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590"/>
  <sheetViews>
    <sheetView showGridLines="0" topLeftCell="A250" zoomScaleNormal="100" workbookViewId="0">
      <selection activeCell="B258" sqref="B258:F258"/>
    </sheetView>
  </sheetViews>
  <sheetFormatPr baseColWidth="10" defaultRowHeight="10" x14ac:dyDescent="0.2"/>
  <cols>
    <col min="1" max="1" width="3.453125" style="84" customWidth="1"/>
    <col min="2" max="3" width="11.453125" style="84" customWidth="1"/>
    <col min="4" max="4" width="13.453125" style="84" customWidth="1"/>
    <col min="5" max="5" width="17.1796875" style="84" customWidth="1"/>
    <col min="6" max="11" width="11.453125" style="84"/>
    <col min="12" max="12" width="12.1796875" style="84" customWidth="1"/>
    <col min="13" max="256" width="11.453125" style="84"/>
    <col min="257" max="257" width="3.453125" style="84" customWidth="1"/>
    <col min="258" max="259" width="11.453125" style="84" customWidth="1"/>
    <col min="260" max="260" width="13.453125" style="84" customWidth="1"/>
    <col min="261" max="261" width="17.1796875" style="84" customWidth="1"/>
    <col min="262" max="267" width="11.453125" style="84"/>
    <col min="268" max="268" width="12.1796875" style="84" customWidth="1"/>
    <col min="269" max="512" width="11.453125" style="84"/>
    <col min="513" max="513" width="3.453125" style="84" customWidth="1"/>
    <col min="514" max="515" width="11.453125" style="84" customWidth="1"/>
    <col min="516" max="516" width="13.453125" style="84" customWidth="1"/>
    <col min="517" max="517" width="17.1796875" style="84" customWidth="1"/>
    <col min="518" max="523" width="11.453125" style="84"/>
    <col min="524" max="524" width="12.1796875" style="84" customWidth="1"/>
    <col min="525" max="768" width="11.453125" style="84"/>
    <col min="769" max="769" width="3.453125" style="84" customWidth="1"/>
    <col min="770" max="771" width="11.453125" style="84" customWidth="1"/>
    <col min="772" max="772" width="13.453125" style="84" customWidth="1"/>
    <col min="773" max="773" width="17.1796875" style="84" customWidth="1"/>
    <col min="774" max="779" width="11.453125" style="84"/>
    <col min="780" max="780" width="12.1796875" style="84" customWidth="1"/>
    <col min="781" max="1024" width="11.453125" style="84"/>
    <col min="1025" max="1025" width="3.453125" style="84" customWidth="1"/>
    <col min="1026" max="1027" width="11.453125" style="84" customWidth="1"/>
    <col min="1028" max="1028" width="13.453125" style="84" customWidth="1"/>
    <col min="1029" max="1029" width="17.1796875" style="84" customWidth="1"/>
    <col min="1030" max="1035" width="11.453125" style="84"/>
    <col min="1036" max="1036" width="12.1796875" style="84" customWidth="1"/>
    <col min="1037" max="1280" width="11.453125" style="84"/>
    <col min="1281" max="1281" width="3.453125" style="84" customWidth="1"/>
    <col min="1282" max="1283" width="11.453125" style="84" customWidth="1"/>
    <col min="1284" max="1284" width="13.453125" style="84" customWidth="1"/>
    <col min="1285" max="1285" width="17.1796875" style="84" customWidth="1"/>
    <col min="1286" max="1291" width="11.453125" style="84"/>
    <col min="1292" max="1292" width="12.1796875" style="84" customWidth="1"/>
    <col min="1293" max="1536" width="11.453125" style="84"/>
    <col min="1537" max="1537" width="3.453125" style="84" customWidth="1"/>
    <col min="1538" max="1539" width="11.453125" style="84" customWidth="1"/>
    <col min="1540" max="1540" width="13.453125" style="84" customWidth="1"/>
    <col min="1541" max="1541" width="17.1796875" style="84" customWidth="1"/>
    <col min="1542" max="1547" width="11.453125" style="84"/>
    <col min="1548" max="1548" width="12.1796875" style="84" customWidth="1"/>
    <col min="1549" max="1792" width="11.453125" style="84"/>
    <col min="1793" max="1793" width="3.453125" style="84" customWidth="1"/>
    <col min="1794" max="1795" width="11.453125" style="84" customWidth="1"/>
    <col min="1796" max="1796" width="13.453125" style="84" customWidth="1"/>
    <col min="1797" max="1797" width="17.1796875" style="84" customWidth="1"/>
    <col min="1798" max="1803" width="11.453125" style="84"/>
    <col min="1804" max="1804" width="12.1796875" style="84" customWidth="1"/>
    <col min="1805" max="2048" width="11.453125" style="84"/>
    <col min="2049" max="2049" width="3.453125" style="84" customWidth="1"/>
    <col min="2050" max="2051" width="11.453125" style="84" customWidth="1"/>
    <col min="2052" max="2052" width="13.453125" style="84" customWidth="1"/>
    <col min="2053" max="2053" width="17.1796875" style="84" customWidth="1"/>
    <col min="2054" max="2059" width="11.453125" style="84"/>
    <col min="2060" max="2060" width="12.1796875" style="84" customWidth="1"/>
    <col min="2061" max="2304" width="11.453125" style="84"/>
    <col min="2305" max="2305" width="3.453125" style="84" customWidth="1"/>
    <col min="2306" max="2307" width="11.453125" style="84" customWidth="1"/>
    <col min="2308" max="2308" width="13.453125" style="84" customWidth="1"/>
    <col min="2309" max="2309" width="17.1796875" style="84" customWidth="1"/>
    <col min="2310" max="2315" width="11.453125" style="84"/>
    <col min="2316" max="2316" width="12.1796875" style="84" customWidth="1"/>
    <col min="2317" max="2560" width="11.453125" style="84"/>
    <col min="2561" max="2561" width="3.453125" style="84" customWidth="1"/>
    <col min="2562" max="2563" width="11.453125" style="84" customWidth="1"/>
    <col min="2564" max="2564" width="13.453125" style="84" customWidth="1"/>
    <col min="2565" max="2565" width="17.1796875" style="84" customWidth="1"/>
    <col min="2566" max="2571" width="11.453125" style="84"/>
    <col min="2572" max="2572" width="12.1796875" style="84" customWidth="1"/>
    <col min="2573" max="2816" width="11.453125" style="84"/>
    <col min="2817" max="2817" width="3.453125" style="84" customWidth="1"/>
    <col min="2818" max="2819" width="11.453125" style="84" customWidth="1"/>
    <col min="2820" max="2820" width="13.453125" style="84" customWidth="1"/>
    <col min="2821" max="2821" width="17.1796875" style="84" customWidth="1"/>
    <col min="2822" max="2827" width="11.453125" style="84"/>
    <col min="2828" max="2828" width="12.1796875" style="84" customWidth="1"/>
    <col min="2829" max="3072" width="11.453125" style="84"/>
    <col min="3073" max="3073" width="3.453125" style="84" customWidth="1"/>
    <col min="3074" max="3075" width="11.453125" style="84" customWidth="1"/>
    <col min="3076" max="3076" width="13.453125" style="84" customWidth="1"/>
    <col min="3077" max="3077" width="17.1796875" style="84" customWidth="1"/>
    <col min="3078" max="3083" width="11.453125" style="84"/>
    <col min="3084" max="3084" width="12.1796875" style="84" customWidth="1"/>
    <col min="3085" max="3328" width="11.453125" style="84"/>
    <col min="3329" max="3329" width="3.453125" style="84" customWidth="1"/>
    <col min="3330" max="3331" width="11.453125" style="84" customWidth="1"/>
    <col min="3332" max="3332" width="13.453125" style="84" customWidth="1"/>
    <col min="3333" max="3333" width="17.1796875" style="84" customWidth="1"/>
    <col min="3334" max="3339" width="11.453125" style="84"/>
    <col min="3340" max="3340" width="12.1796875" style="84" customWidth="1"/>
    <col min="3341" max="3584" width="11.453125" style="84"/>
    <col min="3585" max="3585" width="3.453125" style="84" customWidth="1"/>
    <col min="3586" max="3587" width="11.453125" style="84" customWidth="1"/>
    <col min="3588" max="3588" width="13.453125" style="84" customWidth="1"/>
    <col min="3589" max="3589" width="17.1796875" style="84" customWidth="1"/>
    <col min="3590" max="3595" width="11.453125" style="84"/>
    <col min="3596" max="3596" width="12.1796875" style="84" customWidth="1"/>
    <col min="3597" max="3840" width="11.453125" style="84"/>
    <col min="3841" max="3841" width="3.453125" style="84" customWidth="1"/>
    <col min="3842" max="3843" width="11.453125" style="84" customWidth="1"/>
    <col min="3844" max="3844" width="13.453125" style="84" customWidth="1"/>
    <col min="3845" max="3845" width="17.1796875" style="84" customWidth="1"/>
    <col min="3846" max="3851" width="11.453125" style="84"/>
    <col min="3852" max="3852" width="12.1796875" style="84" customWidth="1"/>
    <col min="3853" max="4096" width="11.453125" style="84"/>
    <col min="4097" max="4097" width="3.453125" style="84" customWidth="1"/>
    <col min="4098" max="4099" width="11.453125" style="84" customWidth="1"/>
    <col min="4100" max="4100" width="13.453125" style="84" customWidth="1"/>
    <col min="4101" max="4101" width="17.1796875" style="84" customWidth="1"/>
    <col min="4102" max="4107" width="11.453125" style="84"/>
    <col min="4108" max="4108" width="12.1796875" style="84" customWidth="1"/>
    <col min="4109" max="4352" width="11.453125" style="84"/>
    <col min="4353" max="4353" width="3.453125" style="84" customWidth="1"/>
    <col min="4354" max="4355" width="11.453125" style="84" customWidth="1"/>
    <col min="4356" max="4356" width="13.453125" style="84" customWidth="1"/>
    <col min="4357" max="4357" width="17.1796875" style="84" customWidth="1"/>
    <col min="4358" max="4363" width="11.453125" style="84"/>
    <col min="4364" max="4364" width="12.1796875" style="84" customWidth="1"/>
    <col min="4365" max="4608" width="11.453125" style="84"/>
    <col min="4609" max="4609" width="3.453125" style="84" customWidth="1"/>
    <col min="4610" max="4611" width="11.453125" style="84" customWidth="1"/>
    <col min="4612" max="4612" width="13.453125" style="84" customWidth="1"/>
    <col min="4613" max="4613" width="17.1796875" style="84" customWidth="1"/>
    <col min="4614" max="4619" width="11.453125" style="84"/>
    <col min="4620" max="4620" width="12.1796875" style="84" customWidth="1"/>
    <col min="4621" max="4864" width="11.453125" style="84"/>
    <col min="4865" max="4865" width="3.453125" style="84" customWidth="1"/>
    <col min="4866" max="4867" width="11.453125" style="84" customWidth="1"/>
    <col min="4868" max="4868" width="13.453125" style="84" customWidth="1"/>
    <col min="4869" max="4869" width="17.1796875" style="84" customWidth="1"/>
    <col min="4870" max="4875" width="11.453125" style="84"/>
    <col min="4876" max="4876" width="12.1796875" style="84" customWidth="1"/>
    <col min="4877" max="5120" width="11.453125" style="84"/>
    <col min="5121" max="5121" width="3.453125" style="84" customWidth="1"/>
    <col min="5122" max="5123" width="11.453125" style="84" customWidth="1"/>
    <col min="5124" max="5124" width="13.453125" style="84" customWidth="1"/>
    <col min="5125" max="5125" width="17.1796875" style="84" customWidth="1"/>
    <col min="5126" max="5131" width="11.453125" style="84"/>
    <col min="5132" max="5132" width="12.1796875" style="84" customWidth="1"/>
    <col min="5133" max="5376" width="11.453125" style="84"/>
    <col min="5377" max="5377" width="3.453125" style="84" customWidth="1"/>
    <col min="5378" max="5379" width="11.453125" style="84" customWidth="1"/>
    <col min="5380" max="5380" width="13.453125" style="84" customWidth="1"/>
    <col min="5381" max="5381" width="17.1796875" style="84" customWidth="1"/>
    <col min="5382" max="5387" width="11.453125" style="84"/>
    <col min="5388" max="5388" width="12.1796875" style="84" customWidth="1"/>
    <col min="5389" max="5632" width="11.453125" style="84"/>
    <col min="5633" max="5633" width="3.453125" style="84" customWidth="1"/>
    <col min="5634" max="5635" width="11.453125" style="84" customWidth="1"/>
    <col min="5636" max="5636" width="13.453125" style="84" customWidth="1"/>
    <col min="5637" max="5637" width="17.1796875" style="84" customWidth="1"/>
    <col min="5638" max="5643" width="11.453125" style="84"/>
    <col min="5644" max="5644" width="12.1796875" style="84" customWidth="1"/>
    <col min="5645" max="5888" width="11.453125" style="84"/>
    <col min="5889" max="5889" width="3.453125" style="84" customWidth="1"/>
    <col min="5890" max="5891" width="11.453125" style="84" customWidth="1"/>
    <col min="5892" max="5892" width="13.453125" style="84" customWidth="1"/>
    <col min="5893" max="5893" width="17.1796875" style="84" customWidth="1"/>
    <col min="5894" max="5899" width="11.453125" style="84"/>
    <col min="5900" max="5900" width="12.1796875" style="84" customWidth="1"/>
    <col min="5901" max="6144" width="11.453125" style="84"/>
    <col min="6145" max="6145" width="3.453125" style="84" customWidth="1"/>
    <col min="6146" max="6147" width="11.453125" style="84" customWidth="1"/>
    <col min="6148" max="6148" width="13.453125" style="84" customWidth="1"/>
    <col min="6149" max="6149" width="17.1796875" style="84" customWidth="1"/>
    <col min="6150" max="6155" width="11.453125" style="84"/>
    <col min="6156" max="6156" width="12.1796875" style="84" customWidth="1"/>
    <col min="6157" max="6400" width="11.453125" style="84"/>
    <col min="6401" max="6401" width="3.453125" style="84" customWidth="1"/>
    <col min="6402" max="6403" width="11.453125" style="84" customWidth="1"/>
    <col min="6404" max="6404" width="13.453125" style="84" customWidth="1"/>
    <col min="6405" max="6405" width="17.1796875" style="84" customWidth="1"/>
    <col min="6406" max="6411" width="11.453125" style="84"/>
    <col min="6412" max="6412" width="12.1796875" style="84" customWidth="1"/>
    <col min="6413" max="6656" width="11.453125" style="84"/>
    <col min="6657" max="6657" width="3.453125" style="84" customWidth="1"/>
    <col min="6658" max="6659" width="11.453125" style="84" customWidth="1"/>
    <col min="6660" max="6660" width="13.453125" style="84" customWidth="1"/>
    <col min="6661" max="6661" width="17.1796875" style="84" customWidth="1"/>
    <col min="6662" max="6667" width="11.453125" style="84"/>
    <col min="6668" max="6668" width="12.1796875" style="84" customWidth="1"/>
    <col min="6669" max="6912" width="11.453125" style="84"/>
    <col min="6913" max="6913" width="3.453125" style="84" customWidth="1"/>
    <col min="6914" max="6915" width="11.453125" style="84" customWidth="1"/>
    <col min="6916" max="6916" width="13.453125" style="84" customWidth="1"/>
    <col min="6917" max="6917" width="17.1796875" style="84" customWidth="1"/>
    <col min="6918" max="6923" width="11.453125" style="84"/>
    <col min="6924" max="6924" width="12.1796875" style="84" customWidth="1"/>
    <col min="6925" max="7168" width="11.453125" style="84"/>
    <col min="7169" max="7169" width="3.453125" style="84" customWidth="1"/>
    <col min="7170" max="7171" width="11.453125" style="84" customWidth="1"/>
    <col min="7172" max="7172" width="13.453125" style="84" customWidth="1"/>
    <col min="7173" max="7173" width="17.1796875" style="84" customWidth="1"/>
    <col min="7174" max="7179" width="11.453125" style="84"/>
    <col min="7180" max="7180" width="12.1796875" style="84" customWidth="1"/>
    <col min="7181" max="7424" width="11.453125" style="84"/>
    <col min="7425" max="7425" width="3.453125" style="84" customWidth="1"/>
    <col min="7426" max="7427" width="11.453125" style="84" customWidth="1"/>
    <col min="7428" max="7428" width="13.453125" style="84" customWidth="1"/>
    <col min="7429" max="7429" width="17.1796875" style="84" customWidth="1"/>
    <col min="7430" max="7435" width="11.453125" style="84"/>
    <col min="7436" max="7436" width="12.1796875" style="84" customWidth="1"/>
    <col min="7437" max="7680" width="11.453125" style="84"/>
    <col min="7681" max="7681" width="3.453125" style="84" customWidth="1"/>
    <col min="7682" max="7683" width="11.453125" style="84" customWidth="1"/>
    <col min="7684" max="7684" width="13.453125" style="84" customWidth="1"/>
    <col min="7685" max="7685" width="17.1796875" style="84" customWidth="1"/>
    <col min="7686" max="7691" width="11.453125" style="84"/>
    <col min="7692" max="7692" width="12.1796875" style="84" customWidth="1"/>
    <col min="7693" max="7936" width="11.453125" style="84"/>
    <col min="7937" max="7937" width="3.453125" style="84" customWidth="1"/>
    <col min="7938" max="7939" width="11.453125" style="84" customWidth="1"/>
    <col min="7940" max="7940" width="13.453125" style="84" customWidth="1"/>
    <col min="7941" max="7941" width="17.1796875" style="84" customWidth="1"/>
    <col min="7942" max="7947" width="11.453125" style="84"/>
    <col min="7948" max="7948" width="12.1796875" style="84" customWidth="1"/>
    <col min="7949" max="8192" width="11.453125" style="84"/>
    <col min="8193" max="8193" width="3.453125" style="84" customWidth="1"/>
    <col min="8194" max="8195" width="11.453125" style="84" customWidth="1"/>
    <col min="8196" max="8196" width="13.453125" style="84" customWidth="1"/>
    <col min="8197" max="8197" width="17.1796875" style="84" customWidth="1"/>
    <col min="8198" max="8203" width="11.453125" style="84"/>
    <col min="8204" max="8204" width="12.1796875" style="84" customWidth="1"/>
    <col min="8205" max="8448" width="11.453125" style="84"/>
    <col min="8449" max="8449" width="3.453125" style="84" customWidth="1"/>
    <col min="8450" max="8451" width="11.453125" style="84" customWidth="1"/>
    <col min="8452" max="8452" width="13.453125" style="84" customWidth="1"/>
    <col min="8453" max="8453" width="17.1796875" style="84" customWidth="1"/>
    <col min="8454" max="8459" width="11.453125" style="84"/>
    <col min="8460" max="8460" width="12.1796875" style="84" customWidth="1"/>
    <col min="8461" max="8704" width="11.453125" style="84"/>
    <col min="8705" max="8705" width="3.453125" style="84" customWidth="1"/>
    <col min="8706" max="8707" width="11.453125" style="84" customWidth="1"/>
    <col min="8708" max="8708" width="13.453125" style="84" customWidth="1"/>
    <col min="8709" max="8709" width="17.1796875" style="84" customWidth="1"/>
    <col min="8710" max="8715" width="11.453125" style="84"/>
    <col min="8716" max="8716" width="12.1796875" style="84" customWidth="1"/>
    <col min="8717" max="8960" width="11.453125" style="84"/>
    <col min="8961" max="8961" width="3.453125" style="84" customWidth="1"/>
    <col min="8962" max="8963" width="11.453125" style="84" customWidth="1"/>
    <col min="8964" max="8964" width="13.453125" style="84" customWidth="1"/>
    <col min="8965" max="8965" width="17.1796875" style="84" customWidth="1"/>
    <col min="8966" max="8971" width="11.453125" style="84"/>
    <col min="8972" max="8972" width="12.1796875" style="84" customWidth="1"/>
    <col min="8973" max="9216" width="11.453125" style="84"/>
    <col min="9217" max="9217" width="3.453125" style="84" customWidth="1"/>
    <col min="9218" max="9219" width="11.453125" style="84" customWidth="1"/>
    <col min="9220" max="9220" width="13.453125" style="84" customWidth="1"/>
    <col min="9221" max="9221" width="17.1796875" style="84" customWidth="1"/>
    <col min="9222" max="9227" width="11.453125" style="84"/>
    <col min="9228" max="9228" width="12.1796875" style="84" customWidth="1"/>
    <col min="9229" max="9472" width="11.453125" style="84"/>
    <col min="9473" max="9473" width="3.453125" style="84" customWidth="1"/>
    <col min="9474" max="9475" width="11.453125" style="84" customWidth="1"/>
    <col min="9476" max="9476" width="13.453125" style="84" customWidth="1"/>
    <col min="9477" max="9477" width="17.1796875" style="84" customWidth="1"/>
    <col min="9478" max="9483" width="11.453125" style="84"/>
    <col min="9484" max="9484" width="12.1796875" style="84" customWidth="1"/>
    <col min="9485" max="9728" width="11.453125" style="84"/>
    <col min="9729" max="9729" width="3.453125" style="84" customWidth="1"/>
    <col min="9730" max="9731" width="11.453125" style="84" customWidth="1"/>
    <col min="9732" max="9732" width="13.453125" style="84" customWidth="1"/>
    <col min="9733" max="9733" width="17.1796875" style="84" customWidth="1"/>
    <col min="9734" max="9739" width="11.453125" style="84"/>
    <col min="9740" max="9740" width="12.1796875" style="84" customWidth="1"/>
    <col min="9741" max="9984" width="11.453125" style="84"/>
    <col min="9985" max="9985" width="3.453125" style="84" customWidth="1"/>
    <col min="9986" max="9987" width="11.453125" style="84" customWidth="1"/>
    <col min="9988" max="9988" width="13.453125" style="84" customWidth="1"/>
    <col min="9989" max="9989" width="17.1796875" style="84" customWidth="1"/>
    <col min="9990" max="9995" width="11.453125" style="84"/>
    <col min="9996" max="9996" width="12.1796875" style="84" customWidth="1"/>
    <col min="9997" max="10240" width="11.453125" style="84"/>
    <col min="10241" max="10241" width="3.453125" style="84" customWidth="1"/>
    <col min="10242" max="10243" width="11.453125" style="84" customWidth="1"/>
    <col min="10244" max="10244" width="13.453125" style="84" customWidth="1"/>
    <col min="10245" max="10245" width="17.1796875" style="84" customWidth="1"/>
    <col min="10246" max="10251" width="11.453125" style="84"/>
    <col min="10252" max="10252" width="12.1796875" style="84" customWidth="1"/>
    <col min="10253" max="10496" width="11.453125" style="84"/>
    <col min="10497" max="10497" width="3.453125" style="84" customWidth="1"/>
    <col min="10498" max="10499" width="11.453125" style="84" customWidth="1"/>
    <col min="10500" max="10500" width="13.453125" style="84" customWidth="1"/>
    <col min="10501" max="10501" width="17.1796875" style="84" customWidth="1"/>
    <col min="10502" max="10507" width="11.453125" style="84"/>
    <col min="10508" max="10508" width="12.1796875" style="84" customWidth="1"/>
    <col min="10509" max="10752" width="11.453125" style="84"/>
    <col min="10753" max="10753" width="3.453125" style="84" customWidth="1"/>
    <col min="10754" max="10755" width="11.453125" style="84" customWidth="1"/>
    <col min="10756" max="10756" width="13.453125" style="84" customWidth="1"/>
    <col min="10757" max="10757" width="17.1796875" style="84" customWidth="1"/>
    <col min="10758" max="10763" width="11.453125" style="84"/>
    <col min="10764" max="10764" width="12.1796875" style="84" customWidth="1"/>
    <col min="10765" max="11008" width="11.453125" style="84"/>
    <col min="11009" max="11009" width="3.453125" style="84" customWidth="1"/>
    <col min="11010" max="11011" width="11.453125" style="84" customWidth="1"/>
    <col min="11012" max="11012" width="13.453125" style="84" customWidth="1"/>
    <col min="11013" max="11013" width="17.1796875" style="84" customWidth="1"/>
    <col min="11014" max="11019" width="11.453125" style="84"/>
    <col min="11020" max="11020" width="12.1796875" style="84" customWidth="1"/>
    <col min="11021" max="11264" width="11.453125" style="84"/>
    <col min="11265" max="11265" width="3.453125" style="84" customWidth="1"/>
    <col min="11266" max="11267" width="11.453125" style="84" customWidth="1"/>
    <col min="11268" max="11268" width="13.453125" style="84" customWidth="1"/>
    <col min="11269" max="11269" width="17.1796875" style="84" customWidth="1"/>
    <col min="11270" max="11275" width="11.453125" style="84"/>
    <col min="11276" max="11276" width="12.1796875" style="84" customWidth="1"/>
    <col min="11277" max="11520" width="11.453125" style="84"/>
    <col min="11521" max="11521" width="3.453125" style="84" customWidth="1"/>
    <col min="11522" max="11523" width="11.453125" style="84" customWidth="1"/>
    <col min="11524" max="11524" width="13.453125" style="84" customWidth="1"/>
    <col min="11525" max="11525" width="17.1796875" style="84" customWidth="1"/>
    <col min="11526" max="11531" width="11.453125" style="84"/>
    <col min="11532" max="11532" width="12.1796875" style="84" customWidth="1"/>
    <col min="11533" max="11776" width="11.453125" style="84"/>
    <col min="11777" max="11777" width="3.453125" style="84" customWidth="1"/>
    <col min="11778" max="11779" width="11.453125" style="84" customWidth="1"/>
    <col min="11780" max="11780" width="13.453125" style="84" customWidth="1"/>
    <col min="11781" max="11781" width="17.1796875" style="84" customWidth="1"/>
    <col min="11782" max="11787" width="11.453125" style="84"/>
    <col min="11788" max="11788" width="12.1796875" style="84" customWidth="1"/>
    <col min="11789" max="12032" width="11.453125" style="84"/>
    <col min="12033" max="12033" width="3.453125" style="84" customWidth="1"/>
    <col min="12034" max="12035" width="11.453125" style="84" customWidth="1"/>
    <col min="12036" max="12036" width="13.453125" style="84" customWidth="1"/>
    <col min="12037" max="12037" width="17.1796875" style="84" customWidth="1"/>
    <col min="12038" max="12043" width="11.453125" style="84"/>
    <col min="12044" max="12044" width="12.1796875" style="84" customWidth="1"/>
    <col min="12045" max="12288" width="11.453125" style="84"/>
    <col min="12289" max="12289" width="3.453125" style="84" customWidth="1"/>
    <col min="12290" max="12291" width="11.453125" style="84" customWidth="1"/>
    <col min="12292" max="12292" width="13.453125" style="84" customWidth="1"/>
    <col min="12293" max="12293" width="17.1796875" style="84" customWidth="1"/>
    <col min="12294" max="12299" width="11.453125" style="84"/>
    <col min="12300" max="12300" width="12.1796875" style="84" customWidth="1"/>
    <col min="12301" max="12544" width="11.453125" style="84"/>
    <col min="12545" max="12545" width="3.453125" style="84" customWidth="1"/>
    <col min="12546" max="12547" width="11.453125" style="84" customWidth="1"/>
    <col min="12548" max="12548" width="13.453125" style="84" customWidth="1"/>
    <col min="12549" max="12549" width="17.1796875" style="84" customWidth="1"/>
    <col min="12550" max="12555" width="11.453125" style="84"/>
    <col min="12556" max="12556" width="12.1796875" style="84" customWidth="1"/>
    <col min="12557" max="12800" width="11.453125" style="84"/>
    <col min="12801" max="12801" width="3.453125" style="84" customWidth="1"/>
    <col min="12802" max="12803" width="11.453125" style="84" customWidth="1"/>
    <col min="12804" max="12804" width="13.453125" style="84" customWidth="1"/>
    <col min="12805" max="12805" width="17.1796875" style="84" customWidth="1"/>
    <col min="12806" max="12811" width="11.453125" style="84"/>
    <col min="12812" max="12812" width="12.1796875" style="84" customWidth="1"/>
    <col min="12813" max="13056" width="11.453125" style="84"/>
    <col min="13057" max="13057" width="3.453125" style="84" customWidth="1"/>
    <col min="13058" max="13059" width="11.453125" style="84" customWidth="1"/>
    <col min="13060" max="13060" width="13.453125" style="84" customWidth="1"/>
    <col min="13061" max="13061" width="17.1796875" style="84" customWidth="1"/>
    <col min="13062" max="13067" width="11.453125" style="84"/>
    <col min="13068" max="13068" width="12.1796875" style="84" customWidth="1"/>
    <col min="13069" max="13312" width="11.453125" style="84"/>
    <col min="13313" max="13313" width="3.453125" style="84" customWidth="1"/>
    <col min="13314" max="13315" width="11.453125" style="84" customWidth="1"/>
    <col min="13316" max="13316" width="13.453125" style="84" customWidth="1"/>
    <col min="13317" max="13317" width="17.1796875" style="84" customWidth="1"/>
    <col min="13318" max="13323" width="11.453125" style="84"/>
    <col min="13324" max="13324" width="12.1796875" style="84" customWidth="1"/>
    <col min="13325" max="13568" width="11.453125" style="84"/>
    <col min="13569" max="13569" width="3.453125" style="84" customWidth="1"/>
    <col min="13570" max="13571" width="11.453125" style="84" customWidth="1"/>
    <col min="13572" max="13572" width="13.453125" style="84" customWidth="1"/>
    <col min="13573" max="13573" width="17.1796875" style="84" customWidth="1"/>
    <col min="13574" max="13579" width="11.453125" style="84"/>
    <col min="13580" max="13580" width="12.1796875" style="84" customWidth="1"/>
    <col min="13581" max="13824" width="11.453125" style="84"/>
    <col min="13825" max="13825" width="3.453125" style="84" customWidth="1"/>
    <col min="13826" max="13827" width="11.453125" style="84" customWidth="1"/>
    <col min="13828" max="13828" width="13.453125" style="84" customWidth="1"/>
    <col min="13829" max="13829" width="17.1796875" style="84" customWidth="1"/>
    <col min="13830" max="13835" width="11.453125" style="84"/>
    <col min="13836" max="13836" width="12.1796875" style="84" customWidth="1"/>
    <col min="13837" max="14080" width="11.453125" style="84"/>
    <col min="14081" max="14081" width="3.453125" style="84" customWidth="1"/>
    <col min="14082" max="14083" width="11.453125" style="84" customWidth="1"/>
    <col min="14084" max="14084" width="13.453125" style="84" customWidth="1"/>
    <col min="14085" max="14085" width="17.1796875" style="84" customWidth="1"/>
    <col min="14086" max="14091" width="11.453125" style="84"/>
    <col min="14092" max="14092" width="12.1796875" style="84" customWidth="1"/>
    <col min="14093" max="14336" width="11.453125" style="84"/>
    <col min="14337" max="14337" width="3.453125" style="84" customWidth="1"/>
    <col min="14338" max="14339" width="11.453125" style="84" customWidth="1"/>
    <col min="14340" max="14340" width="13.453125" style="84" customWidth="1"/>
    <col min="14341" max="14341" width="17.1796875" style="84" customWidth="1"/>
    <col min="14342" max="14347" width="11.453125" style="84"/>
    <col min="14348" max="14348" width="12.1796875" style="84" customWidth="1"/>
    <col min="14349" max="14592" width="11.453125" style="84"/>
    <col min="14593" max="14593" width="3.453125" style="84" customWidth="1"/>
    <col min="14594" max="14595" width="11.453125" style="84" customWidth="1"/>
    <col min="14596" max="14596" width="13.453125" style="84" customWidth="1"/>
    <col min="14597" max="14597" width="17.1796875" style="84" customWidth="1"/>
    <col min="14598" max="14603" width="11.453125" style="84"/>
    <col min="14604" max="14604" width="12.1796875" style="84" customWidth="1"/>
    <col min="14605" max="14848" width="11.453125" style="84"/>
    <col min="14849" max="14849" width="3.453125" style="84" customWidth="1"/>
    <col min="14850" max="14851" width="11.453125" style="84" customWidth="1"/>
    <col min="14852" max="14852" width="13.453125" style="84" customWidth="1"/>
    <col min="14853" max="14853" width="17.1796875" style="84" customWidth="1"/>
    <col min="14854" max="14859" width="11.453125" style="84"/>
    <col min="14860" max="14860" width="12.1796875" style="84" customWidth="1"/>
    <col min="14861" max="15104" width="11.453125" style="84"/>
    <col min="15105" max="15105" width="3.453125" style="84" customWidth="1"/>
    <col min="15106" max="15107" width="11.453125" style="84" customWidth="1"/>
    <col min="15108" max="15108" width="13.453125" style="84" customWidth="1"/>
    <col min="15109" max="15109" width="17.1796875" style="84" customWidth="1"/>
    <col min="15110" max="15115" width="11.453125" style="84"/>
    <col min="15116" max="15116" width="12.1796875" style="84" customWidth="1"/>
    <col min="15117" max="15360" width="11.453125" style="84"/>
    <col min="15361" max="15361" width="3.453125" style="84" customWidth="1"/>
    <col min="15362" max="15363" width="11.453125" style="84" customWidth="1"/>
    <col min="15364" max="15364" width="13.453125" style="84" customWidth="1"/>
    <col min="15365" max="15365" width="17.1796875" style="84" customWidth="1"/>
    <col min="15366" max="15371" width="11.453125" style="84"/>
    <col min="15372" max="15372" width="12.1796875" style="84" customWidth="1"/>
    <col min="15373" max="15616" width="11.453125" style="84"/>
    <col min="15617" max="15617" width="3.453125" style="84" customWidth="1"/>
    <col min="15618" max="15619" width="11.453125" style="84" customWidth="1"/>
    <col min="15620" max="15620" width="13.453125" style="84" customWidth="1"/>
    <col min="15621" max="15621" width="17.1796875" style="84" customWidth="1"/>
    <col min="15622" max="15627" width="11.453125" style="84"/>
    <col min="15628" max="15628" width="12.1796875" style="84" customWidth="1"/>
    <col min="15629" max="15872" width="11.453125" style="84"/>
    <col min="15873" max="15873" width="3.453125" style="84" customWidth="1"/>
    <col min="15874" max="15875" width="11.453125" style="84" customWidth="1"/>
    <col min="15876" max="15876" width="13.453125" style="84" customWidth="1"/>
    <col min="15877" max="15877" width="17.1796875" style="84" customWidth="1"/>
    <col min="15878" max="15883" width="11.453125" style="84"/>
    <col min="15884" max="15884" width="12.1796875" style="84" customWidth="1"/>
    <col min="15885" max="16128" width="11.453125" style="84"/>
    <col min="16129" max="16129" width="3.453125" style="84" customWidth="1"/>
    <col min="16130" max="16131" width="11.453125" style="84" customWidth="1"/>
    <col min="16132" max="16132" width="13.453125" style="84" customWidth="1"/>
    <col min="16133" max="16133" width="17.1796875" style="84" customWidth="1"/>
    <col min="16134" max="16139" width="11.453125" style="84"/>
    <col min="16140" max="16140" width="12.1796875" style="84" customWidth="1"/>
    <col min="16141" max="16384" width="11.453125" style="84"/>
  </cols>
  <sheetData>
    <row r="1" spans="2:15" ht="14.25" customHeight="1" x14ac:dyDescent="0.2">
      <c r="B1" s="106" t="s">
        <v>255</v>
      </c>
      <c r="C1" s="107"/>
      <c r="D1" s="107"/>
      <c r="E1" s="107"/>
      <c r="F1" s="107"/>
      <c r="G1" s="83"/>
      <c r="H1" s="83"/>
      <c r="I1" s="83"/>
      <c r="J1" s="83"/>
    </row>
    <row r="2" spans="2:15" ht="17.25" customHeight="1" x14ac:dyDescent="0.2">
      <c r="B2" s="108"/>
      <c r="C2" s="108"/>
      <c r="D2" s="108"/>
      <c r="E2" s="108"/>
      <c r="F2" s="108"/>
      <c r="G2" s="83"/>
      <c r="H2" s="83"/>
      <c r="I2" s="83"/>
      <c r="J2" s="83"/>
    </row>
    <row r="3" spans="2:15" ht="29.25" customHeight="1" x14ac:dyDescent="0.2">
      <c r="B3" s="85" t="s">
        <v>209</v>
      </c>
      <c r="C3" s="86"/>
      <c r="D3" s="109" t="s">
        <v>210</v>
      </c>
      <c r="E3" s="112">
        <f>+B4-C4</f>
        <v>544.46</v>
      </c>
      <c r="F3" s="114"/>
      <c r="G3" s="83"/>
      <c r="H3" s="83"/>
      <c r="I3" s="83"/>
      <c r="J3" s="83"/>
    </row>
    <row r="4" spans="2:15" ht="15" customHeight="1" x14ac:dyDescent="0.2">
      <c r="B4" s="86">
        <v>544.46</v>
      </c>
      <c r="C4" s="86">
        <v>0</v>
      </c>
      <c r="D4" s="110"/>
      <c r="E4" s="113"/>
      <c r="F4" s="115"/>
      <c r="G4" s="83"/>
      <c r="H4" s="83"/>
      <c r="I4" s="83"/>
      <c r="J4" s="83"/>
      <c r="O4" s="87"/>
    </row>
    <row r="5" spans="2:15" ht="15" customHeight="1" x14ac:dyDescent="0.2">
      <c r="B5" s="88" t="s">
        <v>199</v>
      </c>
      <c r="C5" s="88" t="s">
        <v>199</v>
      </c>
      <c r="D5" s="111"/>
      <c r="E5" s="89" t="s">
        <v>211</v>
      </c>
      <c r="F5" s="116"/>
      <c r="G5" s="83"/>
      <c r="H5" s="83"/>
      <c r="I5" s="83"/>
      <c r="J5" s="83"/>
    </row>
    <row r="6" spans="2:15" ht="15" customHeight="1" x14ac:dyDescent="0.2">
      <c r="B6" s="90">
        <v>0</v>
      </c>
      <c r="C6" s="90">
        <f t="shared" ref="C6:C69" si="0">+B6</f>
        <v>0</v>
      </c>
      <c r="D6" s="91">
        <f>$B$4</f>
        <v>544.46</v>
      </c>
      <c r="E6" s="90">
        <f>D6+B6</f>
        <v>544.46</v>
      </c>
      <c r="F6" s="90">
        <f>E6-D6</f>
        <v>0</v>
      </c>
      <c r="G6" s="83"/>
      <c r="H6" s="83"/>
      <c r="I6" s="83"/>
      <c r="J6" s="83"/>
    </row>
    <row r="7" spans="2:15" ht="15" customHeight="1" x14ac:dyDescent="0.2">
      <c r="B7" s="90">
        <v>5</v>
      </c>
      <c r="C7" s="90">
        <f t="shared" si="0"/>
        <v>5</v>
      </c>
      <c r="D7" s="91">
        <f t="shared" ref="D7:D70" si="1">$B$4</f>
        <v>544.46</v>
      </c>
      <c r="E7" s="90">
        <f t="shared" ref="E7:E70" si="2">D7+B7</f>
        <v>549.46</v>
      </c>
      <c r="F7" s="90">
        <f t="shared" ref="F7:F70" si="3">E7-D7</f>
        <v>5</v>
      </c>
      <c r="G7" s="83"/>
      <c r="H7" s="83"/>
      <c r="I7" s="83"/>
      <c r="J7" s="83"/>
    </row>
    <row r="8" spans="2:15" ht="15" customHeight="1" x14ac:dyDescent="0.2">
      <c r="B8" s="90">
        <v>10</v>
      </c>
      <c r="C8" s="90">
        <f t="shared" si="0"/>
        <v>10</v>
      </c>
      <c r="D8" s="91">
        <f t="shared" si="1"/>
        <v>544.46</v>
      </c>
      <c r="E8" s="90">
        <f t="shared" si="2"/>
        <v>554.46</v>
      </c>
      <c r="F8" s="90">
        <f t="shared" si="3"/>
        <v>10</v>
      </c>
      <c r="G8" s="83"/>
      <c r="H8" s="83"/>
      <c r="I8" s="83"/>
      <c r="J8" s="83"/>
    </row>
    <row r="9" spans="2:15" ht="15" customHeight="1" x14ac:dyDescent="0.2">
      <c r="B9" s="90">
        <v>15</v>
      </c>
      <c r="C9" s="90">
        <f t="shared" si="0"/>
        <v>15</v>
      </c>
      <c r="D9" s="91">
        <f t="shared" si="1"/>
        <v>544.46</v>
      </c>
      <c r="E9" s="90">
        <f t="shared" si="2"/>
        <v>559.46</v>
      </c>
      <c r="F9" s="90">
        <f t="shared" si="3"/>
        <v>15</v>
      </c>
      <c r="G9" s="83"/>
      <c r="H9" s="83"/>
      <c r="I9" s="83"/>
      <c r="J9" s="83"/>
    </row>
    <row r="10" spans="2:15" ht="15" customHeight="1" x14ac:dyDescent="0.2">
      <c r="B10" s="90">
        <v>20</v>
      </c>
      <c r="C10" s="90">
        <f t="shared" si="0"/>
        <v>20</v>
      </c>
      <c r="D10" s="91">
        <f t="shared" si="1"/>
        <v>544.46</v>
      </c>
      <c r="E10" s="90">
        <f t="shared" si="2"/>
        <v>564.46</v>
      </c>
      <c r="F10" s="90">
        <f t="shared" si="3"/>
        <v>20</v>
      </c>
      <c r="G10" s="83"/>
      <c r="H10" s="83"/>
      <c r="I10" s="83"/>
      <c r="J10" s="83"/>
    </row>
    <row r="11" spans="2:15" ht="15" customHeight="1" x14ac:dyDescent="0.2">
      <c r="B11" s="90">
        <v>25</v>
      </c>
      <c r="C11" s="90">
        <f t="shared" si="0"/>
        <v>25</v>
      </c>
      <c r="D11" s="91">
        <f t="shared" si="1"/>
        <v>544.46</v>
      </c>
      <c r="E11" s="90">
        <f t="shared" si="2"/>
        <v>569.46</v>
      </c>
      <c r="F11" s="90">
        <f t="shared" si="3"/>
        <v>25</v>
      </c>
      <c r="G11" s="83"/>
      <c r="H11" s="83"/>
      <c r="I11" s="83"/>
      <c r="J11" s="83"/>
    </row>
    <row r="12" spans="2:15" ht="15" customHeight="1" x14ac:dyDescent="0.2">
      <c r="B12" s="90">
        <v>30</v>
      </c>
      <c r="C12" s="90">
        <f t="shared" si="0"/>
        <v>30</v>
      </c>
      <c r="D12" s="91">
        <f t="shared" si="1"/>
        <v>544.46</v>
      </c>
      <c r="E12" s="90">
        <f t="shared" si="2"/>
        <v>574.46</v>
      </c>
      <c r="F12" s="90">
        <f t="shared" si="3"/>
        <v>30</v>
      </c>
      <c r="G12" s="83"/>
      <c r="H12" s="83"/>
      <c r="I12" s="83"/>
      <c r="J12" s="83"/>
    </row>
    <row r="13" spans="2:15" ht="15" customHeight="1" x14ac:dyDescent="0.2">
      <c r="B13" s="90">
        <v>35</v>
      </c>
      <c r="C13" s="90">
        <f t="shared" si="0"/>
        <v>35</v>
      </c>
      <c r="D13" s="91">
        <f t="shared" si="1"/>
        <v>544.46</v>
      </c>
      <c r="E13" s="90">
        <f t="shared" si="2"/>
        <v>579.46</v>
      </c>
      <c r="F13" s="90">
        <f t="shared" si="3"/>
        <v>35</v>
      </c>
      <c r="G13" s="83"/>
      <c r="H13" s="83"/>
      <c r="I13" s="83"/>
      <c r="J13" s="83"/>
    </row>
    <row r="14" spans="2:15" ht="15" customHeight="1" x14ac:dyDescent="0.2">
      <c r="B14" s="90">
        <v>40</v>
      </c>
      <c r="C14" s="90">
        <f t="shared" si="0"/>
        <v>40</v>
      </c>
      <c r="D14" s="91">
        <f t="shared" si="1"/>
        <v>544.46</v>
      </c>
      <c r="E14" s="90">
        <f t="shared" si="2"/>
        <v>584.46</v>
      </c>
      <c r="F14" s="90">
        <f t="shared" si="3"/>
        <v>40</v>
      </c>
      <c r="G14" s="83"/>
      <c r="H14" s="83"/>
      <c r="I14" s="83"/>
      <c r="J14" s="83"/>
    </row>
    <row r="15" spans="2:15" ht="15" customHeight="1" x14ac:dyDescent="0.2">
      <c r="B15" s="90">
        <v>45</v>
      </c>
      <c r="C15" s="90">
        <f t="shared" si="0"/>
        <v>45</v>
      </c>
      <c r="D15" s="91">
        <f t="shared" si="1"/>
        <v>544.46</v>
      </c>
      <c r="E15" s="90">
        <f t="shared" si="2"/>
        <v>589.46</v>
      </c>
      <c r="F15" s="90">
        <f t="shared" si="3"/>
        <v>45</v>
      </c>
      <c r="G15" s="83"/>
      <c r="H15" s="83"/>
      <c r="I15" s="83"/>
      <c r="J15" s="83"/>
    </row>
    <row r="16" spans="2:15" ht="15" customHeight="1" x14ac:dyDescent="0.2">
      <c r="B16" s="90">
        <v>50</v>
      </c>
      <c r="C16" s="90">
        <f t="shared" si="0"/>
        <v>50</v>
      </c>
      <c r="D16" s="91">
        <f t="shared" si="1"/>
        <v>544.46</v>
      </c>
      <c r="E16" s="90">
        <f t="shared" si="2"/>
        <v>594.46</v>
      </c>
      <c r="F16" s="90">
        <f t="shared" si="3"/>
        <v>50</v>
      </c>
      <c r="G16" s="83"/>
      <c r="H16" s="83"/>
      <c r="I16" s="83"/>
      <c r="J16" s="83"/>
    </row>
    <row r="17" spans="2:11" ht="15" customHeight="1" x14ac:dyDescent="0.2">
      <c r="B17" s="90">
        <v>55</v>
      </c>
      <c r="C17" s="90">
        <f t="shared" si="0"/>
        <v>55</v>
      </c>
      <c r="D17" s="91">
        <f t="shared" si="1"/>
        <v>544.46</v>
      </c>
      <c r="E17" s="90">
        <f t="shared" si="2"/>
        <v>599.46</v>
      </c>
      <c r="F17" s="90">
        <f t="shared" si="3"/>
        <v>55</v>
      </c>
      <c r="G17" s="83"/>
      <c r="H17" s="83"/>
      <c r="I17" s="83"/>
      <c r="J17" s="83"/>
    </row>
    <row r="18" spans="2:11" ht="15" customHeight="1" x14ac:dyDescent="0.2">
      <c r="B18" s="90">
        <v>60</v>
      </c>
      <c r="C18" s="90">
        <f t="shared" si="0"/>
        <v>60</v>
      </c>
      <c r="D18" s="91">
        <f t="shared" si="1"/>
        <v>544.46</v>
      </c>
      <c r="E18" s="90">
        <f t="shared" si="2"/>
        <v>604.46</v>
      </c>
      <c r="F18" s="90">
        <f t="shared" si="3"/>
        <v>60</v>
      </c>
      <c r="G18" s="83"/>
      <c r="H18" s="83"/>
      <c r="I18" s="83"/>
      <c r="J18" s="83"/>
    </row>
    <row r="19" spans="2:11" ht="15" customHeight="1" x14ac:dyDescent="0.2">
      <c r="B19" s="90">
        <v>65</v>
      </c>
      <c r="C19" s="90">
        <f t="shared" si="0"/>
        <v>65</v>
      </c>
      <c r="D19" s="91">
        <f t="shared" si="1"/>
        <v>544.46</v>
      </c>
      <c r="E19" s="90">
        <f t="shared" si="2"/>
        <v>609.46</v>
      </c>
      <c r="F19" s="90">
        <f t="shared" si="3"/>
        <v>65</v>
      </c>
      <c r="G19" s="83"/>
      <c r="H19" s="83"/>
      <c r="I19" s="83"/>
      <c r="J19" s="83"/>
    </row>
    <row r="20" spans="2:11" ht="15" customHeight="1" x14ac:dyDescent="0.2">
      <c r="B20" s="90">
        <v>70</v>
      </c>
      <c r="C20" s="90">
        <f t="shared" si="0"/>
        <v>70</v>
      </c>
      <c r="D20" s="91">
        <f t="shared" si="1"/>
        <v>544.46</v>
      </c>
      <c r="E20" s="90">
        <f t="shared" si="2"/>
        <v>614.46</v>
      </c>
      <c r="F20" s="90">
        <f t="shared" si="3"/>
        <v>70</v>
      </c>
      <c r="G20" s="83"/>
      <c r="H20" s="83"/>
      <c r="I20" s="83"/>
      <c r="J20" s="83"/>
    </row>
    <row r="21" spans="2:11" ht="15" customHeight="1" x14ac:dyDescent="0.2">
      <c r="B21" s="90">
        <v>75</v>
      </c>
      <c r="C21" s="90">
        <f t="shared" si="0"/>
        <v>75</v>
      </c>
      <c r="D21" s="91">
        <f t="shared" si="1"/>
        <v>544.46</v>
      </c>
      <c r="E21" s="90">
        <f t="shared" si="2"/>
        <v>619.46</v>
      </c>
      <c r="F21" s="90">
        <f t="shared" si="3"/>
        <v>75</v>
      </c>
      <c r="G21" s="83"/>
      <c r="H21" s="83"/>
      <c r="I21" s="83"/>
      <c r="J21" s="83"/>
    </row>
    <row r="22" spans="2:11" ht="15" customHeight="1" x14ac:dyDescent="0.2">
      <c r="B22" s="90">
        <v>80</v>
      </c>
      <c r="C22" s="90">
        <f t="shared" si="0"/>
        <v>80</v>
      </c>
      <c r="D22" s="91">
        <f t="shared" si="1"/>
        <v>544.46</v>
      </c>
      <c r="E22" s="90">
        <f t="shared" si="2"/>
        <v>624.46</v>
      </c>
      <c r="F22" s="90">
        <f t="shared" si="3"/>
        <v>80</v>
      </c>
      <c r="G22" s="83"/>
      <c r="H22" s="83"/>
      <c r="I22" s="83"/>
      <c r="J22" s="83"/>
    </row>
    <row r="23" spans="2:11" ht="15" customHeight="1" x14ac:dyDescent="0.2">
      <c r="B23" s="90">
        <v>85</v>
      </c>
      <c r="C23" s="90">
        <f t="shared" si="0"/>
        <v>85</v>
      </c>
      <c r="D23" s="91">
        <f t="shared" si="1"/>
        <v>544.46</v>
      </c>
      <c r="E23" s="90">
        <f t="shared" si="2"/>
        <v>629.46</v>
      </c>
      <c r="F23" s="90">
        <f t="shared" si="3"/>
        <v>85</v>
      </c>
      <c r="G23" s="83"/>
      <c r="H23" s="83"/>
      <c r="I23" s="83"/>
      <c r="J23" s="83"/>
    </row>
    <row r="24" spans="2:11" ht="15" customHeight="1" x14ac:dyDescent="0.2">
      <c r="B24" s="90">
        <v>90</v>
      </c>
      <c r="C24" s="90">
        <f t="shared" si="0"/>
        <v>90</v>
      </c>
      <c r="D24" s="91">
        <f t="shared" si="1"/>
        <v>544.46</v>
      </c>
      <c r="E24" s="90">
        <f t="shared" si="2"/>
        <v>634.46</v>
      </c>
      <c r="F24" s="90">
        <f t="shared" si="3"/>
        <v>90</v>
      </c>
      <c r="G24" s="83"/>
      <c r="H24" s="83"/>
      <c r="I24" s="83"/>
      <c r="J24" s="83"/>
    </row>
    <row r="25" spans="2:11" ht="15" customHeight="1" x14ac:dyDescent="0.2">
      <c r="B25" s="90">
        <v>95</v>
      </c>
      <c r="C25" s="90">
        <f t="shared" si="0"/>
        <v>95</v>
      </c>
      <c r="D25" s="91">
        <f t="shared" si="1"/>
        <v>544.46</v>
      </c>
      <c r="E25" s="90">
        <f t="shared" si="2"/>
        <v>639.46</v>
      </c>
      <c r="F25" s="90">
        <f t="shared" si="3"/>
        <v>95</v>
      </c>
      <c r="G25" s="83"/>
      <c r="H25" s="83"/>
      <c r="I25" s="83"/>
      <c r="J25" s="83"/>
    </row>
    <row r="26" spans="2:11" ht="15" customHeight="1" x14ac:dyDescent="0.2">
      <c r="B26" s="90">
        <v>100</v>
      </c>
      <c r="C26" s="90">
        <f t="shared" si="0"/>
        <v>100</v>
      </c>
      <c r="D26" s="91">
        <f t="shared" si="1"/>
        <v>544.46</v>
      </c>
      <c r="E26" s="90">
        <f t="shared" si="2"/>
        <v>644.46</v>
      </c>
      <c r="F26" s="90">
        <f t="shared" si="3"/>
        <v>100</v>
      </c>
      <c r="G26" s="83"/>
      <c r="H26" s="83"/>
      <c r="I26" s="83"/>
      <c r="J26" s="83"/>
    </row>
    <row r="27" spans="2:11" ht="15" customHeight="1" x14ac:dyDescent="0.2">
      <c r="B27" s="90">
        <v>105</v>
      </c>
      <c r="C27" s="90">
        <f t="shared" si="0"/>
        <v>105</v>
      </c>
      <c r="D27" s="91">
        <f t="shared" si="1"/>
        <v>544.46</v>
      </c>
      <c r="E27" s="90">
        <f t="shared" si="2"/>
        <v>649.46</v>
      </c>
      <c r="F27" s="90">
        <f t="shared" si="3"/>
        <v>105</v>
      </c>
      <c r="G27" s="83"/>
      <c r="H27" s="83"/>
      <c r="I27" s="83"/>
      <c r="J27" s="83"/>
    </row>
    <row r="28" spans="2:11" ht="15" customHeight="1" x14ac:dyDescent="0.2">
      <c r="B28" s="90">
        <v>110</v>
      </c>
      <c r="C28" s="90">
        <f t="shared" si="0"/>
        <v>110</v>
      </c>
      <c r="D28" s="91">
        <f t="shared" si="1"/>
        <v>544.46</v>
      </c>
      <c r="E28" s="90">
        <f t="shared" si="2"/>
        <v>654.46</v>
      </c>
      <c r="F28" s="90">
        <f t="shared" si="3"/>
        <v>110</v>
      </c>
      <c r="G28" s="83"/>
      <c r="H28" s="83"/>
      <c r="I28" s="83"/>
      <c r="J28" s="83"/>
      <c r="K28" s="92"/>
    </row>
    <row r="29" spans="2:11" ht="15" customHeight="1" x14ac:dyDescent="0.2">
      <c r="B29" s="90">
        <v>115</v>
      </c>
      <c r="C29" s="90">
        <f t="shared" si="0"/>
        <v>115</v>
      </c>
      <c r="D29" s="91">
        <f t="shared" si="1"/>
        <v>544.46</v>
      </c>
      <c r="E29" s="90">
        <f t="shared" si="2"/>
        <v>659.46</v>
      </c>
      <c r="F29" s="90">
        <f t="shared" si="3"/>
        <v>115</v>
      </c>
      <c r="G29" s="83"/>
      <c r="H29" s="93"/>
      <c r="I29" s="83"/>
      <c r="J29" s="83"/>
    </row>
    <row r="30" spans="2:11" ht="15" customHeight="1" x14ac:dyDescent="0.2">
      <c r="B30" s="90">
        <v>120</v>
      </c>
      <c r="C30" s="90">
        <f t="shared" si="0"/>
        <v>120</v>
      </c>
      <c r="D30" s="91">
        <f t="shared" si="1"/>
        <v>544.46</v>
      </c>
      <c r="E30" s="90">
        <f t="shared" si="2"/>
        <v>664.46</v>
      </c>
      <c r="F30" s="90">
        <f t="shared" si="3"/>
        <v>120</v>
      </c>
      <c r="G30" s="83"/>
      <c r="H30" s="83"/>
      <c r="I30" s="83"/>
      <c r="J30" s="83"/>
    </row>
    <row r="31" spans="2:11" ht="15" customHeight="1" x14ac:dyDescent="0.2">
      <c r="B31" s="90">
        <v>125</v>
      </c>
      <c r="C31" s="90">
        <f t="shared" si="0"/>
        <v>125</v>
      </c>
      <c r="D31" s="91">
        <f t="shared" si="1"/>
        <v>544.46</v>
      </c>
      <c r="E31" s="90">
        <f t="shared" si="2"/>
        <v>669.46</v>
      </c>
      <c r="F31" s="90">
        <f t="shared" si="3"/>
        <v>125</v>
      </c>
      <c r="G31" s="83"/>
      <c r="H31" s="83"/>
      <c r="I31" s="83"/>
      <c r="J31" s="83"/>
    </row>
    <row r="32" spans="2:11" ht="15" customHeight="1" x14ac:dyDescent="0.2">
      <c r="B32" s="90">
        <v>130</v>
      </c>
      <c r="C32" s="90">
        <f t="shared" si="0"/>
        <v>130</v>
      </c>
      <c r="D32" s="91">
        <f t="shared" si="1"/>
        <v>544.46</v>
      </c>
      <c r="E32" s="90">
        <f t="shared" si="2"/>
        <v>674.46</v>
      </c>
      <c r="F32" s="90">
        <f t="shared" si="3"/>
        <v>130</v>
      </c>
      <c r="G32" s="83"/>
      <c r="H32" s="83"/>
      <c r="I32" s="83"/>
      <c r="J32" s="83"/>
    </row>
    <row r="33" spans="2:19" ht="15" customHeight="1" x14ac:dyDescent="0.2">
      <c r="B33" s="90">
        <v>135</v>
      </c>
      <c r="C33" s="90">
        <f t="shared" si="0"/>
        <v>135</v>
      </c>
      <c r="D33" s="91">
        <f t="shared" si="1"/>
        <v>544.46</v>
      </c>
      <c r="E33" s="90">
        <f t="shared" si="2"/>
        <v>679.46</v>
      </c>
      <c r="F33" s="90">
        <f t="shared" si="3"/>
        <v>135</v>
      </c>
      <c r="G33" s="83"/>
      <c r="H33" s="83"/>
      <c r="I33" s="83"/>
      <c r="J33" s="83"/>
    </row>
    <row r="34" spans="2:19" ht="15" customHeight="1" x14ac:dyDescent="0.2">
      <c r="B34" s="90">
        <v>140</v>
      </c>
      <c r="C34" s="90">
        <f t="shared" si="0"/>
        <v>140</v>
      </c>
      <c r="D34" s="91">
        <f t="shared" si="1"/>
        <v>544.46</v>
      </c>
      <c r="E34" s="90">
        <f t="shared" si="2"/>
        <v>684.46</v>
      </c>
      <c r="F34" s="90">
        <f t="shared" si="3"/>
        <v>140</v>
      </c>
      <c r="G34" s="83"/>
      <c r="H34" s="83"/>
      <c r="I34" s="83"/>
      <c r="J34" s="83"/>
    </row>
    <row r="35" spans="2:19" ht="15" customHeight="1" x14ac:dyDescent="0.2">
      <c r="B35" s="90">
        <v>145</v>
      </c>
      <c r="C35" s="90">
        <f t="shared" si="0"/>
        <v>145</v>
      </c>
      <c r="D35" s="91">
        <f t="shared" si="1"/>
        <v>544.46</v>
      </c>
      <c r="E35" s="90">
        <f t="shared" si="2"/>
        <v>689.46</v>
      </c>
      <c r="F35" s="90">
        <f t="shared" si="3"/>
        <v>145</v>
      </c>
      <c r="G35" s="83"/>
      <c r="H35" s="83"/>
      <c r="I35" s="83"/>
      <c r="J35" s="83"/>
    </row>
    <row r="36" spans="2:19" ht="15" customHeight="1" x14ac:dyDescent="0.2">
      <c r="B36" s="90">
        <v>150</v>
      </c>
      <c r="C36" s="90">
        <f t="shared" si="0"/>
        <v>150</v>
      </c>
      <c r="D36" s="91">
        <f t="shared" si="1"/>
        <v>544.46</v>
      </c>
      <c r="E36" s="90">
        <f t="shared" si="2"/>
        <v>694.46</v>
      </c>
      <c r="F36" s="90">
        <f t="shared" si="3"/>
        <v>150</v>
      </c>
      <c r="G36" s="83"/>
      <c r="H36" s="83"/>
      <c r="I36" s="83"/>
      <c r="J36" s="83"/>
    </row>
    <row r="37" spans="2:19" ht="15" customHeight="1" x14ac:dyDescent="0.2">
      <c r="B37" s="90">
        <v>155</v>
      </c>
      <c r="C37" s="90">
        <f t="shared" si="0"/>
        <v>155</v>
      </c>
      <c r="D37" s="91">
        <f t="shared" si="1"/>
        <v>544.46</v>
      </c>
      <c r="E37" s="90">
        <f t="shared" si="2"/>
        <v>699.46</v>
      </c>
      <c r="F37" s="90">
        <f t="shared" si="3"/>
        <v>155</v>
      </c>
      <c r="G37" s="83"/>
      <c r="H37" s="94"/>
      <c r="I37" s="94"/>
      <c r="J37" s="94"/>
      <c r="K37" s="95"/>
      <c r="L37" s="95"/>
      <c r="M37" s="95"/>
      <c r="N37" s="95"/>
      <c r="O37" s="95"/>
      <c r="P37" s="95"/>
      <c r="Q37" s="95"/>
      <c r="R37" s="95"/>
      <c r="S37" s="95"/>
    </row>
    <row r="38" spans="2:19" ht="15" customHeight="1" x14ac:dyDescent="0.2">
      <c r="B38" s="90">
        <v>160</v>
      </c>
      <c r="C38" s="90">
        <f t="shared" si="0"/>
        <v>160</v>
      </c>
      <c r="D38" s="91">
        <f t="shared" si="1"/>
        <v>544.46</v>
      </c>
      <c r="E38" s="90">
        <f t="shared" si="2"/>
        <v>704.46</v>
      </c>
      <c r="F38" s="90">
        <f t="shared" si="3"/>
        <v>160</v>
      </c>
      <c r="G38" s="83"/>
      <c r="H38" s="94"/>
      <c r="I38" s="94"/>
      <c r="J38" s="94"/>
      <c r="K38" s="95"/>
      <c r="L38" s="95"/>
      <c r="M38" s="95"/>
      <c r="N38" s="95"/>
      <c r="O38" s="95"/>
      <c r="P38" s="95"/>
      <c r="Q38" s="95"/>
      <c r="R38" s="95"/>
      <c r="S38" s="95"/>
    </row>
    <row r="39" spans="2:19" ht="15" customHeight="1" x14ac:dyDescent="0.2">
      <c r="B39" s="90">
        <v>165</v>
      </c>
      <c r="C39" s="90">
        <f t="shared" si="0"/>
        <v>165</v>
      </c>
      <c r="D39" s="91">
        <f t="shared" si="1"/>
        <v>544.46</v>
      </c>
      <c r="E39" s="90">
        <f t="shared" si="2"/>
        <v>709.46</v>
      </c>
      <c r="F39" s="90">
        <f t="shared" si="3"/>
        <v>165</v>
      </c>
      <c r="G39" s="83"/>
      <c r="H39" s="94"/>
      <c r="I39" s="94"/>
      <c r="J39" s="94"/>
      <c r="K39" s="95"/>
      <c r="L39" s="95"/>
      <c r="M39" s="95"/>
      <c r="N39" s="95"/>
      <c r="O39" s="95"/>
      <c r="P39" s="95"/>
      <c r="Q39" s="95"/>
      <c r="R39" s="95"/>
      <c r="S39" s="95"/>
    </row>
    <row r="40" spans="2:19" ht="15" customHeight="1" x14ac:dyDescent="0.2">
      <c r="B40" s="90">
        <v>170</v>
      </c>
      <c r="C40" s="90">
        <f t="shared" si="0"/>
        <v>170</v>
      </c>
      <c r="D40" s="91">
        <f t="shared" si="1"/>
        <v>544.46</v>
      </c>
      <c r="E40" s="90">
        <f t="shared" si="2"/>
        <v>714.46</v>
      </c>
      <c r="F40" s="90">
        <f t="shared" si="3"/>
        <v>170</v>
      </c>
      <c r="G40" s="83"/>
      <c r="H40" s="94"/>
      <c r="I40" s="94"/>
      <c r="J40" s="94"/>
      <c r="K40" s="95"/>
      <c r="L40" s="95"/>
      <c r="M40" s="95"/>
      <c r="N40" s="95"/>
      <c r="O40" s="95"/>
      <c r="P40" s="95"/>
      <c r="Q40" s="95"/>
      <c r="R40" s="95"/>
      <c r="S40" s="95"/>
    </row>
    <row r="41" spans="2:19" ht="15" customHeight="1" x14ac:dyDescent="0.2">
      <c r="B41" s="90">
        <v>175</v>
      </c>
      <c r="C41" s="90">
        <f t="shared" si="0"/>
        <v>175</v>
      </c>
      <c r="D41" s="91">
        <f t="shared" si="1"/>
        <v>544.46</v>
      </c>
      <c r="E41" s="90">
        <f t="shared" si="2"/>
        <v>719.46</v>
      </c>
      <c r="F41" s="90">
        <f t="shared" si="3"/>
        <v>175</v>
      </c>
      <c r="G41" s="83"/>
      <c r="H41" s="94"/>
      <c r="I41" s="94"/>
      <c r="J41" s="94"/>
      <c r="K41" s="95"/>
      <c r="L41" s="95"/>
      <c r="M41" s="95"/>
      <c r="N41" s="95"/>
      <c r="O41" s="95"/>
      <c r="P41" s="95"/>
      <c r="Q41" s="95"/>
      <c r="R41" s="95"/>
      <c r="S41" s="95"/>
    </row>
    <row r="42" spans="2:19" ht="15" customHeight="1" x14ac:dyDescent="0.2">
      <c r="B42" s="90">
        <v>180</v>
      </c>
      <c r="C42" s="90">
        <f t="shared" si="0"/>
        <v>180</v>
      </c>
      <c r="D42" s="91">
        <f t="shared" si="1"/>
        <v>544.46</v>
      </c>
      <c r="E42" s="90">
        <f t="shared" si="2"/>
        <v>724.46</v>
      </c>
      <c r="F42" s="90">
        <f t="shared" si="3"/>
        <v>180</v>
      </c>
      <c r="G42" s="83"/>
      <c r="H42" s="94"/>
      <c r="I42" s="94"/>
      <c r="J42" s="94"/>
      <c r="K42" s="95"/>
      <c r="L42" s="95"/>
      <c r="M42" s="95"/>
      <c r="N42" s="95"/>
      <c r="O42" s="95"/>
      <c r="P42" s="95"/>
      <c r="Q42" s="95"/>
      <c r="R42" s="95"/>
      <c r="S42" s="95"/>
    </row>
    <row r="43" spans="2:19" ht="15" customHeight="1" x14ac:dyDescent="0.2">
      <c r="B43" s="90">
        <v>185</v>
      </c>
      <c r="C43" s="90">
        <f t="shared" si="0"/>
        <v>185</v>
      </c>
      <c r="D43" s="91">
        <f t="shared" si="1"/>
        <v>544.46</v>
      </c>
      <c r="E43" s="90">
        <f t="shared" si="2"/>
        <v>729.46</v>
      </c>
      <c r="F43" s="90">
        <f t="shared" si="3"/>
        <v>185</v>
      </c>
      <c r="G43" s="83"/>
      <c r="H43" s="94"/>
      <c r="I43" s="94"/>
      <c r="J43" s="94"/>
      <c r="K43" s="95"/>
      <c r="L43" s="95"/>
      <c r="M43" s="95"/>
      <c r="N43" s="95"/>
      <c r="O43" s="95"/>
      <c r="P43" s="95"/>
      <c r="Q43" s="95"/>
      <c r="R43" s="95"/>
      <c r="S43" s="95"/>
    </row>
    <row r="44" spans="2:19" ht="15" customHeight="1" x14ac:dyDescent="0.2">
      <c r="B44" s="90">
        <v>190</v>
      </c>
      <c r="C44" s="90">
        <f t="shared" si="0"/>
        <v>190</v>
      </c>
      <c r="D44" s="91">
        <f t="shared" si="1"/>
        <v>544.46</v>
      </c>
      <c r="E44" s="90">
        <f t="shared" si="2"/>
        <v>734.46</v>
      </c>
      <c r="F44" s="90">
        <f t="shared" si="3"/>
        <v>190</v>
      </c>
      <c r="G44" s="83"/>
      <c r="H44" s="94"/>
      <c r="I44" s="94"/>
      <c r="J44" s="94"/>
      <c r="K44" s="95"/>
      <c r="L44" s="95"/>
      <c r="M44" s="95"/>
      <c r="N44" s="95"/>
      <c r="O44" s="95"/>
      <c r="P44" s="95"/>
      <c r="Q44" s="95"/>
      <c r="R44" s="95"/>
      <c r="S44" s="95"/>
    </row>
    <row r="45" spans="2:19" ht="15" customHeight="1" x14ac:dyDescent="0.2">
      <c r="B45" s="90">
        <v>195</v>
      </c>
      <c r="C45" s="90">
        <f t="shared" si="0"/>
        <v>195</v>
      </c>
      <c r="D45" s="91">
        <f t="shared" si="1"/>
        <v>544.46</v>
      </c>
      <c r="E45" s="90">
        <f t="shared" si="2"/>
        <v>739.46</v>
      </c>
      <c r="F45" s="90">
        <f t="shared" si="3"/>
        <v>195</v>
      </c>
      <c r="G45" s="83"/>
      <c r="H45" s="94"/>
      <c r="I45" s="94"/>
      <c r="J45" s="94"/>
      <c r="K45" s="95"/>
      <c r="L45" s="95"/>
      <c r="M45" s="95"/>
      <c r="N45" s="95"/>
      <c r="O45" s="95"/>
      <c r="P45" s="95"/>
      <c r="Q45" s="95"/>
      <c r="R45" s="95"/>
      <c r="S45" s="95"/>
    </row>
    <row r="46" spans="2:19" ht="15" customHeight="1" x14ac:dyDescent="0.2">
      <c r="B46" s="90">
        <v>200</v>
      </c>
      <c r="C46" s="90">
        <f t="shared" si="0"/>
        <v>200</v>
      </c>
      <c r="D46" s="91">
        <f t="shared" si="1"/>
        <v>544.46</v>
      </c>
      <c r="E46" s="90">
        <f t="shared" si="2"/>
        <v>744.46</v>
      </c>
      <c r="F46" s="90">
        <f t="shared" si="3"/>
        <v>200</v>
      </c>
      <c r="G46" s="83"/>
      <c r="H46" s="94"/>
      <c r="I46" s="94"/>
      <c r="J46" s="94"/>
      <c r="K46" s="95"/>
      <c r="L46" s="95"/>
      <c r="M46" s="95"/>
      <c r="N46" s="95"/>
      <c r="O46" s="95"/>
      <c r="P46" s="95"/>
      <c r="Q46" s="95"/>
      <c r="R46" s="95"/>
      <c r="S46" s="95"/>
    </row>
    <row r="47" spans="2:19" ht="15" customHeight="1" x14ac:dyDescent="0.2">
      <c r="B47" s="90">
        <v>205</v>
      </c>
      <c r="C47" s="90">
        <f t="shared" si="0"/>
        <v>205</v>
      </c>
      <c r="D47" s="91">
        <f t="shared" si="1"/>
        <v>544.46</v>
      </c>
      <c r="E47" s="90">
        <f t="shared" si="2"/>
        <v>749.46</v>
      </c>
      <c r="F47" s="90">
        <f t="shared" si="3"/>
        <v>205</v>
      </c>
      <c r="G47" s="83"/>
      <c r="H47" s="83"/>
      <c r="I47" s="83"/>
      <c r="J47" s="83"/>
    </row>
    <row r="48" spans="2:19" ht="15" customHeight="1" x14ac:dyDescent="0.2">
      <c r="B48" s="90">
        <v>210</v>
      </c>
      <c r="C48" s="90">
        <f t="shared" si="0"/>
        <v>210</v>
      </c>
      <c r="D48" s="91">
        <f t="shared" si="1"/>
        <v>544.46</v>
      </c>
      <c r="E48" s="90">
        <f t="shared" si="2"/>
        <v>754.46</v>
      </c>
      <c r="F48" s="90">
        <f t="shared" si="3"/>
        <v>210</v>
      </c>
      <c r="G48" s="83"/>
      <c r="H48" s="83"/>
      <c r="I48" s="83"/>
      <c r="J48" s="83"/>
    </row>
    <row r="49" spans="2:10" ht="15" customHeight="1" x14ac:dyDescent="0.2">
      <c r="B49" s="90">
        <v>215</v>
      </c>
      <c r="C49" s="90">
        <f t="shared" si="0"/>
        <v>215</v>
      </c>
      <c r="D49" s="91">
        <f t="shared" si="1"/>
        <v>544.46</v>
      </c>
      <c r="E49" s="90">
        <f t="shared" si="2"/>
        <v>759.46</v>
      </c>
      <c r="F49" s="90">
        <f t="shared" si="3"/>
        <v>215</v>
      </c>
      <c r="G49" s="83"/>
      <c r="H49" s="83"/>
      <c r="I49" s="83"/>
      <c r="J49" s="83"/>
    </row>
    <row r="50" spans="2:10" ht="15" customHeight="1" x14ac:dyDescent="0.2">
      <c r="B50" s="90">
        <v>220</v>
      </c>
      <c r="C50" s="90">
        <f t="shared" si="0"/>
        <v>220</v>
      </c>
      <c r="D50" s="91">
        <f t="shared" si="1"/>
        <v>544.46</v>
      </c>
      <c r="E50" s="90">
        <f t="shared" si="2"/>
        <v>764.46</v>
      </c>
      <c r="F50" s="90">
        <f t="shared" si="3"/>
        <v>220</v>
      </c>
      <c r="G50" s="83"/>
      <c r="H50" s="83"/>
      <c r="I50" s="83"/>
      <c r="J50" s="83"/>
    </row>
    <row r="51" spans="2:10" ht="15" customHeight="1" x14ac:dyDescent="0.2">
      <c r="B51" s="90">
        <v>225</v>
      </c>
      <c r="C51" s="90">
        <f t="shared" si="0"/>
        <v>225</v>
      </c>
      <c r="D51" s="91">
        <f t="shared" si="1"/>
        <v>544.46</v>
      </c>
      <c r="E51" s="90">
        <f t="shared" si="2"/>
        <v>769.46</v>
      </c>
      <c r="F51" s="90">
        <f t="shared" si="3"/>
        <v>225</v>
      </c>
      <c r="G51" s="83"/>
      <c r="H51" s="83"/>
      <c r="I51" s="83"/>
      <c r="J51" s="83"/>
    </row>
    <row r="52" spans="2:10" ht="15" customHeight="1" x14ac:dyDescent="0.2">
      <c r="B52" s="90">
        <v>230</v>
      </c>
      <c r="C52" s="90">
        <f t="shared" si="0"/>
        <v>230</v>
      </c>
      <c r="D52" s="91">
        <f t="shared" si="1"/>
        <v>544.46</v>
      </c>
      <c r="E52" s="90">
        <f t="shared" si="2"/>
        <v>774.46</v>
      </c>
      <c r="F52" s="90">
        <f t="shared" si="3"/>
        <v>230</v>
      </c>
      <c r="G52" s="83"/>
      <c r="H52" s="83"/>
      <c r="I52" s="83"/>
      <c r="J52" s="83"/>
    </row>
    <row r="53" spans="2:10" ht="15" customHeight="1" x14ac:dyDescent="0.2">
      <c r="B53" s="90">
        <v>235</v>
      </c>
      <c r="C53" s="90">
        <f t="shared" si="0"/>
        <v>235</v>
      </c>
      <c r="D53" s="91">
        <f t="shared" si="1"/>
        <v>544.46</v>
      </c>
      <c r="E53" s="90">
        <f t="shared" si="2"/>
        <v>779.46</v>
      </c>
      <c r="F53" s="90">
        <f t="shared" si="3"/>
        <v>235</v>
      </c>
      <c r="G53" s="83"/>
      <c r="H53" s="83"/>
      <c r="I53" s="83"/>
      <c r="J53" s="83"/>
    </row>
    <row r="54" spans="2:10" ht="15" customHeight="1" x14ac:dyDescent="0.2">
      <c r="B54" s="90">
        <v>240</v>
      </c>
      <c r="C54" s="90">
        <f t="shared" si="0"/>
        <v>240</v>
      </c>
      <c r="D54" s="91">
        <f t="shared" si="1"/>
        <v>544.46</v>
      </c>
      <c r="E54" s="90">
        <f t="shared" si="2"/>
        <v>784.46</v>
      </c>
      <c r="F54" s="90">
        <f t="shared" si="3"/>
        <v>240</v>
      </c>
      <c r="G54" s="83"/>
      <c r="H54" s="83"/>
      <c r="I54" s="83"/>
      <c r="J54" s="83"/>
    </row>
    <row r="55" spans="2:10" ht="15" customHeight="1" x14ac:dyDescent="0.2">
      <c r="B55" s="90">
        <v>245</v>
      </c>
      <c r="C55" s="90">
        <f t="shared" si="0"/>
        <v>245</v>
      </c>
      <c r="D55" s="91">
        <f t="shared" si="1"/>
        <v>544.46</v>
      </c>
      <c r="E55" s="90">
        <f t="shared" si="2"/>
        <v>789.46</v>
      </c>
      <c r="F55" s="90">
        <f t="shared" si="3"/>
        <v>245</v>
      </c>
      <c r="G55" s="83"/>
      <c r="H55" s="83"/>
      <c r="I55" s="83"/>
      <c r="J55" s="83"/>
    </row>
    <row r="56" spans="2:10" ht="15" customHeight="1" x14ac:dyDescent="0.2">
      <c r="B56" s="90">
        <v>250</v>
      </c>
      <c r="C56" s="90">
        <f t="shared" si="0"/>
        <v>250</v>
      </c>
      <c r="D56" s="91">
        <f t="shared" si="1"/>
        <v>544.46</v>
      </c>
      <c r="E56" s="90">
        <f t="shared" si="2"/>
        <v>794.46</v>
      </c>
      <c r="F56" s="90">
        <f t="shared" si="3"/>
        <v>250</v>
      </c>
      <c r="G56" s="83"/>
      <c r="H56" s="83"/>
      <c r="I56" s="83"/>
      <c r="J56" s="83"/>
    </row>
    <row r="57" spans="2:10" ht="15" customHeight="1" x14ac:dyDescent="0.2">
      <c r="B57" s="90">
        <v>255</v>
      </c>
      <c r="C57" s="90">
        <f t="shared" si="0"/>
        <v>255</v>
      </c>
      <c r="D57" s="91">
        <f t="shared" si="1"/>
        <v>544.46</v>
      </c>
      <c r="E57" s="90">
        <f t="shared" si="2"/>
        <v>799.46</v>
      </c>
      <c r="F57" s="90">
        <f t="shared" si="3"/>
        <v>255</v>
      </c>
      <c r="G57" s="83"/>
      <c r="H57" s="83"/>
      <c r="I57" s="83"/>
      <c r="J57" s="83"/>
    </row>
    <row r="58" spans="2:10" ht="15" customHeight="1" x14ac:dyDescent="0.2">
      <c r="B58" s="90">
        <v>260</v>
      </c>
      <c r="C58" s="90">
        <f t="shared" si="0"/>
        <v>260</v>
      </c>
      <c r="D58" s="91">
        <f t="shared" si="1"/>
        <v>544.46</v>
      </c>
      <c r="E58" s="90">
        <f t="shared" si="2"/>
        <v>804.46</v>
      </c>
      <c r="F58" s="90">
        <f t="shared" si="3"/>
        <v>260</v>
      </c>
      <c r="G58" s="83"/>
      <c r="H58" s="83"/>
      <c r="I58" s="83"/>
      <c r="J58" s="83"/>
    </row>
    <row r="59" spans="2:10" ht="15" customHeight="1" x14ac:dyDescent="0.2">
      <c r="B59" s="90">
        <v>265</v>
      </c>
      <c r="C59" s="90">
        <f t="shared" si="0"/>
        <v>265</v>
      </c>
      <c r="D59" s="91">
        <f t="shared" si="1"/>
        <v>544.46</v>
      </c>
      <c r="E59" s="90">
        <f t="shared" si="2"/>
        <v>809.46</v>
      </c>
      <c r="F59" s="90">
        <f t="shared" si="3"/>
        <v>265</v>
      </c>
      <c r="G59" s="83"/>
      <c r="H59" s="83"/>
      <c r="I59" s="83"/>
      <c r="J59" s="83"/>
    </row>
    <row r="60" spans="2:10" ht="15" customHeight="1" x14ac:dyDescent="0.2">
      <c r="B60" s="90">
        <v>270</v>
      </c>
      <c r="C60" s="90">
        <f t="shared" si="0"/>
        <v>270</v>
      </c>
      <c r="D60" s="91">
        <f t="shared" si="1"/>
        <v>544.46</v>
      </c>
      <c r="E60" s="90">
        <f t="shared" si="2"/>
        <v>814.46</v>
      </c>
      <c r="F60" s="90">
        <f t="shared" si="3"/>
        <v>270</v>
      </c>
      <c r="G60" s="83"/>
      <c r="H60" s="83"/>
      <c r="I60" s="83"/>
      <c r="J60" s="83"/>
    </row>
    <row r="61" spans="2:10" ht="15" customHeight="1" x14ac:dyDescent="0.2">
      <c r="B61" s="90">
        <v>275</v>
      </c>
      <c r="C61" s="90">
        <f t="shared" si="0"/>
        <v>275</v>
      </c>
      <c r="D61" s="91">
        <f t="shared" si="1"/>
        <v>544.46</v>
      </c>
      <c r="E61" s="90">
        <f t="shared" si="2"/>
        <v>819.46</v>
      </c>
      <c r="F61" s="90">
        <f t="shared" si="3"/>
        <v>275</v>
      </c>
      <c r="G61" s="83"/>
      <c r="H61" s="83"/>
      <c r="I61" s="83"/>
      <c r="J61" s="83"/>
    </row>
    <row r="62" spans="2:10" ht="15" customHeight="1" x14ac:dyDescent="0.2">
      <c r="B62" s="90">
        <v>280</v>
      </c>
      <c r="C62" s="90">
        <f t="shared" si="0"/>
        <v>280</v>
      </c>
      <c r="D62" s="91">
        <f t="shared" si="1"/>
        <v>544.46</v>
      </c>
      <c r="E62" s="90">
        <f t="shared" si="2"/>
        <v>824.46</v>
      </c>
      <c r="F62" s="90">
        <f t="shared" si="3"/>
        <v>280</v>
      </c>
      <c r="G62" s="83"/>
      <c r="H62" s="83"/>
      <c r="I62" s="83"/>
      <c r="J62" s="83"/>
    </row>
    <row r="63" spans="2:10" ht="15" customHeight="1" x14ac:dyDescent="0.2">
      <c r="B63" s="90">
        <v>285</v>
      </c>
      <c r="C63" s="90">
        <f t="shared" si="0"/>
        <v>285</v>
      </c>
      <c r="D63" s="91">
        <f t="shared" si="1"/>
        <v>544.46</v>
      </c>
      <c r="E63" s="90">
        <f t="shared" si="2"/>
        <v>829.46</v>
      </c>
      <c r="F63" s="90">
        <f t="shared" si="3"/>
        <v>285</v>
      </c>
      <c r="G63" s="83"/>
      <c r="H63" s="83"/>
      <c r="I63" s="83"/>
      <c r="J63" s="83"/>
    </row>
    <row r="64" spans="2:10" ht="15" customHeight="1" x14ac:dyDescent="0.2">
      <c r="B64" s="90">
        <v>290</v>
      </c>
      <c r="C64" s="90">
        <f t="shared" si="0"/>
        <v>290</v>
      </c>
      <c r="D64" s="91">
        <f t="shared" si="1"/>
        <v>544.46</v>
      </c>
      <c r="E64" s="90">
        <f t="shared" si="2"/>
        <v>834.46</v>
      </c>
      <c r="F64" s="90">
        <f t="shared" si="3"/>
        <v>290</v>
      </c>
      <c r="G64" s="83"/>
      <c r="H64" s="83"/>
      <c r="I64" s="83"/>
      <c r="J64" s="83"/>
    </row>
    <row r="65" spans="2:10" ht="15" customHeight="1" x14ac:dyDescent="0.2">
      <c r="B65" s="90">
        <v>295</v>
      </c>
      <c r="C65" s="90">
        <f t="shared" si="0"/>
        <v>295</v>
      </c>
      <c r="D65" s="91">
        <f t="shared" si="1"/>
        <v>544.46</v>
      </c>
      <c r="E65" s="90">
        <f t="shared" si="2"/>
        <v>839.46</v>
      </c>
      <c r="F65" s="90">
        <f t="shared" si="3"/>
        <v>295</v>
      </c>
      <c r="G65" s="83"/>
      <c r="H65" s="83"/>
      <c r="I65" s="83"/>
      <c r="J65" s="83"/>
    </row>
    <row r="66" spans="2:10" ht="15" customHeight="1" x14ac:dyDescent="0.2">
      <c r="B66" s="90">
        <v>300</v>
      </c>
      <c r="C66" s="90">
        <f t="shared" si="0"/>
        <v>300</v>
      </c>
      <c r="D66" s="91">
        <f t="shared" si="1"/>
        <v>544.46</v>
      </c>
      <c r="E66" s="90">
        <f t="shared" si="2"/>
        <v>844.46</v>
      </c>
      <c r="F66" s="90">
        <f t="shared" si="3"/>
        <v>300</v>
      </c>
      <c r="G66" s="83"/>
      <c r="H66" s="83"/>
      <c r="I66" s="83"/>
      <c r="J66" s="83"/>
    </row>
    <row r="67" spans="2:10" ht="15" customHeight="1" x14ac:dyDescent="0.2">
      <c r="B67" s="90">
        <v>305</v>
      </c>
      <c r="C67" s="90">
        <f t="shared" si="0"/>
        <v>305</v>
      </c>
      <c r="D67" s="91">
        <f t="shared" si="1"/>
        <v>544.46</v>
      </c>
      <c r="E67" s="90">
        <f t="shared" si="2"/>
        <v>849.46</v>
      </c>
      <c r="F67" s="90">
        <f t="shared" si="3"/>
        <v>305</v>
      </c>
      <c r="G67" s="83"/>
      <c r="H67" s="83"/>
      <c r="I67" s="83"/>
      <c r="J67" s="83"/>
    </row>
    <row r="68" spans="2:10" ht="15" customHeight="1" x14ac:dyDescent="0.2">
      <c r="B68" s="90">
        <v>310</v>
      </c>
      <c r="C68" s="90">
        <f t="shared" si="0"/>
        <v>310</v>
      </c>
      <c r="D68" s="91">
        <f t="shared" si="1"/>
        <v>544.46</v>
      </c>
      <c r="E68" s="90">
        <f t="shared" si="2"/>
        <v>854.46</v>
      </c>
      <c r="F68" s="90">
        <f t="shared" si="3"/>
        <v>310</v>
      </c>
      <c r="G68" s="83"/>
      <c r="H68" s="83"/>
      <c r="I68" s="83"/>
      <c r="J68" s="83"/>
    </row>
    <row r="69" spans="2:10" ht="15" customHeight="1" x14ac:dyDescent="0.2">
      <c r="B69" s="90">
        <v>315</v>
      </c>
      <c r="C69" s="90">
        <f t="shared" si="0"/>
        <v>315</v>
      </c>
      <c r="D69" s="91">
        <f t="shared" si="1"/>
        <v>544.46</v>
      </c>
      <c r="E69" s="90">
        <f t="shared" si="2"/>
        <v>859.46</v>
      </c>
      <c r="F69" s="90">
        <f t="shared" si="3"/>
        <v>315</v>
      </c>
      <c r="G69" s="83"/>
      <c r="H69" s="83"/>
      <c r="I69" s="83"/>
      <c r="J69" s="83"/>
    </row>
    <row r="70" spans="2:10" ht="15" customHeight="1" x14ac:dyDescent="0.2">
      <c r="B70" s="90">
        <v>320</v>
      </c>
      <c r="C70" s="90">
        <f t="shared" ref="C70:C133" si="4">+B70</f>
        <v>320</v>
      </c>
      <c r="D70" s="91">
        <f t="shared" si="1"/>
        <v>544.46</v>
      </c>
      <c r="E70" s="90">
        <f t="shared" si="2"/>
        <v>864.46</v>
      </c>
      <c r="F70" s="90">
        <f t="shared" si="3"/>
        <v>320</v>
      </c>
      <c r="G70" s="83"/>
      <c r="H70" s="83"/>
      <c r="I70" s="83"/>
      <c r="J70" s="83"/>
    </row>
    <row r="71" spans="2:10" ht="15" customHeight="1" x14ac:dyDescent="0.2">
      <c r="B71" s="90">
        <v>325</v>
      </c>
      <c r="C71" s="90">
        <f t="shared" si="4"/>
        <v>325</v>
      </c>
      <c r="D71" s="91">
        <f t="shared" ref="D71:D134" si="5">$B$4</f>
        <v>544.46</v>
      </c>
      <c r="E71" s="90">
        <f t="shared" ref="E71:E135" si="6">D71+B71</f>
        <v>869.46</v>
      </c>
      <c r="F71" s="90">
        <f t="shared" ref="F71:F134" si="7">E71-D71</f>
        <v>325</v>
      </c>
      <c r="G71" s="83"/>
      <c r="H71" s="83"/>
      <c r="I71" s="83"/>
      <c r="J71" s="83"/>
    </row>
    <row r="72" spans="2:10" ht="15" customHeight="1" x14ac:dyDescent="0.2">
      <c r="B72" s="90">
        <v>330</v>
      </c>
      <c r="C72" s="90">
        <f t="shared" si="4"/>
        <v>330</v>
      </c>
      <c r="D72" s="91">
        <f t="shared" si="5"/>
        <v>544.46</v>
      </c>
      <c r="E72" s="90">
        <f t="shared" si="6"/>
        <v>874.46</v>
      </c>
      <c r="F72" s="90">
        <f t="shared" si="7"/>
        <v>330</v>
      </c>
      <c r="G72" s="83"/>
      <c r="H72" s="83"/>
      <c r="I72" s="83"/>
      <c r="J72" s="83"/>
    </row>
    <row r="73" spans="2:10" ht="15" customHeight="1" x14ac:dyDescent="0.2">
      <c r="B73" s="90">
        <v>335</v>
      </c>
      <c r="C73" s="90">
        <f t="shared" si="4"/>
        <v>335</v>
      </c>
      <c r="D73" s="91">
        <f t="shared" si="5"/>
        <v>544.46</v>
      </c>
      <c r="E73" s="90">
        <f t="shared" si="6"/>
        <v>879.46</v>
      </c>
      <c r="F73" s="90">
        <f t="shared" si="7"/>
        <v>335</v>
      </c>
      <c r="G73" s="83"/>
      <c r="H73" s="83"/>
      <c r="I73" s="83"/>
      <c r="J73" s="83"/>
    </row>
    <row r="74" spans="2:10" ht="15" customHeight="1" x14ac:dyDescent="0.2">
      <c r="B74" s="90">
        <v>340</v>
      </c>
      <c r="C74" s="90">
        <f t="shared" si="4"/>
        <v>340</v>
      </c>
      <c r="D74" s="91">
        <f t="shared" si="5"/>
        <v>544.46</v>
      </c>
      <c r="E74" s="90">
        <f t="shared" si="6"/>
        <v>884.46</v>
      </c>
      <c r="F74" s="90">
        <f t="shared" si="7"/>
        <v>340</v>
      </c>
      <c r="G74" s="83"/>
      <c r="H74" s="83"/>
      <c r="I74" s="83"/>
      <c r="J74" s="83"/>
    </row>
    <row r="75" spans="2:10" ht="15" customHeight="1" x14ac:dyDescent="0.2">
      <c r="B75" s="90">
        <v>345</v>
      </c>
      <c r="C75" s="90">
        <f t="shared" si="4"/>
        <v>345</v>
      </c>
      <c r="D75" s="91">
        <f t="shared" si="5"/>
        <v>544.46</v>
      </c>
      <c r="E75" s="90">
        <f t="shared" si="6"/>
        <v>889.46</v>
      </c>
      <c r="F75" s="90">
        <f t="shared" si="7"/>
        <v>345</v>
      </c>
      <c r="G75" s="83"/>
      <c r="H75" s="83"/>
      <c r="I75" s="83"/>
      <c r="J75" s="83"/>
    </row>
    <row r="76" spans="2:10" ht="15" customHeight="1" x14ac:dyDescent="0.2">
      <c r="B76" s="90">
        <v>350</v>
      </c>
      <c r="C76" s="90">
        <f t="shared" si="4"/>
        <v>350</v>
      </c>
      <c r="D76" s="91">
        <f t="shared" si="5"/>
        <v>544.46</v>
      </c>
      <c r="E76" s="90">
        <f t="shared" si="6"/>
        <v>894.46</v>
      </c>
      <c r="F76" s="90">
        <f t="shared" si="7"/>
        <v>350</v>
      </c>
      <c r="G76" s="83"/>
      <c r="H76" s="83"/>
      <c r="I76" s="83"/>
      <c r="J76" s="83"/>
    </row>
    <row r="77" spans="2:10" ht="15" customHeight="1" x14ac:dyDescent="0.2">
      <c r="B77" s="90">
        <v>355</v>
      </c>
      <c r="C77" s="90">
        <f t="shared" si="4"/>
        <v>355</v>
      </c>
      <c r="D77" s="91">
        <f t="shared" si="5"/>
        <v>544.46</v>
      </c>
      <c r="E77" s="90">
        <f t="shared" si="6"/>
        <v>899.46</v>
      </c>
      <c r="F77" s="90">
        <f t="shared" si="7"/>
        <v>355</v>
      </c>
      <c r="G77" s="83"/>
      <c r="H77" s="83"/>
      <c r="I77" s="83"/>
      <c r="J77" s="83"/>
    </row>
    <row r="78" spans="2:10" ht="15" customHeight="1" x14ac:dyDescent="0.2">
      <c r="B78" s="90">
        <v>360</v>
      </c>
      <c r="C78" s="90">
        <f t="shared" si="4"/>
        <v>360</v>
      </c>
      <c r="D78" s="91">
        <f t="shared" si="5"/>
        <v>544.46</v>
      </c>
      <c r="E78" s="90">
        <f t="shared" si="6"/>
        <v>904.46</v>
      </c>
      <c r="F78" s="90">
        <f t="shared" si="7"/>
        <v>360</v>
      </c>
      <c r="G78" s="83"/>
      <c r="H78" s="83"/>
      <c r="I78" s="83"/>
      <c r="J78" s="83"/>
    </row>
    <row r="79" spans="2:10" ht="15" customHeight="1" x14ac:dyDescent="0.2">
      <c r="B79" s="90">
        <v>365</v>
      </c>
      <c r="C79" s="90">
        <f t="shared" si="4"/>
        <v>365</v>
      </c>
      <c r="D79" s="91">
        <f t="shared" si="5"/>
        <v>544.46</v>
      </c>
      <c r="E79" s="90">
        <f t="shared" si="6"/>
        <v>909.46</v>
      </c>
      <c r="F79" s="90">
        <f t="shared" si="7"/>
        <v>365</v>
      </c>
      <c r="G79" s="83"/>
      <c r="H79" s="83"/>
      <c r="I79" s="83"/>
      <c r="J79" s="83"/>
    </row>
    <row r="80" spans="2:10" ht="15" customHeight="1" x14ac:dyDescent="0.2">
      <c r="B80" s="90">
        <v>370</v>
      </c>
      <c r="C80" s="90">
        <f t="shared" si="4"/>
        <v>370</v>
      </c>
      <c r="D80" s="91">
        <f t="shared" si="5"/>
        <v>544.46</v>
      </c>
      <c r="E80" s="90">
        <f t="shared" si="6"/>
        <v>914.46</v>
      </c>
      <c r="F80" s="90">
        <f t="shared" si="7"/>
        <v>370</v>
      </c>
      <c r="G80" s="83"/>
      <c r="H80" s="83"/>
      <c r="I80" s="83"/>
      <c r="J80" s="83"/>
    </row>
    <row r="81" spans="2:10" ht="15" customHeight="1" x14ac:dyDescent="0.2">
      <c r="B81" s="90">
        <v>375</v>
      </c>
      <c r="C81" s="90">
        <f t="shared" si="4"/>
        <v>375</v>
      </c>
      <c r="D81" s="91">
        <f t="shared" si="5"/>
        <v>544.46</v>
      </c>
      <c r="E81" s="90">
        <f t="shared" si="6"/>
        <v>919.46</v>
      </c>
      <c r="F81" s="90">
        <f t="shared" si="7"/>
        <v>375</v>
      </c>
      <c r="G81" s="83"/>
      <c r="H81" s="83"/>
      <c r="I81" s="83"/>
      <c r="J81" s="83"/>
    </row>
    <row r="82" spans="2:10" ht="15" customHeight="1" x14ac:dyDescent="0.2">
      <c r="B82" s="90">
        <v>380</v>
      </c>
      <c r="C82" s="90">
        <f t="shared" si="4"/>
        <v>380</v>
      </c>
      <c r="D82" s="91">
        <f t="shared" si="5"/>
        <v>544.46</v>
      </c>
      <c r="E82" s="90">
        <f t="shared" si="6"/>
        <v>924.46</v>
      </c>
      <c r="F82" s="90">
        <f t="shared" si="7"/>
        <v>380</v>
      </c>
      <c r="G82" s="83"/>
      <c r="H82" s="83"/>
      <c r="I82" s="83"/>
      <c r="J82" s="83"/>
    </row>
    <row r="83" spans="2:10" ht="15" customHeight="1" x14ac:dyDescent="0.2">
      <c r="B83" s="90">
        <v>385</v>
      </c>
      <c r="C83" s="90">
        <f t="shared" si="4"/>
        <v>385</v>
      </c>
      <c r="D83" s="91">
        <f t="shared" si="5"/>
        <v>544.46</v>
      </c>
      <c r="E83" s="90">
        <f t="shared" si="6"/>
        <v>929.46</v>
      </c>
      <c r="F83" s="90">
        <f t="shared" si="7"/>
        <v>385</v>
      </c>
      <c r="G83" s="83"/>
      <c r="H83" s="83"/>
      <c r="I83" s="83"/>
      <c r="J83" s="83"/>
    </row>
    <row r="84" spans="2:10" ht="15" customHeight="1" x14ac:dyDescent="0.2">
      <c r="B84" s="90">
        <v>390</v>
      </c>
      <c r="C84" s="90">
        <f t="shared" si="4"/>
        <v>390</v>
      </c>
      <c r="D84" s="91">
        <f t="shared" si="5"/>
        <v>544.46</v>
      </c>
      <c r="E84" s="90">
        <f t="shared" si="6"/>
        <v>934.46</v>
      </c>
      <c r="F84" s="90">
        <f t="shared" si="7"/>
        <v>390</v>
      </c>
      <c r="G84" s="83"/>
      <c r="H84" s="83"/>
      <c r="I84" s="83"/>
      <c r="J84" s="83"/>
    </row>
    <row r="85" spans="2:10" ht="15" customHeight="1" x14ac:dyDescent="0.2">
      <c r="B85" s="90">
        <v>395</v>
      </c>
      <c r="C85" s="90">
        <f t="shared" si="4"/>
        <v>395</v>
      </c>
      <c r="D85" s="91">
        <f t="shared" si="5"/>
        <v>544.46</v>
      </c>
      <c r="E85" s="90">
        <f t="shared" si="6"/>
        <v>939.46</v>
      </c>
      <c r="F85" s="90">
        <f t="shared" si="7"/>
        <v>395</v>
      </c>
      <c r="G85" s="83"/>
      <c r="H85" s="83"/>
      <c r="I85" s="83"/>
      <c r="J85" s="83"/>
    </row>
    <row r="86" spans="2:10" ht="15" customHeight="1" x14ac:dyDescent="0.2">
      <c r="B86" s="90">
        <v>400</v>
      </c>
      <c r="C86" s="90">
        <f t="shared" si="4"/>
        <v>400</v>
      </c>
      <c r="D86" s="91">
        <f t="shared" si="5"/>
        <v>544.46</v>
      </c>
      <c r="E86" s="90">
        <f t="shared" si="6"/>
        <v>944.46</v>
      </c>
      <c r="F86" s="90">
        <f t="shared" si="7"/>
        <v>400</v>
      </c>
      <c r="G86" s="83"/>
      <c r="H86" s="83"/>
      <c r="I86" s="83"/>
      <c r="J86" s="83"/>
    </row>
    <row r="87" spans="2:10" ht="15" customHeight="1" x14ac:dyDescent="0.2">
      <c r="B87" s="90">
        <v>405</v>
      </c>
      <c r="C87" s="90">
        <f t="shared" si="4"/>
        <v>405</v>
      </c>
      <c r="D87" s="91">
        <f t="shared" si="5"/>
        <v>544.46</v>
      </c>
      <c r="E87" s="90">
        <f t="shared" si="6"/>
        <v>949.46</v>
      </c>
      <c r="F87" s="90">
        <f t="shared" si="7"/>
        <v>405</v>
      </c>
      <c r="G87" s="83"/>
      <c r="H87" s="83"/>
      <c r="I87" s="83"/>
      <c r="J87" s="83"/>
    </row>
    <row r="88" spans="2:10" ht="15" customHeight="1" x14ac:dyDescent="0.2">
      <c r="B88" s="90">
        <v>410</v>
      </c>
      <c r="C88" s="90">
        <f t="shared" si="4"/>
        <v>410</v>
      </c>
      <c r="D88" s="91">
        <f t="shared" si="5"/>
        <v>544.46</v>
      </c>
      <c r="E88" s="90">
        <f t="shared" si="6"/>
        <v>954.46</v>
      </c>
      <c r="F88" s="90">
        <f t="shared" si="7"/>
        <v>410</v>
      </c>
      <c r="G88" s="83"/>
      <c r="H88" s="83"/>
      <c r="I88" s="83"/>
      <c r="J88" s="83"/>
    </row>
    <row r="89" spans="2:10" ht="15" customHeight="1" x14ac:dyDescent="0.2">
      <c r="B89" s="90">
        <v>415</v>
      </c>
      <c r="C89" s="90">
        <f t="shared" si="4"/>
        <v>415</v>
      </c>
      <c r="D89" s="91">
        <f t="shared" si="5"/>
        <v>544.46</v>
      </c>
      <c r="E89" s="90">
        <f t="shared" si="6"/>
        <v>959.46</v>
      </c>
      <c r="F89" s="90">
        <f t="shared" si="7"/>
        <v>415</v>
      </c>
      <c r="G89" s="83"/>
      <c r="H89" s="83"/>
      <c r="I89" s="83"/>
      <c r="J89" s="83"/>
    </row>
    <row r="90" spans="2:10" ht="15" customHeight="1" x14ac:dyDescent="0.2">
      <c r="B90" s="90">
        <v>420</v>
      </c>
      <c r="C90" s="90">
        <f t="shared" si="4"/>
        <v>420</v>
      </c>
      <c r="D90" s="91">
        <f t="shared" si="5"/>
        <v>544.46</v>
      </c>
      <c r="E90" s="90">
        <f t="shared" si="6"/>
        <v>964.46</v>
      </c>
      <c r="F90" s="90">
        <f t="shared" si="7"/>
        <v>420</v>
      </c>
      <c r="G90" s="83"/>
      <c r="H90" s="83"/>
      <c r="I90" s="83"/>
      <c r="J90" s="83"/>
    </row>
    <row r="91" spans="2:10" ht="15" customHeight="1" x14ac:dyDescent="0.2">
      <c r="B91" s="90">
        <v>425</v>
      </c>
      <c r="C91" s="90">
        <f t="shared" si="4"/>
        <v>425</v>
      </c>
      <c r="D91" s="91">
        <f t="shared" si="5"/>
        <v>544.46</v>
      </c>
      <c r="E91" s="90">
        <f t="shared" si="6"/>
        <v>969.46</v>
      </c>
      <c r="F91" s="90">
        <f t="shared" si="7"/>
        <v>425</v>
      </c>
      <c r="G91" s="83"/>
      <c r="H91" s="83"/>
      <c r="I91" s="83"/>
      <c r="J91" s="83"/>
    </row>
    <row r="92" spans="2:10" ht="15" customHeight="1" x14ac:dyDescent="0.2">
      <c r="B92" s="90">
        <v>430</v>
      </c>
      <c r="C92" s="90">
        <f t="shared" si="4"/>
        <v>430</v>
      </c>
      <c r="D92" s="91">
        <f t="shared" si="5"/>
        <v>544.46</v>
      </c>
      <c r="E92" s="90">
        <f t="shared" si="6"/>
        <v>974.46</v>
      </c>
      <c r="F92" s="90">
        <f t="shared" si="7"/>
        <v>430</v>
      </c>
      <c r="G92" s="83"/>
      <c r="H92" s="83"/>
      <c r="I92" s="83"/>
      <c r="J92" s="83"/>
    </row>
    <row r="93" spans="2:10" ht="15" customHeight="1" x14ac:dyDescent="0.2">
      <c r="B93" s="90">
        <v>435</v>
      </c>
      <c r="C93" s="90">
        <f t="shared" si="4"/>
        <v>435</v>
      </c>
      <c r="D93" s="91">
        <f t="shared" si="5"/>
        <v>544.46</v>
      </c>
      <c r="E93" s="90">
        <f t="shared" si="6"/>
        <v>979.46</v>
      </c>
      <c r="F93" s="90">
        <f t="shared" si="7"/>
        <v>435</v>
      </c>
      <c r="G93" s="83"/>
      <c r="H93" s="83"/>
      <c r="I93" s="83"/>
      <c r="J93" s="83"/>
    </row>
    <row r="94" spans="2:10" ht="15" customHeight="1" x14ac:dyDescent="0.2">
      <c r="B94" s="90">
        <v>440</v>
      </c>
      <c r="C94" s="90">
        <f t="shared" si="4"/>
        <v>440</v>
      </c>
      <c r="D94" s="91">
        <f t="shared" si="5"/>
        <v>544.46</v>
      </c>
      <c r="E94" s="90">
        <f t="shared" si="6"/>
        <v>984.46</v>
      </c>
      <c r="F94" s="90">
        <f t="shared" si="7"/>
        <v>440</v>
      </c>
      <c r="G94" s="83"/>
      <c r="H94" s="83"/>
      <c r="I94" s="83"/>
      <c r="J94" s="83"/>
    </row>
    <row r="95" spans="2:10" ht="15" customHeight="1" x14ac:dyDescent="0.2">
      <c r="B95" s="90">
        <v>445</v>
      </c>
      <c r="C95" s="90">
        <f t="shared" si="4"/>
        <v>445</v>
      </c>
      <c r="D95" s="91">
        <f t="shared" si="5"/>
        <v>544.46</v>
      </c>
      <c r="E95" s="90">
        <f t="shared" si="6"/>
        <v>989.46</v>
      </c>
      <c r="F95" s="90">
        <f t="shared" si="7"/>
        <v>445</v>
      </c>
      <c r="G95" s="83"/>
      <c r="H95" s="83"/>
      <c r="I95" s="83"/>
      <c r="J95" s="83"/>
    </row>
    <row r="96" spans="2:10" ht="15" customHeight="1" x14ac:dyDescent="0.2">
      <c r="B96" s="90">
        <v>450</v>
      </c>
      <c r="C96" s="90">
        <f t="shared" si="4"/>
        <v>450</v>
      </c>
      <c r="D96" s="91">
        <f t="shared" si="5"/>
        <v>544.46</v>
      </c>
      <c r="E96" s="90">
        <f t="shared" si="6"/>
        <v>994.46</v>
      </c>
      <c r="F96" s="90">
        <f t="shared" si="7"/>
        <v>450</v>
      </c>
      <c r="G96" s="83"/>
      <c r="H96" s="83"/>
      <c r="I96" s="83"/>
      <c r="J96" s="83"/>
    </row>
    <row r="97" spans="2:10" ht="15" customHeight="1" x14ac:dyDescent="0.2">
      <c r="B97" s="90">
        <v>455</v>
      </c>
      <c r="C97" s="90">
        <f t="shared" si="4"/>
        <v>455</v>
      </c>
      <c r="D97" s="91">
        <f t="shared" si="5"/>
        <v>544.46</v>
      </c>
      <c r="E97" s="90">
        <f t="shared" si="6"/>
        <v>999.46</v>
      </c>
      <c r="F97" s="90">
        <f t="shared" si="7"/>
        <v>455</v>
      </c>
      <c r="G97" s="83"/>
      <c r="H97" s="83"/>
      <c r="I97" s="83"/>
      <c r="J97" s="83"/>
    </row>
    <row r="98" spans="2:10" ht="15" customHeight="1" x14ac:dyDescent="0.2">
      <c r="B98" s="90">
        <v>460</v>
      </c>
      <c r="C98" s="90">
        <f t="shared" si="4"/>
        <v>460</v>
      </c>
      <c r="D98" s="91">
        <f t="shared" si="5"/>
        <v>544.46</v>
      </c>
      <c r="E98" s="90">
        <f t="shared" si="6"/>
        <v>1004.46</v>
      </c>
      <c r="F98" s="90">
        <f t="shared" si="7"/>
        <v>460</v>
      </c>
      <c r="G98" s="83"/>
      <c r="H98" s="83"/>
      <c r="I98" s="83"/>
      <c r="J98" s="83"/>
    </row>
    <row r="99" spans="2:10" ht="15" customHeight="1" x14ac:dyDescent="0.2">
      <c r="B99" s="90">
        <v>465</v>
      </c>
      <c r="C99" s="90">
        <f t="shared" si="4"/>
        <v>465</v>
      </c>
      <c r="D99" s="91">
        <f t="shared" si="5"/>
        <v>544.46</v>
      </c>
      <c r="E99" s="90">
        <f t="shared" si="6"/>
        <v>1009.46</v>
      </c>
      <c r="F99" s="90">
        <f t="shared" si="7"/>
        <v>465</v>
      </c>
      <c r="G99" s="83"/>
      <c r="H99" s="83"/>
      <c r="I99" s="83"/>
      <c r="J99" s="83"/>
    </row>
    <row r="100" spans="2:10" ht="15" customHeight="1" x14ac:dyDescent="0.2">
      <c r="B100" s="90">
        <v>470</v>
      </c>
      <c r="C100" s="90">
        <f t="shared" si="4"/>
        <v>470</v>
      </c>
      <c r="D100" s="91">
        <f t="shared" si="5"/>
        <v>544.46</v>
      </c>
      <c r="E100" s="90">
        <f t="shared" si="6"/>
        <v>1014.46</v>
      </c>
      <c r="F100" s="90">
        <f t="shared" si="7"/>
        <v>470</v>
      </c>
      <c r="G100" s="83"/>
      <c r="H100" s="83"/>
      <c r="I100" s="83"/>
      <c r="J100" s="83"/>
    </row>
    <row r="101" spans="2:10" ht="15" customHeight="1" x14ac:dyDescent="0.2">
      <c r="B101" s="90">
        <v>475</v>
      </c>
      <c r="C101" s="90">
        <f t="shared" si="4"/>
        <v>475</v>
      </c>
      <c r="D101" s="91">
        <f t="shared" si="5"/>
        <v>544.46</v>
      </c>
      <c r="E101" s="90">
        <f t="shared" si="6"/>
        <v>1019.46</v>
      </c>
      <c r="F101" s="90">
        <f t="shared" si="7"/>
        <v>475</v>
      </c>
      <c r="G101" s="83"/>
      <c r="H101" s="83"/>
      <c r="I101" s="83"/>
      <c r="J101" s="83"/>
    </row>
    <row r="102" spans="2:10" ht="15" customHeight="1" x14ac:dyDescent="0.2">
      <c r="B102" s="90">
        <v>480</v>
      </c>
      <c r="C102" s="90">
        <f t="shared" si="4"/>
        <v>480</v>
      </c>
      <c r="D102" s="91">
        <f t="shared" si="5"/>
        <v>544.46</v>
      </c>
      <c r="E102" s="90">
        <f t="shared" si="6"/>
        <v>1024.46</v>
      </c>
      <c r="F102" s="90">
        <f t="shared" si="7"/>
        <v>480</v>
      </c>
      <c r="G102" s="83"/>
      <c r="H102" s="83"/>
      <c r="I102" s="83"/>
      <c r="J102" s="83"/>
    </row>
    <row r="103" spans="2:10" ht="15" customHeight="1" x14ac:dyDescent="0.2">
      <c r="B103" s="90">
        <v>485</v>
      </c>
      <c r="C103" s="90">
        <f t="shared" si="4"/>
        <v>485</v>
      </c>
      <c r="D103" s="91">
        <f t="shared" si="5"/>
        <v>544.46</v>
      </c>
      <c r="E103" s="90">
        <f t="shared" si="6"/>
        <v>1029.46</v>
      </c>
      <c r="F103" s="90">
        <f t="shared" si="7"/>
        <v>485</v>
      </c>
      <c r="G103" s="83"/>
      <c r="H103" s="83"/>
      <c r="I103" s="83"/>
      <c r="J103" s="83"/>
    </row>
    <row r="104" spans="2:10" ht="15" customHeight="1" x14ac:dyDescent="0.2">
      <c r="B104" s="90">
        <v>490</v>
      </c>
      <c r="C104" s="90">
        <f t="shared" si="4"/>
        <v>490</v>
      </c>
      <c r="D104" s="91">
        <f t="shared" si="5"/>
        <v>544.46</v>
      </c>
      <c r="E104" s="90">
        <f t="shared" si="6"/>
        <v>1034.46</v>
      </c>
      <c r="F104" s="90">
        <f t="shared" si="7"/>
        <v>490</v>
      </c>
      <c r="G104" s="83"/>
      <c r="H104" s="83"/>
      <c r="I104" s="83"/>
      <c r="J104" s="83"/>
    </row>
    <row r="105" spans="2:10" ht="15" customHeight="1" x14ac:dyDescent="0.2">
      <c r="B105" s="90">
        <v>495</v>
      </c>
      <c r="C105" s="90">
        <f t="shared" si="4"/>
        <v>495</v>
      </c>
      <c r="D105" s="91">
        <f t="shared" si="5"/>
        <v>544.46</v>
      </c>
      <c r="E105" s="90">
        <f t="shared" si="6"/>
        <v>1039.46</v>
      </c>
      <c r="F105" s="90">
        <f t="shared" si="7"/>
        <v>495</v>
      </c>
      <c r="G105" s="83"/>
      <c r="H105" s="83"/>
      <c r="I105" s="83"/>
      <c r="J105" s="83"/>
    </row>
    <row r="106" spans="2:10" ht="15" customHeight="1" x14ac:dyDescent="0.2">
      <c r="B106" s="90">
        <v>500</v>
      </c>
      <c r="C106" s="90">
        <f t="shared" si="4"/>
        <v>500</v>
      </c>
      <c r="D106" s="91">
        <f t="shared" si="5"/>
        <v>544.46</v>
      </c>
      <c r="E106" s="90">
        <f t="shared" si="6"/>
        <v>1044.46</v>
      </c>
      <c r="F106" s="90">
        <f t="shared" si="7"/>
        <v>500</v>
      </c>
      <c r="G106" s="83"/>
      <c r="H106" s="83"/>
      <c r="I106" s="83"/>
      <c r="J106" s="83"/>
    </row>
    <row r="107" spans="2:10" ht="15" customHeight="1" x14ac:dyDescent="0.2">
      <c r="B107" s="90">
        <v>505</v>
      </c>
      <c r="C107" s="90">
        <f t="shared" si="4"/>
        <v>505</v>
      </c>
      <c r="D107" s="91">
        <f t="shared" si="5"/>
        <v>544.46</v>
      </c>
      <c r="E107" s="90">
        <f t="shared" si="6"/>
        <v>1049.46</v>
      </c>
      <c r="F107" s="90">
        <f t="shared" si="7"/>
        <v>505</v>
      </c>
      <c r="G107" s="83"/>
      <c r="H107" s="83"/>
      <c r="I107" s="83"/>
      <c r="J107" s="83"/>
    </row>
    <row r="108" spans="2:10" ht="15" customHeight="1" x14ac:dyDescent="0.2">
      <c r="B108" s="90">
        <v>510</v>
      </c>
      <c r="C108" s="90">
        <f t="shared" si="4"/>
        <v>510</v>
      </c>
      <c r="D108" s="91">
        <f t="shared" si="5"/>
        <v>544.46</v>
      </c>
      <c r="E108" s="90">
        <f t="shared" si="6"/>
        <v>1054.46</v>
      </c>
      <c r="F108" s="90">
        <f t="shared" si="7"/>
        <v>510</v>
      </c>
      <c r="G108" s="83"/>
      <c r="H108" s="83"/>
      <c r="I108" s="83"/>
      <c r="J108" s="83"/>
    </row>
    <row r="109" spans="2:10" ht="15" customHeight="1" x14ac:dyDescent="0.2">
      <c r="B109" s="90">
        <v>515</v>
      </c>
      <c r="C109" s="90">
        <f t="shared" si="4"/>
        <v>515</v>
      </c>
      <c r="D109" s="91">
        <f t="shared" si="5"/>
        <v>544.46</v>
      </c>
      <c r="E109" s="90">
        <f t="shared" si="6"/>
        <v>1059.46</v>
      </c>
      <c r="F109" s="90">
        <f t="shared" si="7"/>
        <v>515</v>
      </c>
      <c r="G109" s="83"/>
      <c r="H109" s="83"/>
      <c r="I109" s="83"/>
      <c r="J109" s="83"/>
    </row>
    <row r="110" spans="2:10" ht="15" customHeight="1" x14ac:dyDescent="0.2">
      <c r="B110" s="90">
        <v>520</v>
      </c>
      <c r="C110" s="90">
        <f t="shared" si="4"/>
        <v>520</v>
      </c>
      <c r="D110" s="91">
        <f t="shared" si="5"/>
        <v>544.46</v>
      </c>
      <c r="E110" s="90">
        <f t="shared" si="6"/>
        <v>1064.46</v>
      </c>
      <c r="F110" s="90">
        <f t="shared" si="7"/>
        <v>520</v>
      </c>
      <c r="G110" s="83"/>
      <c r="H110" s="83"/>
      <c r="I110" s="83"/>
      <c r="J110" s="83"/>
    </row>
    <row r="111" spans="2:10" ht="15" customHeight="1" x14ac:dyDescent="0.2">
      <c r="B111" s="90">
        <v>525</v>
      </c>
      <c r="C111" s="90">
        <f t="shared" si="4"/>
        <v>525</v>
      </c>
      <c r="D111" s="91">
        <f t="shared" si="5"/>
        <v>544.46</v>
      </c>
      <c r="E111" s="90">
        <f t="shared" si="6"/>
        <v>1069.46</v>
      </c>
      <c r="F111" s="90">
        <f t="shared" si="7"/>
        <v>525</v>
      </c>
      <c r="G111" s="83"/>
      <c r="H111" s="83"/>
      <c r="I111" s="83"/>
      <c r="J111" s="83"/>
    </row>
    <row r="112" spans="2:10" ht="15" customHeight="1" x14ac:dyDescent="0.2">
      <c r="B112" s="90">
        <v>530</v>
      </c>
      <c r="C112" s="90">
        <f t="shared" si="4"/>
        <v>530</v>
      </c>
      <c r="D112" s="91">
        <f t="shared" si="5"/>
        <v>544.46</v>
      </c>
      <c r="E112" s="90">
        <f t="shared" si="6"/>
        <v>1074.46</v>
      </c>
      <c r="F112" s="90">
        <f t="shared" si="7"/>
        <v>530</v>
      </c>
      <c r="G112" s="83"/>
      <c r="H112" s="83"/>
      <c r="I112" s="83"/>
      <c r="J112" s="83"/>
    </row>
    <row r="113" spans="2:10" ht="15" customHeight="1" x14ac:dyDescent="0.2">
      <c r="B113" s="90">
        <v>535</v>
      </c>
      <c r="C113" s="90">
        <f t="shared" si="4"/>
        <v>535</v>
      </c>
      <c r="D113" s="91">
        <f t="shared" si="5"/>
        <v>544.46</v>
      </c>
      <c r="E113" s="90">
        <f t="shared" si="6"/>
        <v>1079.46</v>
      </c>
      <c r="F113" s="90">
        <f t="shared" si="7"/>
        <v>535</v>
      </c>
      <c r="G113" s="83"/>
      <c r="H113" s="83"/>
      <c r="I113" s="83"/>
      <c r="J113" s="83"/>
    </row>
    <row r="114" spans="2:10" ht="15" customHeight="1" x14ac:dyDescent="0.2">
      <c r="B114" s="90">
        <v>540</v>
      </c>
      <c r="C114" s="90">
        <f t="shared" si="4"/>
        <v>540</v>
      </c>
      <c r="D114" s="91">
        <f t="shared" si="5"/>
        <v>544.46</v>
      </c>
      <c r="E114" s="90">
        <f t="shared" si="6"/>
        <v>1084.46</v>
      </c>
      <c r="F114" s="90">
        <f t="shared" si="7"/>
        <v>540</v>
      </c>
      <c r="G114" s="83"/>
      <c r="H114" s="83"/>
      <c r="I114" s="83"/>
      <c r="J114" s="83"/>
    </row>
    <row r="115" spans="2:10" ht="15" customHeight="1" x14ac:dyDescent="0.2">
      <c r="B115" s="90">
        <v>545</v>
      </c>
      <c r="C115" s="90">
        <f t="shared" si="4"/>
        <v>545</v>
      </c>
      <c r="D115" s="91">
        <f t="shared" si="5"/>
        <v>544.46</v>
      </c>
      <c r="E115" s="90">
        <f t="shared" si="6"/>
        <v>1089.46</v>
      </c>
      <c r="F115" s="90">
        <f t="shared" si="7"/>
        <v>545</v>
      </c>
      <c r="G115" s="83"/>
      <c r="H115" s="83"/>
      <c r="I115" s="83"/>
      <c r="J115" s="83"/>
    </row>
    <row r="116" spans="2:10" ht="15" customHeight="1" x14ac:dyDescent="0.2">
      <c r="B116" s="90">
        <v>550</v>
      </c>
      <c r="C116" s="90">
        <f t="shared" si="4"/>
        <v>550</v>
      </c>
      <c r="D116" s="91">
        <f t="shared" si="5"/>
        <v>544.46</v>
      </c>
      <c r="E116" s="90">
        <f t="shared" si="6"/>
        <v>1094.46</v>
      </c>
      <c r="F116" s="90">
        <f t="shared" si="7"/>
        <v>550</v>
      </c>
      <c r="G116" s="83"/>
      <c r="H116" s="83"/>
      <c r="I116" s="83"/>
      <c r="J116" s="83"/>
    </row>
    <row r="117" spans="2:10" ht="15" customHeight="1" x14ac:dyDescent="0.2">
      <c r="B117" s="90">
        <v>555</v>
      </c>
      <c r="C117" s="90">
        <f t="shared" si="4"/>
        <v>555</v>
      </c>
      <c r="D117" s="91">
        <f t="shared" si="5"/>
        <v>544.46</v>
      </c>
      <c r="E117" s="90">
        <f t="shared" si="6"/>
        <v>1099.46</v>
      </c>
      <c r="F117" s="90">
        <f t="shared" si="7"/>
        <v>555</v>
      </c>
      <c r="G117" s="83"/>
      <c r="H117" s="83"/>
      <c r="I117" s="83"/>
      <c r="J117" s="83"/>
    </row>
    <row r="118" spans="2:10" ht="15" customHeight="1" x14ac:dyDescent="0.2">
      <c r="B118" s="90">
        <v>560</v>
      </c>
      <c r="C118" s="90">
        <f t="shared" si="4"/>
        <v>560</v>
      </c>
      <c r="D118" s="91">
        <f t="shared" si="5"/>
        <v>544.46</v>
      </c>
      <c r="E118" s="90">
        <f t="shared" si="6"/>
        <v>1104.46</v>
      </c>
      <c r="F118" s="90">
        <f t="shared" si="7"/>
        <v>560</v>
      </c>
      <c r="G118" s="83"/>
      <c r="H118" s="83"/>
      <c r="I118" s="83"/>
      <c r="J118" s="83"/>
    </row>
    <row r="119" spans="2:10" ht="15" customHeight="1" x14ac:dyDescent="0.2">
      <c r="B119" s="90">
        <v>565</v>
      </c>
      <c r="C119" s="90">
        <f t="shared" si="4"/>
        <v>565</v>
      </c>
      <c r="D119" s="91">
        <f t="shared" si="5"/>
        <v>544.46</v>
      </c>
      <c r="E119" s="90">
        <f t="shared" si="6"/>
        <v>1109.46</v>
      </c>
      <c r="F119" s="90">
        <f t="shared" si="7"/>
        <v>565</v>
      </c>
      <c r="G119" s="83"/>
      <c r="H119" s="83"/>
      <c r="I119" s="83"/>
      <c r="J119" s="83"/>
    </row>
    <row r="120" spans="2:10" ht="15" customHeight="1" x14ac:dyDescent="0.2">
      <c r="B120" s="90">
        <v>570</v>
      </c>
      <c r="C120" s="90">
        <f t="shared" si="4"/>
        <v>570</v>
      </c>
      <c r="D120" s="91">
        <f t="shared" si="5"/>
        <v>544.46</v>
      </c>
      <c r="E120" s="90">
        <f t="shared" si="6"/>
        <v>1114.46</v>
      </c>
      <c r="F120" s="90">
        <f t="shared" si="7"/>
        <v>570</v>
      </c>
      <c r="G120" s="83"/>
      <c r="H120" s="83"/>
      <c r="I120" s="83"/>
      <c r="J120" s="83"/>
    </row>
    <row r="121" spans="2:10" ht="15" customHeight="1" x14ac:dyDescent="0.2">
      <c r="B121" s="90">
        <v>575</v>
      </c>
      <c r="C121" s="90">
        <f t="shared" si="4"/>
        <v>575</v>
      </c>
      <c r="D121" s="91">
        <f t="shared" si="5"/>
        <v>544.46</v>
      </c>
      <c r="E121" s="90">
        <f t="shared" si="6"/>
        <v>1119.46</v>
      </c>
      <c r="F121" s="90">
        <f t="shared" si="7"/>
        <v>575</v>
      </c>
      <c r="G121" s="83"/>
      <c r="H121" s="83"/>
      <c r="I121" s="83"/>
      <c r="J121" s="83"/>
    </row>
    <row r="122" spans="2:10" ht="15" customHeight="1" x14ac:dyDescent="0.2">
      <c r="B122" s="90">
        <v>580</v>
      </c>
      <c r="C122" s="90">
        <f t="shared" si="4"/>
        <v>580</v>
      </c>
      <c r="D122" s="91">
        <f t="shared" si="5"/>
        <v>544.46</v>
      </c>
      <c r="E122" s="90">
        <f t="shared" si="6"/>
        <v>1124.46</v>
      </c>
      <c r="F122" s="90">
        <f t="shared" si="7"/>
        <v>580</v>
      </c>
      <c r="G122" s="83"/>
      <c r="H122" s="83"/>
      <c r="I122" s="83"/>
      <c r="J122" s="83"/>
    </row>
    <row r="123" spans="2:10" ht="15" customHeight="1" x14ac:dyDescent="0.2">
      <c r="B123" s="90">
        <v>585</v>
      </c>
      <c r="C123" s="90">
        <f t="shared" si="4"/>
        <v>585</v>
      </c>
      <c r="D123" s="91">
        <f t="shared" si="5"/>
        <v>544.46</v>
      </c>
      <c r="E123" s="90">
        <f t="shared" si="6"/>
        <v>1129.46</v>
      </c>
      <c r="F123" s="90">
        <f t="shared" si="7"/>
        <v>585</v>
      </c>
      <c r="G123" s="83"/>
      <c r="H123" s="83"/>
      <c r="I123" s="83"/>
      <c r="J123" s="83"/>
    </row>
    <row r="124" spans="2:10" ht="15" customHeight="1" x14ac:dyDescent="0.2">
      <c r="B124" s="90">
        <v>590</v>
      </c>
      <c r="C124" s="90">
        <f t="shared" si="4"/>
        <v>590</v>
      </c>
      <c r="D124" s="91">
        <f t="shared" si="5"/>
        <v>544.46</v>
      </c>
      <c r="E124" s="90">
        <f t="shared" si="6"/>
        <v>1134.46</v>
      </c>
      <c r="F124" s="90">
        <f t="shared" si="7"/>
        <v>590</v>
      </c>
      <c r="G124" s="83"/>
      <c r="H124" s="83"/>
      <c r="I124" s="83"/>
      <c r="J124" s="83"/>
    </row>
    <row r="125" spans="2:10" ht="15" customHeight="1" x14ac:dyDescent="0.2">
      <c r="B125" s="90">
        <v>595</v>
      </c>
      <c r="C125" s="90">
        <f t="shared" si="4"/>
        <v>595</v>
      </c>
      <c r="D125" s="91">
        <f t="shared" si="5"/>
        <v>544.46</v>
      </c>
      <c r="E125" s="90">
        <f t="shared" si="6"/>
        <v>1139.46</v>
      </c>
      <c r="F125" s="90">
        <f t="shared" si="7"/>
        <v>595</v>
      </c>
      <c r="G125" s="83"/>
      <c r="H125" s="83"/>
      <c r="I125" s="83"/>
      <c r="J125" s="83"/>
    </row>
    <row r="126" spans="2:10" ht="15" customHeight="1" x14ac:dyDescent="0.2">
      <c r="B126" s="90">
        <v>600</v>
      </c>
      <c r="C126" s="90">
        <f t="shared" si="4"/>
        <v>600</v>
      </c>
      <c r="D126" s="91">
        <f t="shared" si="5"/>
        <v>544.46</v>
      </c>
      <c r="E126" s="90">
        <f t="shared" si="6"/>
        <v>1144.46</v>
      </c>
      <c r="F126" s="90">
        <f t="shared" si="7"/>
        <v>600</v>
      </c>
      <c r="G126" s="83"/>
      <c r="H126" s="83"/>
      <c r="I126" s="83"/>
      <c r="J126" s="83"/>
    </row>
    <row r="127" spans="2:10" ht="15" customHeight="1" x14ac:dyDescent="0.2">
      <c r="B127" s="90">
        <v>605</v>
      </c>
      <c r="C127" s="90">
        <f t="shared" si="4"/>
        <v>605</v>
      </c>
      <c r="D127" s="91">
        <f t="shared" si="5"/>
        <v>544.46</v>
      </c>
      <c r="E127" s="90">
        <f t="shared" si="6"/>
        <v>1149.46</v>
      </c>
      <c r="F127" s="90">
        <f t="shared" si="7"/>
        <v>605</v>
      </c>
      <c r="G127" s="83"/>
      <c r="H127" s="83"/>
      <c r="I127" s="83"/>
      <c r="J127" s="83"/>
    </row>
    <row r="128" spans="2:10" ht="15" customHeight="1" x14ac:dyDescent="0.2">
      <c r="B128" s="90">
        <v>610</v>
      </c>
      <c r="C128" s="90">
        <f t="shared" si="4"/>
        <v>610</v>
      </c>
      <c r="D128" s="91">
        <f t="shared" si="5"/>
        <v>544.46</v>
      </c>
      <c r="E128" s="90">
        <f t="shared" si="6"/>
        <v>1154.46</v>
      </c>
      <c r="F128" s="90">
        <f t="shared" si="7"/>
        <v>610</v>
      </c>
      <c r="G128" s="83"/>
      <c r="H128" s="83"/>
      <c r="I128" s="83"/>
      <c r="J128" s="83"/>
    </row>
    <row r="129" spans="2:10" ht="15" customHeight="1" x14ac:dyDescent="0.2">
      <c r="B129" s="90">
        <v>615</v>
      </c>
      <c r="C129" s="90">
        <f t="shared" si="4"/>
        <v>615</v>
      </c>
      <c r="D129" s="91">
        <f t="shared" si="5"/>
        <v>544.46</v>
      </c>
      <c r="E129" s="90">
        <f t="shared" si="6"/>
        <v>1159.46</v>
      </c>
      <c r="F129" s="90">
        <f t="shared" si="7"/>
        <v>615</v>
      </c>
      <c r="G129" s="83"/>
      <c r="H129" s="83"/>
      <c r="I129" s="83"/>
      <c r="J129" s="83"/>
    </row>
    <row r="130" spans="2:10" ht="15" customHeight="1" x14ac:dyDescent="0.2">
      <c r="B130" s="90">
        <v>620</v>
      </c>
      <c r="C130" s="90">
        <f t="shared" si="4"/>
        <v>620</v>
      </c>
      <c r="D130" s="91">
        <f t="shared" si="5"/>
        <v>544.46</v>
      </c>
      <c r="E130" s="90">
        <f t="shared" si="6"/>
        <v>1164.46</v>
      </c>
      <c r="F130" s="90">
        <f t="shared" si="7"/>
        <v>620</v>
      </c>
      <c r="G130" s="83"/>
      <c r="H130" s="83"/>
      <c r="I130" s="83"/>
      <c r="J130" s="83"/>
    </row>
    <row r="131" spans="2:10" ht="15" customHeight="1" x14ac:dyDescent="0.2">
      <c r="B131" s="90">
        <v>625</v>
      </c>
      <c r="C131" s="90">
        <f t="shared" si="4"/>
        <v>625</v>
      </c>
      <c r="D131" s="91">
        <f t="shared" si="5"/>
        <v>544.46</v>
      </c>
      <c r="E131" s="90">
        <f t="shared" si="6"/>
        <v>1169.46</v>
      </c>
      <c r="F131" s="90">
        <f t="shared" si="7"/>
        <v>625</v>
      </c>
      <c r="G131" s="83"/>
      <c r="H131" s="83"/>
      <c r="I131" s="83"/>
      <c r="J131" s="83"/>
    </row>
    <row r="132" spans="2:10" ht="15" customHeight="1" x14ac:dyDescent="0.2">
      <c r="B132" s="90">
        <v>630</v>
      </c>
      <c r="C132" s="90">
        <f t="shared" si="4"/>
        <v>630</v>
      </c>
      <c r="D132" s="91">
        <f t="shared" si="5"/>
        <v>544.46</v>
      </c>
      <c r="E132" s="90">
        <f t="shared" si="6"/>
        <v>1174.46</v>
      </c>
      <c r="F132" s="90">
        <f t="shared" si="7"/>
        <v>630</v>
      </c>
      <c r="G132" s="83"/>
      <c r="H132" s="83"/>
      <c r="I132" s="83"/>
      <c r="J132" s="83"/>
    </row>
    <row r="133" spans="2:10" ht="15" customHeight="1" x14ac:dyDescent="0.2">
      <c r="B133" s="90">
        <v>635</v>
      </c>
      <c r="C133" s="90">
        <f t="shared" si="4"/>
        <v>635</v>
      </c>
      <c r="D133" s="91">
        <f t="shared" si="5"/>
        <v>544.46</v>
      </c>
      <c r="E133" s="90">
        <f t="shared" si="6"/>
        <v>1179.46</v>
      </c>
      <c r="F133" s="90">
        <f t="shared" si="7"/>
        <v>635</v>
      </c>
      <c r="G133" s="83"/>
      <c r="H133" s="83"/>
      <c r="I133" s="83"/>
      <c r="J133" s="83"/>
    </row>
    <row r="134" spans="2:10" ht="15" customHeight="1" x14ac:dyDescent="0.2">
      <c r="B134" s="90">
        <v>640</v>
      </c>
      <c r="C134" s="90">
        <f t="shared" ref="C134:C197" si="8">+B134</f>
        <v>640</v>
      </c>
      <c r="D134" s="91">
        <f t="shared" si="5"/>
        <v>544.46</v>
      </c>
      <c r="E134" s="90">
        <f t="shared" si="6"/>
        <v>1184.46</v>
      </c>
      <c r="F134" s="90">
        <f t="shared" si="7"/>
        <v>640</v>
      </c>
      <c r="G134" s="83"/>
      <c r="H134" s="83"/>
      <c r="I134" s="83"/>
      <c r="J134" s="83"/>
    </row>
    <row r="135" spans="2:10" ht="15" customHeight="1" x14ac:dyDescent="0.2">
      <c r="B135" s="90">
        <v>645</v>
      </c>
      <c r="C135" s="90">
        <f t="shared" si="8"/>
        <v>645</v>
      </c>
      <c r="D135" s="91">
        <f t="shared" ref="D135:D141" si="9">$B$4</f>
        <v>544.46</v>
      </c>
      <c r="E135" s="90">
        <f t="shared" si="6"/>
        <v>1189.46</v>
      </c>
      <c r="F135" s="90">
        <f t="shared" ref="F135:F198" si="10">E135-D135</f>
        <v>645</v>
      </c>
      <c r="G135" s="83"/>
      <c r="H135" s="83"/>
      <c r="I135" s="83"/>
      <c r="J135" s="83"/>
    </row>
    <row r="136" spans="2:10" ht="15" customHeight="1" x14ac:dyDescent="0.2">
      <c r="B136" s="90">
        <v>650</v>
      </c>
      <c r="C136" s="90">
        <f t="shared" si="8"/>
        <v>650</v>
      </c>
      <c r="D136" s="91">
        <f t="shared" si="9"/>
        <v>544.46</v>
      </c>
      <c r="E136" s="90">
        <f>D136+B136</f>
        <v>1194.46</v>
      </c>
      <c r="F136" s="90">
        <f t="shared" si="10"/>
        <v>650</v>
      </c>
      <c r="G136" s="83"/>
      <c r="H136" s="83"/>
      <c r="I136" s="83"/>
      <c r="J136" s="83"/>
    </row>
    <row r="137" spans="2:10" ht="15" customHeight="1" x14ac:dyDescent="0.2">
      <c r="B137" s="90">
        <v>655</v>
      </c>
      <c r="C137" s="90">
        <f t="shared" si="8"/>
        <v>655</v>
      </c>
      <c r="D137" s="91">
        <f t="shared" si="9"/>
        <v>544.46</v>
      </c>
      <c r="E137" s="90">
        <f t="shared" ref="E137:E200" si="11">D137+B137</f>
        <v>1199.46</v>
      </c>
      <c r="F137" s="90">
        <f t="shared" si="10"/>
        <v>655</v>
      </c>
      <c r="G137" s="83"/>
      <c r="H137" s="83"/>
      <c r="I137" s="83"/>
      <c r="J137" s="83"/>
    </row>
    <row r="138" spans="2:10" ht="15" customHeight="1" x14ac:dyDescent="0.2">
      <c r="B138" s="90">
        <v>660</v>
      </c>
      <c r="C138" s="90">
        <f t="shared" si="8"/>
        <v>660</v>
      </c>
      <c r="D138" s="91">
        <f t="shared" si="9"/>
        <v>544.46</v>
      </c>
      <c r="E138" s="90">
        <f>D138+B138</f>
        <v>1204.46</v>
      </c>
      <c r="F138" s="90">
        <f t="shared" si="10"/>
        <v>660</v>
      </c>
      <c r="G138" s="83"/>
      <c r="H138" s="83"/>
      <c r="I138" s="83"/>
      <c r="J138" s="83"/>
    </row>
    <row r="139" spans="2:10" ht="15" customHeight="1" x14ac:dyDescent="0.2">
      <c r="B139" s="90">
        <v>665</v>
      </c>
      <c r="C139" s="90">
        <f t="shared" si="8"/>
        <v>665</v>
      </c>
      <c r="D139" s="91">
        <f t="shared" si="9"/>
        <v>544.46</v>
      </c>
      <c r="E139" s="90">
        <f>D139+B139</f>
        <v>1209.46</v>
      </c>
      <c r="F139" s="90">
        <f t="shared" si="10"/>
        <v>665</v>
      </c>
      <c r="G139" s="83"/>
      <c r="H139" s="83"/>
      <c r="I139" s="83"/>
      <c r="J139" s="83"/>
    </row>
    <row r="140" spans="2:10" ht="15" customHeight="1" x14ac:dyDescent="0.2">
      <c r="B140" s="90">
        <v>670</v>
      </c>
      <c r="C140" s="90">
        <f t="shared" si="8"/>
        <v>670</v>
      </c>
      <c r="D140" s="91">
        <f t="shared" si="9"/>
        <v>544.46</v>
      </c>
      <c r="E140" s="90">
        <f t="shared" si="11"/>
        <v>1214.46</v>
      </c>
      <c r="F140" s="90">
        <f t="shared" si="10"/>
        <v>670</v>
      </c>
      <c r="G140" s="83"/>
      <c r="H140" s="83"/>
      <c r="I140" s="83"/>
      <c r="J140" s="83"/>
    </row>
    <row r="141" spans="2:10" ht="15" customHeight="1" x14ac:dyDescent="0.2">
      <c r="B141" s="90">
        <v>675</v>
      </c>
      <c r="C141" s="90">
        <f t="shared" si="8"/>
        <v>675</v>
      </c>
      <c r="D141" s="91">
        <f t="shared" si="9"/>
        <v>544.46</v>
      </c>
      <c r="E141" s="90">
        <f>D141+B141</f>
        <v>1219.46</v>
      </c>
      <c r="F141" s="90">
        <f t="shared" si="10"/>
        <v>675</v>
      </c>
      <c r="G141" s="83"/>
      <c r="H141" s="83"/>
      <c r="I141" s="83"/>
      <c r="J141" s="83"/>
    </row>
    <row r="142" spans="2:10" ht="15" customHeight="1" x14ac:dyDescent="0.2">
      <c r="B142" s="90">
        <v>680</v>
      </c>
      <c r="C142" s="90">
        <f t="shared" si="8"/>
        <v>680</v>
      </c>
      <c r="D142" s="91">
        <f>$B$4</f>
        <v>544.46</v>
      </c>
      <c r="E142" s="90">
        <f t="shared" si="11"/>
        <v>1224.46</v>
      </c>
      <c r="F142" s="90">
        <f t="shared" si="10"/>
        <v>680</v>
      </c>
      <c r="G142" s="83"/>
      <c r="H142" s="83"/>
      <c r="I142" s="83"/>
      <c r="J142" s="83"/>
    </row>
    <row r="143" spans="2:10" ht="15" customHeight="1" x14ac:dyDescent="0.2">
      <c r="B143" s="90">
        <v>685</v>
      </c>
      <c r="C143" s="90">
        <f t="shared" si="8"/>
        <v>685</v>
      </c>
      <c r="D143" s="91">
        <f t="shared" ref="D143:D145" si="12">$B$4</f>
        <v>544.46</v>
      </c>
      <c r="E143" s="90">
        <f t="shared" si="11"/>
        <v>1229.46</v>
      </c>
      <c r="F143" s="90">
        <f t="shared" si="10"/>
        <v>685</v>
      </c>
      <c r="G143" s="83"/>
      <c r="H143" s="83"/>
      <c r="I143" s="83"/>
      <c r="J143" s="83"/>
    </row>
    <row r="144" spans="2:10" ht="15" customHeight="1" x14ac:dyDescent="0.2">
      <c r="B144" s="90">
        <v>690</v>
      </c>
      <c r="C144" s="90">
        <f t="shared" si="8"/>
        <v>690</v>
      </c>
      <c r="D144" s="91">
        <f t="shared" si="12"/>
        <v>544.46</v>
      </c>
      <c r="E144" s="90">
        <f t="shared" si="11"/>
        <v>1234.46</v>
      </c>
      <c r="F144" s="90">
        <f t="shared" si="10"/>
        <v>690</v>
      </c>
      <c r="G144" s="83"/>
      <c r="H144" s="83"/>
      <c r="I144" s="83"/>
      <c r="J144" s="83"/>
    </row>
    <row r="145" spans="2:10" ht="15" customHeight="1" x14ac:dyDescent="0.2">
      <c r="B145" s="90">
        <v>695</v>
      </c>
      <c r="C145" s="90">
        <f t="shared" si="8"/>
        <v>695</v>
      </c>
      <c r="D145" s="91">
        <f t="shared" si="12"/>
        <v>544.46</v>
      </c>
      <c r="E145" s="90">
        <f t="shared" si="11"/>
        <v>1239.46</v>
      </c>
      <c r="F145" s="90">
        <f t="shared" si="10"/>
        <v>695</v>
      </c>
      <c r="G145" s="83"/>
      <c r="H145" s="83"/>
      <c r="I145" s="83"/>
      <c r="J145" s="83"/>
    </row>
    <row r="146" spans="2:10" ht="15" customHeight="1" x14ac:dyDescent="0.2">
      <c r="B146" s="90">
        <v>700</v>
      </c>
      <c r="C146" s="90">
        <f t="shared" si="8"/>
        <v>700</v>
      </c>
      <c r="D146" s="91">
        <f>$B$4</f>
        <v>544.46</v>
      </c>
      <c r="E146" s="90">
        <f t="shared" si="11"/>
        <v>1244.46</v>
      </c>
      <c r="F146" s="90">
        <f t="shared" si="10"/>
        <v>700</v>
      </c>
      <c r="G146" s="83"/>
      <c r="H146" s="83"/>
      <c r="I146" s="83"/>
      <c r="J146" s="83"/>
    </row>
    <row r="147" spans="2:10" ht="15" customHeight="1" x14ac:dyDescent="0.2">
      <c r="B147" s="90">
        <v>705</v>
      </c>
      <c r="C147" s="90">
        <f t="shared" si="8"/>
        <v>705</v>
      </c>
      <c r="D147" s="91">
        <f>$B$4</f>
        <v>544.46</v>
      </c>
      <c r="E147" s="90">
        <f t="shared" si="11"/>
        <v>1249.46</v>
      </c>
      <c r="F147" s="90">
        <f t="shared" si="10"/>
        <v>705</v>
      </c>
      <c r="G147" s="83"/>
      <c r="H147" s="83"/>
      <c r="I147" s="83"/>
      <c r="J147" s="83"/>
    </row>
    <row r="148" spans="2:10" ht="15" customHeight="1" x14ac:dyDescent="0.2">
      <c r="B148" s="90">
        <v>710</v>
      </c>
      <c r="C148" s="90">
        <f t="shared" si="8"/>
        <v>710</v>
      </c>
      <c r="D148" s="91">
        <f>1252.89-B148</f>
        <v>542.8900000000001</v>
      </c>
      <c r="E148" s="90">
        <f t="shared" si="11"/>
        <v>1252.8900000000001</v>
      </c>
      <c r="F148" s="90">
        <f t="shared" si="10"/>
        <v>710</v>
      </c>
      <c r="G148" s="83"/>
      <c r="H148" s="83"/>
      <c r="I148" s="83"/>
      <c r="J148" s="83"/>
    </row>
    <row r="149" spans="2:10" ht="15" customHeight="1" x14ac:dyDescent="0.2">
      <c r="B149" s="90">
        <v>715</v>
      </c>
      <c r="C149" s="90">
        <f t="shared" si="8"/>
        <v>715</v>
      </c>
      <c r="D149" s="91">
        <f t="shared" ref="D149:D212" si="13">1252.89-B149</f>
        <v>537.8900000000001</v>
      </c>
      <c r="E149" s="90">
        <f t="shared" si="11"/>
        <v>1252.8900000000001</v>
      </c>
      <c r="F149" s="90">
        <f t="shared" si="10"/>
        <v>715</v>
      </c>
      <c r="G149" s="83"/>
      <c r="H149" s="83"/>
      <c r="I149" s="83"/>
      <c r="J149" s="83"/>
    </row>
    <row r="150" spans="2:10" ht="15" customHeight="1" x14ac:dyDescent="0.2">
      <c r="B150" s="90">
        <v>720</v>
      </c>
      <c r="C150" s="90">
        <f t="shared" si="8"/>
        <v>720</v>
      </c>
      <c r="D150" s="91">
        <f t="shared" si="13"/>
        <v>532.8900000000001</v>
      </c>
      <c r="E150" s="90">
        <f t="shared" si="11"/>
        <v>1252.8900000000001</v>
      </c>
      <c r="F150" s="90">
        <f t="shared" si="10"/>
        <v>720</v>
      </c>
      <c r="G150" s="83"/>
      <c r="H150" s="83"/>
      <c r="I150" s="83"/>
      <c r="J150" s="83"/>
    </row>
    <row r="151" spans="2:10" ht="15" customHeight="1" x14ac:dyDescent="0.2">
      <c r="B151" s="90">
        <v>725</v>
      </c>
      <c r="C151" s="90">
        <f t="shared" si="8"/>
        <v>725</v>
      </c>
      <c r="D151" s="91">
        <f t="shared" si="13"/>
        <v>527.8900000000001</v>
      </c>
      <c r="E151" s="90">
        <f t="shared" si="11"/>
        <v>1252.8900000000001</v>
      </c>
      <c r="F151" s="90">
        <f t="shared" si="10"/>
        <v>725</v>
      </c>
      <c r="G151" s="83"/>
      <c r="H151" s="83"/>
      <c r="I151" s="83"/>
      <c r="J151" s="83"/>
    </row>
    <row r="152" spans="2:10" ht="15" customHeight="1" x14ac:dyDescent="0.2">
      <c r="B152" s="90">
        <v>730</v>
      </c>
      <c r="C152" s="90">
        <f t="shared" si="8"/>
        <v>730</v>
      </c>
      <c r="D152" s="91">
        <f t="shared" si="13"/>
        <v>522.8900000000001</v>
      </c>
      <c r="E152" s="90">
        <f t="shared" si="11"/>
        <v>1252.8900000000001</v>
      </c>
      <c r="F152" s="90">
        <f t="shared" si="10"/>
        <v>730</v>
      </c>
      <c r="G152" s="83"/>
      <c r="H152" s="83"/>
      <c r="I152" s="83"/>
      <c r="J152" s="83"/>
    </row>
    <row r="153" spans="2:10" ht="15" customHeight="1" x14ac:dyDescent="0.2">
      <c r="B153" s="90">
        <v>735</v>
      </c>
      <c r="C153" s="90">
        <f t="shared" si="8"/>
        <v>735</v>
      </c>
      <c r="D153" s="91">
        <f t="shared" si="13"/>
        <v>517.8900000000001</v>
      </c>
      <c r="E153" s="90">
        <f t="shared" si="11"/>
        <v>1252.8900000000001</v>
      </c>
      <c r="F153" s="90">
        <f t="shared" si="10"/>
        <v>735</v>
      </c>
      <c r="G153" s="83"/>
      <c r="H153" s="83"/>
      <c r="I153" s="83"/>
      <c r="J153" s="83"/>
    </row>
    <row r="154" spans="2:10" ht="15" customHeight="1" x14ac:dyDescent="0.2">
      <c r="B154" s="90">
        <v>740</v>
      </c>
      <c r="C154" s="90">
        <f t="shared" si="8"/>
        <v>740</v>
      </c>
      <c r="D154" s="91">
        <f t="shared" si="13"/>
        <v>512.8900000000001</v>
      </c>
      <c r="E154" s="90">
        <f t="shared" si="11"/>
        <v>1252.8900000000001</v>
      </c>
      <c r="F154" s="90">
        <f t="shared" si="10"/>
        <v>740</v>
      </c>
      <c r="G154" s="83"/>
      <c r="H154" s="83"/>
      <c r="I154" s="83"/>
      <c r="J154" s="83"/>
    </row>
    <row r="155" spans="2:10" ht="15" customHeight="1" x14ac:dyDescent="0.2">
      <c r="B155" s="90">
        <v>745</v>
      </c>
      <c r="C155" s="90">
        <f t="shared" si="8"/>
        <v>745</v>
      </c>
      <c r="D155" s="91">
        <f t="shared" si="13"/>
        <v>507.8900000000001</v>
      </c>
      <c r="E155" s="90">
        <f t="shared" si="11"/>
        <v>1252.8900000000001</v>
      </c>
      <c r="F155" s="90">
        <f t="shared" si="10"/>
        <v>745</v>
      </c>
      <c r="G155" s="83"/>
      <c r="H155" s="83"/>
      <c r="I155" s="83"/>
      <c r="J155" s="83"/>
    </row>
    <row r="156" spans="2:10" ht="15" customHeight="1" x14ac:dyDescent="0.2">
      <c r="B156" s="90">
        <v>750</v>
      </c>
      <c r="C156" s="90">
        <f t="shared" si="8"/>
        <v>750</v>
      </c>
      <c r="D156" s="91">
        <f t="shared" si="13"/>
        <v>502.8900000000001</v>
      </c>
      <c r="E156" s="90">
        <f t="shared" si="11"/>
        <v>1252.8900000000001</v>
      </c>
      <c r="F156" s="90">
        <f t="shared" si="10"/>
        <v>750</v>
      </c>
      <c r="G156" s="83"/>
      <c r="H156" s="83"/>
      <c r="I156" s="83"/>
      <c r="J156" s="83"/>
    </row>
    <row r="157" spans="2:10" ht="15" customHeight="1" x14ac:dyDescent="0.2">
      <c r="B157" s="90">
        <v>755</v>
      </c>
      <c r="C157" s="90">
        <f t="shared" si="8"/>
        <v>755</v>
      </c>
      <c r="D157" s="91">
        <f t="shared" si="13"/>
        <v>497.8900000000001</v>
      </c>
      <c r="E157" s="90">
        <f t="shared" si="11"/>
        <v>1252.8900000000001</v>
      </c>
      <c r="F157" s="90">
        <f t="shared" si="10"/>
        <v>755</v>
      </c>
      <c r="G157" s="83"/>
      <c r="H157" s="83"/>
      <c r="I157" s="83"/>
      <c r="J157" s="83"/>
    </row>
    <row r="158" spans="2:10" ht="15" customHeight="1" x14ac:dyDescent="0.2">
      <c r="B158" s="90">
        <v>760</v>
      </c>
      <c r="C158" s="90">
        <f t="shared" si="8"/>
        <v>760</v>
      </c>
      <c r="D158" s="91">
        <f t="shared" si="13"/>
        <v>492.8900000000001</v>
      </c>
      <c r="E158" s="90">
        <f t="shared" si="11"/>
        <v>1252.8900000000001</v>
      </c>
      <c r="F158" s="90">
        <f t="shared" si="10"/>
        <v>760</v>
      </c>
      <c r="G158" s="83"/>
      <c r="H158" s="83"/>
      <c r="I158" s="83"/>
      <c r="J158" s="83"/>
    </row>
    <row r="159" spans="2:10" ht="15" customHeight="1" x14ac:dyDescent="0.2">
      <c r="B159" s="90">
        <v>765</v>
      </c>
      <c r="C159" s="90">
        <f t="shared" si="8"/>
        <v>765</v>
      </c>
      <c r="D159" s="91">
        <f t="shared" si="13"/>
        <v>487.8900000000001</v>
      </c>
      <c r="E159" s="90">
        <f t="shared" si="11"/>
        <v>1252.8900000000001</v>
      </c>
      <c r="F159" s="90">
        <f t="shared" si="10"/>
        <v>765</v>
      </c>
      <c r="G159" s="83"/>
      <c r="H159" s="83"/>
      <c r="I159" s="83"/>
      <c r="J159" s="83"/>
    </row>
    <row r="160" spans="2:10" ht="15" customHeight="1" x14ac:dyDescent="0.2">
      <c r="B160" s="90">
        <v>770</v>
      </c>
      <c r="C160" s="90">
        <f t="shared" si="8"/>
        <v>770</v>
      </c>
      <c r="D160" s="91">
        <f t="shared" si="13"/>
        <v>482.8900000000001</v>
      </c>
      <c r="E160" s="90">
        <f t="shared" si="11"/>
        <v>1252.8900000000001</v>
      </c>
      <c r="F160" s="90">
        <f t="shared" si="10"/>
        <v>770</v>
      </c>
      <c r="G160" s="83"/>
      <c r="H160" s="83"/>
      <c r="I160" s="83"/>
      <c r="J160" s="83"/>
    </row>
    <row r="161" spans="2:10" ht="15" customHeight="1" x14ac:dyDescent="0.2">
      <c r="B161" s="90">
        <v>775</v>
      </c>
      <c r="C161" s="90">
        <f t="shared" si="8"/>
        <v>775</v>
      </c>
      <c r="D161" s="91">
        <f t="shared" si="13"/>
        <v>477.8900000000001</v>
      </c>
      <c r="E161" s="90">
        <f t="shared" si="11"/>
        <v>1252.8900000000001</v>
      </c>
      <c r="F161" s="90">
        <f t="shared" si="10"/>
        <v>775</v>
      </c>
      <c r="G161" s="83"/>
      <c r="H161" s="83"/>
      <c r="I161" s="83"/>
      <c r="J161" s="83"/>
    </row>
    <row r="162" spans="2:10" ht="15" customHeight="1" x14ac:dyDescent="0.2">
      <c r="B162" s="90">
        <v>780</v>
      </c>
      <c r="C162" s="90">
        <f t="shared" si="8"/>
        <v>780</v>
      </c>
      <c r="D162" s="91">
        <f t="shared" si="13"/>
        <v>472.8900000000001</v>
      </c>
      <c r="E162" s="90">
        <f t="shared" si="11"/>
        <v>1252.8900000000001</v>
      </c>
      <c r="F162" s="90">
        <f t="shared" si="10"/>
        <v>780</v>
      </c>
      <c r="G162" s="83"/>
      <c r="H162" s="83"/>
      <c r="I162" s="83"/>
      <c r="J162" s="83"/>
    </row>
    <row r="163" spans="2:10" ht="15" customHeight="1" x14ac:dyDescent="0.2">
      <c r="B163" s="90">
        <v>785</v>
      </c>
      <c r="C163" s="90">
        <f t="shared" si="8"/>
        <v>785</v>
      </c>
      <c r="D163" s="91">
        <f t="shared" si="13"/>
        <v>467.8900000000001</v>
      </c>
      <c r="E163" s="90">
        <f t="shared" si="11"/>
        <v>1252.8900000000001</v>
      </c>
      <c r="F163" s="90">
        <f t="shared" si="10"/>
        <v>785</v>
      </c>
      <c r="G163" s="83"/>
      <c r="H163" s="83"/>
      <c r="I163" s="83"/>
      <c r="J163" s="83"/>
    </row>
    <row r="164" spans="2:10" ht="15" customHeight="1" x14ac:dyDescent="0.2">
      <c r="B164" s="90">
        <v>790</v>
      </c>
      <c r="C164" s="90">
        <f t="shared" si="8"/>
        <v>790</v>
      </c>
      <c r="D164" s="91">
        <f t="shared" si="13"/>
        <v>462.8900000000001</v>
      </c>
      <c r="E164" s="90">
        <f t="shared" si="11"/>
        <v>1252.8900000000001</v>
      </c>
      <c r="F164" s="90">
        <f t="shared" si="10"/>
        <v>790</v>
      </c>
      <c r="G164" s="83"/>
      <c r="H164" s="83"/>
      <c r="I164" s="83"/>
      <c r="J164" s="83"/>
    </row>
    <row r="165" spans="2:10" ht="15" customHeight="1" x14ac:dyDescent="0.2">
      <c r="B165" s="90">
        <v>795</v>
      </c>
      <c r="C165" s="90">
        <f t="shared" si="8"/>
        <v>795</v>
      </c>
      <c r="D165" s="91">
        <f t="shared" si="13"/>
        <v>457.8900000000001</v>
      </c>
      <c r="E165" s="90">
        <f t="shared" si="11"/>
        <v>1252.8900000000001</v>
      </c>
      <c r="F165" s="90">
        <f t="shared" si="10"/>
        <v>795</v>
      </c>
      <c r="G165" s="83"/>
      <c r="H165" s="83"/>
      <c r="I165" s="83"/>
      <c r="J165" s="83"/>
    </row>
    <row r="166" spans="2:10" ht="15" customHeight="1" x14ac:dyDescent="0.2">
      <c r="B166" s="90">
        <v>800</v>
      </c>
      <c r="C166" s="90">
        <f t="shared" si="8"/>
        <v>800</v>
      </c>
      <c r="D166" s="91">
        <f t="shared" si="13"/>
        <v>452.8900000000001</v>
      </c>
      <c r="E166" s="90">
        <f t="shared" si="11"/>
        <v>1252.8900000000001</v>
      </c>
      <c r="F166" s="90">
        <f t="shared" si="10"/>
        <v>800</v>
      </c>
      <c r="G166" s="83"/>
      <c r="H166" s="83"/>
      <c r="I166" s="83"/>
      <c r="J166" s="83"/>
    </row>
    <row r="167" spans="2:10" ht="15" customHeight="1" x14ac:dyDescent="0.2">
      <c r="B167" s="90">
        <v>805</v>
      </c>
      <c r="C167" s="90">
        <f t="shared" si="8"/>
        <v>805</v>
      </c>
      <c r="D167" s="91">
        <f t="shared" si="13"/>
        <v>447.8900000000001</v>
      </c>
      <c r="E167" s="90">
        <f t="shared" si="11"/>
        <v>1252.8900000000001</v>
      </c>
      <c r="F167" s="90">
        <f t="shared" si="10"/>
        <v>805</v>
      </c>
      <c r="G167" s="83"/>
      <c r="H167" s="83"/>
      <c r="I167" s="83"/>
      <c r="J167" s="83"/>
    </row>
    <row r="168" spans="2:10" ht="15" customHeight="1" x14ac:dyDescent="0.2">
      <c r="B168" s="90">
        <v>810</v>
      </c>
      <c r="C168" s="90">
        <f t="shared" si="8"/>
        <v>810</v>
      </c>
      <c r="D168" s="91">
        <f t="shared" si="13"/>
        <v>442.8900000000001</v>
      </c>
      <c r="E168" s="90">
        <f t="shared" si="11"/>
        <v>1252.8900000000001</v>
      </c>
      <c r="F168" s="90">
        <f t="shared" si="10"/>
        <v>810</v>
      </c>
      <c r="G168" s="83"/>
      <c r="H168" s="83"/>
      <c r="I168" s="83"/>
      <c r="J168" s="83"/>
    </row>
    <row r="169" spans="2:10" ht="15" customHeight="1" x14ac:dyDescent="0.2">
      <c r="B169" s="90">
        <v>815</v>
      </c>
      <c r="C169" s="90">
        <f t="shared" si="8"/>
        <v>815</v>
      </c>
      <c r="D169" s="91">
        <f t="shared" si="13"/>
        <v>437.8900000000001</v>
      </c>
      <c r="E169" s="90">
        <f t="shared" si="11"/>
        <v>1252.8900000000001</v>
      </c>
      <c r="F169" s="90">
        <f t="shared" si="10"/>
        <v>815</v>
      </c>
      <c r="G169" s="83"/>
      <c r="H169" s="83"/>
      <c r="I169" s="83"/>
      <c r="J169" s="83"/>
    </row>
    <row r="170" spans="2:10" ht="15" customHeight="1" x14ac:dyDescent="0.2">
      <c r="B170" s="90">
        <v>820</v>
      </c>
      <c r="C170" s="90">
        <f t="shared" si="8"/>
        <v>820</v>
      </c>
      <c r="D170" s="91">
        <f t="shared" si="13"/>
        <v>432.8900000000001</v>
      </c>
      <c r="E170" s="90">
        <f t="shared" si="11"/>
        <v>1252.8900000000001</v>
      </c>
      <c r="F170" s="90">
        <f t="shared" si="10"/>
        <v>820</v>
      </c>
      <c r="G170" s="83"/>
      <c r="H170" s="83"/>
      <c r="I170" s="83"/>
      <c r="J170" s="83"/>
    </row>
    <row r="171" spans="2:10" ht="15" customHeight="1" x14ac:dyDescent="0.2">
      <c r="B171" s="90">
        <v>825</v>
      </c>
      <c r="C171" s="90">
        <f t="shared" si="8"/>
        <v>825</v>
      </c>
      <c r="D171" s="91">
        <f t="shared" si="13"/>
        <v>427.8900000000001</v>
      </c>
      <c r="E171" s="90">
        <f t="shared" si="11"/>
        <v>1252.8900000000001</v>
      </c>
      <c r="F171" s="90">
        <f t="shared" si="10"/>
        <v>825</v>
      </c>
      <c r="G171" s="83"/>
      <c r="H171" s="83"/>
      <c r="I171" s="83"/>
      <c r="J171" s="83"/>
    </row>
    <row r="172" spans="2:10" ht="15" customHeight="1" x14ac:dyDescent="0.2">
      <c r="B172" s="90">
        <v>830</v>
      </c>
      <c r="C172" s="90">
        <f t="shared" si="8"/>
        <v>830</v>
      </c>
      <c r="D172" s="91">
        <f t="shared" si="13"/>
        <v>422.8900000000001</v>
      </c>
      <c r="E172" s="90">
        <f t="shared" si="11"/>
        <v>1252.8900000000001</v>
      </c>
      <c r="F172" s="90">
        <f t="shared" si="10"/>
        <v>830</v>
      </c>
      <c r="G172" s="83"/>
      <c r="H172" s="83"/>
      <c r="I172" s="83"/>
      <c r="J172" s="83"/>
    </row>
    <row r="173" spans="2:10" ht="15" customHeight="1" x14ac:dyDescent="0.2">
      <c r="B173" s="90">
        <v>835</v>
      </c>
      <c r="C173" s="90">
        <f t="shared" si="8"/>
        <v>835</v>
      </c>
      <c r="D173" s="91">
        <f t="shared" si="13"/>
        <v>417.8900000000001</v>
      </c>
      <c r="E173" s="90">
        <f t="shared" si="11"/>
        <v>1252.8900000000001</v>
      </c>
      <c r="F173" s="90">
        <f t="shared" si="10"/>
        <v>835</v>
      </c>
      <c r="G173" s="83"/>
      <c r="H173" s="83"/>
      <c r="I173" s="83"/>
      <c r="J173" s="83"/>
    </row>
    <row r="174" spans="2:10" ht="15" customHeight="1" x14ac:dyDescent="0.2">
      <c r="B174" s="90">
        <v>840</v>
      </c>
      <c r="C174" s="90">
        <f t="shared" si="8"/>
        <v>840</v>
      </c>
      <c r="D174" s="91">
        <f t="shared" si="13"/>
        <v>412.8900000000001</v>
      </c>
      <c r="E174" s="90">
        <f t="shared" si="11"/>
        <v>1252.8900000000001</v>
      </c>
      <c r="F174" s="90">
        <f t="shared" si="10"/>
        <v>840</v>
      </c>
      <c r="G174" s="83"/>
      <c r="H174" s="83"/>
      <c r="I174" s="83"/>
      <c r="J174" s="83"/>
    </row>
    <row r="175" spans="2:10" ht="15" customHeight="1" x14ac:dyDescent="0.2">
      <c r="B175" s="90">
        <v>845</v>
      </c>
      <c r="C175" s="90">
        <f t="shared" si="8"/>
        <v>845</v>
      </c>
      <c r="D175" s="91">
        <f t="shared" si="13"/>
        <v>407.8900000000001</v>
      </c>
      <c r="E175" s="90">
        <f t="shared" si="11"/>
        <v>1252.8900000000001</v>
      </c>
      <c r="F175" s="90">
        <f t="shared" si="10"/>
        <v>845</v>
      </c>
      <c r="G175" s="83"/>
      <c r="H175" s="83"/>
      <c r="I175" s="83"/>
      <c r="J175" s="83"/>
    </row>
    <row r="176" spans="2:10" ht="15" customHeight="1" x14ac:dyDescent="0.2">
      <c r="B176" s="90">
        <v>850</v>
      </c>
      <c r="C176" s="90">
        <f t="shared" si="8"/>
        <v>850</v>
      </c>
      <c r="D176" s="91">
        <f t="shared" si="13"/>
        <v>402.8900000000001</v>
      </c>
      <c r="E176" s="90">
        <f t="shared" si="11"/>
        <v>1252.8900000000001</v>
      </c>
      <c r="F176" s="90">
        <f t="shared" si="10"/>
        <v>850</v>
      </c>
      <c r="G176" s="83"/>
      <c r="H176" s="83"/>
      <c r="I176" s="83"/>
      <c r="J176" s="83"/>
    </row>
    <row r="177" spans="2:10" ht="15" customHeight="1" x14ac:dyDescent="0.2">
      <c r="B177" s="90">
        <v>855</v>
      </c>
      <c r="C177" s="90">
        <f t="shared" si="8"/>
        <v>855</v>
      </c>
      <c r="D177" s="91">
        <f t="shared" si="13"/>
        <v>397.8900000000001</v>
      </c>
      <c r="E177" s="90">
        <f t="shared" si="11"/>
        <v>1252.8900000000001</v>
      </c>
      <c r="F177" s="90">
        <f t="shared" si="10"/>
        <v>855</v>
      </c>
      <c r="G177" s="83"/>
      <c r="H177" s="83"/>
      <c r="I177" s="83"/>
      <c r="J177" s="83"/>
    </row>
    <row r="178" spans="2:10" ht="15" customHeight="1" x14ac:dyDescent="0.2">
      <c r="B178" s="90">
        <v>860</v>
      </c>
      <c r="C178" s="90">
        <f t="shared" si="8"/>
        <v>860</v>
      </c>
      <c r="D178" s="91">
        <f t="shared" si="13"/>
        <v>392.8900000000001</v>
      </c>
      <c r="E178" s="90">
        <f t="shared" si="11"/>
        <v>1252.8900000000001</v>
      </c>
      <c r="F178" s="90">
        <f t="shared" si="10"/>
        <v>860</v>
      </c>
      <c r="G178" s="83"/>
      <c r="H178" s="83"/>
      <c r="I178" s="83"/>
      <c r="J178" s="83"/>
    </row>
    <row r="179" spans="2:10" ht="15" customHeight="1" x14ac:dyDescent="0.2">
      <c r="B179" s="90">
        <v>865</v>
      </c>
      <c r="C179" s="90">
        <f t="shared" si="8"/>
        <v>865</v>
      </c>
      <c r="D179" s="91">
        <f t="shared" si="13"/>
        <v>387.8900000000001</v>
      </c>
      <c r="E179" s="90">
        <f t="shared" si="11"/>
        <v>1252.8900000000001</v>
      </c>
      <c r="F179" s="90">
        <f t="shared" si="10"/>
        <v>865</v>
      </c>
      <c r="G179" s="83"/>
      <c r="H179" s="83"/>
      <c r="I179" s="83"/>
      <c r="J179" s="83"/>
    </row>
    <row r="180" spans="2:10" ht="15" customHeight="1" x14ac:dyDescent="0.2">
      <c r="B180" s="90">
        <v>870</v>
      </c>
      <c r="C180" s="90">
        <f t="shared" si="8"/>
        <v>870</v>
      </c>
      <c r="D180" s="91">
        <f t="shared" si="13"/>
        <v>382.8900000000001</v>
      </c>
      <c r="E180" s="90">
        <f t="shared" si="11"/>
        <v>1252.8900000000001</v>
      </c>
      <c r="F180" s="90">
        <f t="shared" si="10"/>
        <v>870</v>
      </c>
      <c r="G180" s="83"/>
      <c r="H180" s="83"/>
      <c r="I180" s="83"/>
      <c r="J180" s="83"/>
    </row>
    <row r="181" spans="2:10" ht="15" customHeight="1" x14ac:dyDescent="0.2">
      <c r="B181" s="90">
        <v>875</v>
      </c>
      <c r="C181" s="90">
        <f t="shared" si="8"/>
        <v>875</v>
      </c>
      <c r="D181" s="91">
        <f t="shared" si="13"/>
        <v>377.8900000000001</v>
      </c>
      <c r="E181" s="90">
        <f t="shared" si="11"/>
        <v>1252.8900000000001</v>
      </c>
      <c r="F181" s="90">
        <f t="shared" si="10"/>
        <v>875</v>
      </c>
      <c r="G181" s="83"/>
      <c r="H181" s="83"/>
      <c r="I181" s="83"/>
      <c r="J181" s="83"/>
    </row>
    <row r="182" spans="2:10" ht="15" customHeight="1" x14ac:dyDescent="0.2">
      <c r="B182" s="90">
        <v>880</v>
      </c>
      <c r="C182" s="90">
        <f t="shared" si="8"/>
        <v>880</v>
      </c>
      <c r="D182" s="91">
        <f t="shared" si="13"/>
        <v>372.8900000000001</v>
      </c>
      <c r="E182" s="90">
        <f t="shared" si="11"/>
        <v>1252.8900000000001</v>
      </c>
      <c r="F182" s="90">
        <f t="shared" si="10"/>
        <v>880</v>
      </c>
      <c r="G182" s="83"/>
      <c r="H182" s="83"/>
      <c r="I182" s="83"/>
      <c r="J182" s="83"/>
    </row>
    <row r="183" spans="2:10" ht="15" customHeight="1" x14ac:dyDescent="0.2">
      <c r="B183" s="90">
        <v>885</v>
      </c>
      <c r="C183" s="90">
        <f t="shared" si="8"/>
        <v>885</v>
      </c>
      <c r="D183" s="91">
        <f t="shared" si="13"/>
        <v>367.8900000000001</v>
      </c>
      <c r="E183" s="90">
        <f t="shared" si="11"/>
        <v>1252.8900000000001</v>
      </c>
      <c r="F183" s="90">
        <f t="shared" si="10"/>
        <v>885</v>
      </c>
      <c r="G183" s="83"/>
      <c r="H183" s="83"/>
      <c r="I183" s="83"/>
      <c r="J183" s="83"/>
    </row>
    <row r="184" spans="2:10" ht="15" customHeight="1" x14ac:dyDescent="0.2">
      <c r="B184" s="90">
        <v>890</v>
      </c>
      <c r="C184" s="90">
        <f t="shared" si="8"/>
        <v>890</v>
      </c>
      <c r="D184" s="91">
        <f t="shared" si="13"/>
        <v>362.8900000000001</v>
      </c>
      <c r="E184" s="90">
        <f t="shared" si="11"/>
        <v>1252.8900000000001</v>
      </c>
      <c r="F184" s="90">
        <f t="shared" si="10"/>
        <v>890</v>
      </c>
      <c r="G184" s="83"/>
      <c r="H184" s="83"/>
      <c r="I184" s="83"/>
      <c r="J184" s="83"/>
    </row>
    <row r="185" spans="2:10" ht="15" customHeight="1" x14ac:dyDescent="0.2">
      <c r="B185" s="90">
        <v>895</v>
      </c>
      <c r="C185" s="90">
        <f t="shared" si="8"/>
        <v>895</v>
      </c>
      <c r="D185" s="91">
        <f t="shared" si="13"/>
        <v>357.8900000000001</v>
      </c>
      <c r="E185" s="90">
        <f t="shared" si="11"/>
        <v>1252.8900000000001</v>
      </c>
      <c r="F185" s="90">
        <f t="shared" si="10"/>
        <v>895</v>
      </c>
      <c r="G185" s="83"/>
      <c r="H185" s="83"/>
      <c r="I185" s="83"/>
      <c r="J185" s="83"/>
    </row>
    <row r="186" spans="2:10" ht="15" customHeight="1" x14ac:dyDescent="0.2">
      <c r="B186" s="90">
        <v>900</v>
      </c>
      <c r="C186" s="90">
        <f t="shared" si="8"/>
        <v>900</v>
      </c>
      <c r="D186" s="91">
        <f t="shared" si="13"/>
        <v>352.8900000000001</v>
      </c>
      <c r="E186" s="90">
        <f t="shared" si="11"/>
        <v>1252.8900000000001</v>
      </c>
      <c r="F186" s="90">
        <f t="shared" si="10"/>
        <v>900</v>
      </c>
      <c r="G186" s="83"/>
      <c r="H186" s="83"/>
      <c r="I186" s="83"/>
      <c r="J186" s="83"/>
    </row>
    <row r="187" spans="2:10" ht="15" customHeight="1" x14ac:dyDescent="0.2">
      <c r="B187" s="90">
        <v>905</v>
      </c>
      <c r="C187" s="90">
        <f t="shared" si="8"/>
        <v>905</v>
      </c>
      <c r="D187" s="91">
        <f t="shared" si="13"/>
        <v>347.8900000000001</v>
      </c>
      <c r="E187" s="90">
        <f t="shared" si="11"/>
        <v>1252.8900000000001</v>
      </c>
      <c r="F187" s="90">
        <f t="shared" si="10"/>
        <v>905</v>
      </c>
      <c r="G187" s="83"/>
      <c r="H187" s="83"/>
      <c r="I187" s="83"/>
      <c r="J187" s="83"/>
    </row>
    <row r="188" spans="2:10" ht="15" customHeight="1" x14ac:dyDescent="0.2">
      <c r="B188" s="90">
        <v>910</v>
      </c>
      <c r="C188" s="90">
        <f t="shared" si="8"/>
        <v>910</v>
      </c>
      <c r="D188" s="91">
        <f t="shared" si="13"/>
        <v>342.8900000000001</v>
      </c>
      <c r="E188" s="90">
        <f t="shared" si="11"/>
        <v>1252.8900000000001</v>
      </c>
      <c r="F188" s="90">
        <f t="shared" si="10"/>
        <v>910</v>
      </c>
      <c r="G188" s="83"/>
      <c r="H188" s="83"/>
      <c r="I188" s="83"/>
      <c r="J188" s="83"/>
    </row>
    <row r="189" spans="2:10" ht="15" customHeight="1" x14ac:dyDescent="0.2">
      <c r="B189" s="90">
        <v>915</v>
      </c>
      <c r="C189" s="90">
        <f t="shared" si="8"/>
        <v>915</v>
      </c>
      <c r="D189" s="91">
        <f t="shared" si="13"/>
        <v>337.8900000000001</v>
      </c>
      <c r="E189" s="90">
        <f t="shared" si="11"/>
        <v>1252.8900000000001</v>
      </c>
      <c r="F189" s="90">
        <f t="shared" si="10"/>
        <v>915</v>
      </c>
      <c r="G189" s="83"/>
      <c r="H189" s="83"/>
      <c r="I189" s="83"/>
      <c r="J189" s="83"/>
    </row>
    <row r="190" spans="2:10" ht="15" customHeight="1" x14ac:dyDescent="0.2">
      <c r="B190" s="90">
        <v>920</v>
      </c>
      <c r="C190" s="90">
        <f t="shared" si="8"/>
        <v>920</v>
      </c>
      <c r="D190" s="91">
        <f t="shared" si="13"/>
        <v>332.8900000000001</v>
      </c>
      <c r="E190" s="90">
        <f t="shared" si="11"/>
        <v>1252.8900000000001</v>
      </c>
      <c r="F190" s="90">
        <f t="shared" si="10"/>
        <v>920</v>
      </c>
      <c r="G190" s="83"/>
      <c r="H190" s="83"/>
      <c r="I190" s="83"/>
      <c r="J190" s="83"/>
    </row>
    <row r="191" spans="2:10" ht="15" customHeight="1" x14ac:dyDescent="0.2">
      <c r="B191" s="90">
        <v>925</v>
      </c>
      <c r="C191" s="90">
        <f t="shared" si="8"/>
        <v>925</v>
      </c>
      <c r="D191" s="91">
        <f t="shared" si="13"/>
        <v>327.8900000000001</v>
      </c>
      <c r="E191" s="90">
        <f t="shared" si="11"/>
        <v>1252.8900000000001</v>
      </c>
      <c r="F191" s="90">
        <f t="shared" si="10"/>
        <v>925</v>
      </c>
      <c r="G191" s="83"/>
      <c r="H191" s="83"/>
      <c r="I191" s="83"/>
      <c r="J191" s="83"/>
    </row>
    <row r="192" spans="2:10" ht="15" customHeight="1" x14ac:dyDescent="0.2">
      <c r="B192" s="90">
        <v>930</v>
      </c>
      <c r="C192" s="90">
        <f t="shared" si="8"/>
        <v>930</v>
      </c>
      <c r="D192" s="91">
        <f t="shared" si="13"/>
        <v>322.8900000000001</v>
      </c>
      <c r="E192" s="90">
        <f t="shared" si="11"/>
        <v>1252.8900000000001</v>
      </c>
      <c r="F192" s="90">
        <f t="shared" si="10"/>
        <v>930</v>
      </c>
      <c r="G192" s="83"/>
      <c r="H192" s="83"/>
      <c r="I192" s="83"/>
      <c r="J192" s="83"/>
    </row>
    <row r="193" spans="2:10" ht="15" customHeight="1" x14ac:dyDescent="0.2">
      <c r="B193" s="90">
        <v>935</v>
      </c>
      <c r="C193" s="90">
        <f t="shared" si="8"/>
        <v>935</v>
      </c>
      <c r="D193" s="91">
        <f t="shared" si="13"/>
        <v>317.8900000000001</v>
      </c>
      <c r="E193" s="90">
        <f t="shared" si="11"/>
        <v>1252.8900000000001</v>
      </c>
      <c r="F193" s="90">
        <f t="shared" si="10"/>
        <v>935</v>
      </c>
      <c r="G193" s="83"/>
      <c r="H193" s="83"/>
      <c r="I193" s="83"/>
      <c r="J193" s="83"/>
    </row>
    <row r="194" spans="2:10" ht="15" customHeight="1" x14ac:dyDescent="0.2">
      <c r="B194" s="90">
        <v>940</v>
      </c>
      <c r="C194" s="90">
        <f t="shared" si="8"/>
        <v>940</v>
      </c>
      <c r="D194" s="91">
        <f t="shared" si="13"/>
        <v>312.8900000000001</v>
      </c>
      <c r="E194" s="90">
        <f t="shared" si="11"/>
        <v>1252.8900000000001</v>
      </c>
      <c r="F194" s="90">
        <f t="shared" si="10"/>
        <v>940</v>
      </c>
      <c r="G194" s="83"/>
      <c r="H194" s="83"/>
      <c r="I194" s="83"/>
      <c r="J194" s="83"/>
    </row>
    <row r="195" spans="2:10" ht="15" customHeight="1" x14ac:dyDescent="0.2">
      <c r="B195" s="90">
        <v>945</v>
      </c>
      <c r="C195" s="90">
        <f t="shared" si="8"/>
        <v>945</v>
      </c>
      <c r="D195" s="91">
        <f t="shared" si="13"/>
        <v>307.8900000000001</v>
      </c>
      <c r="E195" s="90">
        <f t="shared" si="11"/>
        <v>1252.8900000000001</v>
      </c>
      <c r="F195" s="90">
        <f t="shared" si="10"/>
        <v>945</v>
      </c>
      <c r="G195" s="83"/>
      <c r="H195" s="83"/>
      <c r="I195" s="83"/>
      <c r="J195" s="83"/>
    </row>
    <row r="196" spans="2:10" ht="15" customHeight="1" x14ac:dyDescent="0.2">
      <c r="B196" s="90">
        <v>950</v>
      </c>
      <c r="C196" s="90">
        <f t="shared" si="8"/>
        <v>950</v>
      </c>
      <c r="D196" s="91">
        <f t="shared" si="13"/>
        <v>302.8900000000001</v>
      </c>
      <c r="E196" s="90">
        <f t="shared" si="11"/>
        <v>1252.8900000000001</v>
      </c>
      <c r="F196" s="90">
        <f t="shared" si="10"/>
        <v>950</v>
      </c>
      <c r="G196" s="83"/>
      <c r="H196" s="83"/>
      <c r="I196" s="83"/>
      <c r="J196" s="83"/>
    </row>
    <row r="197" spans="2:10" ht="15" customHeight="1" x14ac:dyDescent="0.2">
      <c r="B197" s="90">
        <v>955</v>
      </c>
      <c r="C197" s="90">
        <f t="shared" si="8"/>
        <v>955</v>
      </c>
      <c r="D197" s="91">
        <f t="shared" si="13"/>
        <v>297.8900000000001</v>
      </c>
      <c r="E197" s="90">
        <f t="shared" si="11"/>
        <v>1252.8900000000001</v>
      </c>
      <c r="F197" s="90">
        <f t="shared" si="10"/>
        <v>955</v>
      </c>
      <c r="G197" s="83"/>
      <c r="H197" s="83"/>
      <c r="I197" s="83"/>
      <c r="J197" s="83"/>
    </row>
    <row r="198" spans="2:10" ht="15" customHeight="1" x14ac:dyDescent="0.2">
      <c r="B198" s="90">
        <v>960</v>
      </c>
      <c r="C198" s="90">
        <f t="shared" ref="C198:C257" si="14">+B198</f>
        <v>960</v>
      </c>
      <c r="D198" s="91">
        <f t="shared" si="13"/>
        <v>292.8900000000001</v>
      </c>
      <c r="E198" s="90">
        <f t="shared" si="11"/>
        <v>1252.8900000000001</v>
      </c>
      <c r="F198" s="90">
        <f t="shared" si="10"/>
        <v>960</v>
      </c>
      <c r="G198" s="83"/>
      <c r="H198" s="83"/>
      <c r="I198" s="83"/>
      <c r="J198" s="83"/>
    </row>
    <row r="199" spans="2:10" ht="15" customHeight="1" x14ac:dyDescent="0.2">
      <c r="B199" s="90">
        <v>965</v>
      </c>
      <c r="C199" s="90">
        <f t="shared" si="14"/>
        <v>965</v>
      </c>
      <c r="D199" s="91">
        <f t="shared" si="13"/>
        <v>287.8900000000001</v>
      </c>
      <c r="E199" s="90">
        <f t="shared" si="11"/>
        <v>1252.8900000000001</v>
      </c>
      <c r="F199" s="90">
        <f t="shared" ref="F199:F257" si="15">E199-D199</f>
        <v>965</v>
      </c>
      <c r="G199" s="83"/>
      <c r="H199" s="83"/>
      <c r="I199" s="83"/>
      <c r="J199" s="83"/>
    </row>
    <row r="200" spans="2:10" ht="15" customHeight="1" x14ac:dyDescent="0.2">
      <c r="B200" s="90">
        <v>970</v>
      </c>
      <c r="C200" s="90">
        <f t="shared" si="14"/>
        <v>970</v>
      </c>
      <c r="D200" s="91">
        <f t="shared" si="13"/>
        <v>282.8900000000001</v>
      </c>
      <c r="E200" s="90">
        <f t="shared" si="11"/>
        <v>1252.8900000000001</v>
      </c>
      <c r="F200" s="90">
        <f t="shared" si="15"/>
        <v>970</v>
      </c>
      <c r="G200" s="83"/>
      <c r="H200" s="83"/>
      <c r="I200" s="83"/>
      <c r="J200" s="83"/>
    </row>
    <row r="201" spans="2:10" ht="15" customHeight="1" x14ac:dyDescent="0.2">
      <c r="B201" s="90">
        <v>975</v>
      </c>
      <c r="C201" s="90">
        <f t="shared" si="14"/>
        <v>975</v>
      </c>
      <c r="D201" s="91">
        <f t="shared" si="13"/>
        <v>277.8900000000001</v>
      </c>
      <c r="E201" s="90">
        <f t="shared" ref="E201:E257" si="16">D201+B201</f>
        <v>1252.8900000000001</v>
      </c>
      <c r="F201" s="90">
        <f t="shared" si="15"/>
        <v>975</v>
      </c>
      <c r="G201" s="83"/>
      <c r="H201" s="83"/>
      <c r="I201" s="83"/>
      <c r="J201" s="83"/>
    </row>
    <row r="202" spans="2:10" ht="15" customHeight="1" x14ac:dyDescent="0.2">
      <c r="B202" s="90">
        <v>980</v>
      </c>
      <c r="C202" s="90">
        <f t="shared" si="14"/>
        <v>980</v>
      </c>
      <c r="D202" s="91">
        <f t="shared" si="13"/>
        <v>272.8900000000001</v>
      </c>
      <c r="E202" s="90">
        <f t="shared" si="16"/>
        <v>1252.8900000000001</v>
      </c>
      <c r="F202" s="90">
        <f t="shared" si="15"/>
        <v>980</v>
      </c>
      <c r="G202" s="83"/>
      <c r="H202" s="83"/>
      <c r="I202" s="83"/>
      <c r="J202" s="83"/>
    </row>
    <row r="203" spans="2:10" ht="15" customHeight="1" x14ac:dyDescent="0.2">
      <c r="B203" s="90">
        <v>985</v>
      </c>
      <c r="C203" s="90">
        <f t="shared" si="14"/>
        <v>985</v>
      </c>
      <c r="D203" s="91">
        <f t="shared" si="13"/>
        <v>267.8900000000001</v>
      </c>
      <c r="E203" s="90">
        <f t="shared" si="16"/>
        <v>1252.8900000000001</v>
      </c>
      <c r="F203" s="90">
        <f t="shared" si="15"/>
        <v>985</v>
      </c>
      <c r="G203" s="83"/>
      <c r="H203" s="83"/>
      <c r="I203" s="83"/>
      <c r="J203" s="83"/>
    </row>
    <row r="204" spans="2:10" ht="15" customHeight="1" x14ac:dyDescent="0.2">
      <c r="B204" s="90">
        <v>990</v>
      </c>
      <c r="C204" s="90">
        <f t="shared" si="14"/>
        <v>990</v>
      </c>
      <c r="D204" s="91">
        <f t="shared" si="13"/>
        <v>262.8900000000001</v>
      </c>
      <c r="E204" s="90">
        <f t="shared" si="16"/>
        <v>1252.8900000000001</v>
      </c>
      <c r="F204" s="90">
        <f t="shared" si="15"/>
        <v>990</v>
      </c>
      <c r="G204" s="83"/>
      <c r="H204" s="83"/>
      <c r="I204" s="83"/>
      <c r="J204" s="83"/>
    </row>
    <row r="205" spans="2:10" ht="15" customHeight="1" x14ac:dyDescent="0.2">
      <c r="B205" s="90">
        <v>995</v>
      </c>
      <c r="C205" s="90">
        <f t="shared" si="14"/>
        <v>995</v>
      </c>
      <c r="D205" s="91">
        <f t="shared" si="13"/>
        <v>257.8900000000001</v>
      </c>
      <c r="E205" s="90">
        <f t="shared" si="16"/>
        <v>1252.8900000000001</v>
      </c>
      <c r="F205" s="90">
        <f t="shared" si="15"/>
        <v>995</v>
      </c>
      <c r="G205" s="83"/>
      <c r="H205" s="83"/>
      <c r="I205" s="83"/>
      <c r="J205" s="83"/>
    </row>
    <row r="206" spans="2:10" ht="15" customHeight="1" x14ac:dyDescent="0.2">
      <c r="B206" s="90">
        <v>1000</v>
      </c>
      <c r="C206" s="90">
        <f t="shared" si="14"/>
        <v>1000</v>
      </c>
      <c r="D206" s="91">
        <f t="shared" si="13"/>
        <v>252.8900000000001</v>
      </c>
      <c r="E206" s="90">
        <f t="shared" si="16"/>
        <v>1252.8900000000001</v>
      </c>
      <c r="F206" s="90">
        <f t="shared" si="15"/>
        <v>1000</v>
      </c>
      <c r="G206" s="83"/>
      <c r="H206" s="83"/>
      <c r="I206" s="83"/>
      <c r="J206" s="83"/>
    </row>
    <row r="207" spans="2:10" ht="15" customHeight="1" x14ac:dyDescent="0.2">
      <c r="B207" s="90">
        <v>1005</v>
      </c>
      <c r="C207" s="90">
        <f t="shared" si="14"/>
        <v>1005</v>
      </c>
      <c r="D207" s="91">
        <f t="shared" si="13"/>
        <v>247.8900000000001</v>
      </c>
      <c r="E207" s="90">
        <f t="shared" si="16"/>
        <v>1252.8900000000001</v>
      </c>
      <c r="F207" s="90">
        <f t="shared" si="15"/>
        <v>1005</v>
      </c>
      <c r="G207" s="83"/>
      <c r="H207" s="83"/>
      <c r="I207" s="83"/>
      <c r="J207" s="83"/>
    </row>
    <row r="208" spans="2:10" ht="15" customHeight="1" x14ac:dyDescent="0.2">
      <c r="B208" s="90">
        <v>1010</v>
      </c>
      <c r="C208" s="90">
        <f t="shared" si="14"/>
        <v>1010</v>
      </c>
      <c r="D208" s="91">
        <f t="shared" si="13"/>
        <v>242.8900000000001</v>
      </c>
      <c r="E208" s="90">
        <f t="shared" si="16"/>
        <v>1252.8900000000001</v>
      </c>
      <c r="F208" s="90">
        <f t="shared" si="15"/>
        <v>1010</v>
      </c>
      <c r="G208" s="83"/>
      <c r="H208" s="83"/>
      <c r="I208" s="83"/>
      <c r="J208" s="83"/>
    </row>
    <row r="209" spans="2:10" ht="15" customHeight="1" x14ac:dyDescent="0.2">
      <c r="B209" s="90">
        <v>1015</v>
      </c>
      <c r="C209" s="90">
        <f t="shared" si="14"/>
        <v>1015</v>
      </c>
      <c r="D209" s="91">
        <f t="shared" si="13"/>
        <v>237.8900000000001</v>
      </c>
      <c r="E209" s="90">
        <f t="shared" si="16"/>
        <v>1252.8900000000001</v>
      </c>
      <c r="F209" s="90">
        <f t="shared" si="15"/>
        <v>1015</v>
      </c>
      <c r="G209" s="83"/>
      <c r="H209" s="83"/>
      <c r="I209" s="83"/>
      <c r="J209" s="83"/>
    </row>
    <row r="210" spans="2:10" ht="15" customHeight="1" x14ac:dyDescent="0.2">
      <c r="B210" s="90">
        <v>1020</v>
      </c>
      <c r="C210" s="90">
        <f t="shared" si="14"/>
        <v>1020</v>
      </c>
      <c r="D210" s="91">
        <f t="shared" si="13"/>
        <v>232.8900000000001</v>
      </c>
      <c r="E210" s="90">
        <f t="shared" si="16"/>
        <v>1252.8900000000001</v>
      </c>
      <c r="F210" s="90">
        <f t="shared" si="15"/>
        <v>1020</v>
      </c>
      <c r="G210" s="83"/>
      <c r="H210" s="83"/>
      <c r="I210" s="83"/>
      <c r="J210" s="83"/>
    </row>
    <row r="211" spans="2:10" ht="15" customHeight="1" x14ac:dyDescent="0.2">
      <c r="B211" s="90">
        <v>1025</v>
      </c>
      <c r="C211" s="90">
        <f t="shared" si="14"/>
        <v>1025</v>
      </c>
      <c r="D211" s="91">
        <f t="shared" si="13"/>
        <v>227.8900000000001</v>
      </c>
      <c r="E211" s="90">
        <f t="shared" si="16"/>
        <v>1252.8900000000001</v>
      </c>
      <c r="F211" s="90">
        <f t="shared" si="15"/>
        <v>1025</v>
      </c>
      <c r="G211" s="83"/>
      <c r="H211" s="83"/>
      <c r="I211" s="83"/>
      <c r="J211" s="83"/>
    </row>
    <row r="212" spans="2:10" ht="15" customHeight="1" x14ac:dyDescent="0.2">
      <c r="B212" s="90">
        <v>1030</v>
      </c>
      <c r="C212" s="90">
        <f t="shared" si="14"/>
        <v>1030</v>
      </c>
      <c r="D212" s="91">
        <f t="shared" si="13"/>
        <v>222.8900000000001</v>
      </c>
      <c r="E212" s="90">
        <f t="shared" si="16"/>
        <v>1252.8900000000001</v>
      </c>
      <c r="F212" s="90">
        <f t="shared" si="15"/>
        <v>1030</v>
      </c>
      <c r="G212" s="83"/>
      <c r="H212" s="83"/>
      <c r="I212" s="83"/>
      <c r="J212" s="83"/>
    </row>
    <row r="213" spans="2:10" ht="15" customHeight="1" x14ac:dyDescent="0.2">
      <c r="B213" s="90">
        <v>1035</v>
      </c>
      <c r="C213" s="90">
        <f t="shared" si="14"/>
        <v>1035</v>
      </c>
      <c r="D213" s="91">
        <f t="shared" ref="D213:D257" si="17">1252.89-B213</f>
        <v>217.8900000000001</v>
      </c>
      <c r="E213" s="90">
        <f t="shared" si="16"/>
        <v>1252.8900000000001</v>
      </c>
      <c r="F213" s="90">
        <f t="shared" si="15"/>
        <v>1035</v>
      </c>
      <c r="G213" s="83"/>
      <c r="H213" s="83"/>
      <c r="I213" s="83"/>
      <c r="J213" s="83"/>
    </row>
    <row r="214" spans="2:10" ht="15" customHeight="1" x14ac:dyDescent="0.2">
      <c r="B214" s="90">
        <v>1040</v>
      </c>
      <c r="C214" s="90">
        <f t="shared" si="14"/>
        <v>1040</v>
      </c>
      <c r="D214" s="91">
        <f t="shared" si="17"/>
        <v>212.8900000000001</v>
      </c>
      <c r="E214" s="90">
        <f t="shared" si="16"/>
        <v>1252.8900000000001</v>
      </c>
      <c r="F214" s="90">
        <f t="shared" si="15"/>
        <v>1040</v>
      </c>
      <c r="G214" s="83"/>
      <c r="H214" s="83"/>
      <c r="I214" s="83"/>
      <c r="J214" s="83"/>
    </row>
    <row r="215" spans="2:10" ht="15" customHeight="1" x14ac:dyDescent="0.2">
      <c r="B215" s="90">
        <v>1045</v>
      </c>
      <c r="C215" s="90">
        <f t="shared" si="14"/>
        <v>1045</v>
      </c>
      <c r="D215" s="91">
        <f t="shared" si="17"/>
        <v>207.8900000000001</v>
      </c>
      <c r="E215" s="90">
        <f t="shared" si="16"/>
        <v>1252.8900000000001</v>
      </c>
      <c r="F215" s="90">
        <f t="shared" si="15"/>
        <v>1045</v>
      </c>
      <c r="G215" s="83"/>
      <c r="H215" s="83"/>
      <c r="I215" s="83"/>
      <c r="J215" s="83"/>
    </row>
    <row r="216" spans="2:10" ht="15" customHeight="1" x14ac:dyDescent="0.2">
      <c r="B216" s="90">
        <v>1050</v>
      </c>
      <c r="C216" s="90">
        <f t="shared" si="14"/>
        <v>1050</v>
      </c>
      <c r="D216" s="91">
        <f t="shared" si="17"/>
        <v>202.8900000000001</v>
      </c>
      <c r="E216" s="90">
        <f t="shared" si="16"/>
        <v>1252.8900000000001</v>
      </c>
      <c r="F216" s="90">
        <f t="shared" si="15"/>
        <v>1050</v>
      </c>
      <c r="G216" s="83"/>
      <c r="H216" s="83"/>
      <c r="I216" s="83"/>
      <c r="J216" s="83"/>
    </row>
    <row r="217" spans="2:10" ht="15" customHeight="1" x14ac:dyDescent="0.2">
      <c r="B217" s="90">
        <v>1055</v>
      </c>
      <c r="C217" s="90">
        <f t="shared" si="14"/>
        <v>1055</v>
      </c>
      <c r="D217" s="91">
        <f t="shared" si="17"/>
        <v>197.8900000000001</v>
      </c>
      <c r="E217" s="90">
        <f t="shared" si="16"/>
        <v>1252.8900000000001</v>
      </c>
      <c r="F217" s="90">
        <f t="shared" si="15"/>
        <v>1055</v>
      </c>
      <c r="G217" s="83"/>
      <c r="H217" s="83"/>
      <c r="I217" s="83"/>
      <c r="J217" s="83"/>
    </row>
    <row r="218" spans="2:10" ht="15" customHeight="1" x14ac:dyDescent="0.2">
      <c r="B218" s="90">
        <v>1060</v>
      </c>
      <c r="C218" s="90">
        <f t="shared" si="14"/>
        <v>1060</v>
      </c>
      <c r="D218" s="91">
        <f t="shared" si="17"/>
        <v>192.8900000000001</v>
      </c>
      <c r="E218" s="90">
        <f t="shared" si="16"/>
        <v>1252.8900000000001</v>
      </c>
      <c r="F218" s="90">
        <f t="shared" si="15"/>
        <v>1060</v>
      </c>
      <c r="G218" s="83"/>
      <c r="H218" s="83"/>
      <c r="I218" s="83"/>
      <c r="J218" s="83"/>
    </row>
    <row r="219" spans="2:10" ht="15" customHeight="1" x14ac:dyDescent="0.2">
      <c r="B219" s="90">
        <v>1065</v>
      </c>
      <c r="C219" s="90">
        <f t="shared" si="14"/>
        <v>1065</v>
      </c>
      <c r="D219" s="91">
        <f t="shared" si="17"/>
        <v>187.8900000000001</v>
      </c>
      <c r="E219" s="90">
        <f t="shared" si="16"/>
        <v>1252.8900000000001</v>
      </c>
      <c r="F219" s="90">
        <f t="shared" si="15"/>
        <v>1065</v>
      </c>
      <c r="G219" s="83"/>
      <c r="H219" s="83"/>
      <c r="I219" s="83"/>
      <c r="J219" s="83"/>
    </row>
    <row r="220" spans="2:10" ht="15" customHeight="1" x14ac:dyDescent="0.2">
      <c r="B220" s="90">
        <v>1070</v>
      </c>
      <c r="C220" s="90">
        <f t="shared" si="14"/>
        <v>1070</v>
      </c>
      <c r="D220" s="91">
        <f t="shared" si="17"/>
        <v>182.8900000000001</v>
      </c>
      <c r="E220" s="90">
        <f t="shared" si="16"/>
        <v>1252.8900000000001</v>
      </c>
      <c r="F220" s="90">
        <f t="shared" si="15"/>
        <v>1070</v>
      </c>
      <c r="G220" s="83"/>
      <c r="H220" s="83"/>
      <c r="I220" s="83"/>
      <c r="J220" s="83"/>
    </row>
    <row r="221" spans="2:10" ht="15" customHeight="1" x14ac:dyDescent="0.2">
      <c r="B221" s="90">
        <v>1075</v>
      </c>
      <c r="C221" s="90">
        <f t="shared" si="14"/>
        <v>1075</v>
      </c>
      <c r="D221" s="91">
        <f t="shared" si="17"/>
        <v>177.8900000000001</v>
      </c>
      <c r="E221" s="90">
        <f t="shared" si="16"/>
        <v>1252.8900000000001</v>
      </c>
      <c r="F221" s="90">
        <f t="shared" si="15"/>
        <v>1075</v>
      </c>
      <c r="G221" s="83"/>
      <c r="H221" s="83"/>
      <c r="I221" s="83"/>
      <c r="J221" s="83"/>
    </row>
    <row r="222" spans="2:10" ht="15" customHeight="1" x14ac:dyDescent="0.2">
      <c r="B222" s="90">
        <v>1080</v>
      </c>
      <c r="C222" s="90">
        <f t="shared" si="14"/>
        <v>1080</v>
      </c>
      <c r="D222" s="91">
        <f t="shared" si="17"/>
        <v>172.8900000000001</v>
      </c>
      <c r="E222" s="90">
        <f t="shared" si="16"/>
        <v>1252.8900000000001</v>
      </c>
      <c r="F222" s="90">
        <f t="shared" si="15"/>
        <v>1080</v>
      </c>
      <c r="G222" s="83"/>
      <c r="H222" s="83"/>
      <c r="I222" s="83"/>
      <c r="J222" s="83"/>
    </row>
    <row r="223" spans="2:10" ht="15" customHeight="1" x14ac:dyDescent="0.2">
      <c r="B223" s="90">
        <v>1085</v>
      </c>
      <c r="C223" s="90">
        <f t="shared" si="14"/>
        <v>1085</v>
      </c>
      <c r="D223" s="91">
        <f t="shared" si="17"/>
        <v>167.8900000000001</v>
      </c>
      <c r="E223" s="90">
        <f t="shared" si="16"/>
        <v>1252.8900000000001</v>
      </c>
      <c r="F223" s="90">
        <f t="shared" si="15"/>
        <v>1085</v>
      </c>
      <c r="G223" s="83"/>
      <c r="H223" s="83"/>
      <c r="I223" s="83"/>
      <c r="J223" s="83"/>
    </row>
    <row r="224" spans="2:10" ht="15" customHeight="1" x14ac:dyDescent="0.2">
      <c r="B224" s="90">
        <v>1090</v>
      </c>
      <c r="C224" s="90">
        <f t="shared" si="14"/>
        <v>1090</v>
      </c>
      <c r="D224" s="91">
        <f t="shared" si="17"/>
        <v>162.8900000000001</v>
      </c>
      <c r="E224" s="90">
        <f t="shared" si="16"/>
        <v>1252.8900000000001</v>
      </c>
      <c r="F224" s="90">
        <f t="shared" si="15"/>
        <v>1090</v>
      </c>
      <c r="G224" s="83"/>
      <c r="H224" s="83"/>
      <c r="I224" s="83"/>
      <c r="J224" s="83"/>
    </row>
    <row r="225" spans="2:10" ht="15" customHeight="1" x14ac:dyDescent="0.2">
      <c r="B225" s="90">
        <v>1095</v>
      </c>
      <c r="C225" s="90">
        <f t="shared" si="14"/>
        <v>1095</v>
      </c>
      <c r="D225" s="91">
        <f t="shared" si="17"/>
        <v>157.8900000000001</v>
      </c>
      <c r="E225" s="90">
        <f t="shared" si="16"/>
        <v>1252.8900000000001</v>
      </c>
      <c r="F225" s="90">
        <f t="shared" si="15"/>
        <v>1095</v>
      </c>
      <c r="G225" s="83"/>
      <c r="H225" s="83"/>
      <c r="I225" s="83"/>
      <c r="J225" s="83"/>
    </row>
    <row r="226" spans="2:10" ht="15" customHeight="1" x14ac:dyDescent="0.2">
      <c r="B226" s="90">
        <v>1100</v>
      </c>
      <c r="C226" s="90">
        <f t="shared" si="14"/>
        <v>1100</v>
      </c>
      <c r="D226" s="91">
        <f t="shared" si="17"/>
        <v>152.8900000000001</v>
      </c>
      <c r="E226" s="90">
        <f t="shared" si="16"/>
        <v>1252.8900000000001</v>
      </c>
      <c r="F226" s="90">
        <f t="shared" si="15"/>
        <v>1100</v>
      </c>
      <c r="G226" s="83"/>
      <c r="H226" s="83"/>
      <c r="I226" s="83"/>
      <c r="J226" s="83"/>
    </row>
    <row r="227" spans="2:10" ht="15" customHeight="1" x14ac:dyDescent="0.2">
      <c r="B227" s="90">
        <v>1105</v>
      </c>
      <c r="C227" s="90">
        <f t="shared" si="14"/>
        <v>1105</v>
      </c>
      <c r="D227" s="91">
        <f t="shared" si="17"/>
        <v>147.8900000000001</v>
      </c>
      <c r="E227" s="90">
        <f t="shared" si="16"/>
        <v>1252.8900000000001</v>
      </c>
      <c r="F227" s="90">
        <f t="shared" si="15"/>
        <v>1105</v>
      </c>
      <c r="G227" s="83"/>
      <c r="H227" s="83"/>
      <c r="I227" s="83"/>
      <c r="J227" s="83"/>
    </row>
    <row r="228" spans="2:10" ht="15" customHeight="1" x14ac:dyDescent="0.2">
      <c r="B228" s="90">
        <v>1110</v>
      </c>
      <c r="C228" s="90">
        <f t="shared" si="14"/>
        <v>1110</v>
      </c>
      <c r="D228" s="91">
        <f t="shared" si="17"/>
        <v>142.8900000000001</v>
      </c>
      <c r="E228" s="90">
        <f t="shared" si="16"/>
        <v>1252.8900000000001</v>
      </c>
      <c r="F228" s="90">
        <f t="shared" si="15"/>
        <v>1110</v>
      </c>
      <c r="G228" s="83"/>
      <c r="H228" s="83"/>
      <c r="I228" s="83"/>
      <c r="J228" s="83"/>
    </row>
    <row r="229" spans="2:10" ht="15" customHeight="1" x14ac:dyDescent="0.2">
      <c r="B229" s="90">
        <v>1115</v>
      </c>
      <c r="C229" s="90">
        <f t="shared" si="14"/>
        <v>1115</v>
      </c>
      <c r="D229" s="91">
        <f t="shared" si="17"/>
        <v>137.8900000000001</v>
      </c>
      <c r="E229" s="90">
        <f t="shared" si="16"/>
        <v>1252.8900000000001</v>
      </c>
      <c r="F229" s="90">
        <f t="shared" si="15"/>
        <v>1115</v>
      </c>
      <c r="G229" s="83"/>
      <c r="H229" s="83"/>
      <c r="I229" s="83"/>
      <c r="J229" s="83"/>
    </row>
    <row r="230" spans="2:10" ht="15" customHeight="1" x14ac:dyDescent="0.2">
      <c r="B230" s="90">
        <v>1120</v>
      </c>
      <c r="C230" s="90">
        <f t="shared" si="14"/>
        <v>1120</v>
      </c>
      <c r="D230" s="91">
        <f t="shared" si="17"/>
        <v>132.8900000000001</v>
      </c>
      <c r="E230" s="90">
        <f t="shared" si="16"/>
        <v>1252.8900000000001</v>
      </c>
      <c r="F230" s="90">
        <f t="shared" si="15"/>
        <v>1120</v>
      </c>
      <c r="G230" s="83"/>
      <c r="H230" s="83"/>
      <c r="I230" s="83"/>
      <c r="J230" s="83"/>
    </row>
    <row r="231" spans="2:10" ht="15" customHeight="1" x14ac:dyDescent="0.2">
      <c r="B231" s="90">
        <v>1125</v>
      </c>
      <c r="C231" s="90">
        <f t="shared" si="14"/>
        <v>1125</v>
      </c>
      <c r="D231" s="91">
        <f t="shared" si="17"/>
        <v>127.8900000000001</v>
      </c>
      <c r="E231" s="90">
        <f t="shared" si="16"/>
        <v>1252.8900000000001</v>
      </c>
      <c r="F231" s="90">
        <f t="shared" si="15"/>
        <v>1125</v>
      </c>
      <c r="G231" s="83"/>
      <c r="H231" s="83"/>
      <c r="I231" s="83"/>
      <c r="J231" s="83"/>
    </row>
    <row r="232" spans="2:10" ht="15" customHeight="1" x14ac:dyDescent="0.2">
      <c r="B232" s="90">
        <v>1130</v>
      </c>
      <c r="C232" s="90">
        <f t="shared" si="14"/>
        <v>1130</v>
      </c>
      <c r="D232" s="91">
        <f t="shared" si="17"/>
        <v>122.8900000000001</v>
      </c>
      <c r="E232" s="90">
        <f t="shared" si="16"/>
        <v>1252.8900000000001</v>
      </c>
      <c r="F232" s="90">
        <f t="shared" si="15"/>
        <v>1130</v>
      </c>
      <c r="G232" s="83"/>
      <c r="H232" s="83"/>
      <c r="I232" s="83"/>
      <c r="J232" s="83"/>
    </row>
    <row r="233" spans="2:10" ht="15" customHeight="1" x14ac:dyDescent="0.2">
      <c r="B233" s="90">
        <v>1135</v>
      </c>
      <c r="C233" s="90">
        <f t="shared" si="14"/>
        <v>1135</v>
      </c>
      <c r="D233" s="91">
        <f t="shared" si="17"/>
        <v>117.8900000000001</v>
      </c>
      <c r="E233" s="90">
        <f t="shared" si="16"/>
        <v>1252.8900000000001</v>
      </c>
      <c r="F233" s="90">
        <f t="shared" si="15"/>
        <v>1135</v>
      </c>
      <c r="G233" s="83"/>
      <c r="H233" s="83"/>
      <c r="I233" s="83"/>
      <c r="J233" s="83"/>
    </row>
    <row r="234" spans="2:10" ht="15" customHeight="1" x14ac:dyDescent="0.2">
      <c r="B234" s="90">
        <v>1140</v>
      </c>
      <c r="C234" s="90">
        <f t="shared" si="14"/>
        <v>1140</v>
      </c>
      <c r="D234" s="91">
        <f t="shared" si="17"/>
        <v>112.8900000000001</v>
      </c>
      <c r="E234" s="90">
        <f t="shared" si="16"/>
        <v>1252.8900000000001</v>
      </c>
      <c r="F234" s="90">
        <f t="shared" si="15"/>
        <v>1140</v>
      </c>
      <c r="G234" s="83"/>
      <c r="H234" s="83"/>
      <c r="I234" s="83"/>
      <c r="J234" s="83"/>
    </row>
    <row r="235" spans="2:10" ht="15" customHeight="1" x14ac:dyDescent="0.2">
      <c r="B235" s="90">
        <v>1145</v>
      </c>
      <c r="C235" s="90">
        <f t="shared" si="14"/>
        <v>1145</v>
      </c>
      <c r="D235" s="91">
        <f t="shared" si="17"/>
        <v>107.8900000000001</v>
      </c>
      <c r="E235" s="90">
        <f t="shared" si="16"/>
        <v>1252.8900000000001</v>
      </c>
      <c r="F235" s="90">
        <f t="shared" si="15"/>
        <v>1145</v>
      </c>
      <c r="G235" s="83"/>
      <c r="H235" s="83"/>
      <c r="I235" s="83"/>
      <c r="J235" s="83"/>
    </row>
    <row r="236" spans="2:10" ht="15" customHeight="1" x14ac:dyDescent="0.2">
      <c r="B236" s="90">
        <v>1150</v>
      </c>
      <c r="C236" s="90">
        <f t="shared" si="14"/>
        <v>1150</v>
      </c>
      <c r="D236" s="91">
        <f t="shared" si="17"/>
        <v>102.8900000000001</v>
      </c>
      <c r="E236" s="90">
        <f t="shared" si="16"/>
        <v>1252.8900000000001</v>
      </c>
      <c r="F236" s="90">
        <f t="shared" si="15"/>
        <v>1150</v>
      </c>
      <c r="G236" s="83"/>
      <c r="H236" s="83"/>
      <c r="I236" s="83"/>
      <c r="J236" s="83"/>
    </row>
    <row r="237" spans="2:10" ht="15" customHeight="1" x14ac:dyDescent="0.2">
      <c r="B237" s="90">
        <v>1155</v>
      </c>
      <c r="C237" s="90">
        <f t="shared" si="14"/>
        <v>1155</v>
      </c>
      <c r="D237" s="91">
        <f t="shared" si="17"/>
        <v>97.8900000000001</v>
      </c>
      <c r="E237" s="90">
        <f t="shared" si="16"/>
        <v>1252.8900000000001</v>
      </c>
      <c r="F237" s="90">
        <f t="shared" si="15"/>
        <v>1155</v>
      </c>
      <c r="G237" s="83"/>
      <c r="H237" s="83"/>
      <c r="I237" s="83"/>
      <c r="J237" s="83"/>
    </row>
    <row r="238" spans="2:10" ht="15" customHeight="1" x14ac:dyDescent="0.2">
      <c r="B238" s="90">
        <v>1160</v>
      </c>
      <c r="C238" s="90">
        <f t="shared" si="14"/>
        <v>1160</v>
      </c>
      <c r="D238" s="91">
        <f t="shared" si="17"/>
        <v>92.8900000000001</v>
      </c>
      <c r="E238" s="90">
        <f t="shared" si="16"/>
        <v>1252.8900000000001</v>
      </c>
      <c r="F238" s="90">
        <f t="shared" si="15"/>
        <v>1160</v>
      </c>
      <c r="G238" s="83"/>
      <c r="H238" s="83"/>
      <c r="I238" s="83"/>
      <c r="J238" s="83"/>
    </row>
    <row r="239" spans="2:10" ht="15" customHeight="1" x14ac:dyDescent="0.2">
      <c r="B239" s="90">
        <v>1165</v>
      </c>
      <c r="C239" s="90">
        <f t="shared" si="14"/>
        <v>1165</v>
      </c>
      <c r="D239" s="91">
        <f t="shared" si="17"/>
        <v>87.8900000000001</v>
      </c>
      <c r="E239" s="90">
        <f t="shared" si="16"/>
        <v>1252.8900000000001</v>
      </c>
      <c r="F239" s="90">
        <f t="shared" si="15"/>
        <v>1165</v>
      </c>
      <c r="G239" s="83"/>
      <c r="H239" s="83"/>
      <c r="I239" s="83"/>
      <c r="J239" s="83"/>
    </row>
    <row r="240" spans="2:10" ht="15" customHeight="1" x14ac:dyDescent="0.2">
      <c r="B240" s="90">
        <v>1170</v>
      </c>
      <c r="C240" s="90">
        <f t="shared" si="14"/>
        <v>1170</v>
      </c>
      <c r="D240" s="91">
        <f t="shared" si="17"/>
        <v>82.8900000000001</v>
      </c>
      <c r="E240" s="90">
        <f t="shared" si="16"/>
        <v>1252.8900000000001</v>
      </c>
      <c r="F240" s="90">
        <f t="shared" si="15"/>
        <v>1170</v>
      </c>
      <c r="G240" s="83"/>
      <c r="H240" s="83"/>
      <c r="I240" s="83"/>
      <c r="J240" s="83"/>
    </row>
    <row r="241" spans="2:10" ht="15" customHeight="1" x14ac:dyDescent="0.2">
      <c r="B241" s="90">
        <v>1175</v>
      </c>
      <c r="C241" s="90">
        <f t="shared" si="14"/>
        <v>1175</v>
      </c>
      <c r="D241" s="91">
        <f t="shared" si="17"/>
        <v>77.8900000000001</v>
      </c>
      <c r="E241" s="90">
        <f t="shared" si="16"/>
        <v>1252.8900000000001</v>
      </c>
      <c r="F241" s="90">
        <f t="shared" si="15"/>
        <v>1175</v>
      </c>
      <c r="G241" s="83"/>
      <c r="H241" s="83"/>
      <c r="I241" s="83"/>
      <c r="J241" s="83"/>
    </row>
    <row r="242" spans="2:10" ht="15" customHeight="1" x14ac:dyDescent="0.2">
      <c r="B242" s="90">
        <v>1180</v>
      </c>
      <c r="C242" s="90">
        <f t="shared" si="14"/>
        <v>1180</v>
      </c>
      <c r="D242" s="91">
        <f t="shared" si="17"/>
        <v>72.8900000000001</v>
      </c>
      <c r="E242" s="90">
        <f t="shared" si="16"/>
        <v>1252.8900000000001</v>
      </c>
      <c r="F242" s="90">
        <f t="shared" si="15"/>
        <v>1180</v>
      </c>
      <c r="G242" s="83"/>
      <c r="H242" s="83"/>
      <c r="I242" s="83"/>
      <c r="J242" s="83"/>
    </row>
    <row r="243" spans="2:10" ht="15" customHeight="1" x14ac:dyDescent="0.2">
      <c r="B243" s="90">
        <v>1185</v>
      </c>
      <c r="C243" s="90">
        <f t="shared" si="14"/>
        <v>1185</v>
      </c>
      <c r="D243" s="91">
        <f t="shared" si="17"/>
        <v>67.8900000000001</v>
      </c>
      <c r="E243" s="90">
        <f t="shared" si="16"/>
        <v>1252.8900000000001</v>
      </c>
      <c r="F243" s="90">
        <f t="shared" si="15"/>
        <v>1185</v>
      </c>
      <c r="G243" s="83"/>
      <c r="H243" s="83"/>
      <c r="I243" s="83"/>
      <c r="J243" s="83"/>
    </row>
    <row r="244" spans="2:10" ht="15" customHeight="1" x14ac:dyDescent="0.2">
      <c r="B244" s="90">
        <v>1190</v>
      </c>
      <c r="C244" s="90">
        <f t="shared" si="14"/>
        <v>1190</v>
      </c>
      <c r="D244" s="91">
        <f t="shared" si="17"/>
        <v>62.8900000000001</v>
      </c>
      <c r="E244" s="90">
        <f t="shared" si="16"/>
        <v>1252.8900000000001</v>
      </c>
      <c r="F244" s="90">
        <f t="shared" si="15"/>
        <v>1190</v>
      </c>
      <c r="G244" s="83"/>
      <c r="H244" s="83"/>
      <c r="I244" s="83"/>
      <c r="J244" s="83"/>
    </row>
    <row r="245" spans="2:10" ht="15" customHeight="1" x14ac:dyDescent="0.2">
      <c r="B245" s="90">
        <v>1195</v>
      </c>
      <c r="C245" s="90">
        <f t="shared" si="14"/>
        <v>1195</v>
      </c>
      <c r="D245" s="91">
        <f t="shared" si="17"/>
        <v>57.8900000000001</v>
      </c>
      <c r="E245" s="90">
        <f t="shared" si="16"/>
        <v>1252.8900000000001</v>
      </c>
      <c r="F245" s="90">
        <f t="shared" si="15"/>
        <v>1195</v>
      </c>
      <c r="G245" s="83"/>
      <c r="H245" s="83"/>
      <c r="I245" s="83"/>
      <c r="J245" s="83"/>
    </row>
    <row r="246" spans="2:10" ht="15" customHeight="1" x14ac:dyDescent="0.2">
      <c r="B246" s="90">
        <v>1200</v>
      </c>
      <c r="C246" s="90">
        <f t="shared" si="14"/>
        <v>1200</v>
      </c>
      <c r="D246" s="91">
        <f t="shared" si="17"/>
        <v>52.8900000000001</v>
      </c>
      <c r="E246" s="90">
        <f t="shared" si="16"/>
        <v>1252.8900000000001</v>
      </c>
      <c r="F246" s="90">
        <f t="shared" si="15"/>
        <v>1200</v>
      </c>
      <c r="G246" s="83"/>
      <c r="H246" s="83"/>
      <c r="I246" s="83"/>
      <c r="J246" s="83"/>
    </row>
    <row r="247" spans="2:10" ht="15" customHeight="1" x14ac:dyDescent="0.2">
      <c r="B247" s="90">
        <v>1204.7</v>
      </c>
      <c r="C247" s="90">
        <f t="shared" si="14"/>
        <v>1204.7</v>
      </c>
      <c r="D247" s="91">
        <f t="shared" si="17"/>
        <v>48.190000000000055</v>
      </c>
      <c r="E247" s="90">
        <f t="shared" si="16"/>
        <v>1252.8900000000001</v>
      </c>
      <c r="F247" s="90">
        <f t="shared" si="15"/>
        <v>1204.7</v>
      </c>
      <c r="G247" s="83"/>
      <c r="H247" s="83"/>
      <c r="I247" s="83"/>
      <c r="J247" s="83"/>
    </row>
    <row r="248" spans="2:10" ht="16" customHeight="1" x14ac:dyDescent="0.2">
      <c r="B248" s="90">
        <v>1210</v>
      </c>
      <c r="C248" s="90">
        <f t="shared" si="14"/>
        <v>1210</v>
      </c>
      <c r="D248" s="91">
        <f t="shared" si="17"/>
        <v>42.8900000000001</v>
      </c>
      <c r="E248" s="90">
        <f t="shared" si="16"/>
        <v>1252.8900000000001</v>
      </c>
      <c r="F248" s="90">
        <f t="shared" si="15"/>
        <v>1210</v>
      </c>
      <c r="G248" s="83"/>
      <c r="H248" s="83"/>
      <c r="I248" s="83"/>
      <c r="J248" s="83"/>
    </row>
    <row r="249" spans="2:10" x14ac:dyDescent="0.2">
      <c r="B249" s="90">
        <v>1215</v>
      </c>
      <c r="C249" s="90">
        <f t="shared" si="14"/>
        <v>1215</v>
      </c>
      <c r="D249" s="91">
        <f t="shared" si="17"/>
        <v>37.8900000000001</v>
      </c>
      <c r="E249" s="90">
        <f t="shared" si="16"/>
        <v>1252.8900000000001</v>
      </c>
      <c r="F249" s="90">
        <f t="shared" si="15"/>
        <v>1215</v>
      </c>
      <c r="G249" s="83"/>
      <c r="H249" s="83"/>
      <c r="I249" s="83"/>
      <c r="J249" s="83"/>
    </row>
    <row r="250" spans="2:10" x14ac:dyDescent="0.2">
      <c r="B250" s="90">
        <v>1220</v>
      </c>
      <c r="C250" s="90">
        <f t="shared" si="14"/>
        <v>1220</v>
      </c>
      <c r="D250" s="91">
        <f t="shared" si="17"/>
        <v>32.8900000000001</v>
      </c>
      <c r="E250" s="90">
        <f t="shared" si="16"/>
        <v>1252.8900000000001</v>
      </c>
      <c r="F250" s="90">
        <f t="shared" si="15"/>
        <v>1220</v>
      </c>
      <c r="G250" s="83"/>
      <c r="H250" s="83"/>
      <c r="I250" s="83"/>
      <c r="J250" s="83"/>
    </row>
    <row r="251" spans="2:10" x14ac:dyDescent="0.2">
      <c r="B251" s="90">
        <v>1225</v>
      </c>
      <c r="C251" s="90">
        <f t="shared" si="14"/>
        <v>1225</v>
      </c>
      <c r="D251" s="91">
        <f t="shared" si="17"/>
        <v>27.8900000000001</v>
      </c>
      <c r="E251" s="90">
        <f t="shared" si="16"/>
        <v>1252.8900000000001</v>
      </c>
      <c r="F251" s="90">
        <f t="shared" si="15"/>
        <v>1225</v>
      </c>
      <c r="G251" s="83"/>
      <c r="H251" s="83"/>
      <c r="I251" s="83"/>
      <c r="J251" s="83"/>
    </row>
    <row r="252" spans="2:10" x14ac:dyDescent="0.2">
      <c r="B252" s="90">
        <v>1230</v>
      </c>
      <c r="C252" s="90">
        <f t="shared" si="14"/>
        <v>1230</v>
      </c>
      <c r="D252" s="91">
        <f t="shared" si="17"/>
        <v>22.8900000000001</v>
      </c>
      <c r="E252" s="90">
        <f t="shared" si="16"/>
        <v>1252.8900000000001</v>
      </c>
      <c r="F252" s="90">
        <f t="shared" si="15"/>
        <v>1230</v>
      </c>
      <c r="G252" s="83"/>
      <c r="H252" s="83"/>
      <c r="I252" s="83"/>
      <c r="J252" s="83"/>
    </row>
    <row r="253" spans="2:10" x14ac:dyDescent="0.2">
      <c r="B253" s="90">
        <v>1235</v>
      </c>
      <c r="C253" s="90">
        <f t="shared" si="14"/>
        <v>1235</v>
      </c>
      <c r="D253" s="91">
        <f t="shared" si="17"/>
        <v>17.8900000000001</v>
      </c>
      <c r="E253" s="90">
        <f t="shared" si="16"/>
        <v>1252.8900000000001</v>
      </c>
      <c r="F253" s="90">
        <f t="shared" si="15"/>
        <v>1235</v>
      </c>
      <c r="G253" s="83"/>
      <c r="H253" s="83"/>
      <c r="I253" s="83"/>
      <c r="J253" s="83"/>
    </row>
    <row r="254" spans="2:10" x14ac:dyDescent="0.2">
      <c r="B254" s="90">
        <v>1240</v>
      </c>
      <c r="C254" s="90">
        <f t="shared" si="14"/>
        <v>1240</v>
      </c>
      <c r="D254" s="91">
        <f t="shared" si="17"/>
        <v>12.8900000000001</v>
      </c>
      <c r="E254" s="90">
        <f t="shared" si="16"/>
        <v>1252.8900000000001</v>
      </c>
      <c r="F254" s="90">
        <f t="shared" si="15"/>
        <v>1240</v>
      </c>
      <c r="G254" s="83"/>
      <c r="H254" s="83"/>
      <c r="I254" s="83"/>
      <c r="J254" s="83"/>
    </row>
    <row r="255" spans="2:10" x14ac:dyDescent="0.2">
      <c r="B255" s="90">
        <v>1245</v>
      </c>
      <c r="C255" s="90">
        <f t="shared" si="14"/>
        <v>1245</v>
      </c>
      <c r="D255" s="91">
        <f t="shared" si="17"/>
        <v>7.8900000000001</v>
      </c>
      <c r="E255" s="90">
        <f t="shared" si="16"/>
        <v>1252.8900000000001</v>
      </c>
      <c r="F255" s="90">
        <f t="shared" si="15"/>
        <v>1245</v>
      </c>
      <c r="G255" s="83"/>
      <c r="H255" s="83"/>
      <c r="I255" s="83"/>
      <c r="J255" s="83"/>
    </row>
    <row r="256" spans="2:10" x14ac:dyDescent="0.2">
      <c r="B256" s="90">
        <v>1250</v>
      </c>
      <c r="C256" s="90">
        <f t="shared" si="14"/>
        <v>1250</v>
      </c>
      <c r="D256" s="91">
        <f t="shared" si="17"/>
        <v>2.8900000000001</v>
      </c>
      <c r="E256" s="90">
        <f t="shared" si="16"/>
        <v>1252.8900000000001</v>
      </c>
      <c r="F256" s="90">
        <f t="shared" si="15"/>
        <v>1250</v>
      </c>
      <c r="G256" s="83"/>
      <c r="H256" s="83"/>
      <c r="I256" s="83"/>
      <c r="J256" s="83"/>
    </row>
    <row r="257" spans="2:10" x14ac:dyDescent="0.2">
      <c r="B257" s="96">
        <v>1252.8900000000001</v>
      </c>
      <c r="C257" s="97">
        <f t="shared" si="14"/>
        <v>1252.8900000000001</v>
      </c>
      <c r="D257" s="97">
        <f t="shared" si="17"/>
        <v>0</v>
      </c>
      <c r="E257" s="97">
        <f t="shared" si="16"/>
        <v>1252.8900000000001</v>
      </c>
      <c r="F257" s="98">
        <f t="shared" si="15"/>
        <v>1252.8900000000001</v>
      </c>
      <c r="G257" s="83"/>
      <c r="H257" s="83"/>
      <c r="I257" s="83"/>
      <c r="J257" s="83"/>
    </row>
    <row r="258" spans="2:10" ht="135" customHeight="1" x14ac:dyDescent="0.2">
      <c r="B258" s="104" t="s">
        <v>256</v>
      </c>
      <c r="C258" s="105"/>
      <c r="D258" s="105"/>
      <c r="E258" s="105"/>
      <c r="F258" s="105"/>
      <c r="G258" s="83"/>
      <c r="H258" s="83"/>
      <c r="I258" s="83"/>
      <c r="J258" s="83"/>
    </row>
    <row r="259" spans="2:10" x14ac:dyDescent="0.2">
      <c r="B259" s="83"/>
      <c r="C259" s="83"/>
      <c r="D259" s="83"/>
      <c r="E259" s="83"/>
      <c r="F259" s="83"/>
      <c r="G259" s="83"/>
      <c r="H259" s="83"/>
      <c r="I259" s="83"/>
      <c r="J259" s="83"/>
    </row>
    <row r="260" spans="2:10" x14ac:dyDescent="0.2">
      <c r="B260" s="83"/>
      <c r="C260" s="83"/>
      <c r="D260" s="83"/>
      <c r="E260" s="83"/>
      <c r="F260" s="83"/>
      <c r="G260" s="83"/>
      <c r="H260" s="83"/>
      <c r="I260" s="83"/>
      <c r="J260" s="83"/>
    </row>
    <row r="261" spans="2:10" x14ac:dyDescent="0.2">
      <c r="B261" s="83"/>
      <c r="C261" s="83"/>
      <c r="D261" s="83"/>
      <c r="E261" s="83"/>
      <c r="F261" s="83"/>
      <c r="G261" s="83"/>
      <c r="H261" s="83"/>
      <c r="I261" s="83"/>
      <c r="J261" s="83"/>
    </row>
    <row r="262" spans="2:10" x14ac:dyDescent="0.2">
      <c r="B262" s="83"/>
      <c r="C262" s="83"/>
      <c r="D262" s="83"/>
      <c r="E262" s="83"/>
      <c r="F262" s="83"/>
      <c r="G262" s="83"/>
      <c r="H262" s="83"/>
      <c r="I262" s="83"/>
      <c r="J262" s="83"/>
    </row>
    <row r="263" spans="2:10" x14ac:dyDescent="0.2">
      <c r="B263" s="83"/>
      <c r="C263" s="83"/>
      <c r="D263" s="83"/>
      <c r="E263" s="83"/>
      <c r="F263" s="83"/>
      <c r="G263" s="83"/>
      <c r="H263" s="83"/>
      <c r="I263" s="83"/>
      <c r="J263" s="83"/>
    </row>
    <row r="264" spans="2:10" x14ac:dyDescent="0.2">
      <c r="B264" s="83"/>
      <c r="C264" s="83"/>
      <c r="D264" s="83"/>
      <c r="E264" s="83"/>
      <c r="F264" s="83"/>
      <c r="G264" s="83"/>
      <c r="H264" s="83"/>
      <c r="I264" s="83"/>
      <c r="J264" s="83"/>
    </row>
    <row r="265" spans="2:10" x14ac:dyDescent="0.2">
      <c r="B265" s="83"/>
      <c r="C265" s="83"/>
      <c r="D265" s="83"/>
      <c r="E265" s="83"/>
      <c r="F265" s="83"/>
      <c r="G265" s="83"/>
      <c r="H265" s="83"/>
      <c r="I265" s="83"/>
      <c r="J265" s="83"/>
    </row>
    <row r="266" spans="2:10" x14ac:dyDescent="0.2">
      <c r="B266" s="83"/>
      <c r="C266" s="83"/>
      <c r="D266" s="83"/>
      <c r="E266" s="83"/>
      <c r="F266" s="83"/>
      <c r="G266" s="83"/>
      <c r="H266" s="83"/>
      <c r="I266" s="83"/>
      <c r="J266" s="83"/>
    </row>
    <row r="267" spans="2:10" x14ac:dyDescent="0.2">
      <c r="B267" s="83"/>
      <c r="C267" s="83"/>
      <c r="D267" s="83"/>
      <c r="E267" s="83"/>
      <c r="F267" s="83"/>
      <c r="G267" s="83"/>
      <c r="H267" s="83"/>
      <c r="I267" s="83"/>
      <c r="J267" s="83"/>
    </row>
    <row r="268" spans="2:10" x14ac:dyDescent="0.2">
      <c r="B268" s="83"/>
      <c r="C268" s="83"/>
      <c r="D268" s="83"/>
      <c r="E268" s="83"/>
      <c r="F268" s="83"/>
      <c r="G268" s="83"/>
      <c r="H268" s="83"/>
      <c r="I268" s="83"/>
      <c r="J268" s="83"/>
    </row>
    <row r="269" spans="2:10" x14ac:dyDescent="0.2">
      <c r="B269" s="83"/>
      <c r="C269" s="83"/>
      <c r="D269" s="83"/>
      <c r="E269" s="83"/>
      <c r="F269" s="83"/>
      <c r="G269" s="83"/>
      <c r="H269" s="83"/>
      <c r="I269" s="83"/>
      <c r="J269" s="83"/>
    </row>
    <row r="270" spans="2:10" x14ac:dyDescent="0.2">
      <c r="B270" s="83"/>
      <c r="C270" s="83"/>
      <c r="D270" s="83"/>
      <c r="E270" s="83"/>
      <c r="F270" s="83"/>
      <c r="G270" s="83"/>
      <c r="H270" s="83"/>
      <c r="I270" s="83"/>
      <c r="J270" s="83"/>
    </row>
    <row r="271" spans="2:10" x14ac:dyDescent="0.2">
      <c r="B271" s="83"/>
      <c r="C271" s="83"/>
      <c r="D271" s="83"/>
      <c r="E271" s="83"/>
      <c r="F271" s="83"/>
      <c r="G271" s="83"/>
      <c r="H271" s="83"/>
      <c r="I271" s="83"/>
      <c r="J271" s="83"/>
    </row>
    <row r="272" spans="2:10" x14ac:dyDescent="0.2">
      <c r="B272" s="83"/>
      <c r="C272" s="83"/>
      <c r="D272" s="83"/>
      <c r="E272" s="83"/>
      <c r="F272" s="83"/>
      <c r="G272" s="83"/>
      <c r="H272" s="83"/>
      <c r="I272" s="83"/>
      <c r="J272" s="83"/>
    </row>
    <row r="273" spans="2:10" x14ac:dyDescent="0.2">
      <c r="B273" s="83"/>
      <c r="C273" s="83"/>
      <c r="D273" s="83"/>
      <c r="E273" s="83"/>
      <c r="F273" s="83"/>
      <c r="G273" s="83"/>
      <c r="H273" s="83"/>
      <c r="I273" s="83"/>
      <c r="J273" s="83"/>
    </row>
    <row r="274" spans="2:10" x14ac:dyDescent="0.2">
      <c r="B274" s="83"/>
      <c r="C274" s="83"/>
      <c r="D274" s="83"/>
      <c r="E274" s="83"/>
      <c r="F274" s="83"/>
      <c r="G274" s="83"/>
      <c r="H274" s="83"/>
      <c r="I274" s="83"/>
      <c r="J274" s="83"/>
    </row>
    <row r="275" spans="2:10" x14ac:dyDescent="0.2">
      <c r="B275" s="83"/>
      <c r="C275" s="83"/>
      <c r="D275" s="83"/>
      <c r="E275" s="83"/>
      <c r="F275" s="83"/>
      <c r="G275" s="83"/>
      <c r="H275" s="83"/>
      <c r="I275" s="83"/>
      <c r="J275" s="83"/>
    </row>
    <row r="276" spans="2:10" x14ac:dyDescent="0.2">
      <c r="B276" s="83"/>
      <c r="C276" s="83"/>
      <c r="D276" s="83"/>
      <c r="E276" s="83"/>
      <c r="F276" s="83"/>
      <c r="G276" s="83"/>
      <c r="H276" s="83"/>
      <c r="I276" s="83"/>
      <c r="J276" s="83"/>
    </row>
    <row r="277" spans="2:10" x14ac:dyDescent="0.2">
      <c r="B277" s="83"/>
      <c r="C277" s="83"/>
      <c r="D277" s="83"/>
      <c r="E277" s="83"/>
      <c r="F277" s="83"/>
      <c r="G277" s="83"/>
      <c r="H277" s="83"/>
      <c r="I277" s="83"/>
      <c r="J277" s="83"/>
    </row>
    <row r="278" spans="2:10" x14ac:dyDescent="0.2">
      <c r="B278" s="83"/>
      <c r="C278" s="83"/>
      <c r="D278" s="83"/>
      <c r="E278" s="83"/>
      <c r="F278" s="83"/>
      <c r="G278" s="83"/>
      <c r="H278" s="83"/>
      <c r="I278" s="83"/>
      <c r="J278" s="83"/>
    </row>
    <row r="279" spans="2:10" x14ac:dyDescent="0.2">
      <c r="B279" s="83"/>
      <c r="C279" s="83"/>
      <c r="D279" s="83"/>
      <c r="E279" s="83"/>
      <c r="F279" s="83"/>
      <c r="G279" s="83"/>
      <c r="H279" s="83"/>
      <c r="I279" s="83"/>
      <c r="J279" s="83"/>
    </row>
    <row r="280" spans="2:10" x14ac:dyDescent="0.2">
      <c r="B280" s="83"/>
      <c r="C280" s="83"/>
      <c r="D280" s="83"/>
      <c r="E280" s="83"/>
      <c r="F280" s="83"/>
      <c r="G280" s="83"/>
      <c r="H280" s="83"/>
      <c r="I280" s="83"/>
      <c r="J280" s="83"/>
    </row>
    <row r="281" spans="2:10" x14ac:dyDescent="0.2">
      <c r="B281" s="83"/>
      <c r="C281" s="83"/>
      <c r="D281" s="83"/>
      <c r="E281" s="83"/>
      <c r="F281" s="83"/>
      <c r="G281" s="83"/>
      <c r="H281" s="83"/>
      <c r="I281" s="83"/>
      <c r="J281" s="83"/>
    </row>
    <row r="282" spans="2:10" x14ac:dyDescent="0.2">
      <c r="B282" s="83"/>
      <c r="C282" s="83"/>
      <c r="D282" s="83"/>
      <c r="E282" s="83"/>
      <c r="F282" s="83"/>
      <c r="G282" s="83"/>
      <c r="H282" s="83"/>
      <c r="I282" s="83"/>
      <c r="J282" s="83"/>
    </row>
    <row r="283" spans="2:10" x14ac:dyDescent="0.2">
      <c r="B283" s="83"/>
      <c r="C283" s="83"/>
      <c r="D283" s="83"/>
      <c r="E283" s="83"/>
      <c r="F283" s="83"/>
      <c r="G283" s="83"/>
      <c r="H283" s="83"/>
      <c r="I283" s="83"/>
      <c r="J283" s="83"/>
    </row>
    <row r="284" spans="2:10" x14ac:dyDescent="0.2">
      <c r="B284" s="83"/>
      <c r="C284" s="83"/>
      <c r="D284" s="83"/>
      <c r="E284" s="83"/>
      <c r="F284" s="83"/>
      <c r="G284" s="83"/>
      <c r="H284" s="83"/>
      <c r="I284" s="83"/>
      <c r="J284" s="83"/>
    </row>
    <row r="285" spans="2:10" x14ac:dyDescent="0.2">
      <c r="B285" s="83"/>
      <c r="C285" s="83"/>
      <c r="D285" s="83"/>
      <c r="E285" s="83"/>
      <c r="F285" s="83"/>
      <c r="G285" s="83"/>
      <c r="H285" s="83"/>
      <c r="I285" s="83"/>
      <c r="J285" s="83"/>
    </row>
    <row r="286" spans="2:10" x14ac:dyDescent="0.2">
      <c r="B286" s="83"/>
      <c r="C286" s="83"/>
      <c r="D286" s="83"/>
      <c r="E286" s="83"/>
      <c r="F286" s="83"/>
      <c r="G286" s="83"/>
      <c r="H286" s="83"/>
      <c r="I286" s="83"/>
      <c r="J286" s="83"/>
    </row>
    <row r="287" spans="2:10" x14ac:dyDescent="0.2">
      <c r="B287" s="83"/>
      <c r="C287" s="83"/>
      <c r="D287" s="83"/>
      <c r="E287" s="83"/>
      <c r="F287" s="83"/>
      <c r="G287" s="83"/>
      <c r="H287" s="83"/>
      <c r="I287" s="83"/>
      <c r="J287" s="83"/>
    </row>
    <row r="288" spans="2:10" x14ac:dyDescent="0.2">
      <c r="B288" s="83"/>
      <c r="C288" s="83"/>
      <c r="D288" s="83"/>
      <c r="E288" s="83"/>
      <c r="F288" s="83"/>
      <c r="G288" s="83"/>
      <c r="H288" s="83"/>
      <c r="I288" s="83"/>
      <c r="J288" s="83"/>
    </row>
    <row r="289" spans="2:10" x14ac:dyDescent="0.2">
      <c r="B289" s="83"/>
      <c r="C289" s="83"/>
      <c r="D289" s="83"/>
      <c r="E289" s="83"/>
      <c r="F289" s="83"/>
      <c r="G289" s="83"/>
      <c r="H289" s="83"/>
      <c r="I289" s="83"/>
      <c r="J289" s="83"/>
    </row>
    <row r="290" spans="2:10" x14ac:dyDescent="0.2">
      <c r="B290" s="83"/>
      <c r="C290" s="83"/>
      <c r="D290" s="83"/>
      <c r="E290" s="83"/>
      <c r="F290" s="83"/>
      <c r="G290" s="83"/>
      <c r="H290" s="83"/>
      <c r="I290" s="83"/>
      <c r="J290" s="83"/>
    </row>
    <row r="291" spans="2:10" x14ac:dyDescent="0.2">
      <c r="B291" s="83"/>
      <c r="C291" s="83"/>
      <c r="D291" s="83"/>
      <c r="E291" s="83"/>
      <c r="F291" s="83"/>
      <c r="G291" s="83"/>
      <c r="H291" s="83"/>
      <c r="I291" s="83"/>
      <c r="J291" s="83"/>
    </row>
    <row r="292" spans="2:10" x14ac:dyDescent="0.2">
      <c r="B292" s="83"/>
      <c r="C292" s="83"/>
      <c r="D292" s="83"/>
      <c r="E292" s="83"/>
      <c r="F292" s="83"/>
      <c r="G292" s="83"/>
      <c r="H292" s="83"/>
      <c r="I292" s="83"/>
      <c r="J292" s="83"/>
    </row>
    <row r="293" spans="2:10" x14ac:dyDescent="0.2">
      <c r="B293" s="83"/>
      <c r="C293" s="83"/>
      <c r="D293" s="83"/>
      <c r="E293" s="83"/>
      <c r="F293" s="83"/>
      <c r="G293" s="83"/>
      <c r="H293" s="83"/>
      <c r="I293" s="83"/>
      <c r="J293" s="83"/>
    </row>
    <row r="294" spans="2:10" x14ac:dyDescent="0.2">
      <c r="B294" s="83"/>
      <c r="C294" s="83"/>
      <c r="D294" s="83"/>
      <c r="E294" s="83"/>
      <c r="F294" s="83"/>
      <c r="G294" s="83"/>
      <c r="H294" s="83"/>
      <c r="I294" s="83"/>
      <c r="J294" s="83"/>
    </row>
    <row r="295" spans="2:10" x14ac:dyDescent="0.2">
      <c r="B295" s="83"/>
      <c r="C295" s="83"/>
      <c r="D295" s="83"/>
      <c r="E295" s="83"/>
      <c r="F295" s="83"/>
      <c r="G295" s="83"/>
      <c r="H295" s="83"/>
      <c r="I295" s="83"/>
      <c r="J295" s="83"/>
    </row>
    <row r="296" spans="2:10" x14ac:dyDescent="0.2">
      <c r="B296" s="83"/>
      <c r="C296" s="83"/>
      <c r="D296" s="83"/>
      <c r="E296" s="83"/>
      <c r="F296" s="83"/>
      <c r="G296" s="83"/>
      <c r="H296" s="83"/>
      <c r="I296" s="83"/>
      <c r="J296" s="83"/>
    </row>
    <row r="297" spans="2:10" x14ac:dyDescent="0.2">
      <c r="B297" s="83"/>
      <c r="C297" s="83"/>
      <c r="D297" s="83"/>
      <c r="E297" s="83"/>
      <c r="F297" s="83"/>
      <c r="G297" s="83"/>
      <c r="H297" s="83"/>
      <c r="I297" s="83"/>
      <c r="J297" s="83"/>
    </row>
    <row r="298" spans="2:10" x14ac:dyDescent="0.2">
      <c r="B298" s="83"/>
      <c r="C298" s="83"/>
      <c r="D298" s="83"/>
      <c r="E298" s="83"/>
      <c r="F298" s="83"/>
      <c r="G298" s="83"/>
      <c r="H298" s="83"/>
      <c r="I298" s="83"/>
      <c r="J298" s="83"/>
    </row>
    <row r="299" spans="2:10" x14ac:dyDescent="0.2">
      <c r="B299" s="83"/>
      <c r="C299" s="83"/>
      <c r="D299" s="83"/>
      <c r="E299" s="83"/>
      <c r="F299" s="83"/>
      <c r="G299" s="83"/>
      <c r="H299" s="83"/>
      <c r="I299" s="83"/>
      <c r="J299" s="83"/>
    </row>
    <row r="300" spans="2:10" x14ac:dyDescent="0.2">
      <c r="B300" s="83"/>
      <c r="C300" s="83"/>
      <c r="D300" s="83"/>
      <c r="E300" s="83"/>
      <c r="F300" s="83"/>
      <c r="G300" s="83"/>
      <c r="H300" s="83"/>
      <c r="I300" s="83"/>
      <c r="J300" s="83"/>
    </row>
    <row r="301" spans="2:10" x14ac:dyDescent="0.2">
      <c r="B301" s="83"/>
      <c r="C301" s="83"/>
      <c r="D301" s="83"/>
      <c r="E301" s="83"/>
      <c r="F301" s="83"/>
      <c r="G301" s="83"/>
      <c r="H301" s="83"/>
      <c r="I301" s="83"/>
      <c r="J301" s="83"/>
    </row>
    <row r="302" spans="2:10" x14ac:dyDescent="0.2">
      <c r="B302" s="83"/>
      <c r="C302" s="83"/>
      <c r="D302" s="83"/>
      <c r="E302" s="83"/>
      <c r="F302" s="83"/>
      <c r="G302" s="83"/>
      <c r="H302" s="83"/>
      <c r="I302" s="83"/>
      <c r="J302" s="83"/>
    </row>
    <row r="303" spans="2:10" x14ac:dyDescent="0.2">
      <c r="B303" s="83"/>
      <c r="C303" s="83"/>
      <c r="D303" s="83"/>
      <c r="E303" s="83"/>
      <c r="F303" s="83"/>
      <c r="G303" s="83"/>
      <c r="H303" s="83"/>
      <c r="I303" s="83"/>
      <c r="J303" s="83"/>
    </row>
    <row r="304" spans="2:10" x14ac:dyDescent="0.2">
      <c r="B304" s="83"/>
      <c r="C304" s="83"/>
      <c r="D304" s="83"/>
      <c r="E304" s="83"/>
      <c r="F304" s="83"/>
      <c r="G304" s="83"/>
      <c r="H304" s="83"/>
      <c r="I304" s="83"/>
      <c r="J304" s="83"/>
    </row>
    <row r="305" spans="2:10" x14ac:dyDescent="0.2">
      <c r="B305" s="83"/>
      <c r="C305" s="83"/>
      <c r="D305" s="83"/>
      <c r="E305" s="83"/>
      <c r="F305" s="83"/>
      <c r="G305" s="83"/>
      <c r="H305" s="83"/>
      <c r="I305" s="83"/>
      <c r="J305" s="83"/>
    </row>
    <row r="306" spans="2:10" x14ac:dyDescent="0.2">
      <c r="B306" s="83"/>
      <c r="C306" s="83"/>
      <c r="D306" s="83"/>
      <c r="E306" s="83"/>
      <c r="F306" s="83"/>
      <c r="G306" s="83"/>
      <c r="H306" s="83"/>
      <c r="I306" s="83"/>
      <c r="J306" s="83"/>
    </row>
    <row r="307" spans="2:10" x14ac:dyDescent="0.2">
      <c r="B307" s="83"/>
      <c r="C307" s="83"/>
      <c r="D307" s="83"/>
      <c r="E307" s="83"/>
      <c r="F307" s="83"/>
      <c r="G307" s="83"/>
      <c r="H307" s="83"/>
      <c r="I307" s="83"/>
      <c r="J307" s="83"/>
    </row>
    <row r="308" spans="2:10" x14ac:dyDescent="0.2">
      <c r="B308" s="83"/>
      <c r="C308" s="83"/>
      <c r="D308" s="83"/>
      <c r="E308" s="83"/>
      <c r="F308" s="83"/>
      <c r="G308" s="83"/>
      <c r="H308" s="83"/>
      <c r="I308" s="83"/>
      <c r="J308" s="83"/>
    </row>
    <row r="309" spans="2:10" x14ac:dyDescent="0.2">
      <c r="B309" s="83"/>
      <c r="C309" s="83"/>
      <c r="D309" s="83"/>
      <c r="E309" s="83"/>
      <c r="F309" s="83"/>
      <c r="G309" s="83"/>
      <c r="H309" s="83"/>
      <c r="I309" s="83"/>
      <c r="J309" s="83"/>
    </row>
    <row r="310" spans="2:10" x14ac:dyDescent="0.2">
      <c r="B310" s="83"/>
      <c r="C310" s="83"/>
      <c r="D310" s="83"/>
      <c r="E310" s="83"/>
      <c r="F310" s="83"/>
      <c r="G310" s="83"/>
      <c r="H310" s="83"/>
      <c r="I310" s="83"/>
      <c r="J310" s="83"/>
    </row>
    <row r="311" spans="2:10" x14ac:dyDescent="0.2">
      <c r="B311" s="83"/>
      <c r="C311" s="83"/>
      <c r="D311" s="83"/>
      <c r="E311" s="83"/>
      <c r="F311" s="83"/>
      <c r="G311" s="83"/>
      <c r="H311" s="83"/>
      <c r="I311" s="83"/>
      <c r="J311" s="83"/>
    </row>
    <row r="312" spans="2:10" x14ac:dyDescent="0.2">
      <c r="B312" s="83"/>
      <c r="C312" s="83"/>
      <c r="D312" s="83"/>
      <c r="E312" s="83"/>
      <c r="F312" s="83"/>
      <c r="G312" s="83"/>
      <c r="H312" s="83"/>
      <c r="I312" s="83"/>
      <c r="J312" s="83"/>
    </row>
    <row r="313" spans="2:10" x14ac:dyDescent="0.2">
      <c r="B313" s="83"/>
      <c r="C313" s="83"/>
      <c r="D313" s="83"/>
      <c r="E313" s="83"/>
      <c r="F313" s="83"/>
      <c r="G313" s="83"/>
      <c r="H313" s="83"/>
      <c r="I313" s="83"/>
      <c r="J313" s="83"/>
    </row>
    <row r="314" spans="2:10" x14ac:dyDescent="0.2">
      <c r="B314" s="83"/>
      <c r="C314" s="83"/>
      <c r="D314" s="83"/>
      <c r="E314" s="83"/>
      <c r="F314" s="83"/>
      <c r="G314" s="83"/>
      <c r="H314" s="83"/>
      <c r="I314" s="83"/>
      <c r="J314" s="83"/>
    </row>
    <row r="315" spans="2:10" x14ac:dyDescent="0.2">
      <c r="B315" s="83"/>
      <c r="C315" s="83"/>
      <c r="D315" s="83"/>
      <c r="E315" s="83"/>
      <c r="F315" s="83"/>
      <c r="G315" s="83"/>
      <c r="H315" s="83"/>
      <c r="I315" s="83"/>
      <c r="J315" s="83"/>
    </row>
    <row r="316" spans="2:10" x14ac:dyDescent="0.2">
      <c r="B316" s="83"/>
      <c r="C316" s="83"/>
      <c r="D316" s="83"/>
      <c r="E316" s="83"/>
      <c r="F316" s="83"/>
      <c r="G316" s="83"/>
      <c r="H316" s="83"/>
      <c r="I316" s="83"/>
      <c r="J316" s="83"/>
    </row>
    <row r="317" spans="2:10" x14ac:dyDescent="0.2">
      <c r="B317" s="83"/>
      <c r="C317" s="83"/>
      <c r="D317" s="83"/>
      <c r="E317" s="83"/>
      <c r="F317" s="83"/>
      <c r="G317" s="83"/>
      <c r="H317" s="83"/>
      <c r="I317" s="83"/>
      <c r="J317" s="83"/>
    </row>
    <row r="318" spans="2:10" x14ac:dyDescent="0.2">
      <c r="B318" s="83"/>
      <c r="C318" s="83"/>
      <c r="D318" s="83"/>
      <c r="E318" s="83"/>
      <c r="F318" s="83"/>
      <c r="G318" s="83"/>
      <c r="H318" s="83"/>
      <c r="I318" s="83"/>
      <c r="J318" s="83"/>
    </row>
    <row r="319" spans="2:10" x14ac:dyDescent="0.2">
      <c r="B319" s="83"/>
      <c r="C319" s="83"/>
      <c r="D319" s="83"/>
      <c r="E319" s="83"/>
      <c r="F319" s="83"/>
      <c r="G319" s="83"/>
      <c r="H319" s="83"/>
      <c r="I319" s="83"/>
      <c r="J319" s="83"/>
    </row>
    <row r="320" spans="2:10" x14ac:dyDescent="0.2">
      <c r="B320" s="83"/>
      <c r="C320" s="83"/>
      <c r="D320" s="83"/>
      <c r="E320" s="83"/>
      <c r="F320" s="83"/>
      <c r="G320" s="83"/>
      <c r="H320" s="83"/>
      <c r="I320" s="83"/>
      <c r="J320" s="83"/>
    </row>
    <row r="321" spans="2:10" x14ac:dyDescent="0.2">
      <c r="B321" s="83"/>
      <c r="C321" s="83"/>
      <c r="D321" s="83"/>
      <c r="E321" s="83"/>
      <c r="F321" s="83"/>
      <c r="G321" s="83"/>
      <c r="H321" s="83"/>
      <c r="I321" s="83"/>
      <c r="J321" s="83"/>
    </row>
    <row r="322" spans="2:10" x14ac:dyDescent="0.2">
      <c r="B322" s="83"/>
      <c r="C322" s="83"/>
      <c r="D322" s="83"/>
      <c r="E322" s="83"/>
      <c r="F322" s="83"/>
      <c r="G322" s="83"/>
      <c r="H322" s="83"/>
      <c r="I322" s="83"/>
      <c r="J322" s="83"/>
    </row>
    <row r="323" spans="2:10" x14ac:dyDescent="0.2">
      <c r="B323" s="83"/>
      <c r="C323" s="83"/>
      <c r="D323" s="83"/>
      <c r="E323" s="83"/>
      <c r="F323" s="83"/>
      <c r="G323" s="83"/>
      <c r="H323" s="83"/>
      <c r="I323" s="83"/>
      <c r="J323" s="83"/>
    </row>
    <row r="324" spans="2:10" x14ac:dyDescent="0.2">
      <c r="B324" s="83"/>
      <c r="C324" s="83"/>
      <c r="D324" s="83"/>
      <c r="E324" s="83"/>
      <c r="F324" s="83"/>
      <c r="G324" s="83"/>
      <c r="H324" s="83"/>
      <c r="I324" s="83"/>
      <c r="J324" s="83"/>
    </row>
    <row r="325" spans="2:10" x14ac:dyDescent="0.2">
      <c r="B325" s="83"/>
      <c r="C325" s="83"/>
      <c r="D325" s="83"/>
      <c r="E325" s="83"/>
      <c r="F325" s="83"/>
      <c r="G325" s="83"/>
      <c r="H325" s="83"/>
      <c r="I325" s="83"/>
      <c r="J325" s="83"/>
    </row>
    <row r="326" spans="2:10" x14ac:dyDescent="0.2">
      <c r="B326" s="83"/>
      <c r="C326" s="83"/>
      <c r="D326" s="83"/>
      <c r="E326" s="83"/>
      <c r="F326" s="83"/>
      <c r="G326" s="83"/>
      <c r="H326" s="83"/>
      <c r="I326" s="83"/>
      <c r="J326" s="83"/>
    </row>
    <row r="327" spans="2:10" x14ac:dyDescent="0.2">
      <c r="B327" s="83"/>
      <c r="C327" s="83"/>
      <c r="D327" s="83"/>
      <c r="E327" s="83"/>
      <c r="F327" s="83"/>
      <c r="G327" s="83"/>
      <c r="H327" s="83"/>
      <c r="I327" s="83"/>
      <c r="J327" s="83"/>
    </row>
    <row r="328" spans="2:10" x14ac:dyDescent="0.2">
      <c r="B328" s="83"/>
      <c r="C328" s="83"/>
      <c r="D328" s="83"/>
      <c r="E328" s="83"/>
      <c r="F328" s="83"/>
      <c r="G328" s="83"/>
      <c r="H328" s="83"/>
      <c r="I328" s="83"/>
      <c r="J328" s="83"/>
    </row>
    <row r="329" spans="2:10" x14ac:dyDescent="0.2">
      <c r="B329" s="83"/>
      <c r="C329" s="83"/>
      <c r="D329" s="83"/>
      <c r="E329" s="83"/>
      <c r="F329" s="83"/>
      <c r="G329" s="83"/>
      <c r="H329" s="83"/>
      <c r="I329" s="83"/>
      <c r="J329" s="83"/>
    </row>
    <row r="330" spans="2:10" x14ac:dyDescent="0.2">
      <c r="B330" s="83"/>
      <c r="C330" s="83"/>
      <c r="D330" s="83"/>
      <c r="E330" s="83"/>
      <c r="F330" s="83"/>
      <c r="G330" s="83"/>
      <c r="H330" s="83"/>
      <c r="I330" s="83"/>
      <c r="J330" s="83"/>
    </row>
    <row r="331" spans="2:10" x14ac:dyDescent="0.2">
      <c r="B331" s="83"/>
      <c r="C331" s="83"/>
      <c r="D331" s="83"/>
      <c r="E331" s="83"/>
      <c r="F331" s="83"/>
      <c r="G331" s="83"/>
      <c r="H331" s="83"/>
      <c r="I331" s="83"/>
      <c r="J331" s="83"/>
    </row>
    <row r="332" spans="2:10" x14ac:dyDescent="0.2">
      <c r="B332" s="83"/>
      <c r="C332" s="83"/>
      <c r="D332" s="83"/>
      <c r="E332" s="83"/>
      <c r="F332" s="83"/>
      <c r="G332" s="83"/>
      <c r="H332" s="83"/>
      <c r="I332" s="83"/>
      <c r="J332" s="83"/>
    </row>
    <row r="333" spans="2:10" x14ac:dyDescent="0.2">
      <c r="B333" s="83"/>
      <c r="C333" s="83"/>
      <c r="D333" s="83"/>
      <c r="E333" s="83"/>
      <c r="F333" s="83"/>
      <c r="G333" s="83"/>
      <c r="H333" s="83"/>
      <c r="I333" s="83"/>
      <c r="J333" s="83"/>
    </row>
    <row r="334" spans="2:10" x14ac:dyDescent="0.2">
      <c r="B334" s="83"/>
      <c r="C334" s="83"/>
      <c r="D334" s="83"/>
      <c r="E334" s="83"/>
      <c r="F334" s="83"/>
      <c r="G334" s="83"/>
      <c r="H334" s="83"/>
      <c r="I334" s="83"/>
      <c r="J334" s="83"/>
    </row>
    <row r="335" spans="2:10" x14ac:dyDescent="0.2">
      <c r="B335" s="83"/>
      <c r="C335" s="83"/>
      <c r="D335" s="83"/>
      <c r="E335" s="83"/>
      <c r="F335" s="83"/>
      <c r="G335" s="83"/>
      <c r="H335" s="83"/>
      <c r="I335" s="83"/>
      <c r="J335" s="83"/>
    </row>
    <row r="336" spans="2:10" x14ac:dyDescent="0.2">
      <c r="B336" s="83"/>
      <c r="C336" s="83"/>
      <c r="D336" s="83"/>
      <c r="E336" s="83"/>
      <c r="F336" s="83"/>
      <c r="G336" s="83"/>
      <c r="H336" s="83"/>
      <c r="I336" s="83"/>
      <c r="J336" s="83"/>
    </row>
    <row r="337" spans="2:10" x14ac:dyDescent="0.2">
      <c r="B337" s="83"/>
      <c r="C337" s="83"/>
      <c r="D337" s="83"/>
      <c r="E337" s="83"/>
      <c r="F337" s="83"/>
      <c r="G337" s="83"/>
      <c r="H337" s="83"/>
      <c r="I337" s="83"/>
      <c r="J337" s="83"/>
    </row>
    <row r="338" spans="2:10" x14ac:dyDescent="0.2">
      <c r="B338" s="83"/>
      <c r="C338" s="83"/>
      <c r="D338" s="83"/>
      <c r="E338" s="83"/>
      <c r="F338" s="83"/>
      <c r="G338" s="83"/>
      <c r="H338" s="83"/>
      <c r="I338" s="83"/>
      <c r="J338" s="83"/>
    </row>
    <row r="339" spans="2:10" x14ac:dyDescent="0.2">
      <c r="B339" s="83"/>
      <c r="C339" s="83"/>
      <c r="D339" s="83"/>
      <c r="E339" s="83"/>
      <c r="F339" s="83"/>
      <c r="G339" s="83"/>
      <c r="H339" s="83"/>
      <c r="I339" s="83"/>
      <c r="J339" s="83"/>
    </row>
    <row r="340" spans="2:10" x14ac:dyDescent="0.2">
      <c r="B340" s="83"/>
      <c r="C340" s="83"/>
      <c r="D340" s="83"/>
      <c r="E340" s="83"/>
      <c r="F340" s="83"/>
      <c r="G340" s="83"/>
      <c r="H340" s="83"/>
      <c r="I340" s="83"/>
      <c r="J340" s="83"/>
    </row>
    <row r="341" spans="2:10" x14ac:dyDescent="0.2">
      <c r="B341" s="83"/>
      <c r="C341" s="83"/>
      <c r="D341" s="83"/>
      <c r="E341" s="83"/>
      <c r="F341" s="83"/>
      <c r="G341" s="83"/>
      <c r="H341" s="83"/>
      <c r="I341" s="83"/>
      <c r="J341" s="83"/>
    </row>
    <row r="342" spans="2:10" x14ac:dyDescent="0.2">
      <c r="B342" s="83"/>
      <c r="C342" s="83"/>
      <c r="D342" s="83"/>
      <c r="E342" s="83"/>
      <c r="F342" s="83"/>
      <c r="G342" s="83"/>
      <c r="H342" s="83"/>
      <c r="I342" s="83"/>
      <c r="J342" s="83"/>
    </row>
    <row r="343" spans="2:10" x14ac:dyDescent="0.2">
      <c r="B343" s="83"/>
      <c r="C343" s="83"/>
      <c r="D343" s="83"/>
      <c r="E343" s="83"/>
      <c r="F343" s="83"/>
      <c r="G343" s="83"/>
      <c r="H343" s="83"/>
      <c r="I343" s="83"/>
      <c r="J343" s="83"/>
    </row>
    <row r="344" spans="2:10" x14ac:dyDescent="0.2">
      <c r="B344" s="83"/>
      <c r="C344" s="83"/>
      <c r="D344" s="83"/>
      <c r="E344" s="83"/>
      <c r="F344" s="83"/>
      <c r="G344" s="83"/>
      <c r="H344" s="83"/>
      <c r="I344" s="83"/>
      <c r="J344" s="83"/>
    </row>
    <row r="345" spans="2:10" x14ac:dyDescent="0.2">
      <c r="B345" s="83"/>
      <c r="C345" s="83"/>
      <c r="D345" s="83"/>
      <c r="E345" s="83"/>
      <c r="F345" s="83"/>
      <c r="G345" s="83"/>
      <c r="H345" s="83"/>
      <c r="I345" s="83"/>
      <c r="J345" s="83"/>
    </row>
    <row r="346" spans="2:10" x14ac:dyDescent="0.2">
      <c r="B346" s="83"/>
      <c r="C346" s="83"/>
      <c r="D346" s="83"/>
      <c r="E346" s="83"/>
      <c r="F346" s="83"/>
      <c r="G346" s="83"/>
      <c r="H346" s="83"/>
      <c r="I346" s="83"/>
      <c r="J346" s="83"/>
    </row>
    <row r="347" spans="2:10" x14ac:dyDescent="0.2">
      <c r="B347" s="83"/>
      <c r="C347" s="83"/>
      <c r="D347" s="83"/>
      <c r="E347" s="83"/>
      <c r="F347" s="83"/>
      <c r="G347" s="83"/>
      <c r="H347" s="83"/>
      <c r="I347" s="83"/>
      <c r="J347" s="83"/>
    </row>
    <row r="348" spans="2:10" x14ac:dyDescent="0.2">
      <c r="B348" s="83"/>
      <c r="C348" s="83"/>
      <c r="D348" s="83"/>
      <c r="E348" s="83"/>
      <c r="F348" s="83"/>
      <c r="G348" s="83"/>
      <c r="H348" s="83"/>
      <c r="I348" s="83"/>
      <c r="J348" s="83"/>
    </row>
    <row r="349" spans="2:10" x14ac:dyDescent="0.2">
      <c r="B349" s="83"/>
      <c r="C349" s="83"/>
      <c r="D349" s="83"/>
      <c r="E349" s="83"/>
      <c r="F349" s="83"/>
      <c r="G349" s="83"/>
      <c r="H349" s="83"/>
      <c r="I349" s="83"/>
      <c r="J349" s="83"/>
    </row>
    <row r="350" spans="2:10" x14ac:dyDescent="0.2">
      <c r="B350" s="83"/>
      <c r="C350" s="83"/>
      <c r="D350" s="83"/>
      <c r="E350" s="83"/>
      <c r="F350" s="83"/>
      <c r="G350" s="83"/>
      <c r="H350" s="83"/>
      <c r="I350" s="83"/>
      <c r="J350" s="83"/>
    </row>
    <row r="351" spans="2:10" x14ac:dyDescent="0.2">
      <c r="B351" s="83"/>
      <c r="C351" s="83"/>
      <c r="D351" s="83"/>
      <c r="E351" s="83"/>
      <c r="F351" s="83"/>
      <c r="G351" s="83"/>
      <c r="H351" s="83"/>
      <c r="I351" s="83"/>
      <c r="J351" s="83"/>
    </row>
    <row r="352" spans="2:10" x14ac:dyDescent="0.2">
      <c r="B352" s="83"/>
      <c r="C352" s="83"/>
      <c r="D352" s="83"/>
      <c r="E352" s="83"/>
      <c r="F352" s="83"/>
      <c r="G352" s="83"/>
      <c r="H352" s="83"/>
      <c r="I352" s="83"/>
      <c r="J352" s="83"/>
    </row>
    <row r="353" spans="2:10" x14ac:dyDescent="0.2">
      <c r="B353" s="83"/>
      <c r="C353" s="83"/>
      <c r="D353" s="83"/>
      <c r="E353" s="83"/>
      <c r="F353" s="83"/>
      <c r="G353" s="83"/>
      <c r="H353" s="83"/>
      <c r="I353" s="83"/>
      <c r="J353" s="83"/>
    </row>
    <row r="354" spans="2:10" x14ac:dyDescent="0.2">
      <c r="B354" s="83"/>
      <c r="C354" s="83"/>
      <c r="D354" s="83"/>
      <c r="E354" s="83"/>
      <c r="F354" s="83"/>
      <c r="G354" s="83"/>
      <c r="H354" s="83"/>
      <c r="I354" s="83"/>
      <c r="J354" s="83"/>
    </row>
    <row r="355" spans="2:10" x14ac:dyDescent="0.2">
      <c r="B355" s="83"/>
      <c r="C355" s="83"/>
      <c r="D355" s="83"/>
      <c r="E355" s="83"/>
      <c r="F355" s="83"/>
      <c r="G355" s="83"/>
      <c r="H355" s="83"/>
      <c r="I355" s="83"/>
      <c r="J355" s="83"/>
    </row>
    <row r="356" spans="2:10" x14ac:dyDescent="0.2">
      <c r="B356" s="83"/>
      <c r="C356" s="83"/>
      <c r="D356" s="83"/>
      <c r="E356" s="83"/>
      <c r="F356" s="83"/>
      <c r="G356" s="83"/>
      <c r="H356" s="83"/>
      <c r="I356" s="83"/>
      <c r="J356" s="83"/>
    </row>
    <row r="357" spans="2:10" x14ac:dyDescent="0.2">
      <c r="B357" s="83"/>
      <c r="C357" s="83"/>
      <c r="D357" s="83"/>
      <c r="E357" s="83"/>
      <c r="F357" s="83"/>
      <c r="G357" s="83"/>
      <c r="H357" s="83"/>
      <c r="I357" s="83"/>
      <c r="J357" s="83"/>
    </row>
    <row r="358" spans="2:10" x14ac:dyDescent="0.2">
      <c r="B358" s="83"/>
      <c r="C358" s="83"/>
      <c r="D358" s="83"/>
      <c r="E358" s="83"/>
      <c r="F358" s="83"/>
      <c r="G358" s="83"/>
      <c r="H358" s="83"/>
      <c r="I358" s="83"/>
      <c r="J358" s="83"/>
    </row>
    <row r="359" spans="2:10" x14ac:dyDescent="0.2">
      <c r="B359" s="83"/>
      <c r="C359" s="83"/>
      <c r="D359" s="83"/>
      <c r="E359" s="83"/>
      <c r="F359" s="83"/>
      <c r="G359" s="83"/>
      <c r="H359" s="83"/>
      <c r="I359" s="83"/>
      <c r="J359" s="83"/>
    </row>
    <row r="360" spans="2:10" x14ac:dyDescent="0.2">
      <c r="B360" s="83"/>
      <c r="C360" s="83"/>
      <c r="D360" s="83"/>
      <c r="E360" s="83"/>
      <c r="F360" s="83"/>
      <c r="G360" s="83"/>
      <c r="H360" s="83"/>
      <c r="I360" s="83"/>
      <c r="J360" s="83"/>
    </row>
    <row r="361" spans="2:10" x14ac:dyDescent="0.2">
      <c r="B361" s="83"/>
      <c r="C361" s="83"/>
      <c r="D361" s="83"/>
      <c r="E361" s="83"/>
      <c r="F361" s="83"/>
      <c r="G361" s="83"/>
      <c r="H361" s="83"/>
      <c r="I361" s="83"/>
      <c r="J361" s="83"/>
    </row>
    <row r="362" spans="2:10" x14ac:dyDescent="0.2">
      <c r="B362" s="83"/>
      <c r="C362" s="83"/>
      <c r="D362" s="83"/>
      <c r="E362" s="83"/>
      <c r="F362" s="83"/>
      <c r="G362" s="83"/>
      <c r="H362" s="83"/>
      <c r="I362" s="83"/>
      <c r="J362" s="83"/>
    </row>
    <row r="363" spans="2:10" x14ac:dyDescent="0.2">
      <c r="B363" s="83"/>
      <c r="C363" s="83"/>
      <c r="D363" s="83"/>
      <c r="E363" s="83"/>
      <c r="F363" s="83"/>
      <c r="G363" s="83"/>
      <c r="H363" s="83"/>
      <c r="I363" s="83"/>
      <c r="J363" s="83"/>
    </row>
    <row r="364" spans="2:10" x14ac:dyDescent="0.2">
      <c r="B364" s="83"/>
      <c r="C364" s="83"/>
      <c r="D364" s="83"/>
      <c r="E364" s="83"/>
      <c r="F364" s="83"/>
      <c r="G364" s="83"/>
      <c r="H364" s="83"/>
      <c r="I364" s="83"/>
      <c r="J364" s="83"/>
    </row>
    <row r="365" spans="2:10" x14ac:dyDescent="0.2">
      <c r="B365" s="83"/>
      <c r="C365" s="83"/>
      <c r="D365" s="83"/>
      <c r="E365" s="83"/>
      <c r="F365" s="83"/>
      <c r="G365" s="83"/>
      <c r="H365" s="83"/>
      <c r="I365" s="83"/>
      <c r="J365" s="83"/>
    </row>
    <row r="366" spans="2:10" x14ac:dyDescent="0.2">
      <c r="B366" s="83"/>
      <c r="C366" s="83"/>
      <c r="D366" s="83"/>
      <c r="E366" s="83"/>
      <c r="F366" s="83"/>
      <c r="G366" s="83"/>
      <c r="H366" s="83"/>
      <c r="I366" s="83"/>
      <c r="J366" s="83"/>
    </row>
    <row r="367" spans="2:10" x14ac:dyDescent="0.2">
      <c r="B367" s="83"/>
      <c r="C367" s="83"/>
      <c r="D367" s="83"/>
      <c r="E367" s="83"/>
      <c r="F367" s="83"/>
      <c r="G367" s="83"/>
      <c r="H367" s="83"/>
      <c r="I367" s="83"/>
      <c r="J367" s="83"/>
    </row>
    <row r="368" spans="2:10" x14ac:dyDescent="0.2">
      <c r="B368" s="83"/>
      <c r="C368" s="83"/>
      <c r="D368" s="83"/>
      <c r="E368" s="83"/>
      <c r="F368" s="83"/>
      <c r="G368" s="83"/>
      <c r="H368" s="83"/>
      <c r="I368" s="83"/>
      <c r="J368" s="83"/>
    </row>
    <row r="369" spans="2:10" x14ac:dyDescent="0.2">
      <c r="B369" s="83"/>
      <c r="C369" s="83"/>
      <c r="D369" s="83"/>
      <c r="E369" s="83"/>
      <c r="F369" s="83"/>
      <c r="G369" s="83"/>
      <c r="H369" s="83"/>
      <c r="I369" s="83"/>
      <c r="J369" s="83"/>
    </row>
    <row r="370" spans="2:10" x14ac:dyDescent="0.2">
      <c r="B370" s="83"/>
      <c r="C370" s="83"/>
      <c r="D370" s="83"/>
      <c r="E370" s="83"/>
      <c r="F370" s="83"/>
      <c r="G370" s="83"/>
      <c r="H370" s="83"/>
      <c r="I370" s="83"/>
      <c r="J370" s="83"/>
    </row>
    <row r="371" spans="2:10" x14ac:dyDescent="0.2">
      <c r="B371" s="83"/>
      <c r="C371" s="83"/>
      <c r="D371" s="83"/>
      <c r="E371" s="83"/>
      <c r="F371" s="83"/>
      <c r="G371" s="83"/>
      <c r="H371" s="83"/>
      <c r="I371" s="83"/>
      <c r="J371" s="83"/>
    </row>
    <row r="372" spans="2:10" x14ac:dyDescent="0.2">
      <c r="B372" s="83"/>
      <c r="C372" s="83"/>
      <c r="D372" s="83"/>
      <c r="E372" s="83"/>
      <c r="F372" s="83"/>
      <c r="G372" s="83"/>
      <c r="H372" s="83"/>
      <c r="I372" s="83"/>
      <c r="J372" s="83"/>
    </row>
    <row r="373" spans="2:10" x14ac:dyDescent="0.2">
      <c r="B373" s="83"/>
      <c r="C373" s="83"/>
      <c r="D373" s="83"/>
      <c r="E373" s="83"/>
      <c r="F373" s="83"/>
      <c r="G373" s="83"/>
      <c r="H373" s="83"/>
      <c r="I373" s="83"/>
      <c r="J373" s="83"/>
    </row>
    <row r="374" spans="2:10" x14ac:dyDescent="0.2">
      <c r="B374" s="83"/>
      <c r="C374" s="83"/>
      <c r="D374" s="83"/>
      <c r="E374" s="83"/>
      <c r="F374" s="83"/>
      <c r="G374" s="83"/>
      <c r="H374" s="83"/>
      <c r="I374" s="83"/>
      <c r="J374" s="83"/>
    </row>
    <row r="375" spans="2:10" x14ac:dyDescent="0.2">
      <c r="B375" s="83"/>
      <c r="C375" s="83"/>
      <c r="D375" s="83"/>
      <c r="E375" s="83"/>
      <c r="F375" s="83"/>
      <c r="G375" s="83"/>
      <c r="H375" s="83"/>
      <c r="I375" s="83"/>
      <c r="J375" s="83"/>
    </row>
    <row r="376" spans="2:10" x14ac:dyDescent="0.2">
      <c r="B376" s="83"/>
      <c r="C376" s="83"/>
      <c r="D376" s="83"/>
      <c r="E376" s="83"/>
      <c r="F376" s="83"/>
      <c r="G376" s="83"/>
      <c r="H376" s="83"/>
      <c r="I376" s="83"/>
      <c r="J376" s="83"/>
    </row>
    <row r="377" spans="2:10" x14ac:dyDescent="0.2">
      <c r="B377" s="83"/>
      <c r="C377" s="83"/>
      <c r="D377" s="83"/>
      <c r="E377" s="83"/>
      <c r="F377" s="83"/>
      <c r="G377" s="83"/>
      <c r="H377" s="83"/>
      <c r="I377" s="83"/>
      <c r="J377" s="83"/>
    </row>
    <row r="378" spans="2:10" x14ac:dyDescent="0.2">
      <c r="B378" s="83"/>
      <c r="C378" s="83"/>
      <c r="D378" s="83"/>
      <c r="E378" s="83"/>
      <c r="F378" s="83"/>
      <c r="G378" s="83"/>
      <c r="H378" s="83"/>
      <c r="I378" s="83"/>
      <c r="J378" s="83"/>
    </row>
    <row r="379" spans="2:10" x14ac:dyDescent="0.2">
      <c r="B379" s="83"/>
      <c r="C379" s="83"/>
      <c r="D379" s="83"/>
      <c r="E379" s="83"/>
      <c r="F379" s="83"/>
      <c r="G379" s="83"/>
      <c r="H379" s="83"/>
      <c r="I379" s="83"/>
      <c r="J379" s="83"/>
    </row>
    <row r="380" spans="2:10" x14ac:dyDescent="0.2">
      <c r="B380" s="83"/>
      <c r="C380" s="83"/>
      <c r="D380" s="83"/>
      <c r="E380" s="83"/>
      <c r="F380" s="83"/>
      <c r="G380" s="83"/>
      <c r="H380" s="83"/>
      <c r="I380" s="83"/>
      <c r="J380" s="83"/>
    </row>
    <row r="381" spans="2:10" x14ac:dyDescent="0.2">
      <c r="B381" s="83"/>
      <c r="C381" s="83"/>
      <c r="D381" s="83"/>
      <c r="E381" s="83"/>
      <c r="F381" s="83"/>
      <c r="G381" s="83"/>
      <c r="H381" s="83"/>
      <c r="I381" s="83"/>
      <c r="J381" s="83"/>
    </row>
    <row r="382" spans="2:10" x14ac:dyDescent="0.2">
      <c r="B382" s="83"/>
      <c r="C382" s="83"/>
      <c r="D382" s="83"/>
      <c r="E382" s="83"/>
      <c r="F382" s="83"/>
      <c r="G382" s="83"/>
      <c r="H382" s="83"/>
      <c r="I382" s="83"/>
      <c r="J382" s="83"/>
    </row>
    <row r="383" spans="2:10" x14ac:dyDescent="0.2">
      <c r="B383" s="83"/>
      <c r="C383" s="83"/>
      <c r="D383" s="83"/>
      <c r="E383" s="83"/>
      <c r="F383" s="83"/>
      <c r="G383" s="83"/>
      <c r="H383" s="83"/>
      <c r="I383" s="83"/>
      <c r="J383" s="83"/>
    </row>
    <row r="384" spans="2:10" x14ac:dyDescent="0.2">
      <c r="B384" s="83"/>
      <c r="C384" s="83"/>
      <c r="D384" s="83"/>
      <c r="E384" s="83"/>
      <c r="F384" s="83"/>
      <c r="G384" s="83"/>
      <c r="H384" s="83"/>
      <c r="I384" s="83"/>
      <c r="J384" s="83"/>
    </row>
    <row r="385" spans="2:10" x14ac:dyDescent="0.2">
      <c r="B385" s="83"/>
      <c r="C385" s="83"/>
      <c r="D385" s="83"/>
      <c r="E385" s="83"/>
      <c r="F385" s="83"/>
      <c r="G385" s="83"/>
      <c r="H385" s="83"/>
      <c r="I385" s="83"/>
      <c r="J385" s="83"/>
    </row>
    <row r="386" spans="2:10" x14ac:dyDescent="0.2">
      <c r="B386" s="83"/>
      <c r="C386" s="83"/>
      <c r="D386" s="83"/>
      <c r="E386" s="83"/>
      <c r="F386" s="83"/>
      <c r="G386" s="83"/>
      <c r="H386" s="83"/>
      <c r="I386" s="83"/>
      <c r="J386" s="83"/>
    </row>
    <row r="387" spans="2:10" x14ac:dyDescent="0.2">
      <c r="B387" s="83"/>
      <c r="C387" s="83"/>
      <c r="D387" s="83"/>
      <c r="E387" s="83"/>
      <c r="F387" s="83"/>
      <c r="G387" s="83"/>
      <c r="H387" s="83"/>
      <c r="I387" s="83"/>
      <c r="J387" s="83"/>
    </row>
    <row r="388" spans="2:10" x14ac:dyDescent="0.2">
      <c r="B388" s="83"/>
      <c r="C388" s="83"/>
      <c r="D388" s="83"/>
      <c r="E388" s="83"/>
      <c r="F388" s="83"/>
      <c r="G388" s="83"/>
      <c r="H388" s="83"/>
      <c r="I388" s="83"/>
      <c r="J388" s="83"/>
    </row>
    <row r="389" spans="2:10" x14ac:dyDescent="0.2">
      <c r="B389" s="83"/>
      <c r="C389" s="83"/>
      <c r="D389" s="83"/>
      <c r="E389" s="83"/>
      <c r="F389" s="83"/>
      <c r="G389" s="83"/>
      <c r="H389" s="83"/>
      <c r="I389" s="83"/>
      <c r="J389" s="83"/>
    </row>
    <row r="390" spans="2:10" x14ac:dyDescent="0.2">
      <c r="B390" s="83"/>
      <c r="C390" s="83"/>
      <c r="D390" s="83"/>
      <c r="E390" s="83"/>
      <c r="F390" s="83"/>
      <c r="G390" s="83"/>
      <c r="H390" s="83"/>
      <c r="I390" s="83"/>
      <c r="J390" s="83"/>
    </row>
    <row r="391" spans="2:10" x14ac:dyDescent="0.2">
      <c r="B391" s="83"/>
      <c r="C391" s="83"/>
      <c r="D391" s="83"/>
      <c r="E391" s="83"/>
      <c r="F391" s="83"/>
      <c r="G391" s="83"/>
      <c r="H391" s="83"/>
      <c r="I391" s="83"/>
      <c r="J391" s="83"/>
    </row>
    <row r="392" spans="2:10" x14ac:dyDescent="0.2">
      <c r="B392" s="83"/>
      <c r="C392" s="83"/>
      <c r="D392" s="83"/>
      <c r="E392" s="83"/>
      <c r="F392" s="83"/>
      <c r="G392" s="83"/>
      <c r="H392" s="83"/>
      <c r="I392" s="83"/>
      <c r="J392" s="83"/>
    </row>
    <row r="393" spans="2:10" x14ac:dyDescent="0.2">
      <c r="B393" s="83"/>
      <c r="C393" s="83"/>
      <c r="D393" s="83"/>
      <c r="E393" s="83"/>
      <c r="F393" s="83"/>
      <c r="G393" s="83"/>
      <c r="H393" s="83"/>
      <c r="I393" s="83"/>
      <c r="J393" s="83"/>
    </row>
    <row r="394" spans="2:10" x14ac:dyDescent="0.2">
      <c r="B394" s="83"/>
      <c r="C394" s="83"/>
      <c r="D394" s="83"/>
      <c r="E394" s="83"/>
      <c r="F394" s="83"/>
      <c r="G394" s="83"/>
      <c r="H394" s="83"/>
      <c r="I394" s="83"/>
      <c r="J394" s="83"/>
    </row>
    <row r="395" spans="2:10" x14ac:dyDescent="0.2">
      <c r="B395" s="83"/>
      <c r="C395" s="83"/>
      <c r="D395" s="83"/>
      <c r="E395" s="83"/>
      <c r="F395" s="83"/>
      <c r="G395" s="83"/>
      <c r="H395" s="83"/>
      <c r="I395" s="83"/>
      <c r="J395" s="83"/>
    </row>
    <row r="396" spans="2:10" x14ac:dyDescent="0.2">
      <c r="B396" s="83"/>
      <c r="C396" s="83"/>
      <c r="D396" s="83"/>
      <c r="E396" s="83"/>
      <c r="F396" s="83"/>
      <c r="G396" s="83"/>
      <c r="H396" s="83"/>
      <c r="I396" s="83"/>
      <c r="J396" s="83"/>
    </row>
    <row r="397" spans="2:10" x14ac:dyDescent="0.2">
      <c r="B397" s="83"/>
      <c r="C397" s="83"/>
      <c r="D397" s="83"/>
      <c r="E397" s="83"/>
      <c r="F397" s="83"/>
      <c r="G397" s="83"/>
      <c r="H397" s="83"/>
      <c r="I397" s="83"/>
      <c r="J397" s="83"/>
    </row>
    <row r="398" spans="2:10" x14ac:dyDescent="0.2">
      <c r="B398" s="83"/>
      <c r="C398" s="83"/>
      <c r="D398" s="83"/>
      <c r="E398" s="83"/>
      <c r="F398" s="83"/>
      <c r="G398" s="83"/>
      <c r="H398" s="83"/>
      <c r="I398" s="83"/>
      <c r="J398" s="83"/>
    </row>
    <row r="399" spans="2:10" x14ac:dyDescent="0.2">
      <c r="B399" s="83"/>
      <c r="C399" s="83"/>
      <c r="D399" s="83"/>
      <c r="E399" s="83"/>
      <c r="F399" s="83"/>
      <c r="G399" s="83"/>
      <c r="H399" s="83"/>
      <c r="I399" s="83"/>
      <c r="J399" s="83"/>
    </row>
    <row r="400" spans="2:10" x14ac:dyDescent="0.2">
      <c r="B400" s="83"/>
      <c r="C400" s="83"/>
      <c r="D400" s="83"/>
      <c r="E400" s="83"/>
      <c r="F400" s="83"/>
      <c r="G400" s="83"/>
      <c r="H400" s="83"/>
      <c r="I400" s="83"/>
      <c r="J400" s="83"/>
    </row>
    <row r="401" spans="2:10" x14ac:dyDescent="0.2">
      <c r="B401" s="83"/>
      <c r="C401" s="83"/>
      <c r="D401" s="83"/>
      <c r="E401" s="83"/>
      <c r="F401" s="83"/>
      <c r="G401" s="83"/>
      <c r="H401" s="83"/>
      <c r="I401" s="83"/>
      <c r="J401" s="83"/>
    </row>
    <row r="402" spans="2:10" x14ac:dyDescent="0.2">
      <c r="B402" s="83"/>
      <c r="C402" s="83"/>
      <c r="D402" s="83"/>
      <c r="E402" s="83"/>
      <c r="F402" s="83"/>
      <c r="G402" s="83"/>
      <c r="H402" s="83"/>
      <c r="I402" s="83"/>
      <c r="J402" s="83"/>
    </row>
    <row r="403" spans="2:10" x14ac:dyDescent="0.2">
      <c r="B403" s="83"/>
      <c r="C403" s="83"/>
      <c r="D403" s="83"/>
      <c r="E403" s="83"/>
      <c r="F403" s="83"/>
      <c r="G403" s="83"/>
      <c r="H403" s="83"/>
      <c r="I403" s="83"/>
      <c r="J403" s="83"/>
    </row>
    <row r="404" spans="2:10" x14ac:dyDescent="0.2">
      <c r="B404" s="83"/>
      <c r="C404" s="83"/>
      <c r="D404" s="83"/>
      <c r="E404" s="83"/>
      <c r="F404" s="83"/>
      <c r="G404" s="83"/>
      <c r="H404" s="83"/>
      <c r="I404" s="83"/>
      <c r="J404" s="83"/>
    </row>
    <row r="405" spans="2:10" x14ac:dyDescent="0.2">
      <c r="B405" s="83"/>
      <c r="C405" s="83"/>
      <c r="D405" s="83"/>
      <c r="E405" s="83"/>
      <c r="F405" s="83"/>
      <c r="G405" s="83"/>
      <c r="H405" s="83"/>
      <c r="I405" s="83"/>
      <c r="J405" s="83"/>
    </row>
    <row r="406" spans="2:10" x14ac:dyDescent="0.2">
      <c r="B406" s="83"/>
      <c r="C406" s="83"/>
      <c r="D406" s="83"/>
      <c r="E406" s="83"/>
      <c r="F406" s="83"/>
      <c r="G406" s="83"/>
      <c r="H406" s="83"/>
      <c r="I406" s="83"/>
      <c r="J406" s="83"/>
    </row>
    <row r="407" spans="2:10" x14ac:dyDescent="0.2">
      <c r="B407" s="83"/>
      <c r="C407" s="83"/>
      <c r="D407" s="83"/>
      <c r="E407" s="83"/>
      <c r="F407" s="83"/>
      <c r="G407" s="83"/>
      <c r="H407" s="83"/>
      <c r="I407" s="83"/>
      <c r="J407" s="83"/>
    </row>
    <row r="408" spans="2:10" x14ac:dyDescent="0.2">
      <c r="B408" s="83"/>
      <c r="C408" s="83"/>
      <c r="D408" s="83"/>
      <c r="E408" s="83"/>
      <c r="F408" s="83"/>
      <c r="G408" s="83"/>
      <c r="H408" s="83"/>
      <c r="I408" s="83"/>
      <c r="J408" s="83"/>
    </row>
    <row r="409" spans="2:10" x14ac:dyDescent="0.2">
      <c r="B409" s="83"/>
      <c r="C409" s="83"/>
      <c r="D409" s="83"/>
      <c r="E409" s="83"/>
      <c r="F409" s="83"/>
      <c r="G409" s="83"/>
      <c r="H409" s="83"/>
      <c r="I409" s="83"/>
      <c r="J409" s="83"/>
    </row>
    <row r="410" spans="2:10" x14ac:dyDescent="0.2">
      <c r="B410" s="83"/>
      <c r="C410" s="83"/>
      <c r="D410" s="83"/>
      <c r="E410" s="83"/>
      <c r="F410" s="83"/>
      <c r="G410" s="83"/>
      <c r="H410" s="83"/>
      <c r="I410" s="83"/>
      <c r="J410" s="83"/>
    </row>
    <row r="411" spans="2:10" x14ac:dyDescent="0.2">
      <c r="B411" s="83"/>
      <c r="C411" s="83"/>
      <c r="D411" s="83"/>
      <c r="E411" s="83"/>
      <c r="F411" s="83"/>
      <c r="G411" s="83"/>
      <c r="H411" s="83"/>
      <c r="I411" s="83"/>
      <c r="J411" s="83"/>
    </row>
    <row r="412" spans="2:10" x14ac:dyDescent="0.2">
      <c r="B412" s="83"/>
      <c r="C412" s="83"/>
      <c r="D412" s="83"/>
      <c r="E412" s="83"/>
      <c r="F412" s="83"/>
      <c r="G412" s="83"/>
      <c r="H412" s="83"/>
      <c r="I412" s="83"/>
      <c r="J412" s="83"/>
    </row>
    <row r="413" spans="2:10" x14ac:dyDescent="0.2">
      <c r="B413" s="83"/>
      <c r="C413" s="83"/>
      <c r="D413" s="83"/>
      <c r="E413" s="83"/>
      <c r="F413" s="83"/>
      <c r="G413" s="83"/>
      <c r="H413" s="83"/>
      <c r="I413" s="83"/>
      <c r="J413" s="83"/>
    </row>
    <row r="414" spans="2:10" x14ac:dyDescent="0.2">
      <c r="B414" s="83"/>
      <c r="C414" s="83"/>
      <c r="D414" s="83"/>
      <c r="E414" s="83"/>
      <c r="F414" s="83"/>
      <c r="G414" s="83"/>
      <c r="H414" s="83"/>
      <c r="I414" s="83"/>
      <c r="J414" s="83"/>
    </row>
    <row r="415" spans="2:10" x14ac:dyDescent="0.2">
      <c r="B415" s="83"/>
      <c r="C415" s="83"/>
      <c r="D415" s="83"/>
      <c r="E415" s="83"/>
      <c r="F415" s="83"/>
      <c r="G415" s="83"/>
      <c r="H415" s="83"/>
      <c r="I415" s="83"/>
      <c r="J415" s="83"/>
    </row>
    <row r="416" spans="2:10" x14ac:dyDescent="0.2">
      <c r="B416" s="83"/>
      <c r="C416" s="83"/>
      <c r="D416" s="83"/>
      <c r="E416" s="83"/>
      <c r="F416" s="83"/>
      <c r="G416" s="83"/>
      <c r="H416" s="83"/>
      <c r="I416" s="83"/>
      <c r="J416" s="83"/>
    </row>
    <row r="417" spans="2:10" x14ac:dyDescent="0.2">
      <c r="B417" s="83"/>
      <c r="C417" s="83"/>
      <c r="D417" s="83"/>
      <c r="E417" s="83"/>
      <c r="F417" s="83"/>
      <c r="G417" s="83"/>
      <c r="H417" s="83"/>
      <c r="I417" s="83"/>
      <c r="J417" s="83"/>
    </row>
    <row r="418" spans="2:10" x14ac:dyDescent="0.2">
      <c r="B418" s="83"/>
      <c r="C418" s="83"/>
      <c r="D418" s="83"/>
      <c r="E418" s="83"/>
      <c r="F418" s="83"/>
      <c r="G418" s="83"/>
      <c r="H418" s="83"/>
      <c r="I418" s="83"/>
      <c r="J418" s="83"/>
    </row>
    <row r="419" spans="2:10" x14ac:dyDescent="0.2">
      <c r="B419" s="83"/>
      <c r="C419" s="83"/>
      <c r="D419" s="83"/>
      <c r="E419" s="83"/>
      <c r="F419" s="83"/>
      <c r="G419" s="83"/>
      <c r="H419" s="83"/>
      <c r="I419" s="83"/>
      <c r="J419" s="83"/>
    </row>
    <row r="420" spans="2:10" x14ac:dyDescent="0.2">
      <c r="B420" s="83"/>
      <c r="C420" s="83"/>
      <c r="D420" s="83"/>
      <c r="E420" s="83"/>
      <c r="F420" s="83"/>
      <c r="G420" s="83"/>
      <c r="H420" s="83"/>
      <c r="I420" s="83"/>
      <c r="J420" s="83"/>
    </row>
    <row r="421" spans="2:10" x14ac:dyDescent="0.2">
      <c r="B421" s="83"/>
      <c r="C421" s="83"/>
      <c r="D421" s="83"/>
      <c r="E421" s="83"/>
      <c r="F421" s="83"/>
      <c r="G421" s="83"/>
      <c r="H421" s="83"/>
      <c r="I421" s="83"/>
      <c r="J421" s="83"/>
    </row>
    <row r="422" spans="2:10" x14ac:dyDescent="0.2">
      <c r="B422" s="83"/>
      <c r="C422" s="83"/>
      <c r="D422" s="83"/>
      <c r="E422" s="83"/>
      <c r="F422" s="83"/>
      <c r="G422" s="83"/>
      <c r="H422" s="83"/>
      <c r="I422" s="83"/>
      <c r="J422" s="83"/>
    </row>
    <row r="423" spans="2:10" x14ac:dyDescent="0.2">
      <c r="B423" s="83"/>
      <c r="C423" s="83"/>
      <c r="D423" s="83"/>
      <c r="E423" s="83"/>
      <c r="F423" s="83"/>
      <c r="G423" s="83"/>
      <c r="H423" s="83"/>
      <c r="I423" s="83"/>
      <c r="J423" s="83"/>
    </row>
    <row r="424" spans="2:10" x14ac:dyDescent="0.2">
      <c r="B424" s="83"/>
      <c r="C424" s="83"/>
      <c r="D424" s="83"/>
      <c r="E424" s="83"/>
      <c r="F424" s="83"/>
      <c r="G424" s="83"/>
      <c r="H424" s="83"/>
      <c r="I424" s="83"/>
      <c r="J424" s="83"/>
    </row>
    <row r="425" spans="2:10" x14ac:dyDescent="0.2">
      <c r="B425" s="83"/>
      <c r="C425" s="83"/>
      <c r="D425" s="83"/>
      <c r="E425" s="83"/>
      <c r="F425" s="83"/>
      <c r="G425" s="83"/>
      <c r="H425" s="83"/>
      <c r="I425" s="83"/>
      <c r="J425" s="83"/>
    </row>
    <row r="426" spans="2:10" x14ac:dyDescent="0.2">
      <c r="B426" s="83"/>
      <c r="C426" s="83"/>
      <c r="D426" s="83"/>
      <c r="E426" s="83"/>
      <c r="F426" s="83"/>
      <c r="G426" s="83"/>
      <c r="H426" s="83"/>
      <c r="I426" s="83"/>
      <c r="J426" s="83"/>
    </row>
    <row r="427" spans="2:10" x14ac:dyDescent="0.2">
      <c r="B427" s="83"/>
      <c r="C427" s="83"/>
      <c r="D427" s="83"/>
      <c r="E427" s="83"/>
      <c r="F427" s="83"/>
      <c r="G427" s="83"/>
      <c r="H427" s="83"/>
      <c r="I427" s="83"/>
      <c r="J427" s="83"/>
    </row>
    <row r="428" spans="2:10" x14ac:dyDescent="0.2">
      <c r="B428" s="83"/>
      <c r="C428" s="83"/>
      <c r="D428" s="83"/>
      <c r="E428" s="83"/>
      <c r="F428" s="83"/>
      <c r="G428" s="83"/>
      <c r="H428" s="83"/>
      <c r="I428" s="83"/>
      <c r="J428" s="83"/>
    </row>
    <row r="429" spans="2:10" x14ac:dyDescent="0.2">
      <c r="B429" s="83"/>
      <c r="C429" s="83"/>
      <c r="D429" s="83"/>
      <c r="E429" s="83"/>
      <c r="F429" s="83"/>
      <c r="G429" s="83"/>
      <c r="H429" s="83"/>
      <c r="I429" s="83"/>
      <c r="J429" s="83"/>
    </row>
    <row r="430" spans="2:10" x14ac:dyDescent="0.2">
      <c r="B430" s="83"/>
      <c r="C430" s="83"/>
      <c r="D430" s="83"/>
      <c r="E430" s="83"/>
      <c r="F430" s="83"/>
      <c r="G430" s="83"/>
      <c r="H430" s="83"/>
      <c r="I430" s="83"/>
      <c r="J430" s="83"/>
    </row>
    <row r="431" spans="2:10" x14ac:dyDescent="0.2">
      <c r="B431" s="83"/>
      <c r="C431" s="83"/>
      <c r="D431" s="83"/>
      <c r="E431" s="83"/>
      <c r="F431" s="83"/>
      <c r="G431" s="83"/>
      <c r="H431" s="83"/>
      <c r="I431" s="83"/>
      <c r="J431" s="83"/>
    </row>
    <row r="432" spans="2:10" x14ac:dyDescent="0.2">
      <c r="B432" s="83"/>
      <c r="C432" s="83"/>
      <c r="D432" s="83"/>
      <c r="E432" s="83"/>
      <c r="F432" s="83"/>
      <c r="G432" s="83"/>
      <c r="H432" s="83"/>
      <c r="I432" s="83"/>
      <c r="J432" s="83"/>
    </row>
    <row r="433" spans="2:10" x14ac:dyDescent="0.2">
      <c r="B433" s="83"/>
      <c r="C433" s="83"/>
      <c r="D433" s="83"/>
      <c r="E433" s="83"/>
      <c r="F433" s="83"/>
      <c r="G433" s="83"/>
      <c r="H433" s="83"/>
      <c r="I433" s="83"/>
      <c r="J433" s="83"/>
    </row>
    <row r="434" spans="2:10" x14ac:dyDescent="0.2">
      <c r="B434" s="83"/>
      <c r="C434" s="83"/>
      <c r="D434" s="83"/>
      <c r="E434" s="83"/>
      <c r="F434" s="83"/>
      <c r="G434" s="83"/>
      <c r="H434" s="83"/>
      <c r="I434" s="83"/>
      <c r="J434" s="83"/>
    </row>
    <row r="435" spans="2:10" x14ac:dyDescent="0.2">
      <c r="B435" s="83"/>
      <c r="C435" s="83"/>
      <c r="D435" s="83"/>
      <c r="E435" s="83"/>
      <c r="F435" s="83"/>
      <c r="G435" s="83"/>
      <c r="H435" s="83"/>
      <c r="I435" s="83"/>
      <c r="J435" s="83"/>
    </row>
    <row r="436" spans="2:10" x14ac:dyDescent="0.2">
      <c r="B436" s="83"/>
      <c r="C436" s="83"/>
      <c r="D436" s="83"/>
      <c r="E436" s="83"/>
      <c r="F436" s="83"/>
      <c r="G436" s="83"/>
      <c r="H436" s="83"/>
      <c r="I436" s="83"/>
      <c r="J436" s="83"/>
    </row>
    <row r="437" spans="2:10" x14ac:dyDescent="0.2">
      <c r="B437" s="83"/>
      <c r="C437" s="83"/>
      <c r="D437" s="83"/>
      <c r="E437" s="83"/>
      <c r="F437" s="83"/>
      <c r="G437" s="83"/>
      <c r="H437" s="83"/>
      <c r="I437" s="83"/>
      <c r="J437" s="83"/>
    </row>
    <row r="438" spans="2:10" x14ac:dyDescent="0.2">
      <c r="B438" s="83"/>
      <c r="C438" s="83"/>
      <c r="D438" s="83"/>
      <c r="E438" s="83"/>
      <c r="F438" s="83"/>
      <c r="G438" s="83"/>
      <c r="H438" s="83"/>
      <c r="I438" s="83"/>
      <c r="J438" s="83"/>
    </row>
    <row r="439" spans="2:10" x14ac:dyDescent="0.2">
      <c r="B439" s="83"/>
      <c r="C439" s="83"/>
      <c r="D439" s="83"/>
      <c r="E439" s="83"/>
      <c r="F439" s="83"/>
      <c r="G439" s="83"/>
      <c r="H439" s="83"/>
      <c r="I439" s="83"/>
      <c r="J439" s="83"/>
    </row>
    <row r="440" spans="2:10" x14ac:dyDescent="0.2">
      <c r="B440" s="83"/>
      <c r="C440" s="83"/>
      <c r="D440" s="83"/>
      <c r="E440" s="83"/>
      <c r="F440" s="83"/>
      <c r="G440" s="83"/>
      <c r="H440" s="83"/>
      <c r="I440" s="83"/>
      <c r="J440" s="83"/>
    </row>
    <row r="441" spans="2:10" x14ac:dyDescent="0.2">
      <c r="B441" s="83"/>
      <c r="C441" s="83"/>
      <c r="D441" s="83"/>
      <c r="E441" s="83"/>
      <c r="F441" s="83"/>
      <c r="G441" s="83"/>
      <c r="H441" s="83"/>
      <c r="I441" s="83"/>
      <c r="J441" s="83"/>
    </row>
    <row r="442" spans="2:10" x14ac:dyDescent="0.2">
      <c r="B442" s="83"/>
      <c r="C442" s="83"/>
      <c r="D442" s="83"/>
      <c r="E442" s="83"/>
      <c r="F442" s="83"/>
      <c r="G442" s="83"/>
      <c r="H442" s="83"/>
      <c r="I442" s="83"/>
      <c r="J442" s="83"/>
    </row>
    <row r="443" spans="2:10" x14ac:dyDescent="0.2">
      <c r="B443" s="83"/>
      <c r="C443" s="83"/>
      <c r="D443" s="83"/>
      <c r="E443" s="83"/>
      <c r="F443" s="83"/>
      <c r="G443" s="83"/>
      <c r="H443" s="83"/>
      <c r="I443" s="83"/>
      <c r="J443" s="83"/>
    </row>
    <row r="444" spans="2:10" x14ac:dyDescent="0.2">
      <c r="B444" s="83"/>
      <c r="C444" s="83"/>
      <c r="D444" s="83"/>
      <c r="E444" s="83"/>
      <c r="F444" s="83"/>
      <c r="G444" s="83"/>
      <c r="H444" s="83"/>
      <c r="I444" s="83"/>
      <c r="J444" s="83"/>
    </row>
    <row r="445" spans="2:10" x14ac:dyDescent="0.2">
      <c r="B445" s="83"/>
      <c r="C445" s="83"/>
      <c r="D445" s="83"/>
      <c r="E445" s="83"/>
      <c r="F445" s="83"/>
      <c r="G445" s="83"/>
      <c r="H445" s="83"/>
      <c r="I445" s="83"/>
      <c r="J445" s="83"/>
    </row>
    <row r="446" spans="2:10" x14ac:dyDescent="0.2">
      <c r="B446" s="83"/>
      <c r="C446" s="83"/>
      <c r="D446" s="83"/>
      <c r="E446" s="83"/>
      <c r="F446" s="83"/>
      <c r="G446" s="83"/>
      <c r="H446" s="83"/>
      <c r="I446" s="83"/>
      <c r="J446" s="83"/>
    </row>
    <row r="447" spans="2:10" x14ac:dyDescent="0.2">
      <c r="B447" s="83"/>
      <c r="C447" s="83"/>
      <c r="D447" s="83"/>
      <c r="E447" s="83"/>
      <c r="F447" s="83"/>
      <c r="G447" s="83"/>
      <c r="H447" s="83"/>
      <c r="I447" s="83"/>
      <c r="J447" s="83"/>
    </row>
    <row r="448" spans="2:10" x14ac:dyDescent="0.2">
      <c r="B448" s="83"/>
      <c r="C448" s="83"/>
      <c r="D448" s="83"/>
      <c r="E448" s="83"/>
      <c r="F448" s="83"/>
      <c r="G448" s="83"/>
      <c r="H448" s="83"/>
      <c r="I448" s="83"/>
      <c r="J448" s="83"/>
    </row>
    <row r="449" spans="2:10" x14ac:dyDescent="0.2">
      <c r="B449" s="83"/>
      <c r="C449" s="83"/>
      <c r="D449" s="83"/>
      <c r="E449" s="83"/>
      <c r="F449" s="83"/>
      <c r="G449" s="83"/>
      <c r="H449" s="83"/>
      <c r="I449" s="83"/>
      <c r="J449" s="83"/>
    </row>
    <row r="450" spans="2:10" x14ac:dyDescent="0.2">
      <c r="B450" s="83"/>
      <c r="C450" s="83"/>
      <c r="D450" s="83"/>
      <c r="E450" s="83"/>
      <c r="F450" s="83"/>
      <c r="G450" s="83"/>
      <c r="H450" s="83"/>
      <c r="I450" s="83"/>
      <c r="J450" s="83"/>
    </row>
    <row r="451" spans="2:10" x14ac:dyDescent="0.2">
      <c r="B451" s="83"/>
      <c r="C451" s="83"/>
      <c r="D451" s="83"/>
      <c r="E451" s="83"/>
      <c r="F451" s="83"/>
      <c r="G451" s="83"/>
      <c r="H451" s="83"/>
      <c r="I451" s="83"/>
      <c r="J451" s="83"/>
    </row>
    <row r="452" spans="2:10" x14ac:dyDescent="0.2">
      <c r="B452" s="83"/>
      <c r="C452" s="83"/>
      <c r="D452" s="83"/>
      <c r="E452" s="83"/>
      <c r="F452" s="83"/>
      <c r="G452" s="83"/>
      <c r="H452" s="83"/>
      <c r="I452" s="83"/>
      <c r="J452" s="83"/>
    </row>
    <row r="453" spans="2:10" x14ac:dyDescent="0.2">
      <c r="B453" s="83"/>
      <c r="C453" s="83"/>
      <c r="D453" s="83"/>
      <c r="E453" s="83"/>
      <c r="F453" s="83"/>
      <c r="G453" s="83"/>
      <c r="H453" s="83"/>
      <c r="I453" s="83"/>
      <c r="J453" s="83"/>
    </row>
    <row r="454" spans="2:10" x14ac:dyDescent="0.2">
      <c r="B454" s="83"/>
      <c r="C454" s="83"/>
      <c r="D454" s="83"/>
      <c r="E454" s="83"/>
      <c r="F454" s="83"/>
      <c r="G454" s="83"/>
      <c r="H454" s="83"/>
      <c r="I454" s="83"/>
      <c r="J454" s="83"/>
    </row>
    <row r="455" spans="2:10" x14ac:dyDescent="0.2">
      <c r="B455" s="83"/>
      <c r="C455" s="83"/>
      <c r="D455" s="83"/>
      <c r="E455" s="83"/>
      <c r="F455" s="83"/>
      <c r="G455" s="83"/>
      <c r="H455" s="83"/>
      <c r="I455" s="83"/>
      <c r="J455" s="83"/>
    </row>
    <row r="456" spans="2:10" x14ac:dyDescent="0.2">
      <c r="B456" s="83"/>
      <c r="C456" s="83"/>
      <c r="D456" s="83"/>
      <c r="E456" s="83"/>
      <c r="F456" s="83"/>
      <c r="G456" s="83"/>
      <c r="H456" s="83"/>
      <c r="I456" s="83"/>
      <c r="J456" s="83"/>
    </row>
    <row r="457" spans="2:10" x14ac:dyDescent="0.2">
      <c r="B457" s="83"/>
      <c r="C457" s="83"/>
      <c r="D457" s="83"/>
      <c r="E457" s="83"/>
      <c r="F457" s="83"/>
      <c r="G457" s="83"/>
      <c r="H457" s="83"/>
      <c r="I457" s="83"/>
      <c r="J457" s="83"/>
    </row>
    <row r="458" spans="2:10" x14ac:dyDescent="0.2">
      <c r="B458" s="83"/>
      <c r="C458" s="83"/>
      <c r="D458" s="83"/>
      <c r="E458" s="83"/>
      <c r="F458" s="83"/>
      <c r="G458" s="83"/>
      <c r="H458" s="83"/>
      <c r="I458" s="83"/>
      <c r="J458" s="83"/>
    </row>
    <row r="459" spans="2:10" x14ac:dyDescent="0.2">
      <c r="B459" s="83"/>
      <c r="C459" s="83"/>
      <c r="D459" s="83"/>
      <c r="E459" s="83"/>
      <c r="F459" s="83"/>
      <c r="G459" s="83"/>
      <c r="H459" s="83"/>
      <c r="I459" s="83"/>
      <c r="J459" s="83"/>
    </row>
    <row r="460" spans="2:10" x14ac:dyDescent="0.2">
      <c r="B460" s="83"/>
      <c r="C460" s="83"/>
      <c r="D460" s="83"/>
      <c r="E460" s="83"/>
      <c r="F460" s="83"/>
      <c r="G460" s="83"/>
      <c r="H460" s="83"/>
      <c r="I460" s="83"/>
      <c r="J460" s="83"/>
    </row>
    <row r="461" spans="2:10" x14ac:dyDescent="0.2">
      <c r="B461" s="83"/>
      <c r="C461" s="83"/>
      <c r="D461" s="83"/>
      <c r="E461" s="83"/>
      <c r="F461" s="83"/>
      <c r="G461" s="83"/>
      <c r="H461" s="83"/>
      <c r="I461" s="83"/>
      <c r="J461" s="83"/>
    </row>
    <row r="462" spans="2:10" x14ac:dyDescent="0.2">
      <c r="B462" s="83"/>
      <c r="C462" s="83"/>
      <c r="D462" s="83"/>
      <c r="E462" s="83"/>
      <c r="F462" s="83"/>
      <c r="G462" s="83"/>
      <c r="H462" s="83"/>
      <c r="I462" s="83"/>
      <c r="J462" s="83"/>
    </row>
    <row r="463" spans="2:10" x14ac:dyDescent="0.2">
      <c r="B463" s="83"/>
      <c r="C463" s="83"/>
      <c r="D463" s="83"/>
      <c r="E463" s="83"/>
      <c r="F463" s="83"/>
      <c r="G463" s="83"/>
      <c r="H463" s="83"/>
      <c r="I463" s="83"/>
      <c r="J463" s="83"/>
    </row>
    <row r="464" spans="2:10" x14ac:dyDescent="0.2">
      <c r="B464" s="83"/>
      <c r="C464" s="83"/>
      <c r="D464" s="83"/>
      <c r="E464" s="83"/>
      <c r="F464" s="83"/>
      <c r="G464" s="83"/>
      <c r="H464" s="83"/>
      <c r="I464" s="83"/>
      <c r="J464" s="83"/>
    </row>
    <row r="465" spans="2:10" x14ac:dyDescent="0.2">
      <c r="B465" s="83"/>
      <c r="C465" s="83"/>
      <c r="D465" s="83"/>
      <c r="E465" s="83"/>
      <c r="F465" s="83"/>
      <c r="G465" s="83"/>
      <c r="H465" s="83"/>
      <c r="I465" s="83"/>
      <c r="J465" s="83"/>
    </row>
    <row r="466" spans="2:10" x14ac:dyDescent="0.2">
      <c r="B466" s="83"/>
      <c r="C466" s="83"/>
      <c r="D466" s="83"/>
      <c r="E466" s="83"/>
      <c r="F466" s="83"/>
      <c r="G466" s="83"/>
      <c r="H466" s="83"/>
      <c r="I466" s="83"/>
      <c r="J466" s="83"/>
    </row>
    <row r="467" spans="2:10" x14ac:dyDescent="0.2">
      <c r="B467" s="83"/>
      <c r="C467" s="83"/>
      <c r="D467" s="83"/>
      <c r="E467" s="83"/>
      <c r="F467" s="83"/>
      <c r="G467" s="83"/>
      <c r="H467" s="83"/>
      <c r="I467" s="83"/>
      <c r="J467" s="83"/>
    </row>
    <row r="468" spans="2:10" x14ac:dyDescent="0.2">
      <c r="B468" s="83"/>
      <c r="C468" s="83"/>
      <c r="D468" s="83"/>
      <c r="E468" s="83"/>
      <c r="F468" s="83"/>
      <c r="G468" s="83"/>
      <c r="H468" s="83"/>
      <c r="I468" s="83"/>
      <c r="J468" s="83"/>
    </row>
    <row r="469" spans="2:10" x14ac:dyDescent="0.2">
      <c r="B469" s="83"/>
      <c r="C469" s="83"/>
      <c r="D469" s="83"/>
      <c r="E469" s="83"/>
      <c r="F469" s="83"/>
      <c r="G469" s="83"/>
      <c r="H469" s="83"/>
      <c r="I469" s="83"/>
      <c r="J469" s="83"/>
    </row>
    <row r="470" spans="2:10" x14ac:dyDescent="0.2">
      <c r="B470" s="83"/>
      <c r="C470" s="83"/>
      <c r="D470" s="83"/>
      <c r="E470" s="83"/>
      <c r="F470" s="83"/>
      <c r="G470" s="83"/>
      <c r="H470" s="83"/>
      <c r="I470" s="83"/>
      <c r="J470" s="83"/>
    </row>
    <row r="471" spans="2:10" x14ac:dyDescent="0.2">
      <c r="B471" s="83"/>
      <c r="C471" s="83"/>
      <c r="D471" s="83"/>
      <c r="E471" s="83"/>
      <c r="F471" s="83"/>
      <c r="G471" s="83"/>
      <c r="H471" s="83"/>
      <c r="I471" s="83"/>
      <c r="J471" s="83"/>
    </row>
    <row r="472" spans="2:10" x14ac:dyDescent="0.2">
      <c r="B472" s="83"/>
      <c r="C472" s="83"/>
      <c r="D472" s="83"/>
      <c r="E472" s="83"/>
      <c r="F472" s="83"/>
      <c r="G472" s="83"/>
      <c r="H472" s="83"/>
      <c r="I472" s="83"/>
      <c r="J472" s="83"/>
    </row>
    <row r="473" spans="2:10" x14ac:dyDescent="0.2">
      <c r="B473" s="83"/>
      <c r="C473" s="83"/>
      <c r="D473" s="83"/>
      <c r="E473" s="83"/>
      <c r="F473" s="83"/>
      <c r="G473" s="83"/>
      <c r="H473" s="83"/>
      <c r="I473" s="83"/>
      <c r="J473" s="83"/>
    </row>
    <row r="474" spans="2:10" x14ac:dyDescent="0.2">
      <c r="B474" s="83"/>
      <c r="C474" s="83"/>
      <c r="D474" s="83"/>
      <c r="E474" s="83"/>
      <c r="F474" s="83"/>
      <c r="G474" s="83"/>
      <c r="H474" s="83"/>
      <c r="I474" s="83"/>
      <c r="J474" s="83"/>
    </row>
    <row r="475" spans="2:10" x14ac:dyDescent="0.2">
      <c r="B475" s="83"/>
      <c r="C475" s="83"/>
      <c r="D475" s="83"/>
      <c r="E475" s="83"/>
      <c r="F475" s="83"/>
      <c r="G475" s="83"/>
      <c r="H475" s="83"/>
      <c r="I475" s="83"/>
      <c r="J475" s="83"/>
    </row>
    <row r="476" spans="2:10" x14ac:dyDescent="0.2">
      <c r="B476" s="83"/>
      <c r="C476" s="83"/>
      <c r="D476" s="83"/>
      <c r="E476" s="83"/>
      <c r="F476" s="83"/>
      <c r="G476" s="83"/>
      <c r="H476" s="83"/>
      <c r="I476" s="83"/>
      <c r="J476" s="83"/>
    </row>
    <row r="477" spans="2:10" x14ac:dyDescent="0.2">
      <c r="B477" s="83"/>
      <c r="C477" s="83"/>
      <c r="D477" s="83"/>
      <c r="E477" s="83"/>
      <c r="F477" s="83"/>
      <c r="G477" s="83"/>
      <c r="H477" s="83"/>
      <c r="I477" s="83"/>
      <c r="J477" s="83"/>
    </row>
    <row r="478" spans="2:10" x14ac:dyDescent="0.2">
      <c r="B478" s="83"/>
      <c r="C478" s="83"/>
      <c r="D478" s="83"/>
      <c r="E478" s="83"/>
      <c r="F478" s="83"/>
      <c r="G478" s="83"/>
      <c r="H478" s="83"/>
      <c r="I478" s="83"/>
      <c r="J478" s="83"/>
    </row>
    <row r="479" spans="2:10" x14ac:dyDescent="0.2">
      <c r="B479" s="83"/>
      <c r="C479" s="83"/>
      <c r="D479" s="83"/>
      <c r="E479" s="83"/>
      <c r="F479" s="83"/>
      <c r="G479" s="83"/>
      <c r="H479" s="83"/>
      <c r="I479" s="83"/>
      <c r="J479" s="83"/>
    </row>
    <row r="480" spans="2:10" x14ac:dyDescent="0.2">
      <c r="B480" s="83"/>
      <c r="C480" s="83"/>
      <c r="D480" s="83"/>
      <c r="E480" s="83"/>
      <c r="F480" s="83"/>
      <c r="G480" s="83"/>
      <c r="H480" s="83"/>
      <c r="I480" s="83"/>
      <c r="J480" s="83"/>
    </row>
    <row r="481" spans="2:10" x14ac:dyDescent="0.2">
      <c r="B481" s="83"/>
      <c r="C481" s="83"/>
      <c r="D481" s="83"/>
      <c r="E481" s="83"/>
      <c r="F481" s="83"/>
      <c r="G481" s="83"/>
      <c r="H481" s="83"/>
      <c r="I481" s="83"/>
      <c r="J481" s="83"/>
    </row>
    <row r="482" spans="2:10" x14ac:dyDescent="0.2">
      <c r="B482" s="83"/>
      <c r="C482" s="83"/>
      <c r="D482" s="83"/>
      <c r="E482" s="83"/>
      <c r="F482" s="83"/>
      <c r="G482" s="83"/>
      <c r="H482" s="83"/>
      <c r="I482" s="83"/>
      <c r="J482" s="83"/>
    </row>
    <row r="483" spans="2:10" x14ac:dyDescent="0.2">
      <c r="B483" s="83"/>
      <c r="C483" s="83"/>
      <c r="D483" s="83"/>
      <c r="E483" s="83"/>
      <c r="F483" s="83"/>
      <c r="G483" s="83"/>
      <c r="H483" s="83"/>
      <c r="I483" s="83"/>
      <c r="J483" s="83"/>
    </row>
    <row r="484" spans="2:10" x14ac:dyDescent="0.2">
      <c r="B484" s="83"/>
      <c r="C484" s="83"/>
      <c r="D484" s="83"/>
      <c r="E484" s="83"/>
      <c r="F484" s="83"/>
      <c r="G484" s="83"/>
      <c r="H484" s="83"/>
      <c r="I484" s="83"/>
      <c r="J484" s="83"/>
    </row>
    <row r="485" spans="2:10" x14ac:dyDescent="0.2">
      <c r="B485" s="83"/>
      <c r="C485" s="83"/>
      <c r="D485" s="83"/>
      <c r="E485" s="83"/>
      <c r="F485" s="83"/>
      <c r="G485" s="83"/>
      <c r="H485" s="83"/>
      <c r="I485" s="83"/>
      <c r="J485" s="83"/>
    </row>
    <row r="486" spans="2:10" x14ac:dyDescent="0.2">
      <c r="B486" s="83"/>
      <c r="C486" s="83"/>
      <c r="D486" s="83"/>
      <c r="E486" s="83"/>
      <c r="F486" s="83"/>
      <c r="G486" s="83"/>
      <c r="H486" s="83"/>
      <c r="I486" s="83"/>
      <c r="J486" s="83"/>
    </row>
    <row r="487" spans="2:10" x14ac:dyDescent="0.2">
      <c r="B487" s="83"/>
      <c r="C487" s="83"/>
      <c r="D487" s="83"/>
      <c r="E487" s="83"/>
      <c r="F487" s="83"/>
      <c r="G487" s="83"/>
      <c r="H487" s="83"/>
      <c r="I487" s="83"/>
      <c r="J487" s="83"/>
    </row>
    <row r="488" spans="2:10" x14ac:dyDescent="0.2">
      <c r="B488" s="83"/>
      <c r="C488" s="83"/>
      <c r="D488" s="83"/>
      <c r="E488" s="83"/>
      <c r="F488" s="83"/>
      <c r="G488" s="83"/>
      <c r="H488" s="83"/>
      <c r="I488" s="83"/>
      <c r="J488" s="83"/>
    </row>
    <row r="489" spans="2:10" x14ac:dyDescent="0.2">
      <c r="B489" s="83"/>
      <c r="C489" s="83"/>
      <c r="D489" s="83"/>
      <c r="E489" s="83"/>
      <c r="F489" s="83"/>
      <c r="G489" s="83"/>
      <c r="H489" s="83"/>
      <c r="I489" s="83"/>
      <c r="J489" s="83"/>
    </row>
    <row r="490" spans="2:10" x14ac:dyDescent="0.2">
      <c r="B490" s="83"/>
      <c r="C490" s="83"/>
      <c r="D490" s="83"/>
      <c r="E490" s="83"/>
      <c r="F490" s="83"/>
      <c r="G490" s="83"/>
      <c r="H490" s="83"/>
      <c r="I490" s="83"/>
      <c r="J490" s="83"/>
    </row>
    <row r="491" spans="2:10" x14ac:dyDescent="0.2">
      <c r="B491" s="83"/>
      <c r="C491" s="83"/>
      <c r="D491" s="83"/>
      <c r="E491" s="83"/>
      <c r="F491" s="83"/>
      <c r="G491" s="83"/>
      <c r="H491" s="83"/>
      <c r="I491" s="83"/>
      <c r="J491" s="83"/>
    </row>
    <row r="492" spans="2:10" x14ac:dyDescent="0.2">
      <c r="B492" s="83"/>
      <c r="C492" s="83"/>
      <c r="D492" s="83"/>
      <c r="E492" s="83"/>
      <c r="F492" s="83"/>
      <c r="G492" s="83"/>
      <c r="H492" s="83"/>
      <c r="I492" s="83"/>
      <c r="J492" s="83"/>
    </row>
    <row r="493" spans="2:10" x14ac:dyDescent="0.2">
      <c r="B493" s="83"/>
      <c r="C493" s="83"/>
      <c r="D493" s="83"/>
      <c r="E493" s="83"/>
      <c r="F493" s="83"/>
      <c r="G493" s="83"/>
      <c r="H493" s="83"/>
      <c r="I493" s="83"/>
      <c r="J493" s="83"/>
    </row>
    <row r="494" spans="2:10" x14ac:dyDescent="0.2">
      <c r="B494" s="83"/>
      <c r="C494" s="83"/>
      <c r="D494" s="83"/>
      <c r="E494" s="83"/>
      <c r="F494" s="83"/>
      <c r="G494" s="83"/>
      <c r="H494" s="83"/>
      <c r="I494" s="83"/>
      <c r="J494" s="83"/>
    </row>
    <row r="495" spans="2:10" x14ac:dyDescent="0.2">
      <c r="B495" s="83"/>
      <c r="C495" s="83"/>
      <c r="D495" s="83"/>
      <c r="E495" s="83"/>
      <c r="F495" s="83"/>
      <c r="G495" s="83"/>
      <c r="H495" s="83"/>
      <c r="I495" s="83"/>
      <c r="J495" s="83"/>
    </row>
    <row r="496" spans="2:10" x14ac:dyDescent="0.2">
      <c r="B496" s="83"/>
      <c r="C496" s="83"/>
      <c r="D496" s="83"/>
      <c r="E496" s="83"/>
      <c r="F496" s="83"/>
      <c r="G496" s="83"/>
      <c r="H496" s="83"/>
      <c r="I496" s="83"/>
      <c r="J496" s="83"/>
    </row>
    <row r="497" spans="2:10" x14ac:dyDescent="0.2">
      <c r="B497" s="83"/>
      <c r="C497" s="83"/>
      <c r="D497" s="83"/>
      <c r="E497" s="83"/>
      <c r="F497" s="83"/>
      <c r="G497" s="83"/>
      <c r="H497" s="83"/>
      <c r="I497" s="83"/>
      <c r="J497" s="83"/>
    </row>
    <row r="498" spans="2:10" x14ac:dyDescent="0.2">
      <c r="B498" s="83"/>
      <c r="C498" s="83"/>
      <c r="D498" s="83"/>
      <c r="E498" s="83"/>
      <c r="F498" s="83"/>
      <c r="G498" s="83"/>
      <c r="H498" s="83"/>
      <c r="I498" s="83"/>
      <c r="J498" s="83"/>
    </row>
    <row r="499" spans="2:10" x14ac:dyDescent="0.2">
      <c r="B499" s="83"/>
      <c r="C499" s="83"/>
      <c r="D499" s="83"/>
      <c r="E499" s="83"/>
      <c r="F499" s="83"/>
      <c r="G499" s="83"/>
      <c r="H499" s="83"/>
      <c r="I499" s="83"/>
      <c r="J499" s="83"/>
    </row>
    <row r="500" spans="2:10" x14ac:dyDescent="0.2">
      <c r="B500" s="83"/>
      <c r="C500" s="83"/>
      <c r="D500" s="83"/>
      <c r="E500" s="83"/>
      <c r="F500" s="83"/>
      <c r="G500" s="83"/>
      <c r="H500" s="83"/>
      <c r="I500" s="83"/>
      <c r="J500" s="83"/>
    </row>
    <row r="501" spans="2:10" x14ac:dyDescent="0.2">
      <c r="B501" s="83"/>
      <c r="C501" s="83"/>
      <c r="D501" s="83"/>
      <c r="E501" s="83"/>
      <c r="F501" s="83"/>
      <c r="G501" s="83"/>
      <c r="H501" s="83"/>
      <c r="I501" s="83"/>
      <c r="J501" s="83"/>
    </row>
    <row r="502" spans="2:10" x14ac:dyDescent="0.2">
      <c r="B502" s="83"/>
      <c r="C502" s="83"/>
      <c r="D502" s="83"/>
      <c r="E502" s="83"/>
      <c r="F502" s="83"/>
      <c r="G502" s="83"/>
      <c r="H502" s="83"/>
      <c r="I502" s="83"/>
      <c r="J502" s="83"/>
    </row>
    <row r="503" spans="2:10" x14ac:dyDescent="0.2">
      <c r="B503" s="83"/>
      <c r="C503" s="83"/>
      <c r="D503" s="83"/>
      <c r="E503" s="83"/>
      <c r="F503" s="83"/>
      <c r="G503" s="83"/>
      <c r="H503" s="83"/>
      <c r="I503" s="83"/>
      <c r="J503" s="83"/>
    </row>
    <row r="504" spans="2:10" x14ac:dyDescent="0.2">
      <c r="B504" s="83"/>
      <c r="C504" s="83"/>
      <c r="D504" s="83"/>
      <c r="E504" s="83"/>
      <c r="F504" s="83"/>
      <c r="G504" s="83"/>
      <c r="H504" s="83"/>
      <c r="I504" s="83"/>
      <c r="J504" s="83"/>
    </row>
    <row r="505" spans="2:10" x14ac:dyDescent="0.2">
      <c r="B505" s="83"/>
      <c r="C505" s="83"/>
      <c r="D505" s="83"/>
      <c r="E505" s="83"/>
      <c r="F505" s="83"/>
      <c r="G505" s="83"/>
      <c r="H505" s="83"/>
      <c r="I505" s="83"/>
      <c r="J505" s="83"/>
    </row>
    <row r="506" spans="2:10" x14ac:dyDescent="0.2">
      <c r="B506" s="83"/>
      <c r="C506" s="83"/>
      <c r="D506" s="83"/>
      <c r="E506" s="83"/>
      <c r="F506" s="83"/>
      <c r="G506" s="83"/>
      <c r="H506" s="83"/>
      <c r="I506" s="83"/>
      <c r="J506" s="83"/>
    </row>
    <row r="507" spans="2:10" x14ac:dyDescent="0.2">
      <c r="B507" s="83"/>
      <c r="C507" s="83"/>
      <c r="D507" s="83"/>
      <c r="E507" s="83"/>
      <c r="F507" s="83"/>
      <c r="G507" s="83"/>
      <c r="H507" s="83"/>
      <c r="I507" s="83"/>
      <c r="J507" s="83"/>
    </row>
    <row r="508" spans="2:10" x14ac:dyDescent="0.2">
      <c r="B508" s="83"/>
      <c r="C508" s="83"/>
      <c r="D508" s="83"/>
      <c r="E508" s="83"/>
      <c r="F508" s="83"/>
      <c r="G508" s="83"/>
      <c r="H508" s="83"/>
      <c r="I508" s="83"/>
      <c r="J508" s="83"/>
    </row>
    <row r="509" spans="2:10" x14ac:dyDescent="0.2">
      <c r="B509" s="83"/>
      <c r="C509" s="83"/>
      <c r="D509" s="83"/>
      <c r="E509" s="83"/>
      <c r="F509" s="83"/>
      <c r="G509" s="83"/>
      <c r="H509" s="83"/>
      <c r="I509" s="83"/>
      <c r="J509" s="83"/>
    </row>
    <row r="510" spans="2:10" x14ac:dyDescent="0.2">
      <c r="B510" s="83"/>
      <c r="C510" s="83"/>
      <c r="D510" s="83"/>
      <c r="E510" s="83"/>
      <c r="F510" s="83"/>
      <c r="G510" s="83"/>
      <c r="H510" s="83"/>
      <c r="I510" s="83"/>
      <c r="J510" s="83"/>
    </row>
    <row r="511" spans="2:10" x14ac:dyDescent="0.2">
      <c r="B511" s="83"/>
      <c r="C511" s="83"/>
      <c r="D511" s="83"/>
      <c r="E511" s="83"/>
      <c r="F511" s="83"/>
      <c r="G511" s="83"/>
      <c r="H511" s="83"/>
      <c r="I511" s="83"/>
      <c r="J511" s="83"/>
    </row>
    <row r="512" spans="2:10" x14ac:dyDescent="0.2">
      <c r="B512" s="83"/>
      <c r="C512" s="83"/>
      <c r="D512" s="83"/>
      <c r="E512" s="83"/>
      <c r="F512" s="83"/>
      <c r="G512" s="83"/>
      <c r="H512" s="83"/>
      <c r="I512" s="83"/>
      <c r="J512" s="83"/>
    </row>
    <row r="513" spans="2:10" x14ac:dyDescent="0.2">
      <c r="B513" s="83"/>
      <c r="C513" s="83"/>
      <c r="D513" s="83"/>
      <c r="E513" s="83"/>
      <c r="F513" s="83"/>
      <c r="G513" s="83"/>
      <c r="H513" s="83"/>
      <c r="I513" s="83"/>
      <c r="J513" s="83"/>
    </row>
    <row r="514" spans="2:10" x14ac:dyDescent="0.2">
      <c r="B514" s="83"/>
      <c r="C514" s="83"/>
      <c r="D514" s="83"/>
      <c r="E514" s="83"/>
      <c r="F514" s="83"/>
      <c r="G514" s="83"/>
      <c r="H514" s="83"/>
      <c r="I514" s="83"/>
      <c r="J514" s="83"/>
    </row>
    <row r="515" spans="2:10" x14ac:dyDescent="0.2">
      <c r="B515" s="83"/>
      <c r="C515" s="83"/>
      <c r="D515" s="83"/>
      <c r="E515" s="83"/>
      <c r="F515" s="83"/>
      <c r="G515" s="83"/>
      <c r="H515" s="83"/>
      <c r="I515" s="83"/>
      <c r="J515" s="83"/>
    </row>
    <row r="516" spans="2:10" x14ac:dyDescent="0.2">
      <c r="B516" s="83"/>
      <c r="C516" s="83"/>
      <c r="D516" s="83"/>
      <c r="E516" s="83"/>
      <c r="F516" s="83"/>
      <c r="G516" s="83"/>
      <c r="H516" s="83"/>
      <c r="I516" s="83"/>
      <c r="J516" s="83"/>
    </row>
    <row r="517" spans="2:10" x14ac:dyDescent="0.2">
      <c r="B517" s="83"/>
      <c r="C517" s="83"/>
      <c r="D517" s="83"/>
      <c r="E517" s="83"/>
      <c r="F517" s="83"/>
      <c r="G517" s="83"/>
      <c r="H517" s="83"/>
      <c r="I517" s="83"/>
      <c r="J517" s="83"/>
    </row>
    <row r="518" spans="2:10" x14ac:dyDescent="0.2">
      <c r="B518" s="83"/>
      <c r="C518" s="83"/>
      <c r="D518" s="83"/>
      <c r="E518" s="83"/>
      <c r="F518" s="83"/>
      <c r="G518" s="83"/>
      <c r="H518" s="83"/>
      <c r="I518" s="83"/>
      <c r="J518" s="83"/>
    </row>
    <row r="519" spans="2:10" x14ac:dyDescent="0.2">
      <c r="B519" s="83"/>
      <c r="C519" s="83"/>
      <c r="D519" s="83"/>
      <c r="E519" s="83"/>
      <c r="F519" s="83"/>
      <c r="G519" s="83"/>
      <c r="H519" s="83"/>
      <c r="I519" s="83"/>
      <c r="J519" s="83"/>
    </row>
    <row r="520" spans="2:10" x14ac:dyDescent="0.2">
      <c r="B520" s="83"/>
      <c r="C520" s="83"/>
      <c r="D520" s="83"/>
      <c r="E520" s="83"/>
      <c r="F520" s="83"/>
      <c r="G520" s="83"/>
      <c r="H520" s="83"/>
      <c r="I520" s="83"/>
      <c r="J520" s="83"/>
    </row>
    <row r="521" spans="2:10" x14ac:dyDescent="0.2">
      <c r="B521" s="83"/>
      <c r="C521" s="83"/>
      <c r="D521" s="83"/>
      <c r="E521" s="83"/>
      <c r="F521" s="83"/>
      <c r="G521" s="83"/>
      <c r="H521" s="83"/>
      <c r="I521" s="83"/>
      <c r="J521" s="83"/>
    </row>
    <row r="522" spans="2:10" x14ac:dyDescent="0.2">
      <c r="B522" s="83"/>
      <c r="C522" s="83"/>
      <c r="D522" s="83"/>
      <c r="E522" s="83"/>
      <c r="F522" s="83"/>
      <c r="G522" s="83"/>
      <c r="H522" s="83"/>
      <c r="I522" s="83"/>
      <c r="J522" s="83"/>
    </row>
    <row r="523" spans="2:10" x14ac:dyDescent="0.2">
      <c r="B523" s="83"/>
      <c r="C523" s="83"/>
      <c r="D523" s="83"/>
      <c r="E523" s="83"/>
      <c r="F523" s="83"/>
      <c r="G523" s="83"/>
      <c r="H523" s="83"/>
      <c r="I523" s="83"/>
      <c r="J523" s="83"/>
    </row>
    <row r="524" spans="2:10" x14ac:dyDescent="0.2">
      <c r="B524" s="83"/>
      <c r="C524" s="83"/>
      <c r="D524" s="83"/>
      <c r="E524" s="83"/>
      <c r="F524" s="83"/>
      <c r="G524" s="83"/>
      <c r="H524" s="83"/>
      <c r="I524" s="83"/>
      <c r="J524" s="83"/>
    </row>
    <row r="525" spans="2:10" x14ac:dyDescent="0.2">
      <c r="B525" s="83"/>
      <c r="C525" s="83"/>
      <c r="D525" s="83"/>
      <c r="E525" s="83"/>
      <c r="F525" s="83"/>
      <c r="G525" s="83"/>
      <c r="H525" s="83"/>
      <c r="I525" s="83"/>
      <c r="J525" s="83"/>
    </row>
    <row r="526" spans="2:10" x14ac:dyDescent="0.2">
      <c r="B526" s="83"/>
      <c r="C526" s="83"/>
      <c r="D526" s="83"/>
      <c r="E526" s="83"/>
      <c r="F526" s="83"/>
      <c r="G526" s="83"/>
      <c r="H526" s="83"/>
      <c r="I526" s="83"/>
      <c r="J526" s="83"/>
    </row>
    <row r="527" spans="2:10" x14ac:dyDescent="0.2">
      <c r="B527" s="83"/>
      <c r="C527" s="83"/>
      <c r="D527" s="83"/>
      <c r="E527" s="83"/>
      <c r="F527" s="83"/>
      <c r="G527" s="83"/>
      <c r="H527" s="83"/>
      <c r="I527" s="83"/>
      <c r="J527" s="83"/>
    </row>
    <row r="528" spans="2:10" x14ac:dyDescent="0.2">
      <c r="B528" s="83"/>
      <c r="C528" s="83"/>
      <c r="D528" s="83"/>
      <c r="E528" s="83"/>
      <c r="F528" s="83"/>
      <c r="G528" s="83"/>
      <c r="H528" s="83"/>
      <c r="I528" s="83"/>
      <c r="J528" s="83"/>
    </row>
    <row r="529" spans="2:10" x14ac:dyDescent="0.2">
      <c r="B529" s="83"/>
      <c r="C529" s="83"/>
      <c r="D529" s="83"/>
      <c r="E529" s="83"/>
      <c r="F529" s="83"/>
      <c r="G529" s="83"/>
      <c r="H529" s="83"/>
      <c r="I529" s="83"/>
      <c r="J529" s="83"/>
    </row>
    <row r="530" spans="2:10" x14ac:dyDescent="0.2">
      <c r="B530" s="83"/>
      <c r="C530" s="83"/>
      <c r="D530" s="83"/>
      <c r="E530" s="83"/>
      <c r="F530" s="83"/>
      <c r="G530" s="83"/>
      <c r="H530" s="83"/>
      <c r="I530" s="83"/>
      <c r="J530" s="83"/>
    </row>
    <row r="531" spans="2:10" x14ac:dyDescent="0.2">
      <c r="B531" s="83"/>
      <c r="C531" s="83"/>
      <c r="D531" s="83"/>
      <c r="E531" s="83"/>
      <c r="F531" s="83"/>
      <c r="G531" s="83"/>
      <c r="H531" s="83"/>
      <c r="I531" s="83"/>
      <c r="J531" s="83"/>
    </row>
    <row r="532" spans="2:10" x14ac:dyDescent="0.2">
      <c r="B532" s="83"/>
      <c r="C532" s="83"/>
      <c r="D532" s="83"/>
      <c r="E532" s="83"/>
      <c r="F532" s="83"/>
      <c r="G532" s="83"/>
      <c r="H532" s="83"/>
      <c r="I532" s="83"/>
      <c r="J532" s="83"/>
    </row>
    <row r="533" spans="2:10" x14ac:dyDescent="0.2">
      <c r="B533" s="83"/>
      <c r="C533" s="83"/>
      <c r="D533" s="83"/>
      <c r="E533" s="83"/>
      <c r="F533" s="83"/>
      <c r="G533" s="83"/>
      <c r="H533" s="83"/>
      <c r="I533" s="83"/>
      <c r="J533" s="83"/>
    </row>
    <row r="534" spans="2:10" x14ac:dyDescent="0.2">
      <c r="B534" s="83"/>
      <c r="C534" s="83"/>
      <c r="D534" s="83"/>
      <c r="E534" s="83"/>
      <c r="F534" s="83"/>
      <c r="G534" s="83"/>
      <c r="H534" s="83"/>
      <c r="I534" s="83"/>
      <c r="J534" s="83"/>
    </row>
    <row r="535" spans="2:10" x14ac:dyDescent="0.2">
      <c r="B535" s="83"/>
      <c r="C535" s="83"/>
      <c r="D535" s="83"/>
      <c r="E535" s="83"/>
      <c r="F535" s="83"/>
      <c r="G535" s="83"/>
      <c r="H535" s="83"/>
      <c r="I535" s="83"/>
      <c r="J535" s="83"/>
    </row>
    <row r="536" spans="2:10" x14ac:dyDescent="0.2">
      <c r="B536" s="83"/>
      <c r="C536" s="83"/>
      <c r="D536" s="83"/>
      <c r="E536" s="83"/>
      <c r="F536" s="83"/>
      <c r="G536" s="83"/>
      <c r="H536" s="83"/>
      <c r="I536" s="83"/>
      <c r="J536" s="83"/>
    </row>
    <row r="537" spans="2:10" x14ac:dyDescent="0.2">
      <c r="B537" s="83"/>
      <c r="C537" s="83"/>
      <c r="D537" s="83"/>
      <c r="E537" s="83"/>
      <c r="F537" s="83"/>
      <c r="G537" s="83"/>
      <c r="H537" s="83"/>
      <c r="I537" s="83"/>
      <c r="J537" s="83"/>
    </row>
    <row r="538" spans="2:10" x14ac:dyDescent="0.2">
      <c r="B538" s="83"/>
      <c r="C538" s="83"/>
      <c r="D538" s="83"/>
      <c r="E538" s="83"/>
      <c r="F538" s="83"/>
      <c r="G538" s="83"/>
      <c r="H538" s="83"/>
      <c r="I538" s="83"/>
      <c r="J538" s="83"/>
    </row>
    <row r="539" spans="2:10" x14ac:dyDescent="0.2">
      <c r="B539" s="83"/>
      <c r="C539" s="83"/>
      <c r="D539" s="83"/>
      <c r="E539" s="83"/>
      <c r="F539" s="83"/>
      <c r="G539" s="83"/>
      <c r="H539" s="83"/>
      <c r="I539" s="83"/>
      <c r="J539" s="83"/>
    </row>
    <row r="540" spans="2:10" x14ac:dyDescent="0.2">
      <c r="B540" s="83"/>
      <c r="C540" s="83"/>
      <c r="D540" s="83"/>
      <c r="E540" s="83"/>
      <c r="F540" s="83"/>
      <c r="G540" s="83"/>
      <c r="H540" s="83"/>
      <c r="I540" s="83"/>
      <c r="J540" s="83"/>
    </row>
    <row r="541" spans="2:10" x14ac:dyDescent="0.2">
      <c r="B541" s="83"/>
      <c r="C541" s="83"/>
      <c r="D541" s="83"/>
      <c r="E541" s="83"/>
      <c r="F541" s="83"/>
      <c r="G541" s="83"/>
      <c r="H541" s="83"/>
      <c r="I541" s="83"/>
      <c r="J541" s="83"/>
    </row>
    <row r="542" spans="2:10" x14ac:dyDescent="0.2">
      <c r="B542" s="83"/>
      <c r="C542" s="83"/>
      <c r="D542" s="83"/>
      <c r="E542" s="83"/>
      <c r="F542" s="83"/>
      <c r="G542" s="83"/>
      <c r="H542" s="83"/>
      <c r="I542" s="83"/>
      <c r="J542" s="83"/>
    </row>
    <row r="543" spans="2:10" x14ac:dyDescent="0.2">
      <c r="B543" s="83"/>
      <c r="C543" s="83"/>
      <c r="D543" s="83"/>
      <c r="E543" s="83"/>
      <c r="F543" s="83"/>
      <c r="G543" s="83"/>
      <c r="H543" s="83"/>
      <c r="I543" s="83"/>
      <c r="J543" s="83"/>
    </row>
    <row r="544" spans="2:10" x14ac:dyDescent="0.2">
      <c r="B544" s="83"/>
      <c r="C544" s="83"/>
      <c r="D544" s="83"/>
      <c r="E544" s="83"/>
      <c r="F544" s="83"/>
      <c r="G544" s="83"/>
      <c r="H544" s="83"/>
      <c r="I544" s="83"/>
      <c r="J544" s="83"/>
    </row>
    <row r="545" spans="2:10" x14ac:dyDescent="0.2">
      <c r="B545" s="83"/>
      <c r="C545" s="83"/>
      <c r="D545" s="83"/>
      <c r="E545" s="83"/>
      <c r="F545" s="83"/>
      <c r="G545" s="83"/>
      <c r="H545" s="83"/>
      <c r="I545" s="83"/>
      <c r="J545" s="83"/>
    </row>
    <row r="546" spans="2:10" x14ac:dyDescent="0.2">
      <c r="B546" s="83"/>
      <c r="C546" s="83"/>
      <c r="D546" s="83"/>
      <c r="E546" s="83"/>
      <c r="F546" s="83"/>
      <c r="G546" s="83"/>
      <c r="H546" s="83"/>
      <c r="I546" s="83"/>
      <c r="J546" s="83"/>
    </row>
    <row r="547" spans="2:10" x14ac:dyDescent="0.2">
      <c r="B547" s="83"/>
      <c r="C547" s="83"/>
      <c r="D547" s="83"/>
      <c r="E547" s="83"/>
      <c r="F547" s="83"/>
      <c r="G547" s="83"/>
      <c r="H547" s="83"/>
      <c r="I547" s="83"/>
      <c r="J547" s="83"/>
    </row>
    <row r="548" spans="2:10" x14ac:dyDescent="0.2">
      <c r="B548" s="83"/>
      <c r="C548" s="83"/>
      <c r="D548" s="83"/>
      <c r="E548" s="83"/>
      <c r="F548" s="83"/>
      <c r="G548" s="83"/>
      <c r="H548" s="83"/>
      <c r="I548" s="83"/>
      <c r="J548" s="83"/>
    </row>
    <row r="549" spans="2:10" x14ac:dyDescent="0.2">
      <c r="B549" s="83"/>
      <c r="C549" s="83"/>
      <c r="D549" s="83"/>
      <c r="E549" s="83"/>
      <c r="F549" s="83"/>
      <c r="G549" s="83"/>
      <c r="H549" s="83"/>
      <c r="I549" s="83"/>
      <c r="J549" s="83"/>
    </row>
    <row r="550" spans="2:10" x14ac:dyDescent="0.2">
      <c r="B550" s="83"/>
      <c r="C550" s="83"/>
      <c r="D550" s="83"/>
      <c r="E550" s="83"/>
      <c r="F550" s="83"/>
      <c r="G550" s="83"/>
      <c r="H550" s="83"/>
      <c r="I550" s="83"/>
      <c r="J550" s="83"/>
    </row>
    <row r="551" spans="2:10" x14ac:dyDescent="0.2">
      <c r="B551" s="83"/>
      <c r="C551" s="83"/>
      <c r="D551" s="83"/>
      <c r="E551" s="83"/>
      <c r="F551" s="83"/>
      <c r="G551" s="83"/>
      <c r="H551" s="83"/>
      <c r="I551" s="83"/>
      <c r="J551" s="83"/>
    </row>
    <row r="552" spans="2:10" x14ac:dyDescent="0.2">
      <c r="B552" s="83"/>
      <c r="C552" s="83"/>
      <c r="D552" s="83"/>
      <c r="E552" s="83"/>
      <c r="F552" s="83"/>
      <c r="G552" s="83"/>
      <c r="H552" s="83"/>
      <c r="I552" s="83"/>
      <c r="J552" s="83"/>
    </row>
    <row r="553" spans="2:10" x14ac:dyDescent="0.2">
      <c r="B553" s="83"/>
      <c r="C553" s="83"/>
      <c r="D553" s="83"/>
      <c r="E553" s="83"/>
      <c r="F553" s="83"/>
      <c r="G553" s="83"/>
      <c r="H553" s="83"/>
      <c r="I553" s="83"/>
      <c r="J553" s="83"/>
    </row>
    <row r="554" spans="2:10" x14ac:dyDescent="0.2">
      <c r="B554" s="83"/>
      <c r="C554" s="83"/>
      <c r="D554" s="83"/>
      <c r="E554" s="83"/>
      <c r="F554" s="83"/>
      <c r="G554" s="83"/>
      <c r="H554" s="83"/>
      <c r="I554" s="83"/>
      <c r="J554" s="83"/>
    </row>
    <row r="555" spans="2:10" x14ac:dyDescent="0.2">
      <c r="B555" s="83"/>
      <c r="C555" s="83"/>
      <c r="D555" s="83"/>
      <c r="E555" s="83"/>
      <c r="F555" s="83"/>
      <c r="G555" s="83"/>
      <c r="H555" s="83"/>
      <c r="I555" s="83"/>
      <c r="J555" s="83"/>
    </row>
    <row r="556" spans="2:10" x14ac:dyDescent="0.2">
      <c r="B556" s="83"/>
      <c r="C556" s="83"/>
      <c r="D556" s="83"/>
      <c r="E556" s="83"/>
      <c r="F556" s="83"/>
      <c r="G556" s="83"/>
      <c r="H556" s="83"/>
      <c r="I556" s="83"/>
      <c r="J556" s="83"/>
    </row>
    <row r="557" spans="2:10" x14ac:dyDescent="0.2">
      <c r="B557" s="83"/>
      <c r="C557" s="83"/>
      <c r="D557" s="83"/>
      <c r="E557" s="83"/>
      <c r="F557" s="83"/>
      <c r="G557" s="83"/>
      <c r="H557" s="83"/>
      <c r="I557" s="83"/>
      <c r="J557" s="83"/>
    </row>
    <row r="558" spans="2:10" x14ac:dyDescent="0.2">
      <c r="B558" s="83"/>
      <c r="C558" s="83"/>
      <c r="D558" s="83"/>
      <c r="E558" s="83"/>
      <c r="F558" s="83"/>
      <c r="G558" s="83"/>
      <c r="H558" s="83"/>
      <c r="I558" s="83"/>
      <c r="J558" s="83"/>
    </row>
    <row r="559" spans="2:10" x14ac:dyDescent="0.2">
      <c r="B559" s="83"/>
      <c r="C559" s="83"/>
      <c r="D559" s="83"/>
      <c r="E559" s="83"/>
      <c r="F559" s="83"/>
      <c r="G559" s="83"/>
      <c r="H559" s="83"/>
      <c r="I559" s="83"/>
      <c r="J559" s="83"/>
    </row>
    <row r="560" spans="2:10" x14ac:dyDescent="0.2">
      <c r="B560" s="83"/>
      <c r="C560" s="83"/>
      <c r="D560" s="83"/>
      <c r="E560" s="83"/>
      <c r="F560" s="83"/>
      <c r="G560" s="83"/>
      <c r="H560" s="83"/>
      <c r="I560" s="83"/>
      <c r="J560" s="83"/>
    </row>
    <row r="561" spans="2:10" x14ac:dyDescent="0.2">
      <c r="B561" s="83"/>
      <c r="C561" s="83"/>
      <c r="D561" s="83"/>
      <c r="E561" s="83"/>
      <c r="F561" s="83"/>
      <c r="G561" s="83"/>
      <c r="H561" s="83"/>
      <c r="I561" s="83"/>
      <c r="J561" s="83"/>
    </row>
    <row r="562" spans="2:10" x14ac:dyDescent="0.2">
      <c r="B562" s="83"/>
      <c r="C562" s="83"/>
      <c r="D562" s="83"/>
      <c r="E562" s="83"/>
      <c r="F562" s="83"/>
      <c r="G562" s="83"/>
      <c r="H562" s="83"/>
      <c r="I562" s="83"/>
      <c r="J562" s="83"/>
    </row>
    <row r="563" spans="2:10" x14ac:dyDescent="0.2">
      <c r="B563" s="83"/>
      <c r="C563" s="83"/>
      <c r="D563" s="83"/>
      <c r="E563" s="83"/>
      <c r="F563" s="83"/>
      <c r="G563" s="83"/>
      <c r="H563" s="83"/>
      <c r="I563" s="83"/>
      <c r="J563" s="83"/>
    </row>
    <row r="564" spans="2:10" x14ac:dyDescent="0.2">
      <c r="B564" s="83"/>
      <c r="C564" s="83"/>
      <c r="D564" s="83"/>
      <c r="E564" s="83"/>
      <c r="F564" s="83"/>
      <c r="G564" s="83"/>
      <c r="H564" s="83"/>
      <c r="I564" s="83"/>
      <c r="J564" s="83"/>
    </row>
    <row r="565" spans="2:10" x14ac:dyDescent="0.2">
      <c r="B565" s="83"/>
      <c r="C565" s="83"/>
      <c r="D565" s="83"/>
      <c r="E565" s="83"/>
      <c r="F565" s="83"/>
      <c r="G565" s="83"/>
      <c r="H565" s="83"/>
      <c r="I565" s="83"/>
      <c r="J565" s="83"/>
    </row>
    <row r="566" spans="2:10" x14ac:dyDescent="0.2">
      <c r="B566" s="83"/>
      <c r="C566" s="83"/>
      <c r="D566" s="83"/>
      <c r="E566" s="83"/>
      <c r="F566" s="83"/>
      <c r="G566" s="83"/>
      <c r="H566" s="83"/>
      <c r="I566" s="83"/>
      <c r="J566" s="83"/>
    </row>
    <row r="567" spans="2:10" x14ac:dyDescent="0.2">
      <c r="B567" s="83"/>
      <c r="C567" s="83"/>
      <c r="D567" s="83"/>
      <c r="E567" s="83"/>
      <c r="F567" s="83"/>
      <c r="G567" s="83"/>
      <c r="H567" s="83"/>
      <c r="I567" s="83"/>
      <c r="J567" s="83"/>
    </row>
    <row r="568" spans="2:10" x14ac:dyDescent="0.2">
      <c r="B568" s="83"/>
      <c r="C568" s="83"/>
      <c r="D568" s="83"/>
      <c r="E568" s="83"/>
      <c r="F568" s="83"/>
      <c r="G568" s="83"/>
      <c r="H568" s="83"/>
      <c r="I568" s="83"/>
      <c r="J568" s="83"/>
    </row>
    <row r="569" spans="2:10" x14ac:dyDescent="0.2">
      <c r="B569" s="83"/>
      <c r="C569" s="83"/>
      <c r="D569" s="83"/>
      <c r="E569" s="83"/>
      <c r="F569" s="83"/>
      <c r="G569" s="83"/>
      <c r="H569" s="83"/>
      <c r="I569" s="83"/>
      <c r="J569" s="83"/>
    </row>
    <row r="570" spans="2:10" x14ac:dyDescent="0.2">
      <c r="B570" s="83"/>
      <c r="C570" s="83"/>
      <c r="D570" s="83"/>
      <c r="E570" s="83"/>
      <c r="F570" s="83"/>
      <c r="G570" s="83"/>
      <c r="H570" s="83"/>
      <c r="I570" s="83"/>
      <c r="J570" s="83"/>
    </row>
    <row r="571" spans="2:10" x14ac:dyDescent="0.2">
      <c r="B571" s="83"/>
      <c r="C571" s="83"/>
      <c r="D571" s="83"/>
      <c r="E571" s="83"/>
      <c r="F571" s="83"/>
      <c r="G571" s="83"/>
      <c r="H571" s="83"/>
      <c r="I571" s="83"/>
      <c r="J571" s="83"/>
    </row>
    <row r="572" spans="2:10" x14ac:dyDescent="0.2">
      <c r="B572" s="83"/>
      <c r="C572" s="83"/>
      <c r="D572" s="83"/>
      <c r="E572" s="83"/>
      <c r="F572" s="83"/>
      <c r="G572" s="83"/>
      <c r="H572" s="83"/>
      <c r="I572" s="83"/>
      <c r="J572" s="83"/>
    </row>
    <row r="573" spans="2:10" x14ac:dyDescent="0.2">
      <c r="B573" s="83"/>
      <c r="C573" s="83"/>
      <c r="D573" s="83"/>
      <c r="E573" s="83"/>
      <c r="F573" s="83"/>
      <c r="G573" s="83"/>
      <c r="H573" s="83"/>
      <c r="I573" s="83"/>
      <c r="J573" s="83"/>
    </row>
    <row r="574" spans="2:10" x14ac:dyDescent="0.2">
      <c r="B574" s="83"/>
      <c r="C574" s="83"/>
      <c r="D574" s="83"/>
      <c r="E574" s="83"/>
      <c r="F574" s="83"/>
      <c r="G574" s="83"/>
      <c r="H574" s="83"/>
      <c r="I574" s="83"/>
      <c r="J574" s="83"/>
    </row>
    <row r="575" spans="2:10" x14ac:dyDescent="0.2">
      <c r="B575" s="83"/>
      <c r="C575" s="83"/>
      <c r="D575" s="83"/>
      <c r="E575" s="83"/>
      <c r="F575" s="83"/>
      <c r="G575" s="83"/>
      <c r="H575" s="83"/>
      <c r="I575" s="83"/>
      <c r="J575" s="83"/>
    </row>
    <row r="576" spans="2:10" x14ac:dyDescent="0.2">
      <c r="B576" s="83"/>
      <c r="C576" s="83"/>
      <c r="D576" s="83"/>
      <c r="E576" s="83"/>
      <c r="F576" s="83"/>
      <c r="G576" s="83"/>
      <c r="H576" s="83"/>
      <c r="I576" s="83"/>
      <c r="J576" s="83"/>
    </row>
    <row r="577" spans="2:10" x14ac:dyDescent="0.2">
      <c r="B577" s="83"/>
      <c r="C577" s="83"/>
      <c r="D577" s="83"/>
      <c r="E577" s="83"/>
      <c r="F577" s="83"/>
      <c r="G577" s="83"/>
      <c r="H577" s="83"/>
      <c r="I577" s="83"/>
      <c r="J577" s="83"/>
    </row>
    <row r="578" spans="2:10" x14ac:dyDescent="0.2">
      <c r="B578" s="83"/>
      <c r="C578" s="83"/>
      <c r="D578" s="83"/>
      <c r="E578" s="83"/>
      <c r="F578" s="83"/>
      <c r="G578" s="83"/>
      <c r="H578" s="83"/>
      <c r="I578" s="83"/>
      <c r="J578" s="83"/>
    </row>
    <row r="579" spans="2:10" x14ac:dyDescent="0.2">
      <c r="B579" s="83"/>
      <c r="C579" s="83"/>
      <c r="D579" s="83"/>
      <c r="E579" s="83"/>
      <c r="F579" s="83"/>
      <c r="G579" s="83"/>
      <c r="H579" s="83"/>
      <c r="I579" s="83"/>
      <c r="J579" s="83"/>
    </row>
    <row r="580" spans="2:10" x14ac:dyDescent="0.2">
      <c r="B580" s="83"/>
      <c r="C580" s="83"/>
      <c r="D580" s="83"/>
      <c r="E580" s="83"/>
      <c r="F580" s="83"/>
      <c r="G580" s="83"/>
      <c r="H580" s="83"/>
      <c r="I580" s="83"/>
      <c r="J580" s="83"/>
    </row>
    <row r="581" spans="2:10" x14ac:dyDescent="0.2">
      <c r="B581" s="83"/>
      <c r="C581" s="83"/>
      <c r="D581" s="83"/>
      <c r="E581" s="83"/>
      <c r="F581" s="83"/>
      <c r="G581" s="83"/>
      <c r="H581" s="83"/>
      <c r="I581" s="83"/>
      <c r="J581" s="83"/>
    </row>
    <row r="582" spans="2:10" x14ac:dyDescent="0.2">
      <c r="B582" s="83"/>
      <c r="C582" s="83"/>
      <c r="D582" s="83"/>
      <c r="E582" s="83"/>
      <c r="F582" s="83"/>
      <c r="G582" s="83"/>
      <c r="H582" s="83"/>
      <c r="I582" s="83"/>
      <c r="J582" s="83"/>
    </row>
    <row r="583" spans="2:10" x14ac:dyDescent="0.2">
      <c r="B583" s="83"/>
      <c r="C583" s="83"/>
      <c r="D583" s="83"/>
      <c r="E583" s="83"/>
      <c r="F583" s="83"/>
      <c r="G583" s="83"/>
      <c r="H583" s="83"/>
      <c r="I583" s="83"/>
      <c r="J583" s="83"/>
    </row>
    <row r="584" spans="2:10" x14ac:dyDescent="0.2">
      <c r="B584" s="83"/>
      <c r="C584" s="83"/>
      <c r="D584" s="83"/>
      <c r="E584" s="83"/>
      <c r="F584" s="83"/>
      <c r="G584" s="83"/>
      <c r="H584" s="83"/>
      <c r="I584" s="83"/>
      <c r="J584" s="83"/>
    </row>
    <row r="585" spans="2:10" x14ac:dyDescent="0.2">
      <c r="B585" s="83"/>
      <c r="C585" s="83"/>
      <c r="D585" s="83"/>
      <c r="E585" s="83"/>
      <c r="F585" s="83"/>
      <c r="G585" s="83"/>
      <c r="H585" s="83"/>
      <c r="I585" s="83"/>
      <c r="J585" s="83"/>
    </row>
    <row r="586" spans="2:10" x14ac:dyDescent="0.2">
      <c r="B586" s="83"/>
      <c r="C586" s="83"/>
      <c r="D586" s="83"/>
      <c r="E586" s="83"/>
      <c r="F586" s="83"/>
      <c r="G586" s="83"/>
      <c r="H586" s="83"/>
      <c r="I586" s="83"/>
      <c r="J586" s="83"/>
    </row>
    <row r="587" spans="2:10" x14ac:dyDescent="0.2">
      <c r="B587" s="83"/>
      <c r="C587" s="83"/>
      <c r="D587" s="83"/>
      <c r="E587" s="83"/>
      <c r="F587" s="83"/>
      <c r="G587" s="83"/>
      <c r="H587" s="83"/>
      <c r="I587" s="83"/>
      <c r="J587" s="83"/>
    </row>
    <row r="588" spans="2:10" x14ac:dyDescent="0.2">
      <c r="B588" s="83"/>
      <c r="C588" s="83"/>
      <c r="D588" s="83"/>
      <c r="E588" s="83"/>
      <c r="F588" s="83"/>
      <c r="G588" s="83"/>
      <c r="H588" s="83"/>
      <c r="I588" s="83"/>
      <c r="J588" s="83"/>
    </row>
    <row r="589" spans="2:10" x14ac:dyDescent="0.2">
      <c r="B589" s="83"/>
      <c r="C589" s="83"/>
      <c r="D589" s="83"/>
      <c r="E589" s="83"/>
      <c r="F589" s="83"/>
      <c r="G589" s="83"/>
      <c r="H589" s="83"/>
      <c r="I589" s="83"/>
      <c r="J589" s="83"/>
    </row>
    <row r="590" spans="2:10" x14ac:dyDescent="0.2">
      <c r="B590" s="83"/>
      <c r="C590" s="83"/>
      <c r="D590" s="83"/>
      <c r="E590" s="83"/>
      <c r="F590" s="83"/>
      <c r="G590" s="83"/>
      <c r="H590" s="83"/>
      <c r="I590" s="83"/>
      <c r="J590" s="83"/>
    </row>
  </sheetData>
  <mergeCells count="5">
    <mergeCell ref="B258:F258"/>
    <mergeCell ref="B1:F2"/>
    <mergeCell ref="D3:D5"/>
    <mergeCell ref="E3:E4"/>
    <mergeCell ref="F3:F5"/>
  </mergeCells>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31"/>
  <sheetViews>
    <sheetView showGridLines="0" topLeftCell="A19" zoomScaleNormal="100" workbookViewId="0">
      <selection activeCell="B30" sqref="B30:E31"/>
    </sheetView>
  </sheetViews>
  <sheetFormatPr baseColWidth="10" defaultColWidth="11.453125" defaultRowHeight="10" x14ac:dyDescent="0.25"/>
  <cols>
    <col min="1" max="1" width="3.453125" style="48" customWidth="1"/>
    <col min="2" max="2" width="33" style="48" customWidth="1"/>
    <col min="3" max="3" width="25.453125" style="48" customWidth="1"/>
    <col min="4" max="4" width="44.453125" style="48" customWidth="1"/>
    <col min="5" max="5" width="40.453125" style="48" customWidth="1"/>
    <col min="6" max="6" width="11.453125" style="48"/>
    <col min="7" max="7" width="14.81640625" style="48" bestFit="1" customWidth="1"/>
    <col min="8" max="8" width="12" style="48" bestFit="1" customWidth="1"/>
    <col min="9" max="10" width="11.453125" style="48"/>
    <col min="11" max="11" width="13.81640625" style="48" bestFit="1" customWidth="1"/>
    <col min="12" max="16384" width="11.453125" style="48"/>
  </cols>
  <sheetData>
    <row r="1" spans="2:11" ht="10.5" x14ac:dyDescent="0.25">
      <c r="B1" s="117" t="s">
        <v>247</v>
      </c>
      <c r="C1" s="117"/>
      <c r="D1" s="117"/>
    </row>
    <row r="2" spans="2:11" ht="19.5" customHeight="1" x14ac:dyDescent="0.25">
      <c r="B2" s="49"/>
      <c r="C2" s="118"/>
      <c r="D2" s="118"/>
      <c r="E2" s="50" t="s">
        <v>198</v>
      </c>
    </row>
    <row r="3" spans="2:11" ht="33" customHeight="1" x14ac:dyDescent="0.25">
      <c r="B3" s="42" t="s">
        <v>202</v>
      </c>
      <c r="C3" s="40" t="s">
        <v>224</v>
      </c>
      <c r="D3" s="41" t="s">
        <v>225</v>
      </c>
      <c r="E3" s="40" t="s">
        <v>240</v>
      </c>
    </row>
    <row r="4" spans="2:11" ht="15" customHeight="1" x14ac:dyDescent="0.25">
      <c r="B4" s="42" t="s">
        <v>212</v>
      </c>
      <c r="C4" s="51">
        <v>354700</v>
      </c>
      <c r="D4" s="52">
        <v>3160900</v>
      </c>
      <c r="E4" s="53">
        <v>40467600</v>
      </c>
    </row>
    <row r="5" spans="2:11" ht="15" customHeight="1" x14ac:dyDescent="0.25">
      <c r="B5" s="16" t="s">
        <v>196</v>
      </c>
      <c r="C5" s="30"/>
      <c r="D5" s="32"/>
      <c r="E5" s="31"/>
      <c r="G5" s="9"/>
      <c r="H5" s="54"/>
    </row>
    <row r="6" spans="2:11" ht="15" customHeight="1" x14ac:dyDescent="0.2">
      <c r="B6" s="17" t="s">
        <v>217</v>
      </c>
      <c r="C6" s="55">
        <v>45</v>
      </c>
      <c r="D6" s="56">
        <v>52</v>
      </c>
      <c r="E6" s="57">
        <v>51</v>
      </c>
      <c r="G6" s="9"/>
      <c r="H6" s="54"/>
    </row>
    <row r="7" spans="2:11" ht="15" customHeight="1" x14ac:dyDescent="0.2">
      <c r="B7" s="17" t="s">
        <v>218</v>
      </c>
      <c r="C7" s="55">
        <v>55</v>
      </c>
      <c r="D7" s="56">
        <v>48</v>
      </c>
      <c r="E7" s="57">
        <v>49</v>
      </c>
      <c r="H7" s="58"/>
    </row>
    <row r="8" spans="2:11" ht="15" customHeight="1" x14ac:dyDescent="0.25">
      <c r="B8" s="15" t="s">
        <v>206</v>
      </c>
      <c r="C8" s="30"/>
      <c r="D8" s="32"/>
      <c r="E8" s="31"/>
      <c r="I8" s="59"/>
    </row>
    <row r="9" spans="2:11" ht="15" customHeight="1" x14ac:dyDescent="0.2">
      <c r="B9" s="17" t="s">
        <v>226</v>
      </c>
      <c r="C9" s="55">
        <v>1</v>
      </c>
      <c r="D9" s="56">
        <v>17</v>
      </c>
      <c r="E9" s="57">
        <v>18</v>
      </c>
      <c r="G9" s="9"/>
      <c r="H9" s="54"/>
      <c r="I9" s="59"/>
    </row>
    <row r="10" spans="2:11" ht="15" customHeight="1" x14ac:dyDescent="0.2">
      <c r="B10" s="17" t="s">
        <v>227</v>
      </c>
      <c r="C10" s="55">
        <v>15</v>
      </c>
      <c r="D10" s="56">
        <v>25</v>
      </c>
      <c r="E10" s="57">
        <v>20</v>
      </c>
      <c r="G10" s="9"/>
      <c r="H10" s="54"/>
      <c r="I10" s="59"/>
    </row>
    <row r="11" spans="2:11" ht="15" customHeight="1" x14ac:dyDescent="0.2">
      <c r="B11" s="17" t="s">
        <v>228</v>
      </c>
      <c r="C11" s="55">
        <v>27</v>
      </c>
      <c r="D11" s="56">
        <v>24</v>
      </c>
      <c r="E11" s="57">
        <v>21</v>
      </c>
      <c r="G11" s="9"/>
      <c r="H11" s="60"/>
      <c r="I11" s="59"/>
    </row>
    <row r="12" spans="2:11" ht="15" customHeight="1" x14ac:dyDescent="0.2">
      <c r="B12" s="17" t="s">
        <v>229</v>
      </c>
      <c r="C12" s="55">
        <v>40</v>
      </c>
      <c r="D12" s="56">
        <v>26</v>
      </c>
      <c r="E12" s="57">
        <v>21</v>
      </c>
      <c r="G12" s="9"/>
      <c r="H12" s="54"/>
      <c r="I12" s="59"/>
    </row>
    <row r="13" spans="2:11" ht="15" customHeight="1" x14ac:dyDescent="0.2">
      <c r="B13" s="18" t="s">
        <v>230</v>
      </c>
      <c r="C13" s="61">
        <v>17</v>
      </c>
      <c r="D13" s="62">
        <v>9</v>
      </c>
      <c r="E13" s="63">
        <v>20</v>
      </c>
      <c r="G13" s="9"/>
      <c r="H13" s="54"/>
      <c r="I13" s="59"/>
    </row>
    <row r="14" spans="2:11" ht="15" customHeight="1" x14ac:dyDescent="0.25">
      <c r="B14" s="16" t="s">
        <v>238</v>
      </c>
      <c r="C14" s="26"/>
      <c r="D14" s="35"/>
      <c r="E14" s="27"/>
      <c r="H14" s="58"/>
      <c r="J14" s="9"/>
      <c r="K14" s="82"/>
    </row>
    <row r="15" spans="2:11" ht="15" customHeight="1" x14ac:dyDescent="0.2">
      <c r="B15" s="17" t="s">
        <v>219</v>
      </c>
      <c r="C15" s="55">
        <v>65</v>
      </c>
      <c r="D15" s="33" t="s">
        <v>222</v>
      </c>
      <c r="E15" s="57">
        <v>30</v>
      </c>
      <c r="J15" s="9"/>
      <c r="K15" s="82"/>
    </row>
    <row r="16" spans="2:11" ht="15" customHeight="1" x14ac:dyDescent="0.2">
      <c r="B16" s="17" t="s">
        <v>197</v>
      </c>
      <c r="C16" s="64">
        <v>35</v>
      </c>
      <c r="D16" s="34" t="s">
        <v>222</v>
      </c>
      <c r="E16" s="65">
        <v>70</v>
      </c>
      <c r="K16" s="58"/>
    </row>
    <row r="17" spans="2:8" ht="15" customHeight="1" x14ac:dyDescent="0.25">
      <c r="B17" s="15" t="s">
        <v>231</v>
      </c>
      <c r="C17" s="26"/>
      <c r="D17" s="35"/>
      <c r="E17" s="27"/>
    </row>
    <row r="18" spans="2:8" ht="15" customHeight="1" x14ac:dyDescent="0.2">
      <c r="B18" s="17" t="s">
        <v>201</v>
      </c>
      <c r="C18" s="55">
        <v>28</v>
      </c>
      <c r="D18" s="33" t="s">
        <v>216</v>
      </c>
      <c r="E18" s="28" t="s">
        <v>216</v>
      </c>
    </row>
    <row r="19" spans="2:8" ht="15" customHeight="1" x14ac:dyDescent="0.2">
      <c r="B19" s="17" t="s">
        <v>232</v>
      </c>
      <c r="C19" s="55">
        <v>15</v>
      </c>
      <c r="D19" s="33" t="s">
        <v>216</v>
      </c>
      <c r="E19" s="28" t="s">
        <v>216</v>
      </c>
    </row>
    <row r="20" spans="2:8" ht="15" customHeight="1" x14ac:dyDescent="0.2">
      <c r="B20" s="17" t="s">
        <v>233</v>
      </c>
      <c r="C20" s="55">
        <v>24</v>
      </c>
      <c r="D20" s="33" t="s">
        <v>216</v>
      </c>
      <c r="E20" s="28" t="s">
        <v>216</v>
      </c>
    </row>
    <row r="21" spans="2:8" ht="15" customHeight="1" x14ac:dyDescent="0.2">
      <c r="B21" s="17" t="s">
        <v>234</v>
      </c>
      <c r="C21" s="55">
        <v>22</v>
      </c>
      <c r="D21" s="33" t="s">
        <v>216</v>
      </c>
      <c r="E21" s="28" t="s">
        <v>216</v>
      </c>
    </row>
    <row r="22" spans="2:8" ht="15" customHeight="1" x14ac:dyDescent="0.2">
      <c r="B22" s="18" t="s">
        <v>235</v>
      </c>
      <c r="C22" s="61">
        <v>11</v>
      </c>
      <c r="D22" s="34" t="s">
        <v>216</v>
      </c>
      <c r="E22" s="29" t="s">
        <v>216</v>
      </c>
    </row>
    <row r="23" spans="2:8" ht="15" customHeight="1" x14ac:dyDescent="0.25">
      <c r="B23" s="16" t="s">
        <v>239</v>
      </c>
      <c r="C23" s="26"/>
      <c r="D23" s="35"/>
      <c r="E23" s="27"/>
    </row>
    <row r="24" spans="2:8" ht="15" customHeight="1" x14ac:dyDescent="0.2">
      <c r="B24" s="17" t="s">
        <v>236</v>
      </c>
      <c r="C24" s="55">
        <v>14</v>
      </c>
      <c r="D24" s="33" t="s">
        <v>216</v>
      </c>
      <c r="E24" s="28" t="s">
        <v>216</v>
      </c>
      <c r="G24" s="59"/>
    </row>
    <row r="25" spans="2:8" ht="15" customHeight="1" x14ac:dyDescent="0.2">
      <c r="B25" s="17" t="s">
        <v>237</v>
      </c>
      <c r="C25" s="55">
        <v>12</v>
      </c>
      <c r="D25" s="33" t="s">
        <v>216</v>
      </c>
      <c r="E25" s="28" t="s">
        <v>216</v>
      </c>
    </row>
    <row r="26" spans="2:8" ht="15" customHeight="1" x14ac:dyDescent="0.2">
      <c r="B26" s="17" t="s">
        <v>241</v>
      </c>
      <c r="C26" s="55">
        <v>20</v>
      </c>
      <c r="D26" s="33" t="s">
        <v>216</v>
      </c>
      <c r="E26" s="28" t="s">
        <v>216</v>
      </c>
    </row>
    <row r="27" spans="2:8" ht="15" customHeight="1" x14ac:dyDescent="0.2">
      <c r="B27" s="17" t="s">
        <v>242</v>
      </c>
      <c r="C27" s="55">
        <v>33</v>
      </c>
      <c r="D27" s="33" t="s">
        <v>216</v>
      </c>
      <c r="E27" s="28" t="s">
        <v>216</v>
      </c>
      <c r="F27" s="59"/>
    </row>
    <row r="28" spans="2:8" ht="18" customHeight="1" x14ac:dyDescent="0.25">
      <c r="B28" s="66" t="s">
        <v>243</v>
      </c>
      <c r="C28" s="61">
        <v>20</v>
      </c>
      <c r="D28" s="34" t="s">
        <v>216</v>
      </c>
      <c r="E28" s="29" t="s">
        <v>216</v>
      </c>
    </row>
    <row r="30" spans="2:8" x14ac:dyDescent="0.25">
      <c r="B30" s="119" t="s">
        <v>254</v>
      </c>
      <c r="C30" s="120"/>
      <c r="D30" s="120"/>
      <c r="E30" s="120"/>
    </row>
    <row r="31" spans="2:8" ht="79" customHeight="1" x14ac:dyDescent="0.25">
      <c r="B31" s="120"/>
      <c r="C31" s="120"/>
      <c r="D31" s="120"/>
      <c r="E31" s="120"/>
      <c r="G31" s="59"/>
      <c r="H31" s="59"/>
    </row>
  </sheetData>
  <mergeCells count="3">
    <mergeCell ref="B1:D1"/>
    <mergeCell ref="C2:D2"/>
    <mergeCell ref="B30:E31"/>
  </mergeCells>
  <phoneticPr fontId="2"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1:N48"/>
  <sheetViews>
    <sheetView showGridLines="0" topLeftCell="A31" zoomScaleNormal="100" workbookViewId="0"/>
  </sheetViews>
  <sheetFormatPr baseColWidth="10" defaultColWidth="11.453125" defaultRowHeight="10" x14ac:dyDescent="0.25"/>
  <cols>
    <col min="1" max="1" width="3.453125" style="3" customWidth="1"/>
    <col min="2" max="2" width="7.453125" style="3" customWidth="1"/>
    <col min="3" max="6" width="15.453125" style="3" customWidth="1"/>
    <col min="7" max="7" width="18.453125" style="3" customWidth="1"/>
    <col min="8" max="16384" width="11.453125" style="3"/>
  </cols>
  <sheetData>
    <row r="1" spans="2:14" ht="10.5" x14ac:dyDescent="0.25">
      <c r="B1" s="121" t="s">
        <v>252</v>
      </c>
      <c r="C1" s="122"/>
      <c r="D1" s="122"/>
      <c r="E1" s="122"/>
      <c r="F1" s="122"/>
      <c r="G1" s="122"/>
      <c r="H1" s="122"/>
      <c r="I1" s="122"/>
      <c r="J1" s="122"/>
      <c r="K1" s="122"/>
      <c r="L1" s="122"/>
      <c r="M1" s="122"/>
      <c r="N1" s="122"/>
    </row>
    <row r="2" spans="2:14" ht="10.5" x14ac:dyDescent="0.25">
      <c r="B2" s="80"/>
      <c r="C2" s="80"/>
      <c r="D2" s="80"/>
      <c r="E2" s="80"/>
      <c r="F2" s="80"/>
      <c r="G2" s="80"/>
      <c r="H2" s="80"/>
      <c r="I2" s="80"/>
      <c r="J2" s="80"/>
      <c r="K2" s="80"/>
      <c r="L2" s="80"/>
      <c r="M2" s="80"/>
      <c r="N2" s="80"/>
    </row>
    <row r="3" spans="2:14" ht="12" customHeight="1" x14ac:dyDescent="0.25">
      <c r="C3" s="81" t="s">
        <v>204</v>
      </c>
      <c r="G3" s="6" t="s">
        <v>220</v>
      </c>
    </row>
    <row r="4" spans="2:14" ht="72.75" customHeight="1" x14ac:dyDescent="0.25">
      <c r="B4" s="2" t="s">
        <v>213</v>
      </c>
      <c r="C4" s="2" t="s">
        <v>214</v>
      </c>
      <c r="D4" s="1" t="s">
        <v>203</v>
      </c>
      <c r="E4" s="2" t="s">
        <v>215</v>
      </c>
      <c r="F4" s="2" t="s">
        <v>244</v>
      </c>
      <c r="G4" s="2" t="s">
        <v>245</v>
      </c>
    </row>
    <row r="5" spans="2:14" ht="15" customHeight="1" x14ac:dyDescent="0.25">
      <c r="B5" s="19">
        <v>1984</v>
      </c>
      <c r="C5" s="20">
        <v>96.576999999999998</v>
      </c>
      <c r="D5" s="4"/>
      <c r="E5" s="4"/>
      <c r="F5" s="4"/>
      <c r="G5" s="4"/>
    </row>
    <row r="6" spans="2:14" ht="15" customHeight="1" x14ac:dyDescent="0.25">
      <c r="B6" s="19">
        <v>1985</v>
      </c>
      <c r="C6" s="20">
        <v>166.364</v>
      </c>
      <c r="D6" s="4"/>
      <c r="E6" s="4"/>
      <c r="F6" s="4"/>
      <c r="G6" s="4"/>
    </row>
    <row r="7" spans="2:14" ht="15" customHeight="1" x14ac:dyDescent="0.25">
      <c r="B7" s="19">
        <v>1986</v>
      </c>
      <c r="C7" s="20">
        <v>234.93100000000001</v>
      </c>
      <c r="D7" s="4"/>
      <c r="E7" s="4"/>
      <c r="F7" s="4"/>
      <c r="G7" s="4"/>
    </row>
    <row r="8" spans="2:14" ht="15" customHeight="1" x14ac:dyDescent="0.25">
      <c r="B8" s="19">
        <v>1987</v>
      </c>
      <c r="C8" s="20">
        <v>281.76</v>
      </c>
      <c r="D8" s="4"/>
      <c r="E8" s="4"/>
      <c r="F8" s="4"/>
      <c r="G8" s="4"/>
    </row>
    <row r="9" spans="2:14" ht="15" customHeight="1" x14ac:dyDescent="0.25">
      <c r="B9" s="19">
        <v>1988</v>
      </c>
      <c r="C9" s="20">
        <v>307.29199999999997</v>
      </c>
      <c r="D9" s="4"/>
      <c r="E9" s="4"/>
      <c r="F9" s="4"/>
      <c r="G9" s="4"/>
    </row>
    <row r="10" spans="2:14" ht="15" customHeight="1" x14ac:dyDescent="0.25">
      <c r="B10" s="19">
        <v>1989</v>
      </c>
      <c r="C10" s="20">
        <v>318.06900000000002</v>
      </c>
      <c r="D10" s="4"/>
      <c r="E10" s="4"/>
      <c r="F10" s="4"/>
      <c r="G10" s="4"/>
    </row>
    <row r="11" spans="2:14" ht="15" customHeight="1" x14ac:dyDescent="0.25">
      <c r="B11" s="19">
        <v>1990</v>
      </c>
      <c r="C11" s="20">
        <v>336.09699999999998</v>
      </c>
      <c r="D11" s="4"/>
      <c r="E11" s="4"/>
      <c r="F11" s="4"/>
      <c r="G11" s="4"/>
    </row>
    <row r="12" spans="2:14" ht="15" customHeight="1" x14ac:dyDescent="0.25">
      <c r="B12" s="19">
        <v>1991</v>
      </c>
      <c r="C12" s="20">
        <v>350.35300000000001</v>
      </c>
      <c r="D12" s="4"/>
      <c r="E12" s="4"/>
      <c r="F12" s="4"/>
      <c r="G12" s="4"/>
    </row>
    <row r="13" spans="2:14" ht="15" customHeight="1" x14ac:dyDescent="0.25">
      <c r="B13" s="19">
        <v>1992</v>
      </c>
      <c r="C13" s="20">
        <v>342.07400000000001</v>
      </c>
      <c r="D13" s="4"/>
      <c r="E13" s="4"/>
      <c r="F13" s="4"/>
      <c r="G13" s="4"/>
    </row>
    <row r="14" spans="2:14" ht="15" customHeight="1" x14ac:dyDescent="0.25">
      <c r="B14" s="19">
        <v>1993</v>
      </c>
      <c r="C14" s="20">
        <v>395.41199999999998</v>
      </c>
      <c r="D14" s="4"/>
      <c r="E14" s="4"/>
      <c r="F14" s="4"/>
      <c r="G14" s="4"/>
    </row>
    <row r="15" spans="2:14" ht="15" customHeight="1" x14ac:dyDescent="0.25">
      <c r="B15" s="19">
        <v>1994</v>
      </c>
      <c r="C15" s="20">
        <v>454.10500000000002</v>
      </c>
      <c r="D15" s="4">
        <v>12.054</v>
      </c>
      <c r="E15" s="20">
        <v>466.15899999999999</v>
      </c>
      <c r="F15" s="46">
        <v>37564402</v>
      </c>
      <c r="G15" s="5">
        <f>E15/F15*100000</f>
        <v>1.2409594594371554</v>
      </c>
      <c r="I15" s="7"/>
    </row>
    <row r="16" spans="2:14" ht="15" customHeight="1" x14ac:dyDescent="0.25">
      <c r="B16" s="19">
        <v>1995</v>
      </c>
      <c r="C16" s="20">
        <v>485.803</v>
      </c>
      <c r="D16" s="4">
        <v>14.621</v>
      </c>
      <c r="E16" s="20">
        <v>500.42399999999998</v>
      </c>
      <c r="F16" s="46">
        <v>37641689</v>
      </c>
      <c r="G16" s="5">
        <f>E16/F16*100000</f>
        <v>1.3294408760457055</v>
      </c>
      <c r="I16" s="7"/>
    </row>
    <row r="17" spans="2:11" ht="15" customHeight="1" x14ac:dyDescent="0.25">
      <c r="B17" s="19">
        <v>1996</v>
      </c>
      <c r="C17" s="20">
        <v>512.96900000000005</v>
      </c>
      <c r="D17" s="4">
        <v>17.401</v>
      </c>
      <c r="E17" s="21">
        <v>530.37</v>
      </c>
      <c r="F17" s="46">
        <v>37699424</v>
      </c>
      <c r="G17" s="22">
        <f t="shared" ref="G17:G40" si="0">E17/F17*100000</f>
        <v>1.406838470529417</v>
      </c>
      <c r="I17" s="7"/>
    </row>
    <row r="18" spans="2:11" ht="15" customHeight="1" x14ac:dyDescent="0.25">
      <c r="B18" s="19">
        <v>1997</v>
      </c>
      <c r="C18" s="20">
        <v>480.06299999999999</v>
      </c>
      <c r="D18" s="4">
        <v>18.05</v>
      </c>
      <c r="E18" s="20">
        <v>498.113</v>
      </c>
      <c r="F18" s="46">
        <v>37791943</v>
      </c>
      <c r="G18" s="5">
        <f t="shared" si="0"/>
        <v>1.318040197086453</v>
      </c>
      <c r="I18" s="7"/>
    </row>
    <row r="19" spans="2:11" ht="15" customHeight="1" x14ac:dyDescent="0.25">
      <c r="B19" s="19">
        <v>1998</v>
      </c>
      <c r="C19" s="20">
        <v>482.02699999999999</v>
      </c>
      <c r="D19" s="4">
        <v>20.379000000000001</v>
      </c>
      <c r="E19" s="20">
        <v>502.40600000000001</v>
      </c>
      <c r="F19" s="46">
        <v>37878133</v>
      </c>
      <c r="G19" s="5">
        <f t="shared" si="0"/>
        <v>1.3263747714281484</v>
      </c>
      <c r="I19" s="7"/>
    </row>
    <row r="20" spans="2:11" ht="15" customHeight="1" x14ac:dyDescent="0.25">
      <c r="B20" s="19">
        <v>1999</v>
      </c>
      <c r="C20" s="20">
        <v>470.101</v>
      </c>
      <c r="D20" s="4">
        <v>22.131</v>
      </c>
      <c r="E20" s="20">
        <v>492.23199999999997</v>
      </c>
      <c r="F20" s="46">
        <v>38089363</v>
      </c>
      <c r="G20" s="5">
        <f t="shared" si="0"/>
        <v>1.2923083014016274</v>
      </c>
      <c r="I20" s="7"/>
    </row>
    <row r="21" spans="2:11" ht="15" customHeight="1" x14ac:dyDescent="0.25">
      <c r="B21" s="19">
        <v>2000</v>
      </c>
      <c r="C21" s="20">
        <v>425.33100000000002</v>
      </c>
      <c r="D21" s="4">
        <v>22.978999999999999</v>
      </c>
      <c r="E21" s="20">
        <v>448.31</v>
      </c>
      <c r="F21" s="46">
        <v>38327562</v>
      </c>
      <c r="G21" s="5">
        <f t="shared" si="0"/>
        <v>1.1696804508463126</v>
      </c>
      <c r="I21" s="7"/>
    </row>
    <row r="22" spans="2:11" ht="15" customHeight="1" x14ac:dyDescent="0.25">
      <c r="B22" s="19">
        <v>2001</v>
      </c>
      <c r="C22" s="20">
        <v>391.596</v>
      </c>
      <c r="D22" s="4">
        <v>23.670999999999999</v>
      </c>
      <c r="E22" s="20">
        <v>415.267</v>
      </c>
      <c r="F22" s="46">
        <v>38579831</v>
      </c>
      <c r="G22" s="5">
        <f t="shared" si="0"/>
        <v>1.0763836679326044</v>
      </c>
      <c r="I22" s="7"/>
    </row>
    <row r="23" spans="2:11" ht="15" customHeight="1" x14ac:dyDescent="0.25">
      <c r="B23" s="19">
        <v>2002</v>
      </c>
      <c r="C23" s="20">
        <v>371.96600000000001</v>
      </c>
      <c r="D23" s="4">
        <v>23.872</v>
      </c>
      <c r="E23" s="20">
        <v>395.83800000000002</v>
      </c>
      <c r="F23" s="46">
        <v>38826053</v>
      </c>
      <c r="G23" s="5">
        <f t="shared" si="0"/>
        <v>1.0195164571582902</v>
      </c>
      <c r="I23" s="7"/>
    </row>
    <row r="24" spans="2:11" ht="15" customHeight="1" x14ac:dyDescent="0.25">
      <c r="B24" s="19">
        <v>2003</v>
      </c>
      <c r="C24" s="20">
        <v>349.22500000000002</v>
      </c>
      <c r="D24" s="4">
        <v>23.928999999999998</v>
      </c>
      <c r="E24" s="20">
        <v>373.154</v>
      </c>
      <c r="F24" s="46">
        <v>39055180</v>
      </c>
      <c r="G24" s="5">
        <f t="shared" si="0"/>
        <v>0.95545328430185184</v>
      </c>
      <c r="I24" s="7"/>
    </row>
    <row r="25" spans="2:11" ht="15" customHeight="1" x14ac:dyDescent="0.25">
      <c r="B25" s="19">
        <v>2004</v>
      </c>
      <c r="C25" s="20">
        <v>346.048</v>
      </c>
      <c r="D25" s="4">
        <v>24.338999999999999</v>
      </c>
      <c r="E25" s="20">
        <v>370.387</v>
      </c>
      <c r="F25" s="46">
        <v>39300744</v>
      </c>
      <c r="G25" s="5">
        <f t="shared" si="0"/>
        <v>0.94244271813276614</v>
      </c>
      <c r="I25" s="7"/>
    </row>
    <row r="26" spans="2:11" ht="15" customHeight="1" x14ac:dyDescent="0.25">
      <c r="B26" s="19">
        <v>2005</v>
      </c>
      <c r="C26" s="20">
        <v>376.05200000000002</v>
      </c>
      <c r="D26" s="4">
        <v>26.306000000000001</v>
      </c>
      <c r="E26" s="20">
        <v>402.358</v>
      </c>
      <c r="F26" s="46">
        <v>39581803</v>
      </c>
      <c r="G26" s="5">
        <f t="shared" si="0"/>
        <v>1.0165226682574313</v>
      </c>
      <c r="I26" s="7"/>
      <c r="K26" s="3" t="s">
        <v>207</v>
      </c>
    </row>
    <row r="27" spans="2:11" ht="15" customHeight="1" x14ac:dyDescent="0.25">
      <c r="B27" s="19">
        <v>2006</v>
      </c>
      <c r="C27" s="20">
        <v>367.839</v>
      </c>
      <c r="D27" s="4">
        <v>26.26</v>
      </c>
      <c r="E27" s="20">
        <v>394.09899999999999</v>
      </c>
      <c r="F27" s="46">
        <v>39840175</v>
      </c>
      <c r="G27" s="5">
        <f t="shared" si="0"/>
        <v>0.9891999721386765</v>
      </c>
      <c r="I27" s="7"/>
    </row>
    <row r="28" spans="2:11" ht="15" customHeight="1" x14ac:dyDescent="0.25">
      <c r="B28" s="19">
        <v>2007</v>
      </c>
      <c r="C28" s="20">
        <v>324.49799999999999</v>
      </c>
      <c r="D28" s="4">
        <v>25.004999999999999</v>
      </c>
      <c r="E28" s="20">
        <v>349.50299999999999</v>
      </c>
      <c r="F28" s="46">
        <v>40078469</v>
      </c>
      <c r="G28" s="5">
        <f t="shared" si="0"/>
        <v>0.87204678402261315</v>
      </c>
      <c r="I28" s="7"/>
    </row>
    <row r="29" spans="2:11" ht="15" customHeight="1" x14ac:dyDescent="0.25">
      <c r="B29" s="19">
        <v>2008</v>
      </c>
      <c r="C29" s="20">
        <v>299.755</v>
      </c>
      <c r="D29" s="4">
        <v>24.239000000000001</v>
      </c>
      <c r="E29" s="21">
        <v>323.99400000000003</v>
      </c>
      <c r="F29" s="46">
        <v>40295619</v>
      </c>
      <c r="G29" s="22">
        <f t="shared" si="0"/>
        <v>0.8040427422147306</v>
      </c>
      <c r="I29" s="7"/>
    </row>
    <row r="30" spans="2:11" ht="15" customHeight="1" x14ac:dyDescent="0.25">
      <c r="B30" s="19">
        <v>2009</v>
      </c>
      <c r="C30" s="20">
        <v>323.10000000000002</v>
      </c>
      <c r="D30" s="23">
        <v>25.29</v>
      </c>
      <c r="E30" s="20">
        <v>348.39</v>
      </c>
      <c r="F30" s="46">
        <v>40479966</v>
      </c>
      <c r="G30" s="5">
        <f t="shared" si="0"/>
        <v>0.86064795607782874</v>
      </c>
      <c r="I30" s="7"/>
    </row>
    <row r="31" spans="2:11" ht="15" customHeight="1" x14ac:dyDescent="0.25">
      <c r="B31" s="19">
        <v>2010</v>
      </c>
      <c r="C31" s="20">
        <v>327.91</v>
      </c>
      <c r="D31" s="23">
        <v>27.5</v>
      </c>
      <c r="E31" s="20">
        <v>355.41</v>
      </c>
      <c r="F31" s="46">
        <v>40708401</v>
      </c>
      <c r="G31" s="5">
        <f t="shared" si="0"/>
        <v>0.87306303187884982</v>
      </c>
      <c r="I31" s="7"/>
    </row>
    <row r="32" spans="2:11" ht="15" customHeight="1" x14ac:dyDescent="0.25">
      <c r="B32" s="19">
        <v>2011</v>
      </c>
      <c r="C32" s="20">
        <v>340.8</v>
      </c>
      <c r="D32" s="23">
        <v>28.2</v>
      </c>
      <c r="E32" s="20">
        <v>369</v>
      </c>
      <c r="F32" s="46">
        <v>40978919</v>
      </c>
      <c r="G32" s="5">
        <f t="shared" si="0"/>
        <v>0.90046299171532562</v>
      </c>
      <c r="I32" s="7"/>
    </row>
    <row r="33" spans="2:13" ht="15" customHeight="1" x14ac:dyDescent="0.25">
      <c r="B33" s="19">
        <v>2012</v>
      </c>
      <c r="C33" s="20">
        <v>377.68</v>
      </c>
      <c r="D33" s="23">
        <v>32.78</v>
      </c>
      <c r="E33" s="20">
        <f>C33+D33</f>
        <v>410.46000000000004</v>
      </c>
      <c r="F33" s="46">
        <v>41183296</v>
      </c>
      <c r="G33" s="5">
        <f t="shared" si="0"/>
        <v>0.99666622117860604</v>
      </c>
      <c r="I33" s="7"/>
    </row>
    <row r="34" spans="2:13" ht="15" customHeight="1" x14ac:dyDescent="0.25">
      <c r="B34" s="19">
        <v>2013</v>
      </c>
      <c r="C34" s="20">
        <v>417.30099999999999</v>
      </c>
      <c r="D34" s="23">
        <f>E34-C34</f>
        <v>35.578000000000031</v>
      </c>
      <c r="E34" s="20">
        <v>452.87900000000002</v>
      </c>
      <c r="F34" s="46">
        <v>41931620</v>
      </c>
      <c r="G34" s="5">
        <f t="shared" si="0"/>
        <v>1.0800417441539345</v>
      </c>
      <c r="I34" s="7"/>
    </row>
    <row r="35" spans="2:13" ht="15" customHeight="1" x14ac:dyDescent="0.25">
      <c r="B35" s="19">
        <v>2014</v>
      </c>
      <c r="C35" s="20">
        <v>435.839</v>
      </c>
      <c r="D35" s="23">
        <v>35.899999999999977</v>
      </c>
      <c r="E35" s="20">
        <v>471.73899999999998</v>
      </c>
      <c r="F35" s="46">
        <v>41545159</v>
      </c>
      <c r="G35" s="5">
        <f t="shared" si="0"/>
        <v>1.1354848828476021</v>
      </c>
      <c r="I35" s="7"/>
    </row>
    <row r="36" spans="2:13" ht="15" customHeight="1" x14ac:dyDescent="0.25">
      <c r="B36" s="19">
        <v>2015</v>
      </c>
      <c r="C36" s="20">
        <v>437.31200000000001</v>
      </c>
      <c r="D36" s="23">
        <v>35.381</v>
      </c>
      <c r="E36" s="20">
        <v>472.69299999999998</v>
      </c>
      <c r="F36" s="46">
        <v>41627830</v>
      </c>
      <c r="G36" s="5">
        <f t="shared" si="0"/>
        <v>1.1355215969701038</v>
      </c>
      <c r="I36" s="7"/>
    </row>
    <row r="37" spans="2:13" ht="15" customHeight="1" x14ac:dyDescent="0.25">
      <c r="B37" s="19">
        <v>2016</v>
      </c>
      <c r="C37" s="20">
        <v>419.7</v>
      </c>
      <c r="D37" s="23">
        <v>34.5</v>
      </c>
      <c r="E37" s="20">
        <v>454.2</v>
      </c>
      <c r="F37" s="46">
        <v>41528524</v>
      </c>
      <c r="G37" s="5">
        <f t="shared" si="0"/>
        <v>1.0937060994510666</v>
      </c>
      <c r="I37" s="7"/>
    </row>
    <row r="38" spans="2:13" ht="15.75" customHeight="1" x14ac:dyDescent="0.2">
      <c r="B38" s="19">
        <v>2017</v>
      </c>
      <c r="C38" s="20">
        <v>393.2</v>
      </c>
      <c r="D38" s="23">
        <v>33.9</v>
      </c>
      <c r="E38" s="20">
        <v>427.1</v>
      </c>
      <c r="F38" s="46">
        <v>41386802</v>
      </c>
      <c r="G38" s="5">
        <f t="shared" si="0"/>
        <v>1.031971496613824</v>
      </c>
      <c r="I38" s="7"/>
      <c r="J38" s="25"/>
    </row>
    <row r="39" spans="2:13" ht="12.75" customHeight="1" x14ac:dyDescent="0.25">
      <c r="B39" s="19">
        <v>2018</v>
      </c>
      <c r="C39" s="20">
        <v>347.1</v>
      </c>
      <c r="D39" s="23">
        <v>32.6</v>
      </c>
      <c r="E39" s="20">
        <v>379.7</v>
      </c>
      <c r="F39" s="46">
        <v>41254439</v>
      </c>
      <c r="G39" s="5">
        <f t="shared" si="0"/>
        <v>0.9203858038161663</v>
      </c>
    </row>
    <row r="40" spans="2:13" ht="12" customHeight="1" x14ac:dyDescent="0.25">
      <c r="B40" s="19">
        <v>2019</v>
      </c>
      <c r="C40" s="20">
        <v>319.91199999999998</v>
      </c>
      <c r="D40" s="24">
        <f>E40-C40</f>
        <v>31.625</v>
      </c>
      <c r="E40" s="20">
        <v>351.53699999999998</v>
      </c>
      <c r="F40" s="46">
        <v>41128326</v>
      </c>
      <c r="G40" s="5">
        <f t="shared" si="0"/>
        <v>0.854732089023025</v>
      </c>
    </row>
    <row r="41" spans="2:13" ht="13" customHeight="1" x14ac:dyDescent="0.25">
      <c r="B41" s="36">
        <v>2020</v>
      </c>
      <c r="C41" s="37">
        <v>323.202</v>
      </c>
      <c r="D41" s="38">
        <v>31.543999999999983</v>
      </c>
      <c r="E41" s="37">
        <v>354.74599999999998</v>
      </c>
      <c r="F41" s="47">
        <v>41193360</v>
      </c>
      <c r="G41" s="39">
        <v>0.86117277153405303</v>
      </c>
    </row>
    <row r="42" spans="2:13" ht="13" customHeight="1" x14ac:dyDescent="0.25">
      <c r="B42" s="36">
        <v>2021</v>
      </c>
      <c r="C42" s="99">
        <v>291.83</v>
      </c>
      <c r="D42" s="100">
        <v>30.081</v>
      </c>
      <c r="E42" s="99">
        <v>321.911</v>
      </c>
      <c r="F42" s="101">
        <v>41391859</v>
      </c>
      <c r="G42" s="102">
        <v>0.77771573390796478</v>
      </c>
    </row>
    <row r="43" spans="2:13" ht="53.25" customHeight="1" x14ac:dyDescent="0.25">
      <c r="B43" s="123" t="s">
        <v>251</v>
      </c>
      <c r="C43" s="124"/>
      <c r="D43" s="124"/>
      <c r="E43" s="124"/>
      <c r="F43" s="124"/>
      <c r="G43" s="124"/>
      <c r="L43" s="10"/>
    </row>
    <row r="44" spans="2:13" x14ac:dyDescent="0.25">
      <c r="L44" s="10"/>
      <c r="M44" s="7"/>
    </row>
    <row r="45" spans="2:13" x14ac:dyDescent="0.25">
      <c r="C45" s="103"/>
      <c r="D45" s="103"/>
      <c r="E45" s="103"/>
      <c r="F45" s="103"/>
      <c r="G45" s="103"/>
    </row>
    <row r="46" spans="2:13" x14ac:dyDescent="0.25">
      <c r="C46" s="103"/>
      <c r="D46" s="103"/>
      <c r="E46" s="103"/>
      <c r="F46" s="103"/>
      <c r="G46" s="103"/>
      <c r="M46" s="7"/>
    </row>
    <row r="48" spans="2:13" x14ac:dyDescent="0.25">
      <c r="I48" s="8"/>
      <c r="J48" s="7"/>
    </row>
  </sheetData>
  <mergeCells count="2">
    <mergeCell ref="B1:N1"/>
    <mergeCell ref="B43:G43"/>
  </mergeCells>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B1:M18"/>
  <sheetViews>
    <sheetView showGridLines="0" workbookViewId="0"/>
  </sheetViews>
  <sheetFormatPr baseColWidth="10" defaultColWidth="10.81640625" defaultRowHeight="10" x14ac:dyDescent="0.2"/>
  <cols>
    <col min="1" max="1" width="3.453125" style="9" customWidth="1"/>
    <col min="2" max="2" width="25.453125" style="9" customWidth="1"/>
    <col min="3" max="16384" width="10.81640625" style="9"/>
  </cols>
  <sheetData>
    <row r="1" spans="2:13" ht="10.5" x14ac:dyDescent="0.2">
      <c r="B1" s="117" t="s">
        <v>246</v>
      </c>
      <c r="C1" s="117"/>
      <c r="D1" s="117"/>
      <c r="E1" s="117"/>
      <c r="F1" s="117"/>
      <c r="G1" s="117"/>
      <c r="H1" s="117"/>
      <c r="I1" s="117"/>
      <c r="J1" s="117"/>
      <c r="K1" s="117"/>
      <c r="L1" s="117"/>
      <c r="M1" s="117"/>
    </row>
    <row r="3" spans="2:13" x14ac:dyDescent="0.2">
      <c r="J3" s="13"/>
      <c r="L3" s="45" t="s">
        <v>220</v>
      </c>
    </row>
    <row r="4" spans="2:13" x14ac:dyDescent="0.2">
      <c r="B4" s="11"/>
      <c r="C4" s="11">
        <v>2011</v>
      </c>
      <c r="D4" s="11">
        <v>2012</v>
      </c>
      <c r="E4" s="11">
        <v>2013</v>
      </c>
      <c r="F4" s="11">
        <v>2014</v>
      </c>
      <c r="G4" s="11">
        <v>2015</v>
      </c>
      <c r="H4" s="11">
        <v>2016</v>
      </c>
      <c r="I4" s="11">
        <v>2017</v>
      </c>
      <c r="J4" s="12">
        <v>2018</v>
      </c>
      <c r="K4" s="12">
        <v>2019</v>
      </c>
      <c r="L4" s="12">
        <v>2020</v>
      </c>
    </row>
    <row r="5" spans="2:13" x14ac:dyDescent="0.2">
      <c r="B5" s="11" t="s">
        <v>223</v>
      </c>
      <c r="C5" s="12">
        <v>38.69</v>
      </c>
      <c r="D5" s="12">
        <v>40.090000000000003</v>
      </c>
      <c r="E5" s="12">
        <v>38.520000000000003</v>
      </c>
      <c r="F5" s="12">
        <v>35.24</v>
      </c>
      <c r="G5" s="12">
        <v>30.24</v>
      </c>
      <c r="H5" s="12">
        <v>29.2</v>
      </c>
      <c r="I5" s="12">
        <v>27.96</v>
      </c>
      <c r="J5" s="12">
        <v>25.61</v>
      </c>
      <c r="K5" s="12">
        <v>26.95</v>
      </c>
      <c r="L5" s="12">
        <v>28.13</v>
      </c>
    </row>
    <row r="6" spans="2:13" x14ac:dyDescent="0.2">
      <c r="B6" s="11" t="s">
        <v>221</v>
      </c>
      <c r="C6" s="12">
        <v>31.7</v>
      </c>
      <c r="D6" s="12">
        <v>33.43</v>
      </c>
      <c r="E6" s="12">
        <v>32.36</v>
      </c>
      <c r="F6" s="12">
        <v>30.38</v>
      </c>
      <c r="G6" s="12">
        <v>30.24</v>
      </c>
      <c r="H6" s="12">
        <v>30.51</v>
      </c>
      <c r="I6" s="12">
        <v>32.1</v>
      </c>
      <c r="J6" s="12">
        <v>33.51</v>
      </c>
      <c r="K6" s="12">
        <v>31.78</v>
      </c>
      <c r="L6" s="12">
        <v>26.75</v>
      </c>
    </row>
    <row r="7" spans="2:13" x14ac:dyDescent="0.2">
      <c r="C7" s="14"/>
      <c r="D7" s="14"/>
      <c r="E7" s="14"/>
      <c r="F7" s="14"/>
      <c r="G7" s="14"/>
      <c r="H7" s="14"/>
      <c r="I7" s="14"/>
      <c r="L7" s="13"/>
      <c r="M7" s="13"/>
    </row>
    <row r="8" spans="2:13" ht="102" customHeight="1" x14ac:dyDescent="0.2">
      <c r="B8" s="125" t="s">
        <v>253</v>
      </c>
      <c r="C8" s="126"/>
      <c r="D8" s="126"/>
      <c r="E8" s="126"/>
      <c r="F8" s="126"/>
      <c r="G8" s="126"/>
      <c r="H8" s="126"/>
      <c r="I8" s="126"/>
    </row>
    <row r="9" spans="2:13" x14ac:dyDescent="0.2">
      <c r="B9" s="127"/>
      <c r="C9" s="127"/>
      <c r="D9" s="127"/>
      <c r="E9" s="127"/>
      <c r="F9" s="127"/>
      <c r="G9" s="127"/>
      <c r="H9" s="127"/>
      <c r="I9" s="127"/>
      <c r="J9" s="127"/>
      <c r="K9" s="127"/>
    </row>
    <row r="10" spans="2:13" x14ac:dyDescent="0.2">
      <c r="B10" s="127"/>
      <c r="C10" s="127"/>
      <c r="D10" s="127"/>
      <c r="E10" s="127"/>
      <c r="F10" s="127"/>
      <c r="G10" s="127"/>
      <c r="H10" s="127"/>
      <c r="I10" s="127"/>
      <c r="J10" s="127"/>
      <c r="K10" s="127"/>
    </row>
    <row r="11" spans="2:13" x14ac:dyDescent="0.2">
      <c r="C11" s="44"/>
      <c r="D11" s="44"/>
      <c r="E11" s="44"/>
      <c r="F11" s="44"/>
      <c r="G11" s="44"/>
      <c r="H11" s="44"/>
      <c r="I11" s="44"/>
      <c r="J11" s="44"/>
      <c r="K11" s="44"/>
      <c r="L11" s="44"/>
    </row>
    <row r="12" spans="2:13" x14ac:dyDescent="0.2">
      <c r="C12" s="13"/>
      <c r="D12" s="13"/>
      <c r="E12" s="13"/>
      <c r="F12" s="13"/>
      <c r="G12" s="13"/>
      <c r="H12" s="13"/>
      <c r="I12" s="13"/>
      <c r="J12" s="13"/>
      <c r="K12" s="13"/>
      <c r="L12" s="13"/>
    </row>
    <row r="14" spans="2:13" x14ac:dyDescent="0.2">
      <c r="C14" s="43"/>
      <c r="D14" s="43"/>
      <c r="E14" s="43"/>
      <c r="F14" s="43"/>
      <c r="G14" s="43"/>
      <c r="H14" s="43"/>
      <c r="I14" s="43"/>
      <c r="J14" s="43"/>
      <c r="K14" s="43"/>
      <c r="L14" s="43"/>
    </row>
    <row r="18" spans="6:7" x14ac:dyDescent="0.2">
      <c r="F18" s="13"/>
      <c r="G18" s="13"/>
    </row>
  </sheetData>
  <mergeCells count="4">
    <mergeCell ref="B1:M1"/>
    <mergeCell ref="B8:I8"/>
    <mergeCell ref="B9:K9"/>
    <mergeCell ref="B10:K1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106"/>
  <sheetViews>
    <sheetView showGridLines="0" tabSelected="1" topLeftCell="A103" zoomScaleNormal="100" workbookViewId="0">
      <selection activeCell="I27" sqref="I27"/>
    </sheetView>
  </sheetViews>
  <sheetFormatPr baseColWidth="10" defaultColWidth="11.453125" defaultRowHeight="10" x14ac:dyDescent="0.25"/>
  <cols>
    <col min="1" max="1" width="3.453125" style="48" customWidth="1"/>
    <col min="2" max="2" width="9.81640625" style="48" customWidth="1"/>
    <col min="3" max="3" width="19.453125" style="48" customWidth="1"/>
    <col min="4" max="4" width="13.453125" style="48" customWidth="1"/>
    <col min="5" max="5" width="8.453125" style="48" customWidth="1"/>
    <col min="6" max="10" width="11.453125" style="48"/>
    <col min="11" max="11" width="12" style="48" bestFit="1" customWidth="1"/>
    <col min="12" max="16384" width="11.453125" style="48"/>
  </cols>
  <sheetData>
    <row r="1" spans="2:7" ht="11.25" customHeight="1" x14ac:dyDescent="0.25">
      <c r="B1" s="67" t="s">
        <v>248</v>
      </c>
      <c r="C1" s="67"/>
      <c r="D1" s="67"/>
    </row>
    <row r="2" spans="2:7" ht="10.5" x14ac:dyDescent="0.25">
      <c r="B2" s="68"/>
      <c r="C2" s="69"/>
      <c r="D2" s="69"/>
    </row>
    <row r="3" spans="2:7" ht="15" customHeight="1" x14ac:dyDescent="0.25">
      <c r="B3" s="70" t="s">
        <v>0</v>
      </c>
      <c r="C3" s="70" t="s">
        <v>205</v>
      </c>
      <c r="D3" s="70" t="s">
        <v>208</v>
      </c>
      <c r="E3" s="71"/>
      <c r="F3" s="72"/>
      <c r="G3" s="72"/>
    </row>
    <row r="4" spans="2:7" ht="15" customHeight="1" x14ac:dyDescent="0.25">
      <c r="B4" s="73" t="s">
        <v>1</v>
      </c>
      <c r="C4" s="74" t="s">
        <v>2</v>
      </c>
      <c r="D4" s="22">
        <v>0.42949620318417031</v>
      </c>
      <c r="F4" s="54"/>
    </row>
    <row r="5" spans="2:7" ht="15" customHeight="1" x14ac:dyDescent="0.25">
      <c r="B5" s="73" t="s">
        <v>3</v>
      </c>
      <c r="C5" s="74" t="s">
        <v>4</v>
      </c>
      <c r="D5" s="22">
        <v>1.478695239207197</v>
      </c>
      <c r="E5" s="71"/>
      <c r="F5" s="54"/>
    </row>
    <row r="6" spans="2:7" ht="15" customHeight="1" x14ac:dyDescent="0.25">
      <c r="B6" s="73" t="s">
        <v>5</v>
      </c>
      <c r="C6" s="74" t="s">
        <v>6</v>
      </c>
      <c r="D6" s="22">
        <v>1.1733046286329385</v>
      </c>
      <c r="E6" s="71"/>
      <c r="F6" s="54"/>
    </row>
    <row r="7" spans="2:7" ht="15" customHeight="1" x14ac:dyDescent="0.25">
      <c r="B7" s="73" t="s">
        <v>7</v>
      </c>
      <c r="C7" s="74" t="s">
        <v>8</v>
      </c>
      <c r="D7" s="22">
        <v>0.96317859149175222</v>
      </c>
      <c r="F7" s="54"/>
    </row>
    <row r="8" spans="2:7" ht="15" customHeight="1" x14ac:dyDescent="0.25">
      <c r="B8" s="73" t="s">
        <v>9</v>
      </c>
      <c r="C8" s="74" t="s">
        <v>10</v>
      </c>
      <c r="D8" s="22">
        <v>0.6357696683909867</v>
      </c>
      <c r="F8" s="54"/>
    </row>
    <row r="9" spans="2:7" ht="15" customHeight="1" x14ac:dyDescent="0.25">
      <c r="B9" s="73" t="s">
        <v>11</v>
      </c>
      <c r="C9" s="74" t="s">
        <v>12</v>
      </c>
      <c r="D9" s="22">
        <v>0.87789124155655118</v>
      </c>
      <c r="F9" s="54"/>
    </row>
    <row r="10" spans="2:7" ht="15" customHeight="1" x14ac:dyDescent="0.25">
      <c r="B10" s="73" t="s">
        <v>13</v>
      </c>
      <c r="C10" s="74" t="s">
        <v>14</v>
      </c>
      <c r="D10" s="22">
        <v>1.0711279997959755</v>
      </c>
      <c r="F10" s="54"/>
    </row>
    <row r="11" spans="2:7" ht="15" customHeight="1" x14ac:dyDescent="0.25">
      <c r="B11" s="73" t="s">
        <v>15</v>
      </c>
      <c r="C11" s="74" t="s">
        <v>16</v>
      </c>
      <c r="D11" s="22">
        <v>1.397573767669501</v>
      </c>
      <c r="F11" s="54"/>
    </row>
    <row r="12" spans="2:7" ht="15" customHeight="1" x14ac:dyDescent="0.25">
      <c r="B12" s="73" t="s">
        <v>17</v>
      </c>
      <c r="C12" s="74" t="s">
        <v>18</v>
      </c>
      <c r="D12" s="22">
        <v>1.231137985509615</v>
      </c>
      <c r="F12" s="54"/>
    </row>
    <row r="13" spans="2:7" ht="15" customHeight="1" x14ac:dyDescent="0.25">
      <c r="B13" s="73" t="s">
        <v>19</v>
      </c>
      <c r="C13" s="74" t="s">
        <v>20</v>
      </c>
      <c r="D13" s="22">
        <v>1.1844322531670104</v>
      </c>
      <c r="F13" s="54"/>
    </row>
    <row r="14" spans="2:7" ht="15" customHeight="1" x14ac:dyDescent="0.25">
      <c r="B14" s="73" t="s">
        <v>21</v>
      </c>
      <c r="C14" s="74" t="s">
        <v>22</v>
      </c>
      <c r="D14" s="22">
        <v>1.3821458643114353</v>
      </c>
      <c r="F14" s="54"/>
    </row>
    <row r="15" spans="2:7" ht="15" customHeight="1" x14ac:dyDescent="0.25">
      <c r="B15" s="73" t="s">
        <v>23</v>
      </c>
      <c r="C15" s="74" t="s">
        <v>24</v>
      </c>
      <c r="D15" s="22">
        <v>0.65748846670783534</v>
      </c>
      <c r="F15" s="54"/>
    </row>
    <row r="16" spans="2:7" ht="15" customHeight="1" x14ac:dyDescent="0.25">
      <c r="B16" s="73" t="s">
        <v>25</v>
      </c>
      <c r="C16" s="74" t="s">
        <v>26</v>
      </c>
      <c r="D16" s="22">
        <v>0.97314871731090136</v>
      </c>
      <c r="F16" s="54"/>
    </row>
    <row r="17" spans="2:6" ht="15" customHeight="1" x14ac:dyDescent="0.25">
      <c r="B17" s="73" t="s">
        <v>27</v>
      </c>
      <c r="C17" s="74" t="s">
        <v>28</v>
      </c>
      <c r="D17" s="22">
        <v>0.77554367218274656</v>
      </c>
      <c r="F17" s="54"/>
    </row>
    <row r="18" spans="2:6" ht="15" customHeight="1" x14ac:dyDescent="0.25">
      <c r="B18" s="73" t="s">
        <v>29</v>
      </c>
      <c r="C18" s="74" t="s">
        <v>30</v>
      </c>
      <c r="D18" s="22">
        <v>0.57794729864874295</v>
      </c>
      <c r="F18" s="54"/>
    </row>
    <row r="19" spans="2:6" ht="15" customHeight="1" x14ac:dyDescent="0.25">
      <c r="B19" s="73" t="s">
        <v>31</v>
      </c>
      <c r="C19" s="74" t="s">
        <v>32</v>
      </c>
      <c r="D19" s="22">
        <v>0.8147648410335766</v>
      </c>
      <c r="F19" s="54"/>
    </row>
    <row r="20" spans="2:6" ht="15" customHeight="1" x14ac:dyDescent="0.25">
      <c r="B20" s="73" t="s">
        <v>33</v>
      </c>
      <c r="C20" s="74" t="s">
        <v>34</v>
      </c>
      <c r="D20" s="22">
        <v>0.81901475825397196</v>
      </c>
      <c r="F20" s="54"/>
    </row>
    <row r="21" spans="2:6" ht="15" customHeight="1" x14ac:dyDescent="0.25">
      <c r="B21" s="73" t="s">
        <v>35</v>
      </c>
      <c r="C21" s="74" t="s">
        <v>36</v>
      </c>
      <c r="D21" s="22">
        <v>1.0125486315694785</v>
      </c>
      <c r="F21" s="54"/>
    </row>
    <row r="22" spans="2:6" ht="15" customHeight="1" x14ac:dyDescent="0.25">
      <c r="B22" s="73" t="s">
        <v>37</v>
      </c>
      <c r="C22" s="74" t="s">
        <v>38</v>
      </c>
      <c r="D22" s="22">
        <v>0.72479140149908072</v>
      </c>
      <c r="F22" s="54"/>
    </row>
    <row r="23" spans="2:6" ht="15" customHeight="1" x14ac:dyDescent="0.25">
      <c r="B23" s="73" t="s">
        <v>39</v>
      </c>
      <c r="C23" s="74" t="s">
        <v>40</v>
      </c>
      <c r="D23" s="22">
        <v>0.54518002087492279</v>
      </c>
      <c r="F23" s="54"/>
    </row>
    <row r="24" spans="2:6" ht="15" customHeight="1" x14ac:dyDescent="0.25">
      <c r="B24" s="73" t="s">
        <v>41</v>
      </c>
      <c r="C24" s="74" t="s">
        <v>42</v>
      </c>
      <c r="D24" s="22">
        <v>0.55689736060190087</v>
      </c>
      <c r="F24" s="54"/>
    </row>
    <row r="25" spans="2:6" ht="15" customHeight="1" x14ac:dyDescent="0.25">
      <c r="B25" s="73" t="s">
        <v>43</v>
      </c>
      <c r="C25" s="74" t="s">
        <v>44</v>
      </c>
      <c r="D25" s="22">
        <v>0.61182416705459863</v>
      </c>
      <c r="F25" s="54"/>
    </row>
    <row r="26" spans="2:6" ht="15" customHeight="1" x14ac:dyDescent="0.25">
      <c r="B26" s="73" t="s">
        <v>45</v>
      </c>
      <c r="C26" s="74" t="s">
        <v>250</v>
      </c>
      <c r="D26" s="22">
        <v>0.76385814063102564</v>
      </c>
      <c r="F26" s="54"/>
    </row>
    <row r="27" spans="2:6" ht="15" customHeight="1" x14ac:dyDescent="0.25">
      <c r="B27" s="73" t="s">
        <v>46</v>
      </c>
      <c r="C27" s="74" t="s">
        <v>47</v>
      </c>
      <c r="D27" s="22">
        <v>1.0012996219281665</v>
      </c>
      <c r="F27" s="54"/>
    </row>
    <row r="28" spans="2:6" ht="15" customHeight="1" x14ac:dyDescent="0.25">
      <c r="B28" s="73" t="s">
        <v>48</v>
      </c>
      <c r="C28" s="74" t="s">
        <v>49</v>
      </c>
      <c r="D28" s="22">
        <v>0.90040759191403508</v>
      </c>
      <c r="F28" s="54"/>
    </row>
    <row r="29" spans="2:6" ht="15" customHeight="1" x14ac:dyDescent="0.25">
      <c r="B29" s="73" t="s">
        <v>50</v>
      </c>
      <c r="C29" s="74" t="s">
        <v>51</v>
      </c>
      <c r="D29" s="22">
        <v>0.66371748131127173</v>
      </c>
      <c r="F29" s="54"/>
    </row>
    <row r="30" spans="2:6" ht="15" customHeight="1" x14ac:dyDescent="0.25">
      <c r="B30" s="73" t="s">
        <v>52</v>
      </c>
      <c r="C30" s="74" t="s">
        <v>53</v>
      </c>
      <c r="D30" s="22">
        <v>0.92628353674236585</v>
      </c>
      <c r="F30" s="54"/>
    </row>
    <row r="31" spans="2:6" ht="15" customHeight="1" x14ac:dyDescent="0.25">
      <c r="B31" s="73" t="s">
        <v>54</v>
      </c>
      <c r="C31" s="74" t="s">
        <v>55</v>
      </c>
      <c r="D31" s="22">
        <v>0.86198300408832551</v>
      </c>
      <c r="F31" s="54"/>
    </row>
    <row r="32" spans="2:6" ht="15" customHeight="1" x14ac:dyDescent="0.25">
      <c r="B32" s="73" t="s">
        <v>56</v>
      </c>
      <c r="C32" s="74" t="s">
        <v>57</v>
      </c>
      <c r="D32" s="22">
        <v>0.78316258907548608</v>
      </c>
      <c r="F32" s="54"/>
    </row>
    <row r="33" spans="2:6" ht="15" customHeight="1" x14ac:dyDescent="0.25">
      <c r="B33" s="73" t="s">
        <v>58</v>
      </c>
      <c r="C33" s="74" t="s">
        <v>59</v>
      </c>
      <c r="D33" s="22">
        <v>0.69359415867871121</v>
      </c>
      <c r="F33" s="54"/>
    </row>
    <row r="34" spans="2:6" ht="15" customHeight="1" x14ac:dyDescent="0.25">
      <c r="B34" s="73" t="s">
        <v>60</v>
      </c>
      <c r="C34" s="74" t="s">
        <v>61</v>
      </c>
      <c r="D34" s="22">
        <v>1.2159699156093817</v>
      </c>
      <c r="F34" s="54"/>
    </row>
    <row r="35" spans="2:6" ht="15" customHeight="1" x14ac:dyDescent="0.25">
      <c r="B35" s="73" t="s">
        <v>62</v>
      </c>
      <c r="C35" s="74" t="s">
        <v>63</v>
      </c>
      <c r="D35" s="22">
        <v>0.6344910605345252</v>
      </c>
      <c r="F35" s="54"/>
    </row>
    <row r="36" spans="2:6" ht="15" customHeight="1" x14ac:dyDescent="0.25">
      <c r="B36" s="73" t="s">
        <v>64</v>
      </c>
      <c r="C36" s="74" t="s">
        <v>65</v>
      </c>
      <c r="D36" s="22">
        <v>0.66813963764913831</v>
      </c>
      <c r="F36" s="54"/>
    </row>
    <row r="37" spans="2:6" ht="15" customHeight="1" x14ac:dyDescent="0.25">
      <c r="B37" s="73" t="s">
        <v>66</v>
      </c>
      <c r="C37" s="74" t="s">
        <v>67</v>
      </c>
      <c r="D37" s="22">
        <v>0.60937002344616398</v>
      </c>
      <c r="F37" s="54"/>
    </row>
    <row r="38" spans="2:6" ht="15" customHeight="1" x14ac:dyDescent="0.25">
      <c r="B38" s="73" t="s">
        <v>68</v>
      </c>
      <c r="C38" s="74" t="s">
        <v>69</v>
      </c>
      <c r="D38" s="22">
        <v>1.2257416649975543</v>
      </c>
      <c r="F38" s="54"/>
    </row>
    <row r="39" spans="2:6" ht="15" customHeight="1" x14ac:dyDescent="0.25">
      <c r="B39" s="73" t="s">
        <v>70</v>
      </c>
      <c r="C39" s="74" t="s">
        <v>71</v>
      </c>
      <c r="D39" s="22">
        <v>0.49303811239374368</v>
      </c>
      <c r="F39" s="54"/>
    </row>
    <row r="40" spans="2:6" ht="15" customHeight="1" x14ac:dyDescent="0.25">
      <c r="B40" s="73" t="s">
        <v>72</v>
      </c>
      <c r="C40" s="74" t="s">
        <v>73</v>
      </c>
      <c r="D40" s="22">
        <v>0.97270901429527823</v>
      </c>
      <c r="F40" s="54"/>
    </row>
    <row r="41" spans="2:6" ht="15" customHeight="1" x14ac:dyDescent="0.25">
      <c r="B41" s="73" t="s">
        <v>74</v>
      </c>
      <c r="C41" s="74" t="s">
        <v>75</v>
      </c>
      <c r="D41" s="22">
        <v>0.74180413024882408</v>
      </c>
      <c r="F41" s="54"/>
    </row>
    <row r="42" spans="2:6" ht="15" customHeight="1" x14ac:dyDescent="0.25">
      <c r="B42" s="73" t="s">
        <v>76</v>
      </c>
      <c r="C42" s="74" t="s">
        <v>77</v>
      </c>
      <c r="D42" s="22">
        <v>0.52969311552372877</v>
      </c>
      <c r="F42" s="54"/>
    </row>
    <row r="43" spans="2:6" ht="15" customHeight="1" x14ac:dyDescent="0.25">
      <c r="B43" s="73" t="s">
        <v>78</v>
      </c>
      <c r="C43" s="74" t="s">
        <v>79</v>
      </c>
      <c r="D43" s="22">
        <v>0.56663835635976989</v>
      </c>
      <c r="F43" s="54"/>
    </row>
    <row r="44" spans="2:6" ht="15" customHeight="1" x14ac:dyDescent="0.25">
      <c r="B44" s="73" t="s">
        <v>80</v>
      </c>
      <c r="C44" s="74" t="s">
        <v>81</v>
      </c>
      <c r="D44" s="22">
        <v>0.6619604487545161</v>
      </c>
      <c r="F44" s="54"/>
    </row>
    <row r="45" spans="2:6" ht="15" customHeight="1" x14ac:dyDescent="0.25">
      <c r="B45" s="73" t="s">
        <v>82</v>
      </c>
      <c r="C45" s="74" t="s">
        <v>83</v>
      </c>
      <c r="D45" s="22">
        <v>0.77047049649077204</v>
      </c>
      <c r="F45" s="54"/>
    </row>
    <row r="46" spans="2:6" ht="15" customHeight="1" x14ac:dyDescent="0.25">
      <c r="B46" s="73" t="s">
        <v>84</v>
      </c>
      <c r="C46" s="74" t="s">
        <v>85</v>
      </c>
      <c r="D46" s="22">
        <v>0.89583808097278861</v>
      </c>
      <c r="F46" s="54"/>
    </row>
    <row r="47" spans="2:6" ht="15" customHeight="1" x14ac:dyDescent="0.25">
      <c r="B47" s="73" t="s">
        <v>86</v>
      </c>
      <c r="C47" s="74" t="s">
        <v>87</v>
      </c>
      <c r="D47" s="22">
        <v>0.77030915664428545</v>
      </c>
      <c r="F47" s="54"/>
    </row>
    <row r="48" spans="2:6" ht="15" customHeight="1" x14ac:dyDescent="0.25">
      <c r="B48" s="73" t="s">
        <v>88</v>
      </c>
      <c r="C48" s="74" t="s">
        <v>89</v>
      </c>
      <c r="D48" s="22">
        <v>0.47058875907257952</v>
      </c>
      <c r="F48" s="54"/>
    </row>
    <row r="49" spans="2:6" ht="15" customHeight="1" x14ac:dyDescent="0.25">
      <c r="B49" s="73" t="s">
        <v>90</v>
      </c>
      <c r="C49" s="74" t="s">
        <v>91</v>
      </c>
      <c r="D49" s="22">
        <v>0.744219229491214</v>
      </c>
      <c r="F49" s="54"/>
    </row>
    <row r="50" spans="2:6" ht="15" customHeight="1" x14ac:dyDescent="0.25">
      <c r="B50" s="73" t="s">
        <v>92</v>
      </c>
      <c r="C50" s="74" t="s">
        <v>93</v>
      </c>
      <c r="D50" s="22">
        <v>0.91585631102051179</v>
      </c>
      <c r="F50" s="54"/>
    </row>
    <row r="51" spans="2:6" ht="15" customHeight="1" x14ac:dyDescent="0.25">
      <c r="B51" s="73" t="s">
        <v>94</v>
      </c>
      <c r="C51" s="74" t="s">
        <v>95</v>
      </c>
      <c r="D51" s="22">
        <v>0.80021889858903328</v>
      </c>
      <c r="F51" s="54"/>
    </row>
    <row r="52" spans="2:6" ht="15" customHeight="1" x14ac:dyDescent="0.25">
      <c r="B52" s="73" t="s">
        <v>96</v>
      </c>
      <c r="C52" s="74" t="s">
        <v>97</v>
      </c>
      <c r="D52" s="22">
        <v>0.56355123981272759</v>
      </c>
      <c r="F52" s="54"/>
    </row>
    <row r="53" spans="2:6" ht="15" customHeight="1" x14ac:dyDescent="0.25">
      <c r="B53" s="73" t="s">
        <v>98</v>
      </c>
      <c r="C53" s="74" t="s">
        <v>99</v>
      </c>
      <c r="D53" s="22">
        <v>0.65278442895059374</v>
      </c>
      <c r="F53" s="54"/>
    </row>
    <row r="54" spans="2:6" ht="15" customHeight="1" x14ac:dyDescent="0.25">
      <c r="B54" s="73" t="s">
        <v>100</v>
      </c>
      <c r="C54" s="74" t="s">
        <v>101</v>
      </c>
      <c r="D54" s="22">
        <v>0.69671669697600391</v>
      </c>
      <c r="F54" s="54"/>
    </row>
    <row r="55" spans="2:6" ht="15" customHeight="1" x14ac:dyDescent="0.25">
      <c r="B55" s="73" t="s">
        <v>102</v>
      </c>
      <c r="C55" s="74" t="s">
        <v>103</v>
      </c>
      <c r="D55" s="22">
        <v>0.86667662846699378</v>
      </c>
      <c r="F55" s="54"/>
    </row>
    <row r="56" spans="2:6" ht="15" customHeight="1" x14ac:dyDescent="0.25">
      <c r="B56" s="73" t="s">
        <v>104</v>
      </c>
      <c r="C56" s="74" t="s">
        <v>105</v>
      </c>
      <c r="D56" s="22">
        <v>0.94661410976005345</v>
      </c>
      <c r="F56" s="54"/>
    </row>
    <row r="57" spans="2:6" ht="15" customHeight="1" x14ac:dyDescent="0.25">
      <c r="B57" s="73" t="s">
        <v>106</v>
      </c>
      <c r="C57" s="74" t="s">
        <v>107</v>
      </c>
      <c r="D57" s="22">
        <v>0.49272576783561733</v>
      </c>
      <c r="F57" s="54"/>
    </row>
    <row r="58" spans="2:6" ht="15" customHeight="1" x14ac:dyDescent="0.25">
      <c r="B58" s="73" t="s">
        <v>108</v>
      </c>
      <c r="C58" s="74" t="s">
        <v>109</v>
      </c>
      <c r="D58" s="22">
        <v>0.91327189583551505</v>
      </c>
      <c r="F58" s="54"/>
    </row>
    <row r="59" spans="2:6" ht="15" customHeight="1" x14ac:dyDescent="0.25">
      <c r="B59" s="73" t="s">
        <v>110</v>
      </c>
      <c r="C59" s="74" t="s">
        <v>111</v>
      </c>
      <c r="D59" s="22">
        <v>0.96341574673843633</v>
      </c>
      <c r="F59" s="54"/>
    </row>
    <row r="60" spans="2:6" ht="15" customHeight="1" x14ac:dyDescent="0.25">
      <c r="B60" s="73" t="s">
        <v>112</v>
      </c>
      <c r="C60" s="74" t="s">
        <v>113</v>
      </c>
      <c r="D60" s="22">
        <v>0.64679137523769414</v>
      </c>
      <c r="F60" s="54"/>
    </row>
    <row r="61" spans="2:6" ht="15" customHeight="1" x14ac:dyDescent="0.25">
      <c r="B61" s="73" t="s">
        <v>114</v>
      </c>
      <c r="C61" s="74" t="s">
        <v>115</v>
      </c>
      <c r="D61" s="22">
        <v>0.84040089026286324</v>
      </c>
      <c r="F61" s="54"/>
    </row>
    <row r="62" spans="2:6" ht="15" customHeight="1" x14ac:dyDescent="0.25">
      <c r="B62" s="73" t="s">
        <v>116</v>
      </c>
      <c r="C62" s="74" t="s">
        <v>117</v>
      </c>
      <c r="D62" s="22">
        <v>0.88739708243654125</v>
      </c>
      <c r="F62" s="54"/>
    </row>
    <row r="63" spans="2:6" ht="15" customHeight="1" x14ac:dyDescent="0.25">
      <c r="B63" s="73" t="s">
        <v>118</v>
      </c>
      <c r="C63" s="74" t="s">
        <v>119</v>
      </c>
      <c r="D63" s="22">
        <v>1.0916544050828934</v>
      </c>
      <c r="F63" s="54"/>
    </row>
    <row r="64" spans="2:6" ht="15" customHeight="1" x14ac:dyDescent="0.25">
      <c r="B64" s="73" t="s">
        <v>120</v>
      </c>
      <c r="C64" s="74" t="s">
        <v>121</v>
      </c>
      <c r="D64" s="22">
        <v>0.70377429232018995</v>
      </c>
      <c r="F64" s="54"/>
    </row>
    <row r="65" spans="2:6" ht="15" customHeight="1" x14ac:dyDescent="0.25">
      <c r="B65" s="73" t="s">
        <v>122</v>
      </c>
      <c r="C65" s="74" t="s">
        <v>123</v>
      </c>
      <c r="D65" s="22">
        <v>0.90724558754362949</v>
      </c>
      <c r="F65" s="54"/>
    </row>
    <row r="66" spans="2:6" ht="15" customHeight="1" x14ac:dyDescent="0.25">
      <c r="B66" s="73" t="s">
        <v>124</v>
      </c>
      <c r="C66" s="74" t="s">
        <v>125</v>
      </c>
      <c r="D66" s="22">
        <v>1.0727664251586999</v>
      </c>
      <c r="F66" s="54"/>
    </row>
    <row r="67" spans="2:6" ht="15" customHeight="1" x14ac:dyDescent="0.25">
      <c r="B67" s="73" t="s">
        <v>126</v>
      </c>
      <c r="C67" s="74" t="s">
        <v>127</v>
      </c>
      <c r="D67" s="22">
        <v>0.77401184811110035</v>
      </c>
      <c r="F67" s="54"/>
    </row>
    <row r="68" spans="2:6" ht="15" customHeight="1" x14ac:dyDescent="0.25">
      <c r="B68" s="73" t="s">
        <v>128</v>
      </c>
      <c r="C68" s="74" t="s">
        <v>129</v>
      </c>
      <c r="D68" s="22">
        <v>0.68272130990568303</v>
      </c>
      <c r="F68" s="54"/>
    </row>
    <row r="69" spans="2:6" ht="15" customHeight="1" x14ac:dyDescent="0.25">
      <c r="B69" s="73" t="s">
        <v>130</v>
      </c>
      <c r="C69" s="74" t="s">
        <v>131</v>
      </c>
      <c r="D69" s="22">
        <v>1.0308009699952947</v>
      </c>
      <c r="F69" s="54"/>
    </row>
    <row r="70" spans="2:6" ht="15" customHeight="1" x14ac:dyDescent="0.25">
      <c r="B70" s="73" t="s">
        <v>132</v>
      </c>
      <c r="C70" s="74" t="s">
        <v>133</v>
      </c>
      <c r="D70" s="22">
        <v>1.5498196772949118</v>
      </c>
      <c r="F70" s="54"/>
    </row>
    <row r="71" spans="2:6" ht="15" customHeight="1" x14ac:dyDescent="0.25">
      <c r="B71" s="73" t="s">
        <v>134</v>
      </c>
      <c r="C71" s="74" t="s">
        <v>135</v>
      </c>
      <c r="D71" s="22">
        <v>0.66266544515517778</v>
      </c>
      <c r="F71" s="54"/>
    </row>
    <row r="72" spans="2:6" ht="15" customHeight="1" x14ac:dyDescent="0.25">
      <c r="B72" s="73" t="s">
        <v>136</v>
      </c>
      <c r="C72" s="74" t="s">
        <v>137</v>
      </c>
      <c r="D72" s="22">
        <v>0.93275098969218384</v>
      </c>
      <c r="F72" s="54"/>
    </row>
    <row r="73" spans="2:6" ht="15" customHeight="1" x14ac:dyDescent="0.25">
      <c r="B73" s="73" t="s">
        <v>138</v>
      </c>
      <c r="C73" s="74" t="s">
        <v>139</v>
      </c>
      <c r="D73" s="22">
        <v>0.60208074895414898</v>
      </c>
      <c r="F73" s="54"/>
    </row>
    <row r="74" spans="2:6" ht="15" customHeight="1" x14ac:dyDescent="0.25">
      <c r="B74" s="73" t="s">
        <v>140</v>
      </c>
      <c r="C74" s="74" t="s">
        <v>141</v>
      </c>
      <c r="D74" s="22">
        <v>0.86490792571465147</v>
      </c>
      <c r="F74" s="54"/>
    </row>
    <row r="75" spans="2:6" ht="15" customHeight="1" x14ac:dyDescent="0.25">
      <c r="B75" s="73" t="s">
        <v>142</v>
      </c>
      <c r="C75" s="74" t="s">
        <v>143</v>
      </c>
      <c r="D75" s="22">
        <v>0.80126466531314411</v>
      </c>
      <c r="F75" s="54"/>
    </row>
    <row r="76" spans="2:6" ht="15" customHeight="1" x14ac:dyDescent="0.25">
      <c r="B76" s="73" t="s">
        <v>144</v>
      </c>
      <c r="C76" s="74" t="s">
        <v>145</v>
      </c>
      <c r="D76" s="22">
        <v>0.73828123835724224</v>
      </c>
      <c r="F76" s="54"/>
    </row>
    <row r="77" spans="2:6" ht="15" customHeight="1" x14ac:dyDescent="0.25">
      <c r="B77" s="73" t="s">
        <v>146</v>
      </c>
      <c r="C77" s="74" t="s">
        <v>147</v>
      </c>
      <c r="D77" s="22">
        <v>0.41784273448698811</v>
      </c>
      <c r="F77" s="54"/>
    </row>
    <row r="78" spans="2:6" ht="15" customHeight="1" x14ac:dyDescent="0.25">
      <c r="B78" s="73" t="s">
        <v>148</v>
      </c>
      <c r="C78" s="74" t="s">
        <v>149</v>
      </c>
      <c r="D78" s="22">
        <v>0.40448110527870568</v>
      </c>
      <c r="F78" s="54"/>
    </row>
    <row r="79" spans="2:6" ht="15" customHeight="1" x14ac:dyDescent="0.25">
      <c r="B79" s="73" t="s">
        <v>150</v>
      </c>
      <c r="C79" s="74" t="s">
        <v>151</v>
      </c>
      <c r="D79" s="22">
        <v>0.79512955914558969</v>
      </c>
      <c r="F79" s="54"/>
    </row>
    <row r="80" spans="2:6" ht="15" customHeight="1" x14ac:dyDescent="0.25">
      <c r="B80" s="73" t="s">
        <v>152</v>
      </c>
      <c r="C80" s="74" t="s">
        <v>153</v>
      </c>
      <c r="D80" s="22">
        <v>0.98511856091578098</v>
      </c>
      <c r="F80" s="54"/>
    </row>
    <row r="81" spans="2:6" ht="15" customHeight="1" x14ac:dyDescent="0.25">
      <c r="B81" s="73" t="s">
        <v>154</v>
      </c>
      <c r="C81" s="74" t="s">
        <v>155</v>
      </c>
      <c r="D81" s="22">
        <v>0.58383231850222395</v>
      </c>
      <c r="F81" s="54"/>
    </row>
    <row r="82" spans="2:6" ht="15" customHeight="1" x14ac:dyDescent="0.25">
      <c r="B82" s="73" t="s">
        <v>156</v>
      </c>
      <c r="C82" s="74" t="s">
        <v>157</v>
      </c>
      <c r="D82" s="22">
        <v>0.58454696202303491</v>
      </c>
      <c r="F82" s="54"/>
    </row>
    <row r="83" spans="2:6" ht="15" customHeight="1" x14ac:dyDescent="0.25">
      <c r="B83" s="73" t="s">
        <v>158</v>
      </c>
      <c r="C83" s="74" t="s">
        <v>159</v>
      </c>
      <c r="D83" s="22">
        <v>0.61227874370800672</v>
      </c>
      <c r="F83" s="54"/>
    </row>
    <row r="84" spans="2:6" ht="15" customHeight="1" x14ac:dyDescent="0.25">
      <c r="B84" s="73" t="s">
        <v>160</v>
      </c>
      <c r="C84" s="74" t="s">
        <v>161</v>
      </c>
      <c r="D84" s="22">
        <v>1.0211935575247573</v>
      </c>
      <c r="F84" s="54"/>
    </row>
    <row r="85" spans="2:6" ht="15" customHeight="1" x14ac:dyDescent="0.25">
      <c r="B85" s="73" t="s">
        <v>162</v>
      </c>
      <c r="C85" s="74" t="s">
        <v>163</v>
      </c>
      <c r="D85" s="22">
        <v>0.9507294389661034</v>
      </c>
      <c r="F85" s="54"/>
    </row>
    <row r="86" spans="2:6" ht="15" customHeight="1" x14ac:dyDescent="0.25">
      <c r="B86" s="73" t="s">
        <v>164</v>
      </c>
      <c r="C86" s="74" t="s">
        <v>165</v>
      </c>
      <c r="D86" s="22">
        <v>0.7843690122974194</v>
      </c>
      <c r="F86" s="54"/>
    </row>
    <row r="87" spans="2:6" ht="15" customHeight="1" x14ac:dyDescent="0.25">
      <c r="B87" s="73" t="s">
        <v>166</v>
      </c>
      <c r="C87" s="74" t="s">
        <v>167</v>
      </c>
      <c r="D87" s="22">
        <v>0.74000404034125344</v>
      </c>
      <c r="F87" s="54"/>
    </row>
    <row r="88" spans="2:6" ht="15" customHeight="1" x14ac:dyDescent="0.25">
      <c r="B88" s="73" t="s">
        <v>168</v>
      </c>
      <c r="C88" s="74" t="s">
        <v>169</v>
      </c>
      <c r="D88" s="22">
        <v>1.1637334859541184</v>
      </c>
      <c r="F88" s="54"/>
    </row>
    <row r="89" spans="2:6" ht="15" customHeight="1" x14ac:dyDescent="0.25">
      <c r="B89" s="73" t="s">
        <v>170</v>
      </c>
      <c r="C89" s="74" t="s">
        <v>171</v>
      </c>
      <c r="D89" s="22">
        <v>0.63480346025328582</v>
      </c>
      <c r="F89" s="54"/>
    </row>
    <row r="90" spans="2:6" ht="15" customHeight="1" x14ac:dyDescent="0.25">
      <c r="B90" s="73" t="s">
        <v>172</v>
      </c>
      <c r="C90" s="74" t="s">
        <v>173</v>
      </c>
      <c r="D90" s="22">
        <v>0.58884499256432976</v>
      </c>
      <c r="F90" s="54"/>
    </row>
    <row r="91" spans="2:6" ht="15" customHeight="1" x14ac:dyDescent="0.25">
      <c r="B91" s="73" t="s">
        <v>174</v>
      </c>
      <c r="C91" s="74" t="s">
        <v>175</v>
      </c>
      <c r="D91" s="22">
        <v>0.66826547384872403</v>
      </c>
      <c r="F91" s="54"/>
    </row>
    <row r="92" spans="2:6" ht="15" customHeight="1" x14ac:dyDescent="0.25">
      <c r="B92" s="73" t="s">
        <v>176</v>
      </c>
      <c r="C92" s="74" t="s">
        <v>177</v>
      </c>
      <c r="D92" s="22">
        <v>1.411477321774586</v>
      </c>
      <c r="F92" s="54"/>
    </row>
    <row r="93" spans="2:6" ht="15" customHeight="1" x14ac:dyDescent="0.25">
      <c r="B93" s="73" t="s">
        <v>178</v>
      </c>
      <c r="C93" s="74" t="s">
        <v>179</v>
      </c>
      <c r="D93" s="22">
        <v>0.83037496381393516</v>
      </c>
      <c r="F93" s="54"/>
    </row>
    <row r="94" spans="2:6" ht="15" customHeight="1" x14ac:dyDescent="0.25">
      <c r="B94" s="73" t="s">
        <v>180</v>
      </c>
      <c r="C94" s="74" t="s">
        <v>181</v>
      </c>
      <c r="D94" s="22">
        <v>0.93397933570719749</v>
      </c>
      <c r="F94" s="54"/>
    </row>
    <row r="95" spans="2:6" ht="15" customHeight="1" x14ac:dyDescent="0.25">
      <c r="B95" s="73" t="s">
        <v>182</v>
      </c>
      <c r="C95" s="74" t="s">
        <v>183</v>
      </c>
      <c r="D95" s="22">
        <v>0.52830169968862184</v>
      </c>
      <c r="F95" s="54"/>
    </row>
    <row r="96" spans="2:6" ht="15" customHeight="1" x14ac:dyDescent="0.25">
      <c r="B96" s="73" t="s">
        <v>184</v>
      </c>
      <c r="C96" s="74" t="s">
        <v>185</v>
      </c>
      <c r="D96" s="22">
        <v>0.69268985638587199</v>
      </c>
      <c r="F96" s="54"/>
    </row>
    <row r="97" spans="2:15" ht="15" customHeight="1" x14ac:dyDescent="0.25">
      <c r="B97" s="73" t="s">
        <v>186</v>
      </c>
      <c r="C97" s="74" t="s">
        <v>187</v>
      </c>
      <c r="D97" s="22">
        <v>1.2262399790934875</v>
      </c>
      <c r="F97" s="54"/>
    </row>
    <row r="98" spans="2:15" ht="15" customHeight="1" x14ac:dyDescent="0.25">
      <c r="B98" s="73" t="s">
        <v>188</v>
      </c>
      <c r="C98" s="74" t="s">
        <v>189</v>
      </c>
      <c r="D98" s="22">
        <v>0.80111521078922188</v>
      </c>
      <c r="F98" s="54"/>
    </row>
    <row r="99" spans="2:15" ht="15" customHeight="1" x14ac:dyDescent="0.25">
      <c r="B99" s="73" t="s">
        <v>190</v>
      </c>
      <c r="C99" s="74" t="s">
        <v>191</v>
      </c>
      <c r="D99" s="22">
        <v>0.84641398550139613</v>
      </c>
      <c r="F99" s="54"/>
    </row>
    <row r="100" spans="2:15" ht="15" customHeight="1" x14ac:dyDescent="0.25">
      <c r="B100" s="73">
        <v>971</v>
      </c>
      <c r="C100" s="74" t="s">
        <v>192</v>
      </c>
      <c r="D100" s="22">
        <v>2.8393679769234081</v>
      </c>
      <c r="F100" s="54"/>
    </row>
    <row r="101" spans="2:15" ht="15" customHeight="1" x14ac:dyDescent="0.25">
      <c r="B101" s="73">
        <v>972</v>
      </c>
      <c r="C101" s="74" t="s">
        <v>193</v>
      </c>
      <c r="D101" s="22">
        <v>2.5656916768836253</v>
      </c>
      <c r="F101" s="54"/>
    </row>
    <row r="102" spans="2:15" ht="15" customHeight="1" x14ac:dyDescent="0.25">
      <c r="B102" s="73">
        <v>973</v>
      </c>
      <c r="C102" s="74" t="s">
        <v>194</v>
      </c>
      <c r="D102" s="22">
        <v>0.61184608949185559</v>
      </c>
      <c r="F102" s="54"/>
      <c r="I102" s="75"/>
      <c r="J102" s="75"/>
      <c r="K102" s="75"/>
      <c r="L102" s="75"/>
      <c r="M102" s="75"/>
      <c r="N102" s="75"/>
      <c r="O102" s="75"/>
    </row>
    <row r="103" spans="2:15" ht="15" customHeight="1" x14ac:dyDescent="0.25">
      <c r="B103" s="73">
        <v>974</v>
      </c>
      <c r="C103" s="74" t="s">
        <v>195</v>
      </c>
      <c r="D103" s="22">
        <v>3.3217465692656258</v>
      </c>
      <c r="F103" s="54"/>
      <c r="I103" s="75"/>
      <c r="J103" s="75"/>
      <c r="K103" s="76"/>
      <c r="L103" s="76"/>
      <c r="M103" s="76"/>
      <c r="N103" s="75"/>
      <c r="O103" s="75"/>
    </row>
    <row r="104" spans="2:15" ht="15" customHeight="1" x14ac:dyDescent="0.25">
      <c r="B104" s="73">
        <v>976</v>
      </c>
      <c r="C104" s="74" t="s">
        <v>200</v>
      </c>
      <c r="D104" s="22">
        <v>6.4393998169038125E-2</v>
      </c>
      <c r="F104" s="54"/>
      <c r="I104" s="75"/>
      <c r="J104" s="75"/>
      <c r="K104" s="77"/>
      <c r="L104" s="78"/>
      <c r="M104" s="79"/>
      <c r="N104" s="75"/>
      <c r="O104" s="75"/>
    </row>
    <row r="105" spans="2:15" x14ac:dyDescent="0.25">
      <c r="I105" s="75"/>
      <c r="J105" s="75"/>
      <c r="K105" s="75"/>
      <c r="L105" s="75"/>
      <c r="M105" s="75"/>
      <c r="N105" s="75"/>
      <c r="O105" s="75"/>
    </row>
    <row r="106" spans="2:15" ht="121" customHeight="1" x14ac:dyDescent="0.25">
      <c r="B106" s="119" t="s">
        <v>249</v>
      </c>
      <c r="C106" s="120"/>
      <c r="D106" s="120"/>
      <c r="I106" s="75"/>
      <c r="J106" s="75"/>
      <c r="K106" s="75"/>
      <c r="L106" s="75"/>
      <c r="M106" s="75"/>
      <c r="N106" s="75"/>
      <c r="O106" s="75"/>
    </row>
  </sheetData>
  <mergeCells count="1">
    <mergeCell ref="B106:D106"/>
  </mergeCells>
  <phoneticPr fontId="2" type="noConversion"/>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Schéma 1</vt:lpstr>
      <vt:lpstr>Tableau 1</vt:lpstr>
      <vt:lpstr>Graphique 1</vt:lpstr>
      <vt:lpstr>Graphique 2</vt:lpstr>
      <vt:lpstr>Tableau complémentaire</vt:lpstr>
    </vt:vector>
  </TitlesOfParts>
  <Company>Ministère de la Santé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smicheaux</dc:creator>
  <cp:lastModifiedBy>Émilie Morin</cp:lastModifiedBy>
  <cp:lastPrinted>2009-08-31T09:18:44Z</cp:lastPrinted>
  <dcterms:created xsi:type="dcterms:W3CDTF">2009-08-26T09:01:53Z</dcterms:created>
  <dcterms:modified xsi:type="dcterms:W3CDTF">2022-09-22T13:31:35Z</dcterms:modified>
</cp:coreProperties>
</file>