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7E902A1B-A560-42CC-8E41-5F26EC57D71C}" xr6:coauthVersionLast="47" xr6:coauthVersionMax="47" xr10:uidLastSave="{00000000-0000-0000-0000-000000000000}"/>
  <bookViews>
    <workbookView xWindow="-110" yWindow="-110" windowWidth="19420" windowHeight="10300" activeTab="4" xr2:uid="{00000000-000D-0000-FFFF-FFFF00000000}"/>
  </bookViews>
  <sheets>
    <sheet name="Schéma 1" sheetId="7" r:id="rId1"/>
    <sheet name="Graphique 1" sheetId="2" r:id="rId2"/>
    <sheet name="Tableau 1" sheetId="3" r:id="rId3"/>
    <sheet name="Graphique 2" sheetId="4" r:id="rId4"/>
    <sheet name="Tableau complémentaire"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7" l="1"/>
  <c r="D18" i="7"/>
  <c r="C17" i="7"/>
  <c r="D17" i="7" s="1"/>
  <c r="C16" i="7"/>
  <c r="D16" i="7" s="1"/>
  <c r="C15" i="7"/>
  <c r="D15" i="7" s="1"/>
  <c r="C14" i="7"/>
  <c r="D14" i="7" s="1"/>
  <c r="C13" i="7"/>
  <c r="D13" i="7" s="1"/>
  <c r="C12" i="7"/>
  <c r="D12" i="7" s="1"/>
  <c r="C11" i="7"/>
  <c r="D11" i="7" s="1"/>
  <c r="C10" i="7"/>
  <c r="D10" i="7" s="1"/>
  <c r="C9" i="7"/>
  <c r="D9" i="7" s="1"/>
  <c r="C8" i="7"/>
  <c r="D8" i="7" s="1"/>
  <c r="D7" i="7"/>
  <c r="D6" i="7"/>
  <c r="D5" i="7"/>
  <c r="D4" i="7"/>
</calcChain>
</file>

<file path=xl/sharedStrings.xml><?xml version="1.0" encoding="utf-8"?>
<sst xmlns="http://schemas.openxmlformats.org/spreadsheetml/2006/main" count="256" uniqueCount="157">
  <si>
    <t>Ressources initiales</t>
  </si>
  <si>
    <t>Allocation</t>
  </si>
  <si>
    <t>Ressources finales</t>
  </si>
  <si>
    <t>01</t>
  </si>
  <si>
    <t>02</t>
  </si>
  <si>
    <t>03</t>
  </si>
  <si>
    <t>04</t>
  </si>
  <si>
    <t>05</t>
  </si>
  <si>
    <t>06</t>
  </si>
  <si>
    <t>07</t>
  </si>
  <si>
    <t>08</t>
  </si>
  <si>
    <t>09</t>
  </si>
  <si>
    <t>10</t>
  </si>
  <si>
    <t>11</t>
  </si>
  <si>
    <t>12</t>
  </si>
  <si>
    <t>13</t>
  </si>
  <si>
    <t>14</t>
  </si>
  <si>
    <t>15</t>
  </si>
  <si>
    <t>16</t>
  </si>
  <si>
    <t>17</t>
  </si>
  <si>
    <t>18</t>
  </si>
  <si>
    <t>19</t>
  </si>
  <si>
    <t>21</t>
  </si>
  <si>
    <t>22</t>
  </si>
  <si>
    <t>23</t>
  </si>
  <si>
    <t>24</t>
  </si>
  <si>
    <t>25</t>
  </si>
  <si>
    <t>26</t>
  </si>
  <si>
    <t>27</t>
  </si>
  <si>
    <t>28</t>
  </si>
  <si>
    <t>29</t>
  </si>
  <si>
    <t>2A</t>
  </si>
  <si>
    <t>2B</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</si>
  <si>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</si>
  <si>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</si>
  <si>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</si>
  <si>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</si>
  <si>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</si>
  <si>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</si>
  <si>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</si>
  <si>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</si>
  <si>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</si>
  <si>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</si>
  <si>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</si>
  <si>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</si>
  <si>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</si>
  <si>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</si>
  <si>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</si>
  <si>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</si>
  <si>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</si>
  <si>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</si>
  <si>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</si>
  <si>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</si>
  <si>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</si>
  <si>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</si>
  <si>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</si>
  <si>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</si>
  <si>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</si>
  <si>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</si>
  <si>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</si>
  <si>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</si>
  <si>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</si>
  <si>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</si>
  <si>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</si>
  <si>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</si>
  <si>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</si>
  <si>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</si>
  <si>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</si>
  <si>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</si>
  <si>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</si>
  <si>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</si>
  <si>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</si>
  <si>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</si>
  <si>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</si>
  <si>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</si>
  <si>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</si>
  <si>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</si>
  <si>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</si>
  <si>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</si>
  <si>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</si>
  <si>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</si>
  <si>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</si>
  <si>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</si>
  <si>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</si>
  <si>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</si>
  <si>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</si>
  <si>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</si>
  <si>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</si>
  <si>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</si>
  <si>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</si>
  <si>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</si>
  <si>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</si>
  <si>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</si>
  <si>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</si>
  <si>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</si>
  <si>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</si>
  <si>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</si>
  <si>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</si>
  <si>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</si>
  <si>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971</t>
  </si>
  <si>
    <t>972</t>
  </si>
  <si>
    <t>973</t>
  </si>
  <si>
    <t>974</t>
  </si>
  <si>
    <t>France métropolitaine</t>
  </si>
  <si>
    <t>Departement</t>
  </si>
  <si>
    <t>Caractéristiques</t>
  </si>
  <si>
    <t>Bénéficiaires de la GJ</t>
  </si>
  <si>
    <t>Ensemble de la population âgée de 16 à 25 ans</t>
  </si>
  <si>
    <t>Effectifs (en nombre)</t>
  </si>
  <si>
    <t>Sexe</t>
  </si>
  <si>
    <t>Femme</t>
  </si>
  <si>
    <t>Homme</t>
  </si>
  <si>
    <t>16-17 ans</t>
  </si>
  <si>
    <t>18-19 ans</t>
  </si>
  <si>
    <t>20-22 ans</t>
  </si>
  <si>
    <t>23 ans ou plus</t>
  </si>
  <si>
    <t>Nationalité</t>
  </si>
  <si>
    <t>France</t>
  </si>
  <si>
    <t>Hors Union européenne</t>
  </si>
  <si>
    <t>Union européenne</t>
  </si>
  <si>
    <t>Zone de revitalisation rurale (ZRR)</t>
  </si>
  <si>
    <t>Quartier prioritaire de la politique de la ville (QPV)</t>
  </si>
  <si>
    <t>Niveau de formation</t>
  </si>
  <si>
    <t>Niveau I, II ou III (supérieur au baccalauréat)</t>
  </si>
  <si>
    <t>Niveau IV (baccalauréat)</t>
  </si>
  <si>
    <t>Niveau V (CAP-BEP)</t>
  </si>
  <si>
    <t>Niveau V bis et VI (collège)</t>
  </si>
  <si>
    <t>De 0,4 à moins de 0,8%</t>
  </si>
  <si>
    <t>De 1,5% à moins de 4%</t>
  </si>
  <si>
    <t>De 1,1 à moins de 1,5%</t>
  </si>
  <si>
    <t>De 0,8 à moins de 1,1%</t>
  </si>
  <si>
    <t>Allocataires</t>
  </si>
  <si>
    <t>Année</t>
  </si>
  <si>
    <t>En milliers</t>
  </si>
  <si>
    <t>France entière hors Mayotte</t>
  </si>
  <si>
    <t>DROM hors Mayotte</t>
  </si>
  <si>
    <r>
      <rPr>
        <b/>
        <sz val="8"/>
        <color theme="1"/>
        <rFont val="Arial"/>
        <family val="2"/>
      </rPr>
      <t xml:space="preserve">Champ &gt; </t>
    </r>
    <r>
      <rPr>
        <sz val="8"/>
        <color theme="1"/>
        <rFont val="Arial"/>
        <family val="2"/>
      </rPr>
      <t xml:space="preserve">Effectifs en France, au 31 décembre de chaque année.
</t>
    </r>
    <r>
      <rPr>
        <b/>
        <sz val="8"/>
        <color theme="1"/>
        <rFont val="Arial"/>
        <family val="2"/>
      </rPr>
      <t>Source &gt;</t>
    </r>
    <r>
      <rPr>
        <sz val="8"/>
        <color theme="1"/>
        <rFont val="Arial"/>
        <family val="2"/>
      </rPr>
      <t xml:space="preserve"> I-Milo, traitement Dares. </t>
    </r>
  </si>
  <si>
    <t>Tableau 1. Caractéristiques des jeunes bénéficiaires de la GJ, fin 2020</t>
  </si>
  <si>
    <r>
      <t>Âge</t>
    </r>
    <r>
      <rPr>
        <b/>
        <vertAlign val="superscript"/>
        <sz val="8"/>
        <color theme="1"/>
        <rFont val="Arial"/>
        <family val="2"/>
      </rPr>
      <t>1</t>
    </r>
  </si>
  <si>
    <t xml:space="preserve">Graphique 1. Montant mensuel moyen de l’allocation, selon le nombre de mois depuis l’entrée en GJ </t>
  </si>
  <si>
    <t>En %</t>
  </si>
  <si>
    <t>Nombre de bénéficiaires de la GJ</t>
  </si>
  <si>
    <t>Population âgée de 16 à 25 ans</t>
  </si>
  <si>
    <t>Part de bénéficiaires de la GJ (en %)</t>
  </si>
  <si>
    <t>Classe</t>
  </si>
  <si>
    <t>Graphique 2. Nombre de jeunes bénéficiant de l’accompagnement et nombre de jeunes percevant une allocation</t>
  </si>
  <si>
    <t>Tableau complémentaire. Part dans chaque département de bénéficiaires de la GJ, fin 2020, parmi la population âgée de 16 à 25 ans</t>
  </si>
  <si>
    <t>Nombre de mois depuis l’entrée en GJ</t>
  </si>
  <si>
    <t>Montant mensuel moyen de l’allocation, selon le nombre de mois depuis l’entrée en GJ (en euros)</t>
  </si>
  <si>
    <t>Zone d’habitation</t>
  </si>
  <si>
    <t>Bénéficiaires de l’accompagnement</t>
  </si>
  <si>
    <r>
      <rPr>
        <b/>
        <sz val="8"/>
        <rFont val="Arial"/>
        <family val="2"/>
      </rPr>
      <t xml:space="preserve">Note &gt; </t>
    </r>
    <r>
      <rPr>
        <sz val="8"/>
        <rFont val="Arial"/>
        <family val="2"/>
      </rPr>
      <t xml:space="preserve">En France, on compte 1,1 bénéficiaire de la GJ pour 100 habitants âgés de 16 à 25 ans.
</t>
    </r>
    <r>
      <rPr>
        <b/>
        <sz val="8"/>
        <rFont val="Arial"/>
        <family val="2"/>
      </rPr>
      <t>Champ &gt;</t>
    </r>
    <r>
      <rPr>
        <sz val="8"/>
        <rFont val="Arial"/>
        <family val="2"/>
      </rPr>
      <t xml:space="preserve"> France, hors Mayotte. 
</t>
    </r>
    <r>
      <rPr>
        <b/>
        <sz val="8"/>
        <rFont val="Arial"/>
        <family val="2"/>
      </rPr>
      <t>Source &gt;</t>
    </r>
    <r>
      <rPr>
        <sz val="8"/>
        <rFont val="Arial"/>
        <family val="2"/>
      </rPr>
      <t xml:space="preserve"> I-Milo, traitement Dares ; Insee, population estimée au 1</t>
    </r>
    <r>
      <rPr>
        <vertAlign val="superscript"/>
        <sz val="8"/>
        <rFont val="Arial"/>
        <family val="2"/>
      </rPr>
      <t>er</t>
    </r>
    <r>
      <rPr>
        <sz val="8"/>
        <rFont val="Arial"/>
        <family val="2"/>
      </rPr>
      <t> janvier 2020.</t>
    </r>
  </si>
  <si>
    <r>
      <rPr>
        <b/>
        <sz val="8"/>
        <rFont val="Arial"/>
        <family val="2"/>
      </rPr>
      <t>Lecture &gt;</t>
    </r>
    <r>
      <rPr>
        <sz val="8"/>
        <rFont val="Arial"/>
        <family val="2"/>
      </rPr>
      <t xml:space="preserve"> Les bénéficiaires touchent en moyenne 458 euros pour le mois suivant celui de l’entrée en GJ (mois 2). Les montants correspondant au mois d’entrée (versés au titre du mois 1) et de sortie (versés au titre du mois 13) sont très inférieurs car l’allocation, calculée au </t>
    </r>
    <r>
      <rPr>
        <i/>
        <sz val="8"/>
        <rFont val="Arial"/>
        <family val="2"/>
      </rPr>
      <t>prorata temporis</t>
    </r>
    <r>
      <rPr>
        <sz val="8"/>
        <rFont val="Arial"/>
        <family val="2"/>
      </rPr>
      <t xml:space="preserve">, correspond alors à des mois incomplets. 
</t>
    </r>
    <r>
      <rPr>
        <b/>
        <sz val="8"/>
        <rFont val="Arial"/>
        <family val="2"/>
      </rPr>
      <t>Champ &gt;</t>
    </r>
    <r>
      <rPr>
        <sz val="8"/>
        <rFont val="Arial"/>
        <family val="2"/>
      </rPr>
      <t xml:space="preserve"> France, bénéficiaires de la GJ entrés en 2019, en dispositif au moins un jour le mois précédent.
</t>
    </r>
    <r>
      <rPr>
        <b/>
        <sz val="8"/>
        <rFont val="Arial"/>
        <family val="2"/>
      </rPr>
      <t>Source &gt;</t>
    </r>
    <r>
      <rPr>
        <sz val="8"/>
        <rFont val="Arial"/>
        <family val="2"/>
      </rPr>
      <t xml:space="preserve"> I-Milo, traitement Dares.</t>
    </r>
  </si>
  <si>
    <r>
      <rPr>
        <b/>
        <sz val="8"/>
        <rFont val="Arial"/>
        <family val="2"/>
      </rPr>
      <t xml:space="preserve">Lecture &gt; </t>
    </r>
    <r>
      <rPr>
        <sz val="8"/>
        <rFont val="Arial"/>
        <family val="2"/>
      </rPr>
      <t xml:space="preserve">Une personne avec des revenus d’activité mensuels nets inférieurs à 300 euros perçoit l’allocation GJ à taux plein d’un montant de 526,72 euros par mois. Pour des revenus d’activité mensuels nets compris entre 300 euros et 80 % du smic brut (1 316,46 euros), l’allocation est dégressive linéairement. À partir de 80 % du smic, l’allocation n’est plus versée.
</t>
    </r>
    <r>
      <rPr>
        <b/>
        <sz val="8"/>
        <rFont val="Arial"/>
        <family val="2"/>
      </rPr>
      <t>Source &gt;</t>
    </r>
    <r>
      <rPr>
        <sz val="8"/>
        <rFont val="Arial"/>
        <family val="2"/>
      </rPr>
      <t xml:space="preserve"> Législation.</t>
    </r>
  </si>
  <si>
    <r>
      <t>Schéma 1. Revenu mensuel garanti selon les revenus d’activité nets, au 1</t>
    </r>
    <r>
      <rPr>
        <b/>
        <vertAlign val="superscript"/>
        <sz val="8"/>
        <rFont val="Arial"/>
        <family val="2"/>
      </rPr>
      <t>er</t>
    </r>
    <r>
      <rPr>
        <b/>
        <sz val="8"/>
        <rFont val="Arial"/>
        <family val="2"/>
      </rPr>
      <t> juillet 2022</t>
    </r>
  </si>
  <si>
    <t>En euros</t>
  </si>
  <si>
    <r>
      <t xml:space="preserve">1. Pour les bénéficiaires de la GJ, il s’agit de l’âge à l’entrée de la GJ.
</t>
    </r>
    <r>
      <rPr>
        <b/>
        <sz val="8"/>
        <color theme="1"/>
        <rFont val="Arial"/>
        <family val="2"/>
      </rPr>
      <t>Lecture &gt;</t>
    </r>
    <r>
      <rPr>
        <sz val="8"/>
        <color theme="1"/>
        <rFont val="Arial"/>
        <family val="2"/>
      </rPr>
      <t xml:space="preserve"> Parmi les bénéficiaires de la GJ au 31 décembre 2020, 23 % vivent dans un quartier prioritaire de la politique de la ville.
</t>
    </r>
    <r>
      <rPr>
        <b/>
        <sz val="8"/>
        <color theme="1"/>
        <rFont val="Arial"/>
        <family val="2"/>
      </rPr>
      <t>Champ &gt;</t>
    </r>
    <r>
      <rPr>
        <sz val="8"/>
        <color theme="1"/>
        <rFont val="Arial"/>
        <family val="2"/>
      </rPr>
      <t xml:space="preserve"> France, bénéficiaires de la GJ fin 2020. Ensemble de la population : personnes vivant en logement ordinaire en France (hors Mayotte).
</t>
    </r>
    <r>
      <rPr>
        <b/>
        <sz val="8"/>
        <color theme="1"/>
        <rFont val="Arial"/>
        <family val="2"/>
      </rPr>
      <t>Sources &gt;</t>
    </r>
    <r>
      <rPr>
        <sz val="8"/>
        <color theme="1"/>
        <rFont val="Arial"/>
        <family val="2"/>
      </rPr>
      <t xml:space="preserve"> I-Milo, traitement Dares ; Insee, enquête Emploi 2020, pour les caractéristiques de l’ensemble de la population, et recensement de la population 2017, pour le pourcentage de jeunes résidant en ZRR et l’effectif de l’ensemble de la population.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</si>
</sst>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00"/>
  </numFmts>
  <fonts count="15" x14ac:knownFonts="1">
    <font>
      <sz val="11"/>
      <color theme="1"/>
      <name val="Calibri"/>
      <family val="2"/>
      <scheme val="minor"/>
    </font>
    <font>
      <sz val="10"/>
      <name val="Arial"/>
      <family val="2"/>
    </font>
    <font>
      <sz val="11"/>
      <color theme="1"/>
      <name val="Calibri"/>
      <family val="2"/>
      <scheme val="minor"/>
    </font>
    <font>
      <b/>
      <sz val="8"/>
      <color theme="1"/>
      <name val="Arial"/>
      <family val="2"/>
    </font>
    <font>
      <sz val="8"/>
      <color theme="1"/>
      <name val="Arial"/>
      <family val="2"/>
    </font>
    <font>
      <sz val="8"/>
      <name val="Arial"/>
      <family val="2"/>
    </font>
    <font>
      <b/>
      <vertAlign val="superscript"/>
      <sz val="8"/>
      <color theme="1"/>
      <name val="Arial"/>
      <family val="2"/>
    </font>
    <font>
      <b/>
      <sz val="8"/>
      <name val="Arial"/>
      <family val="2"/>
    </font>
    <font>
      <sz val="11"/>
      <name val="Calibri"/>
      <family val="2"/>
      <scheme val="minor"/>
    </font>
    <font>
      <b/>
      <sz val="8"/>
      <name val="Calibri"/>
      <family val="2"/>
      <scheme val="minor"/>
    </font>
    <font>
      <sz val="8"/>
      <name val="Calibri"/>
      <family val="2"/>
      <scheme val="minor"/>
    </font>
    <font>
      <b/>
      <vertAlign val="superscript"/>
      <sz val="8"/>
      <name val="Arial"/>
      <family val="2"/>
    </font>
    <font>
      <i/>
      <sz val="8"/>
      <name val="Arial"/>
      <family val="2"/>
    </font>
    <font>
      <vertAlign val="superscript"/>
      <sz val="8"/>
      <name val="Arial"/>
      <family val="2"/>
    </font>
    <font>
      <sz val="8"/>
      <color rgb="FF000000"/>
      <name val="Arial"/>
      <family val="2"/>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3">
    <xf numFmtId="0" fontId="0" fillId="0" borderId="0"/>
    <xf numFmtId="0" fontId="1" fillId="0" borderId="0"/>
    <xf numFmtId="43" fontId="2" fillId="0" borderId="0" applyFont="0" applyFill="0" applyBorder="0" applyAlignment="0" applyProtection="0"/>
  </cellStyleXfs>
  <cellXfs count="73">
    <xf numFmtId="0" fontId="0" fillId="0" borderId="0" xfId="0"/>
    <xf numFmtId="0" fontId="4" fillId="2" borderId="0" xfId="0" applyFont="1" applyFill="1"/>
    <xf numFmtId="0" fontId="3" fillId="2" borderId="0" xfId="0" applyFont="1" applyFill="1"/>
    <xf numFmtId="0" fontId="4" fillId="2" borderId="0" xfId="0" applyFont="1" applyFill="1" applyAlignment="1">
      <alignment horizontal="right"/>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justify" vertical="center" wrapText="1"/>
    </xf>
    <xf numFmtId="0" fontId="3" fillId="2" borderId="8" xfId="0" applyFont="1" applyFill="1" applyBorder="1" applyAlignment="1">
      <alignment horizontal="justify" vertical="center" wrapText="1"/>
    </xf>
    <xf numFmtId="0" fontId="4" fillId="2" borderId="9" xfId="0" applyFont="1" applyFill="1" applyBorder="1" applyAlignment="1">
      <alignment horizontal="right" vertical="center" wrapText="1" indent="11"/>
    </xf>
    <xf numFmtId="0" fontId="4" fillId="2" borderId="10" xfId="0" applyFont="1" applyFill="1" applyBorder="1" applyAlignment="1">
      <alignment horizontal="right" vertical="center" indent="11"/>
    </xf>
    <xf numFmtId="0" fontId="4" fillId="2" borderId="8"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4" fillId="2" borderId="3" xfId="0" applyFont="1" applyFill="1" applyBorder="1" applyAlignment="1">
      <alignment horizontal="right" vertical="center" wrapText="1" indent="11"/>
    </xf>
    <xf numFmtId="0" fontId="4" fillId="2" borderId="4" xfId="0" applyFont="1" applyFill="1" applyBorder="1" applyAlignment="1">
      <alignment horizontal="right" vertical="center" indent="11"/>
    </xf>
    <xf numFmtId="0" fontId="4" fillId="2" borderId="11" xfId="0" applyFont="1" applyFill="1" applyBorder="1" applyAlignment="1">
      <alignment horizontal="justify" vertical="center" wrapText="1"/>
    </xf>
    <xf numFmtId="0" fontId="4" fillId="2" borderId="12" xfId="0" applyFont="1" applyFill="1" applyBorder="1" applyAlignment="1">
      <alignment horizontal="right" vertical="center" wrapText="1" indent="11"/>
    </xf>
    <xf numFmtId="0" fontId="4" fillId="2" borderId="13" xfId="0" applyFont="1" applyFill="1" applyBorder="1" applyAlignment="1">
      <alignment horizontal="right" vertical="center" indent="11"/>
    </xf>
    <xf numFmtId="0" fontId="3" fillId="2" borderId="8" xfId="0" applyFont="1" applyFill="1" applyBorder="1" applyAlignment="1">
      <alignment horizontal="justify" vertical="center"/>
    </xf>
    <xf numFmtId="0" fontId="4" fillId="2" borderId="9" xfId="0" applyFont="1" applyFill="1" applyBorder="1" applyAlignment="1">
      <alignment horizontal="right" vertical="center" indent="11"/>
    </xf>
    <xf numFmtId="0" fontId="7"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xf numFmtId="0" fontId="7" fillId="2" borderId="0" xfId="0" applyFont="1" applyFill="1"/>
    <xf numFmtId="0" fontId="8" fillId="2" borderId="0" xfId="0" applyFont="1" applyFill="1"/>
    <xf numFmtId="0" fontId="10" fillId="2" borderId="0" xfId="0" applyFont="1" applyFill="1"/>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5" fillId="2" borderId="0" xfId="0" applyFont="1" applyFill="1" applyAlignment="1">
      <alignment vertical="center" wrapText="1"/>
    </xf>
    <xf numFmtId="0" fontId="7" fillId="2" borderId="1" xfId="1" applyFont="1" applyFill="1" applyBorder="1" applyAlignment="1">
      <alignment vertical="center"/>
    </xf>
    <xf numFmtId="0" fontId="7"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 xfId="0" applyFont="1" applyFill="1" applyBorder="1"/>
    <xf numFmtId="0" fontId="5" fillId="2" borderId="1" xfId="0" applyFont="1" applyFill="1" applyBorder="1" applyAlignment="1">
      <alignment horizontal="center" vertical="center"/>
    </xf>
    <xf numFmtId="164" fontId="5" fillId="2" borderId="1" xfId="2" applyNumberFormat="1" applyFont="1" applyFill="1" applyBorder="1" applyAlignment="1">
      <alignment horizontal="center" vertical="center"/>
    </xf>
    <xf numFmtId="165" fontId="5" fillId="2" borderId="1" xfId="0" applyNumberFormat="1" applyFont="1" applyFill="1" applyBorder="1" applyAlignment="1">
      <alignment horizontal="center" vertical="center"/>
    </xf>
    <xf numFmtId="0" fontId="7" fillId="2" borderId="6" xfId="0" applyFont="1" applyFill="1" applyBorder="1" applyAlignment="1">
      <alignment horizontal="left" vertical="center" wrapText="1"/>
    </xf>
    <xf numFmtId="0" fontId="9" fillId="2" borderId="6" xfId="0" applyFont="1" applyFill="1" applyBorder="1" applyAlignment="1">
      <alignment horizontal="left" vertical="center"/>
    </xf>
    <xf numFmtId="1" fontId="5" fillId="2" borderId="6" xfId="0" applyNumberFormat="1" applyFont="1" applyFill="1" applyBorder="1" applyAlignment="1">
      <alignment horizontal="right" vertical="center"/>
    </xf>
    <xf numFmtId="1" fontId="5" fillId="2" borderId="6" xfId="0" applyNumberFormat="1" applyFont="1" applyFill="1" applyBorder="1" applyAlignment="1">
      <alignment horizontal="right" vertical="center" wrapText="1"/>
    </xf>
    <xf numFmtId="0" fontId="4" fillId="2" borderId="8" xfId="0" applyFont="1" applyFill="1" applyBorder="1" applyAlignment="1">
      <alignment horizontal="left" vertical="top" wrapText="1"/>
    </xf>
    <xf numFmtId="0" fontId="4" fillId="2" borderId="11" xfId="0" applyFont="1" applyFill="1" applyBorder="1" applyAlignment="1">
      <alignment horizontal="left" vertical="top" wrapText="1"/>
    </xf>
    <xf numFmtId="3" fontId="3" fillId="2" borderId="6" xfId="0" applyNumberFormat="1" applyFont="1" applyFill="1" applyBorder="1" applyAlignment="1">
      <alignment horizontal="right" vertical="center" wrapText="1" indent="11"/>
    </xf>
    <xf numFmtId="3" fontId="3" fillId="2" borderId="7" xfId="0" applyNumberFormat="1" applyFont="1" applyFill="1" applyBorder="1" applyAlignment="1">
      <alignment horizontal="right" vertical="center" indent="11"/>
    </xf>
    <xf numFmtId="0" fontId="3" fillId="2" borderId="6" xfId="0" applyFont="1" applyFill="1" applyBorder="1"/>
    <xf numFmtId="0" fontId="4" fillId="2" borderId="6" xfId="0" applyFont="1" applyFill="1" applyBorder="1" applyAlignment="1">
      <alignment vertical="center"/>
    </xf>
    <xf numFmtId="165" fontId="4" fillId="2" borderId="6" xfId="0" applyNumberFormat="1" applyFont="1" applyFill="1" applyBorder="1" applyAlignment="1">
      <alignment vertical="center"/>
    </xf>
    <xf numFmtId="0" fontId="14" fillId="0" borderId="6" xfId="0" applyFont="1" applyBorder="1"/>
    <xf numFmtId="165" fontId="8" fillId="2" borderId="0" xfId="0" applyNumberFormat="1" applyFont="1" applyFill="1"/>
    <xf numFmtId="43" fontId="8" fillId="2" borderId="0" xfId="2" applyNumberFormat="1" applyFont="1" applyFill="1"/>
    <xf numFmtId="2" fontId="8" fillId="2" borderId="0" xfId="0" applyNumberFormat="1" applyFont="1" applyFill="1"/>
    <xf numFmtId="166" fontId="8" fillId="2" borderId="0" xfId="0" applyNumberFormat="1" applyFont="1" applyFill="1"/>
    <xf numFmtId="0" fontId="8" fillId="2" borderId="0" xfId="0" applyFont="1" applyFill="1" applyAlignment="1">
      <alignment horizontal="left"/>
    </xf>
    <xf numFmtId="3" fontId="5" fillId="2" borderId="0" xfId="0" applyNumberFormat="1" applyFont="1" applyFill="1" applyBorder="1"/>
    <xf numFmtId="0" fontId="5" fillId="2" borderId="0" xfId="0" applyFont="1" applyFill="1" applyBorder="1"/>
    <xf numFmtId="3" fontId="8" fillId="2" borderId="0" xfId="0" applyNumberFormat="1" applyFont="1" applyFill="1"/>
    <xf numFmtId="0" fontId="5" fillId="2" borderId="0" xfId="0" applyFont="1" applyFill="1" applyAlignment="1">
      <alignment horizontal="left" vertical="center" wrapText="1"/>
    </xf>
    <xf numFmtId="0" fontId="5" fillId="2" borderId="0" xfId="0" applyFont="1" applyFill="1" applyAlignment="1">
      <alignment horizontal="justify" vertical="center" wrapText="1"/>
    </xf>
    <xf numFmtId="0" fontId="5" fillId="2" borderId="0" xfId="0" applyFont="1" applyFill="1" applyAlignment="1">
      <alignment horizontal="justify" vertical="center"/>
    </xf>
    <xf numFmtId="0" fontId="4" fillId="2" borderId="0" xfId="0" applyFont="1" applyFill="1" applyAlignment="1">
      <alignment horizontal="justify" vertical="top" wrapText="1"/>
    </xf>
    <xf numFmtId="0" fontId="4" fillId="0" borderId="0" xfId="0" applyFont="1" applyFill="1" applyAlignment="1">
      <alignment vertical="center" wrapText="1"/>
    </xf>
    <xf numFmtId="0" fontId="4" fillId="0" borderId="0" xfId="0" applyFont="1" applyFill="1" applyAlignment="1">
      <alignment vertical="center"/>
    </xf>
    <xf numFmtId="3" fontId="5" fillId="2" borderId="8" xfId="0" applyNumberFormat="1" applyFont="1" applyFill="1" applyBorder="1"/>
    <xf numFmtId="0" fontId="5" fillId="2" borderId="9" xfId="0" applyFont="1" applyFill="1" applyBorder="1"/>
    <xf numFmtId="3" fontId="5" fillId="2" borderId="10" xfId="0" applyNumberFormat="1" applyFont="1" applyFill="1" applyBorder="1"/>
    <xf numFmtId="165" fontId="5" fillId="2" borderId="9" xfId="0" applyNumberFormat="1" applyFont="1" applyFill="1" applyBorder="1"/>
    <xf numFmtId="1" fontId="5" fillId="2" borderId="9" xfId="0" applyNumberFormat="1" applyFont="1" applyFill="1" applyBorder="1"/>
    <xf numFmtId="3" fontId="5" fillId="2" borderId="11" xfId="0" applyNumberFormat="1" applyFont="1" applyFill="1" applyBorder="1"/>
    <xf numFmtId="0" fontId="5" fillId="2" borderId="12" xfId="0" applyFont="1" applyFill="1" applyBorder="1"/>
    <xf numFmtId="3" fontId="5" fillId="2" borderId="13" xfId="0" applyNumberFormat="1" applyFont="1" applyFill="1" applyBorder="1"/>
    <xf numFmtId="0" fontId="5" fillId="2" borderId="0" xfId="0" applyFont="1" applyFill="1" applyAlignment="1">
      <alignment horizontal="right"/>
    </xf>
  </cellXfs>
  <cellStyles count="3">
    <cellStyle name="Milliers" xfId="2" builtinId="3"/>
    <cellStyle name="Normal" xfId="0" builtinId="0"/>
    <cellStyle name="Normal 2" xfId="1" xr:uid="{00000000-0005-0000-0000-000002000000}"/>
  </cellStyles>
  <dxfs count="0"/>
  <tableStyles count="0" defaultTableStyle="TableStyleMedium2" defaultPivotStyle="PivotStyleLight16"/>
  <colors>
    <mruColors>
      <color rgb="FFFF292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1:K49"/>
  <sheetViews>
    <sheetView workbookViewId="0">
      <selection activeCell="G15" sqref="G15"/>
    </sheetView>
  </sheetViews>
  <sheetFormatPr baseColWidth="10" defaultColWidth="11.453125" defaultRowHeight="14.5" x14ac:dyDescent="0.35"/>
  <cols>
    <col min="1" max="1" width="3.453125" style="25" customWidth="1"/>
    <col min="2" max="2" width="25.1796875" style="25" bestFit="1" customWidth="1"/>
    <col min="3" max="3" width="14.1796875" style="25" customWidth="1"/>
    <col min="4" max="4" width="18.453125" style="25" customWidth="1"/>
    <col min="5" max="9" width="11.453125" style="25"/>
    <col min="10" max="10" width="11.453125" style="25" customWidth="1"/>
    <col min="11" max="16384" width="11.453125" style="25"/>
  </cols>
  <sheetData>
    <row r="1" spans="2:11" ht="20" customHeight="1" x14ac:dyDescent="0.35">
      <c r="B1" s="20" t="s">
        <v>154</v>
      </c>
      <c r="C1" s="22"/>
      <c r="D1" s="22"/>
      <c r="E1" s="22"/>
      <c r="F1" s="22"/>
    </row>
    <row r="2" spans="2:11" ht="11.25" customHeight="1" x14ac:dyDescent="0.35">
      <c r="B2" s="24"/>
      <c r="C2" s="22"/>
      <c r="D2" s="72" t="s">
        <v>155</v>
      </c>
      <c r="E2" s="22"/>
      <c r="F2" s="22"/>
    </row>
    <row r="3" spans="2:11" ht="11.25" customHeight="1" x14ac:dyDescent="0.35">
      <c r="B3" s="27" t="s">
        <v>0</v>
      </c>
      <c r="C3" s="28" t="s">
        <v>1</v>
      </c>
      <c r="D3" s="29" t="s">
        <v>2</v>
      </c>
    </row>
    <row r="4" spans="2:11" ht="11.25" customHeight="1" x14ac:dyDescent="0.35">
      <c r="B4" s="64">
        <v>0</v>
      </c>
      <c r="C4" s="65">
        <v>526.72</v>
      </c>
      <c r="D4" s="66">
        <f>B4+C4</f>
        <v>526.72</v>
      </c>
      <c r="F4" s="50"/>
      <c r="K4" s="51"/>
    </row>
    <row r="5" spans="2:11" ht="11.25" customHeight="1" x14ac:dyDescent="0.35">
      <c r="B5" s="64">
        <v>100</v>
      </c>
      <c r="C5" s="65">
        <v>526.72</v>
      </c>
      <c r="D5" s="66">
        <f t="shared" ref="D5:D19" si="0">B5+C5</f>
        <v>626.72</v>
      </c>
      <c r="E5" s="52"/>
      <c r="F5" s="53"/>
      <c r="K5" s="51"/>
    </row>
    <row r="6" spans="2:11" ht="11.25" customHeight="1" x14ac:dyDescent="0.35">
      <c r="B6" s="64">
        <v>200</v>
      </c>
      <c r="C6" s="65">
        <v>526.72</v>
      </c>
      <c r="D6" s="66">
        <f t="shared" si="0"/>
        <v>726.72</v>
      </c>
    </row>
    <row r="7" spans="2:11" ht="11.25" customHeight="1" x14ac:dyDescent="0.35">
      <c r="B7" s="64">
        <v>300</v>
      </c>
      <c r="C7" s="65">
        <v>526.72</v>
      </c>
      <c r="D7" s="66">
        <f t="shared" si="0"/>
        <v>826.72</v>
      </c>
      <c r="H7" s="54"/>
    </row>
    <row r="8" spans="2:11" ht="11.25" customHeight="1" x14ac:dyDescent="0.35">
      <c r="B8" s="64">
        <v>400</v>
      </c>
      <c r="C8" s="67">
        <f>526.72-526.72*(B8-300)/(1316.46-300)</f>
        <v>474.90094169962424</v>
      </c>
      <c r="D8" s="66">
        <f t="shared" si="0"/>
        <v>874.90094169962424</v>
      </c>
    </row>
    <row r="9" spans="2:11" ht="11.25" customHeight="1" x14ac:dyDescent="0.35">
      <c r="B9" s="64">
        <v>500</v>
      </c>
      <c r="C9" s="67">
        <f t="shared" ref="C9:C17" si="1">526.72-526.72*(B9-300)/(1316.46-300)</f>
        <v>423.0818833992484</v>
      </c>
      <c r="D9" s="66">
        <f t="shared" si="0"/>
        <v>923.08188339924845</v>
      </c>
    </row>
    <row r="10" spans="2:11" ht="11.25" customHeight="1" x14ac:dyDescent="0.35">
      <c r="B10" s="64">
        <v>600</v>
      </c>
      <c r="C10" s="67">
        <f t="shared" si="1"/>
        <v>371.26282509887255</v>
      </c>
      <c r="D10" s="66">
        <f t="shared" si="0"/>
        <v>971.26282509887255</v>
      </c>
    </row>
    <row r="11" spans="2:11" ht="11.25" customHeight="1" x14ac:dyDescent="0.35">
      <c r="B11" s="64">
        <v>700</v>
      </c>
      <c r="C11" s="67">
        <f t="shared" si="1"/>
        <v>319.44376679849677</v>
      </c>
      <c r="D11" s="66">
        <f t="shared" si="0"/>
        <v>1019.4437667984968</v>
      </c>
    </row>
    <row r="12" spans="2:11" ht="11.25" customHeight="1" x14ac:dyDescent="0.35">
      <c r="B12" s="64">
        <v>800</v>
      </c>
      <c r="C12" s="67">
        <f t="shared" si="1"/>
        <v>267.62470849812098</v>
      </c>
      <c r="D12" s="66">
        <f t="shared" si="0"/>
        <v>1067.624708498121</v>
      </c>
    </row>
    <row r="13" spans="2:11" ht="11.25" customHeight="1" x14ac:dyDescent="0.35">
      <c r="B13" s="64">
        <v>900</v>
      </c>
      <c r="C13" s="67">
        <f t="shared" si="1"/>
        <v>215.80565019774514</v>
      </c>
      <c r="D13" s="66">
        <f t="shared" si="0"/>
        <v>1115.8056501977451</v>
      </c>
    </row>
    <row r="14" spans="2:11" ht="11.25" customHeight="1" x14ac:dyDescent="0.35">
      <c r="B14" s="64">
        <v>1000</v>
      </c>
      <c r="C14" s="67">
        <f t="shared" si="1"/>
        <v>163.98659189736935</v>
      </c>
      <c r="D14" s="66">
        <f t="shared" si="0"/>
        <v>1163.9865918973694</v>
      </c>
    </row>
    <row r="15" spans="2:11" ht="11.25" customHeight="1" x14ac:dyDescent="0.35">
      <c r="B15" s="64">
        <v>1100</v>
      </c>
      <c r="C15" s="67">
        <f t="shared" si="1"/>
        <v>112.16753359699351</v>
      </c>
      <c r="D15" s="66">
        <f t="shared" si="0"/>
        <v>1212.1675335969935</v>
      </c>
    </row>
    <row r="16" spans="2:11" ht="11.25" customHeight="1" x14ac:dyDescent="0.35">
      <c r="B16" s="64">
        <v>1200</v>
      </c>
      <c r="C16" s="67">
        <f t="shared" si="1"/>
        <v>60.348475296617721</v>
      </c>
      <c r="D16" s="66">
        <f t="shared" si="0"/>
        <v>1260.3484752966178</v>
      </c>
    </row>
    <row r="17" spans="2:9" ht="11.25" customHeight="1" x14ac:dyDescent="0.35">
      <c r="B17" s="64">
        <v>1300</v>
      </c>
      <c r="C17" s="67">
        <f t="shared" si="1"/>
        <v>8.5294169962419346</v>
      </c>
      <c r="D17" s="66">
        <f>B17+C17</f>
        <v>1308.5294169962419</v>
      </c>
    </row>
    <row r="18" spans="2:9" ht="11.25" customHeight="1" x14ac:dyDescent="0.35">
      <c r="B18" s="64">
        <v>1316.46</v>
      </c>
      <c r="C18" s="68">
        <v>0</v>
      </c>
      <c r="D18" s="66">
        <f t="shared" si="0"/>
        <v>1316.46</v>
      </c>
    </row>
    <row r="19" spans="2:9" ht="11.25" customHeight="1" x14ac:dyDescent="0.35">
      <c r="B19" s="69">
        <v>1400</v>
      </c>
      <c r="C19" s="70">
        <v>0</v>
      </c>
      <c r="D19" s="71">
        <f t="shared" si="0"/>
        <v>1400</v>
      </c>
    </row>
    <row r="20" spans="2:9" ht="11.25" customHeight="1" x14ac:dyDescent="0.35">
      <c r="B20" s="55"/>
      <c r="C20" s="56"/>
      <c r="D20" s="55"/>
    </row>
    <row r="21" spans="2:9" ht="61.5" customHeight="1" x14ac:dyDescent="0.35">
      <c r="B21" s="58" t="s">
        <v>153</v>
      </c>
      <c r="C21" s="58"/>
      <c r="D21" s="58"/>
      <c r="E21" s="58"/>
    </row>
    <row r="24" spans="2:9" x14ac:dyDescent="0.35">
      <c r="B24" s="22"/>
      <c r="C24" s="30"/>
    </row>
    <row r="25" spans="2:9" x14ac:dyDescent="0.35">
      <c r="B25" s="22"/>
      <c r="F25" s="30"/>
      <c r="I25" s="30"/>
    </row>
    <row r="26" spans="2:9" x14ac:dyDescent="0.35">
      <c r="B26" s="54"/>
      <c r="C26" s="54"/>
      <c r="D26" s="54"/>
      <c r="E26" s="54"/>
    </row>
    <row r="35" spans="2:4" x14ac:dyDescent="0.35">
      <c r="B35" s="57"/>
      <c r="D35" s="57"/>
    </row>
    <row r="36" spans="2:4" x14ac:dyDescent="0.35">
      <c r="B36" s="57"/>
      <c r="D36" s="57"/>
    </row>
    <row r="37" spans="2:4" x14ac:dyDescent="0.35">
      <c r="B37" s="57"/>
      <c r="D37" s="57"/>
    </row>
    <row r="38" spans="2:4" x14ac:dyDescent="0.35">
      <c r="B38" s="57"/>
      <c r="D38" s="57"/>
    </row>
    <row r="39" spans="2:4" x14ac:dyDescent="0.35">
      <c r="B39" s="57"/>
      <c r="D39" s="57"/>
    </row>
    <row r="40" spans="2:4" x14ac:dyDescent="0.35">
      <c r="B40" s="57"/>
      <c r="D40" s="57"/>
    </row>
    <row r="41" spans="2:4" x14ac:dyDescent="0.35">
      <c r="B41" s="57"/>
      <c r="D41" s="57"/>
    </row>
    <row r="42" spans="2:4" x14ac:dyDescent="0.35">
      <c r="B42" s="57"/>
      <c r="D42" s="57"/>
    </row>
    <row r="43" spans="2:4" x14ac:dyDescent="0.35">
      <c r="B43" s="57"/>
      <c r="D43" s="57"/>
    </row>
    <row r="44" spans="2:4" x14ac:dyDescent="0.35">
      <c r="B44" s="57"/>
      <c r="D44" s="57"/>
    </row>
    <row r="45" spans="2:4" x14ac:dyDescent="0.35">
      <c r="B45" s="57"/>
      <c r="D45" s="57"/>
    </row>
    <row r="46" spans="2:4" x14ac:dyDescent="0.35">
      <c r="B46" s="57"/>
      <c r="D46" s="57"/>
    </row>
    <row r="47" spans="2:4" x14ac:dyDescent="0.35">
      <c r="B47" s="57"/>
      <c r="D47" s="57"/>
    </row>
    <row r="48" spans="2:4" x14ac:dyDescent="0.35">
      <c r="B48" s="57"/>
      <c r="D48" s="57"/>
    </row>
    <row r="49" spans="2:4" x14ac:dyDescent="0.35">
      <c r="B49" s="57"/>
      <c r="D49" s="57"/>
    </row>
  </sheetData>
  <mergeCells count="1">
    <mergeCell ref="B21:E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H18"/>
  <sheetViews>
    <sheetView topLeftCell="A9" workbookViewId="0"/>
  </sheetViews>
  <sheetFormatPr baseColWidth="10" defaultColWidth="9.1796875" defaultRowHeight="14.5" x14ac:dyDescent="0.35"/>
  <cols>
    <col min="1" max="1" width="3.453125" style="25" customWidth="1"/>
    <col min="2" max="2" width="14.7265625" style="25" customWidth="1"/>
    <col min="3" max="3" width="24.453125" style="25" customWidth="1"/>
    <col min="4" max="16384" width="9.1796875" style="25"/>
  </cols>
  <sheetData>
    <row r="1" spans="2:8" ht="11.25" customHeight="1" x14ac:dyDescent="0.35">
      <c r="B1" s="24" t="s">
        <v>139</v>
      </c>
      <c r="C1" s="22"/>
      <c r="D1" s="22"/>
      <c r="E1" s="22"/>
      <c r="F1" s="22"/>
      <c r="G1" s="22"/>
      <c r="H1" s="22"/>
    </row>
    <row r="2" spans="2:8" ht="11.25" customHeight="1" x14ac:dyDescent="0.35"/>
    <row r="3" spans="2:8" ht="51.75" customHeight="1" x14ac:dyDescent="0.35">
      <c r="B3" s="38" t="s">
        <v>147</v>
      </c>
      <c r="C3" s="38" t="s">
        <v>148</v>
      </c>
    </row>
    <row r="4" spans="2:8" ht="11.25" customHeight="1" x14ac:dyDescent="0.35">
      <c r="B4" s="39">
        <v>1</v>
      </c>
      <c r="C4" s="40">
        <v>281.2</v>
      </c>
    </row>
    <row r="5" spans="2:8" ht="11.25" customHeight="1" x14ac:dyDescent="0.35">
      <c r="B5" s="38">
        <v>2</v>
      </c>
      <c r="C5" s="41">
        <v>457.68</v>
      </c>
    </row>
    <row r="6" spans="2:8" ht="11.25" customHeight="1" x14ac:dyDescent="0.35">
      <c r="B6" s="38">
        <v>3</v>
      </c>
      <c r="C6" s="41">
        <v>417.91</v>
      </c>
    </row>
    <row r="7" spans="2:8" ht="11.25" customHeight="1" x14ac:dyDescent="0.35">
      <c r="B7" s="38">
        <v>4</v>
      </c>
      <c r="C7" s="41">
        <v>396.85</v>
      </c>
    </row>
    <row r="8" spans="2:8" ht="11.25" customHeight="1" x14ac:dyDescent="0.35">
      <c r="B8" s="38">
        <v>5</v>
      </c>
      <c r="C8" s="41">
        <v>383.1</v>
      </c>
    </row>
    <row r="9" spans="2:8" ht="11.25" customHeight="1" x14ac:dyDescent="0.35">
      <c r="B9" s="38">
        <v>6</v>
      </c>
      <c r="C9" s="41">
        <v>376.12</v>
      </c>
    </row>
    <row r="10" spans="2:8" ht="11.25" customHeight="1" x14ac:dyDescent="0.35">
      <c r="B10" s="38">
        <v>7</v>
      </c>
      <c r="C10" s="41">
        <v>371.23</v>
      </c>
    </row>
    <row r="11" spans="2:8" ht="11.25" customHeight="1" x14ac:dyDescent="0.35">
      <c r="B11" s="38">
        <v>8</v>
      </c>
      <c r="C11" s="40">
        <v>363.15</v>
      </c>
    </row>
    <row r="12" spans="2:8" ht="11.25" customHeight="1" x14ac:dyDescent="0.35">
      <c r="B12" s="38">
        <v>9</v>
      </c>
      <c r="C12" s="40">
        <v>357.72</v>
      </c>
    </row>
    <row r="13" spans="2:8" ht="11.25" customHeight="1" x14ac:dyDescent="0.35">
      <c r="B13" s="38">
        <v>10</v>
      </c>
      <c r="C13" s="40">
        <v>353.11</v>
      </c>
    </row>
    <row r="14" spans="2:8" ht="11.25" customHeight="1" x14ac:dyDescent="0.35">
      <c r="B14" s="38">
        <v>11</v>
      </c>
      <c r="C14" s="40">
        <v>347.08</v>
      </c>
    </row>
    <row r="15" spans="2:8" ht="11.25" customHeight="1" x14ac:dyDescent="0.35">
      <c r="B15" s="38">
        <v>12</v>
      </c>
      <c r="C15" s="40">
        <v>343.06</v>
      </c>
    </row>
    <row r="16" spans="2:8" ht="11.25" customHeight="1" x14ac:dyDescent="0.35">
      <c r="B16" s="38">
        <v>13</v>
      </c>
      <c r="C16" s="40">
        <v>150.19999999999999</v>
      </c>
    </row>
    <row r="17" spans="2:3" ht="11.25" customHeight="1" x14ac:dyDescent="0.35">
      <c r="B17" s="26"/>
      <c r="C17" s="26"/>
    </row>
    <row r="18" spans="2:3" ht="126" customHeight="1" x14ac:dyDescent="0.35">
      <c r="B18" s="59" t="s">
        <v>152</v>
      </c>
      <c r="C18" s="60"/>
    </row>
  </sheetData>
  <mergeCells count="1">
    <mergeCell ref="B18:C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D26"/>
  <sheetViews>
    <sheetView topLeftCell="A14" workbookViewId="0">
      <selection activeCell="B26" sqref="B26:D26"/>
    </sheetView>
  </sheetViews>
  <sheetFormatPr baseColWidth="10" defaultColWidth="11.453125" defaultRowHeight="10" x14ac:dyDescent="0.2"/>
  <cols>
    <col min="1" max="1" width="3.453125" style="1" customWidth="1"/>
    <col min="2" max="2" width="25" style="1" customWidth="1"/>
    <col min="3" max="3" width="28" style="1" customWidth="1"/>
    <col min="4" max="4" width="30.453125" style="1" customWidth="1"/>
    <col min="5" max="16384" width="11.453125" style="1"/>
  </cols>
  <sheetData>
    <row r="1" spans="2:4" ht="10.5" x14ac:dyDescent="0.25">
      <c r="B1" s="2" t="s">
        <v>137</v>
      </c>
    </row>
    <row r="2" spans="2:4" x14ac:dyDescent="0.2">
      <c r="D2" s="3" t="s">
        <v>140</v>
      </c>
    </row>
    <row r="3" spans="2:4" ht="21" x14ac:dyDescent="0.2">
      <c r="B3" s="4" t="s">
        <v>105</v>
      </c>
      <c r="C3" s="5" t="s">
        <v>106</v>
      </c>
      <c r="D3" s="6" t="s">
        <v>107</v>
      </c>
    </row>
    <row r="4" spans="2:4" ht="10.5" x14ac:dyDescent="0.2">
      <c r="B4" s="7" t="s">
        <v>108</v>
      </c>
      <c r="C4" s="44">
        <v>87600</v>
      </c>
      <c r="D4" s="45">
        <v>7762800</v>
      </c>
    </row>
    <row r="5" spans="2:4" ht="10.5" x14ac:dyDescent="0.2">
      <c r="B5" s="8" t="s">
        <v>109</v>
      </c>
      <c r="C5" s="9"/>
      <c r="D5" s="10"/>
    </row>
    <row r="6" spans="2:4" x14ac:dyDescent="0.2">
      <c r="B6" s="11" t="s">
        <v>110</v>
      </c>
      <c r="C6" s="9">
        <v>47</v>
      </c>
      <c r="D6" s="10">
        <v>49</v>
      </c>
    </row>
    <row r="7" spans="2:4" x14ac:dyDescent="0.2">
      <c r="B7" s="11" t="s">
        <v>111</v>
      </c>
      <c r="C7" s="9">
        <v>53</v>
      </c>
      <c r="D7" s="10">
        <v>51</v>
      </c>
    </row>
    <row r="8" spans="2:4" ht="11.25" customHeight="1" x14ac:dyDescent="0.2">
      <c r="B8" s="12" t="s">
        <v>138</v>
      </c>
      <c r="C8" s="13"/>
      <c r="D8" s="14"/>
    </row>
    <row r="9" spans="2:4" x14ac:dyDescent="0.2">
      <c r="B9" s="11" t="s">
        <v>112</v>
      </c>
      <c r="C9" s="9">
        <v>7</v>
      </c>
      <c r="D9" s="10">
        <v>22</v>
      </c>
    </row>
    <row r="10" spans="2:4" x14ac:dyDescent="0.2">
      <c r="B10" s="11" t="s">
        <v>113</v>
      </c>
      <c r="C10" s="9">
        <v>35</v>
      </c>
      <c r="D10" s="10">
        <v>21</v>
      </c>
    </row>
    <row r="11" spans="2:4" x14ac:dyDescent="0.2">
      <c r="B11" s="11" t="s">
        <v>114</v>
      </c>
      <c r="C11" s="9">
        <v>42</v>
      </c>
      <c r="D11" s="10">
        <v>30</v>
      </c>
    </row>
    <row r="12" spans="2:4" x14ac:dyDescent="0.2">
      <c r="B12" s="15" t="s">
        <v>115</v>
      </c>
      <c r="C12" s="16">
        <v>16</v>
      </c>
      <c r="D12" s="17">
        <v>27</v>
      </c>
    </row>
    <row r="13" spans="2:4" ht="10.5" x14ac:dyDescent="0.2">
      <c r="B13" s="8" t="s">
        <v>116</v>
      </c>
      <c r="C13" s="9"/>
      <c r="D13" s="10"/>
    </row>
    <row r="14" spans="2:4" x14ac:dyDescent="0.2">
      <c r="B14" s="11" t="s">
        <v>117</v>
      </c>
      <c r="C14" s="9">
        <v>90</v>
      </c>
      <c r="D14" s="10">
        <v>95</v>
      </c>
    </row>
    <row r="15" spans="2:4" x14ac:dyDescent="0.2">
      <c r="B15" s="11" t="s">
        <v>118</v>
      </c>
      <c r="C15" s="9">
        <v>8</v>
      </c>
      <c r="D15" s="10">
        <v>4</v>
      </c>
    </row>
    <row r="16" spans="2:4" x14ac:dyDescent="0.2">
      <c r="B16" s="11" t="s">
        <v>119</v>
      </c>
      <c r="C16" s="9">
        <v>2</v>
      </c>
      <c r="D16" s="10">
        <v>1</v>
      </c>
    </row>
    <row r="17" spans="2:4" ht="10.5" x14ac:dyDescent="0.2">
      <c r="B17" s="12" t="s">
        <v>149</v>
      </c>
      <c r="C17" s="13"/>
      <c r="D17" s="14"/>
    </row>
    <row r="18" spans="2:4" x14ac:dyDescent="0.2">
      <c r="B18" s="11" t="s">
        <v>120</v>
      </c>
      <c r="C18" s="9">
        <v>14</v>
      </c>
      <c r="D18" s="10">
        <v>10</v>
      </c>
    </row>
    <row r="19" spans="2:4" ht="20" x14ac:dyDescent="0.2">
      <c r="B19" s="15" t="s">
        <v>121</v>
      </c>
      <c r="C19" s="16">
        <v>23</v>
      </c>
      <c r="D19" s="17">
        <v>7</v>
      </c>
    </row>
    <row r="20" spans="2:4" ht="10.5" x14ac:dyDescent="0.2">
      <c r="B20" s="18" t="s">
        <v>122</v>
      </c>
      <c r="C20" s="19"/>
      <c r="D20" s="10"/>
    </row>
    <row r="21" spans="2:4" ht="20" x14ac:dyDescent="0.2">
      <c r="B21" s="42" t="s">
        <v>123</v>
      </c>
      <c r="C21" s="9">
        <v>6</v>
      </c>
      <c r="D21" s="10">
        <v>50</v>
      </c>
    </row>
    <row r="22" spans="2:4" x14ac:dyDescent="0.2">
      <c r="B22" s="42" t="s">
        <v>124</v>
      </c>
      <c r="C22" s="9">
        <v>42</v>
      </c>
      <c r="D22" s="10">
        <v>23</v>
      </c>
    </row>
    <row r="23" spans="2:4" x14ac:dyDescent="0.2">
      <c r="B23" s="42" t="s">
        <v>125</v>
      </c>
      <c r="C23" s="9">
        <v>30</v>
      </c>
      <c r="D23" s="10">
        <v>22</v>
      </c>
    </row>
    <row r="24" spans="2:4" x14ac:dyDescent="0.2">
      <c r="B24" s="43" t="s">
        <v>126</v>
      </c>
      <c r="C24" s="16">
        <v>22</v>
      </c>
      <c r="D24" s="17">
        <v>5</v>
      </c>
    </row>
    <row r="26" spans="2:4" ht="93" customHeight="1" x14ac:dyDescent="0.2">
      <c r="B26" s="61" t="s">
        <v>156</v>
      </c>
      <c r="C26" s="61"/>
      <c r="D26" s="61"/>
    </row>
  </sheetData>
  <mergeCells count="1">
    <mergeCell ref="B26:D2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1:D14"/>
  <sheetViews>
    <sheetView workbookViewId="0"/>
  </sheetViews>
  <sheetFormatPr baseColWidth="10" defaultColWidth="11.453125" defaultRowHeight="10" x14ac:dyDescent="0.2"/>
  <cols>
    <col min="1" max="1" width="3.453125" style="1" customWidth="1"/>
    <col min="2" max="2" width="18.453125" style="1" customWidth="1"/>
    <col min="3" max="3" width="34.453125" style="1" customWidth="1"/>
    <col min="4" max="4" width="20.7265625" style="1" bestFit="1" customWidth="1"/>
    <col min="5" max="16384" width="11.453125" style="1"/>
  </cols>
  <sheetData>
    <row r="1" spans="2:4" ht="10.5" x14ac:dyDescent="0.25">
      <c r="B1" s="2" t="s">
        <v>145</v>
      </c>
    </row>
    <row r="2" spans="2:4" x14ac:dyDescent="0.2">
      <c r="D2" s="3" t="s">
        <v>133</v>
      </c>
    </row>
    <row r="3" spans="2:4" ht="10.5" x14ac:dyDescent="0.25">
      <c r="B3" s="46" t="s">
        <v>132</v>
      </c>
      <c r="C3" s="46" t="s">
        <v>150</v>
      </c>
      <c r="D3" s="46" t="s">
        <v>131</v>
      </c>
    </row>
    <row r="4" spans="2:4" x14ac:dyDescent="0.2">
      <c r="B4" s="47">
        <v>2013</v>
      </c>
      <c r="C4" s="48">
        <v>0.39700000000000002</v>
      </c>
      <c r="D4" s="48">
        <v>0.30099999999999999</v>
      </c>
    </row>
    <row r="5" spans="2:4" x14ac:dyDescent="0.2">
      <c r="B5" s="47">
        <v>2014</v>
      </c>
      <c r="C5" s="48">
        <v>7.5940000000000003</v>
      </c>
      <c r="D5" s="48">
        <v>6.08</v>
      </c>
    </row>
    <row r="6" spans="2:4" x14ac:dyDescent="0.2">
      <c r="B6" s="47">
        <v>2015</v>
      </c>
      <c r="C6" s="48">
        <v>32.448</v>
      </c>
      <c r="D6" s="48">
        <v>27.190999999999999</v>
      </c>
    </row>
    <row r="7" spans="2:4" x14ac:dyDescent="0.2">
      <c r="B7" s="47">
        <v>2016</v>
      </c>
      <c r="C7" s="48">
        <v>50.030999999999999</v>
      </c>
      <c r="D7" s="48">
        <v>40.756999999999998</v>
      </c>
    </row>
    <row r="8" spans="2:4" x14ac:dyDescent="0.2">
      <c r="B8" s="47">
        <v>2017</v>
      </c>
      <c r="C8" s="48">
        <v>74.908000000000001</v>
      </c>
      <c r="D8" s="48">
        <v>59.594999999999999</v>
      </c>
    </row>
    <row r="9" spans="2:4" x14ac:dyDescent="0.2">
      <c r="B9" s="47">
        <v>2018</v>
      </c>
      <c r="C9" s="48">
        <v>83.65</v>
      </c>
      <c r="D9" s="48">
        <v>66.918999999999997</v>
      </c>
    </row>
    <row r="10" spans="2:4" x14ac:dyDescent="0.2">
      <c r="B10" s="47">
        <v>2019</v>
      </c>
      <c r="C10" s="48">
        <v>89.274000000000001</v>
      </c>
      <c r="D10" s="48">
        <v>70.944999999999993</v>
      </c>
    </row>
    <row r="11" spans="2:4" x14ac:dyDescent="0.2">
      <c r="B11" s="47">
        <v>2020</v>
      </c>
      <c r="C11" s="48">
        <v>87.635000000000005</v>
      </c>
      <c r="D11" s="48">
        <v>74.960999999999999</v>
      </c>
    </row>
    <row r="12" spans="2:4" x14ac:dyDescent="0.2">
      <c r="B12" s="47">
        <v>2021</v>
      </c>
      <c r="C12" s="48">
        <v>160.70599999999999</v>
      </c>
      <c r="D12" s="49">
        <v>130.53</v>
      </c>
    </row>
    <row r="14" spans="2:4" ht="25.5" customHeight="1" x14ac:dyDescent="0.2">
      <c r="B14" s="62" t="s">
        <v>136</v>
      </c>
      <c r="C14" s="63"/>
      <c r="D14" s="63"/>
    </row>
  </sheetData>
  <mergeCells count="1">
    <mergeCell ref="B14:D1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B1:F114"/>
  <sheetViews>
    <sheetView tabSelected="1" zoomScaleNormal="100" workbookViewId="0">
      <selection activeCell="K8" sqref="K8"/>
    </sheetView>
  </sheetViews>
  <sheetFormatPr baseColWidth="10" defaultColWidth="11.453125" defaultRowHeight="10" x14ac:dyDescent="0.2"/>
  <cols>
    <col min="1" max="1" width="3.453125" style="22" customWidth="1"/>
    <col min="2" max="2" width="20.26953125" style="22" customWidth="1"/>
    <col min="3" max="3" width="12.453125" style="21" customWidth="1"/>
    <col min="4" max="4" width="16.1796875" style="21" customWidth="1"/>
    <col min="5" max="5" width="18.453125" style="21" customWidth="1"/>
    <col min="6" max="6" width="24.81640625" style="21" customWidth="1"/>
    <col min="7" max="16384" width="11.453125" style="22"/>
  </cols>
  <sheetData>
    <row r="1" spans="2:6" ht="10.5" x14ac:dyDescent="0.2">
      <c r="B1" s="20" t="s">
        <v>146</v>
      </c>
    </row>
    <row r="2" spans="2:6" ht="10.5" x14ac:dyDescent="0.2">
      <c r="B2" s="20"/>
    </row>
    <row r="3" spans="2:6" ht="31.5" x14ac:dyDescent="0.2">
      <c r="B3" s="31" t="s">
        <v>104</v>
      </c>
      <c r="C3" s="32" t="s">
        <v>141</v>
      </c>
      <c r="D3" s="32" t="s">
        <v>142</v>
      </c>
      <c r="E3" s="32" t="s">
        <v>143</v>
      </c>
      <c r="F3" s="33" t="s">
        <v>144</v>
      </c>
    </row>
    <row r="4" spans="2:6" x14ac:dyDescent="0.2">
      <c r="B4" s="34" t="s">
        <v>3</v>
      </c>
      <c r="C4" s="35">
        <v>322</v>
      </c>
      <c r="D4" s="36">
        <v>66133.631672694435</v>
      </c>
      <c r="E4" s="37">
        <v>0.4868929648285879</v>
      </c>
      <c r="F4" s="35" t="s">
        <v>127</v>
      </c>
    </row>
    <row r="5" spans="2:6" x14ac:dyDescent="0.2">
      <c r="B5" s="34" t="s">
        <v>4</v>
      </c>
      <c r="C5" s="35">
        <v>1535</v>
      </c>
      <c r="D5" s="36">
        <v>56945.873897534213</v>
      </c>
      <c r="E5" s="37">
        <v>2.6955420910073458</v>
      </c>
      <c r="F5" s="35" t="s">
        <v>128</v>
      </c>
    </row>
    <row r="6" spans="2:6" x14ac:dyDescent="0.2">
      <c r="B6" s="34" t="s">
        <v>5</v>
      </c>
      <c r="C6" s="35">
        <v>442</v>
      </c>
      <c r="D6" s="36">
        <v>31447.837948720469</v>
      </c>
      <c r="E6" s="37">
        <v>1.4055020275821024</v>
      </c>
      <c r="F6" s="35" t="s">
        <v>129</v>
      </c>
    </row>
    <row r="7" spans="2:6" x14ac:dyDescent="0.2">
      <c r="B7" s="34" t="s">
        <v>6</v>
      </c>
      <c r="C7" s="35">
        <v>116</v>
      </c>
      <c r="D7" s="36">
        <v>14522.021362713793</v>
      </c>
      <c r="E7" s="37">
        <v>0.79878687066138965</v>
      </c>
      <c r="F7" s="35" t="s">
        <v>127</v>
      </c>
    </row>
    <row r="8" spans="2:6" x14ac:dyDescent="0.2">
      <c r="B8" s="34" t="s">
        <v>7</v>
      </c>
      <c r="C8" s="35">
        <v>145</v>
      </c>
      <c r="D8" s="36">
        <v>12598.371022895402</v>
      </c>
      <c r="E8" s="37">
        <v>1.1509424491189146</v>
      </c>
      <c r="F8" s="35" t="s">
        <v>129</v>
      </c>
    </row>
    <row r="9" spans="2:6" x14ac:dyDescent="0.2">
      <c r="B9" s="34" t="s">
        <v>8</v>
      </c>
      <c r="C9" s="35">
        <v>1301</v>
      </c>
      <c r="D9" s="36">
        <v>112759.7523083054</v>
      </c>
      <c r="E9" s="37">
        <v>1.1537804698637795</v>
      </c>
      <c r="F9" s="35" t="s">
        <v>129</v>
      </c>
    </row>
    <row r="10" spans="2:6" x14ac:dyDescent="0.2">
      <c r="B10" s="34" t="s">
        <v>9</v>
      </c>
      <c r="C10" s="35">
        <v>279</v>
      </c>
      <c r="D10" s="36">
        <v>28663.987152137648</v>
      </c>
      <c r="E10" s="37">
        <v>0.97334679407708735</v>
      </c>
      <c r="F10" s="35" t="s">
        <v>130</v>
      </c>
    </row>
    <row r="11" spans="2:6" x14ac:dyDescent="0.2">
      <c r="B11" s="34" t="s">
        <v>10</v>
      </c>
      <c r="C11" s="35">
        <v>447</v>
      </c>
      <c r="D11" s="36">
        <v>27961.886907055807</v>
      </c>
      <c r="E11" s="37">
        <v>1.5986045630103938</v>
      </c>
      <c r="F11" s="35" t="s">
        <v>128</v>
      </c>
    </row>
    <row r="12" spans="2:6" x14ac:dyDescent="0.2">
      <c r="B12" s="34" t="s">
        <v>11</v>
      </c>
      <c r="C12" s="35">
        <v>274</v>
      </c>
      <c r="D12" s="36">
        <v>13629.568418734652</v>
      </c>
      <c r="E12" s="37">
        <v>2.0103351154052</v>
      </c>
      <c r="F12" s="35" t="s">
        <v>128</v>
      </c>
    </row>
    <row r="13" spans="2:6" x14ac:dyDescent="0.2">
      <c r="B13" s="34" t="s">
        <v>12</v>
      </c>
      <c r="C13" s="35">
        <v>436</v>
      </c>
      <c r="D13" s="36">
        <v>34921.764788784814</v>
      </c>
      <c r="E13" s="37">
        <v>1.2485050587707474</v>
      </c>
      <c r="F13" s="35" t="s">
        <v>129</v>
      </c>
    </row>
    <row r="14" spans="2:6" x14ac:dyDescent="0.2">
      <c r="B14" s="34" t="s">
        <v>13</v>
      </c>
      <c r="C14" s="35">
        <v>825</v>
      </c>
      <c r="D14" s="36">
        <v>33934.01065215742</v>
      </c>
      <c r="E14" s="37">
        <v>2.4311891938053276</v>
      </c>
      <c r="F14" s="35" t="s">
        <v>128</v>
      </c>
    </row>
    <row r="15" spans="2:6" x14ac:dyDescent="0.2">
      <c r="B15" s="34" t="s">
        <v>14</v>
      </c>
      <c r="C15" s="35">
        <v>320</v>
      </c>
      <c r="D15" s="36">
        <v>24478.617375305777</v>
      </c>
      <c r="E15" s="37">
        <v>1.3072633764144641</v>
      </c>
      <c r="F15" s="35" t="s">
        <v>129</v>
      </c>
    </row>
    <row r="16" spans="2:6" x14ac:dyDescent="0.2">
      <c r="B16" s="34" t="s">
        <v>15</v>
      </c>
      <c r="C16" s="35">
        <v>2618</v>
      </c>
      <c r="D16" s="36">
        <v>243045.2116471917</v>
      </c>
      <c r="E16" s="37">
        <v>1.0771658418024421</v>
      </c>
      <c r="F16" s="35" t="s">
        <v>130</v>
      </c>
    </row>
    <row r="17" spans="2:6" x14ac:dyDescent="0.2">
      <c r="B17" s="34" t="s">
        <v>16</v>
      </c>
      <c r="C17" s="35">
        <v>706</v>
      </c>
      <c r="D17" s="36">
        <v>86450.130250859613</v>
      </c>
      <c r="E17" s="37">
        <v>0.81665579675975086</v>
      </c>
      <c r="F17" s="35" t="s">
        <v>130</v>
      </c>
    </row>
    <row r="18" spans="2:6" x14ac:dyDescent="0.2">
      <c r="B18" s="34" t="s">
        <v>17</v>
      </c>
      <c r="C18" s="35">
        <v>181</v>
      </c>
      <c r="D18" s="36">
        <v>11947.46233906962</v>
      </c>
      <c r="E18" s="37">
        <v>1.5149660644512644</v>
      </c>
      <c r="F18" s="35" t="s">
        <v>128</v>
      </c>
    </row>
    <row r="19" spans="2:6" x14ac:dyDescent="0.2">
      <c r="B19" s="34" t="s">
        <v>18</v>
      </c>
      <c r="C19" s="35">
        <v>366</v>
      </c>
      <c r="D19" s="36">
        <v>33998.971684615237</v>
      </c>
      <c r="E19" s="37">
        <v>1.0765031466102177</v>
      </c>
      <c r="F19" s="35" t="s">
        <v>130</v>
      </c>
    </row>
    <row r="20" spans="2:6" x14ac:dyDescent="0.2">
      <c r="B20" s="34" t="s">
        <v>19</v>
      </c>
      <c r="C20" s="35">
        <v>659</v>
      </c>
      <c r="D20" s="36">
        <v>61107.745010127641</v>
      </c>
      <c r="E20" s="37">
        <v>1.0784230376865995</v>
      </c>
      <c r="F20" s="35" t="s">
        <v>130</v>
      </c>
    </row>
    <row r="21" spans="2:6" x14ac:dyDescent="0.2">
      <c r="B21" s="34" t="s">
        <v>20</v>
      </c>
      <c r="C21" s="35">
        <v>387</v>
      </c>
      <c r="D21" s="36">
        <v>28670.245225652365</v>
      </c>
      <c r="E21" s="37">
        <v>1.3498314958734163</v>
      </c>
      <c r="F21" s="35" t="s">
        <v>129</v>
      </c>
    </row>
    <row r="22" spans="2:6" x14ac:dyDescent="0.2">
      <c r="B22" s="34" t="s">
        <v>21</v>
      </c>
      <c r="C22" s="35">
        <v>433</v>
      </c>
      <c r="D22" s="36">
        <v>22822.654111796972</v>
      </c>
      <c r="E22" s="37">
        <v>1.897237708984002</v>
      </c>
      <c r="F22" s="35" t="s">
        <v>128</v>
      </c>
    </row>
    <row r="23" spans="2:6" x14ac:dyDescent="0.2">
      <c r="B23" s="34" t="s">
        <v>22</v>
      </c>
      <c r="C23" s="35">
        <v>361</v>
      </c>
      <c r="D23" s="36">
        <v>71028.571619208291</v>
      </c>
      <c r="E23" s="37">
        <v>0.50824617723605547</v>
      </c>
      <c r="F23" s="35" t="s">
        <v>127</v>
      </c>
    </row>
    <row r="24" spans="2:6" x14ac:dyDescent="0.2">
      <c r="B24" s="34" t="s">
        <v>23</v>
      </c>
      <c r="C24" s="35">
        <v>424</v>
      </c>
      <c r="D24" s="36">
        <v>54926.768302420984</v>
      </c>
      <c r="E24" s="37">
        <v>0.7719369136474602</v>
      </c>
      <c r="F24" s="35" t="s">
        <v>127</v>
      </c>
    </row>
    <row r="25" spans="2:6" x14ac:dyDescent="0.2">
      <c r="B25" s="34" t="s">
        <v>24</v>
      </c>
      <c r="C25" s="35">
        <v>146</v>
      </c>
      <c r="D25" s="36">
        <v>9698.4909693061909</v>
      </c>
      <c r="E25" s="37">
        <v>1.5053888327788434</v>
      </c>
      <c r="F25" s="35" t="s">
        <v>128</v>
      </c>
    </row>
    <row r="26" spans="2:6" x14ac:dyDescent="0.2">
      <c r="B26" s="34" t="s">
        <v>25</v>
      </c>
      <c r="C26" s="35">
        <v>508</v>
      </c>
      <c r="D26" s="36">
        <v>34643.698375605447</v>
      </c>
      <c r="E26" s="37">
        <v>1.4663561450405393</v>
      </c>
      <c r="F26" s="35" t="s">
        <v>129</v>
      </c>
    </row>
    <row r="27" spans="2:6" x14ac:dyDescent="0.2">
      <c r="B27" s="34" t="s">
        <v>26</v>
      </c>
      <c r="C27" s="35">
        <v>480</v>
      </c>
      <c r="D27" s="36">
        <v>67156.894302939021</v>
      </c>
      <c r="E27" s="37">
        <v>0.71474418968030429</v>
      </c>
      <c r="F27" s="35" t="s">
        <v>127</v>
      </c>
    </row>
    <row r="28" spans="2:6" x14ac:dyDescent="0.2">
      <c r="B28" s="34" t="s">
        <v>27</v>
      </c>
      <c r="C28" s="35">
        <v>587</v>
      </c>
      <c r="D28" s="36">
        <v>51053.464115438597</v>
      </c>
      <c r="E28" s="37">
        <v>1.1497750645729266</v>
      </c>
      <c r="F28" s="35" t="s">
        <v>129</v>
      </c>
    </row>
    <row r="29" spans="2:6" x14ac:dyDescent="0.2">
      <c r="B29" s="34" t="s">
        <v>28</v>
      </c>
      <c r="C29" s="35">
        <v>960</v>
      </c>
      <c r="D29" s="36">
        <v>60828.463466687943</v>
      </c>
      <c r="E29" s="37">
        <v>1.5782085314808809</v>
      </c>
      <c r="F29" s="35" t="s">
        <v>128</v>
      </c>
    </row>
    <row r="30" spans="2:6" x14ac:dyDescent="0.2">
      <c r="B30" s="34" t="s">
        <v>29</v>
      </c>
      <c r="C30" s="35">
        <v>563</v>
      </c>
      <c r="D30" s="36">
        <v>42747.023281860289</v>
      </c>
      <c r="E30" s="37">
        <v>1.3170507716707125</v>
      </c>
      <c r="F30" s="35" t="s">
        <v>129</v>
      </c>
    </row>
    <row r="31" spans="2:6" x14ac:dyDescent="0.2">
      <c r="B31" s="34" t="s">
        <v>30</v>
      </c>
      <c r="C31" s="35">
        <v>781</v>
      </c>
      <c r="D31" s="36">
        <v>99661.335530306329</v>
      </c>
      <c r="E31" s="37">
        <v>0.78365395751946676</v>
      </c>
      <c r="F31" s="35" t="s">
        <v>127</v>
      </c>
    </row>
    <row r="32" spans="2:6" x14ac:dyDescent="0.2">
      <c r="B32" s="34" t="s">
        <v>31</v>
      </c>
      <c r="C32" s="35">
        <v>246</v>
      </c>
      <c r="D32" s="36">
        <v>14113.078425091662</v>
      </c>
      <c r="E32" s="37">
        <v>1.7430640756777507</v>
      </c>
      <c r="F32" s="35" t="s">
        <v>128</v>
      </c>
    </row>
    <row r="33" spans="2:6" x14ac:dyDescent="0.2">
      <c r="B33" s="34" t="s">
        <v>32</v>
      </c>
      <c r="C33" s="35">
        <v>288</v>
      </c>
      <c r="D33" s="36">
        <v>18491.507495587415</v>
      </c>
      <c r="E33" s="37">
        <v>1.557471720835766</v>
      </c>
      <c r="F33" s="35" t="s">
        <v>128</v>
      </c>
    </row>
    <row r="34" spans="2:6" x14ac:dyDescent="0.2">
      <c r="B34" s="34" t="s">
        <v>33</v>
      </c>
      <c r="C34" s="35">
        <v>1585</v>
      </c>
      <c r="D34" s="36">
        <v>77898.913307670809</v>
      </c>
      <c r="E34" s="37">
        <v>2.0346882038519052</v>
      </c>
      <c r="F34" s="35" t="s">
        <v>128</v>
      </c>
    </row>
    <row r="35" spans="2:6" x14ac:dyDescent="0.2">
      <c r="B35" s="34" t="s">
        <v>34</v>
      </c>
      <c r="C35" s="35">
        <v>2395</v>
      </c>
      <c r="D35" s="36">
        <v>197282.54486984387</v>
      </c>
      <c r="E35" s="37">
        <v>1.2139948831155278</v>
      </c>
      <c r="F35" s="35" t="s">
        <v>129</v>
      </c>
    </row>
    <row r="36" spans="2:6" x14ac:dyDescent="0.2">
      <c r="B36" s="34" t="s">
        <v>35</v>
      </c>
      <c r="C36" s="35">
        <v>320</v>
      </c>
      <c r="D36" s="36">
        <v>15799.856479111291</v>
      </c>
      <c r="E36" s="37">
        <v>2.0253348530289901</v>
      </c>
      <c r="F36" s="35" t="s">
        <v>128</v>
      </c>
    </row>
    <row r="37" spans="2:6" x14ac:dyDescent="0.2">
      <c r="B37" s="34" t="s">
        <v>36</v>
      </c>
      <c r="C37" s="35">
        <v>2118</v>
      </c>
      <c r="D37" s="36">
        <v>205529.10970741665</v>
      </c>
      <c r="E37" s="37">
        <v>1.0305109592578412</v>
      </c>
      <c r="F37" s="35" t="s">
        <v>130</v>
      </c>
    </row>
    <row r="38" spans="2:6" x14ac:dyDescent="0.2">
      <c r="B38" s="34" t="s">
        <v>37</v>
      </c>
      <c r="C38" s="35">
        <v>2580</v>
      </c>
      <c r="D38" s="36">
        <v>148224.18125860902</v>
      </c>
      <c r="E38" s="37">
        <v>1.7406066797553323</v>
      </c>
      <c r="F38" s="35" t="s">
        <v>128</v>
      </c>
    </row>
    <row r="39" spans="2:6" x14ac:dyDescent="0.2">
      <c r="B39" s="34" t="s">
        <v>38</v>
      </c>
      <c r="C39" s="35">
        <v>835</v>
      </c>
      <c r="D39" s="36">
        <v>141938.09663576118</v>
      </c>
      <c r="E39" s="37">
        <v>0.58828462533407155</v>
      </c>
      <c r="F39" s="35" t="s">
        <v>127</v>
      </c>
    </row>
    <row r="40" spans="2:6" x14ac:dyDescent="0.2">
      <c r="B40" s="34" t="s">
        <v>39</v>
      </c>
      <c r="C40" s="35">
        <v>322</v>
      </c>
      <c r="D40" s="36">
        <v>19862.341215225199</v>
      </c>
      <c r="E40" s="37">
        <v>1.6211583343114429</v>
      </c>
      <c r="F40" s="35" t="s">
        <v>128</v>
      </c>
    </row>
    <row r="41" spans="2:6" x14ac:dyDescent="0.2">
      <c r="B41" s="34" t="s">
        <v>40</v>
      </c>
      <c r="C41" s="35">
        <v>497</v>
      </c>
      <c r="D41" s="36">
        <v>73775.010841780619</v>
      </c>
      <c r="E41" s="37">
        <v>0.67366984339165503</v>
      </c>
      <c r="F41" s="35" t="s">
        <v>127</v>
      </c>
    </row>
    <row r="42" spans="2:6" x14ac:dyDescent="0.2">
      <c r="B42" s="34" t="s">
        <v>41</v>
      </c>
      <c r="C42" s="35">
        <v>939</v>
      </c>
      <c r="D42" s="36">
        <v>155249.30474029979</v>
      </c>
      <c r="E42" s="37">
        <v>0.6048336265149491</v>
      </c>
      <c r="F42" s="35" t="s">
        <v>127</v>
      </c>
    </row>
    <row r="43" spans="2:6" x14ac:dyDescent="0.2">
      <c r="B43" s="34" t="s">
        <v>42</v>
      </c>
      <c r="C43" s="35">
        <v>142</v>
      </c>
      <c r="D43" s="36">
        <v>25097.134408290476</v>
      </c>
      <c r="E43" s="37">
        <v>0.56580164766975283</v>
      </c>
      <c r="F43" s="35" t="s">
        <v>127</v>
      </c>
    </row>
    <row r="44" spans="2:6" x14ac:dyDescent="0.2">
      <c r="B44" s="34" t="s">
        <v>43</v>
      </c>
      <c r="C44" s="35">
        <v>216</v>
      </c>
      <c r="D44" s="36">
        <v>35303.906312396961</v>
      </c>
      <c r="E44" s="37">
        <v>0.61183031160535239</v>
      </c>
      <c r="F44" s="35" t="s">
        <v>127</v>
      </c>
    </row>
    <row r="45" spans="2:6" x14ac:dyDescent="0.2">
      <c r="B45" s="34" t="s">
        <v>44</v>
      </c>
      <c r="C45" s="35">
        <v>392</v>
      </c>
      <c r="D45" s="36">
        <v>31115.94011980576</v>
      </c>
      <c r="E45" s="37">
        <v>1.2598044554999197</v>
      </c>
      <c r="F45" s="35" t="s">
        <v>129</v>
      </c>
    </row>
    <row r="46" spans="2:6" x14ac:dyDescent="0.2">
      <c r="B46" s="34" t="s">
        <v>45</v>
      </c>
      <c r="C46" s="35">
        <v>893</v>
      </c>
      <c r="D46" s="36">
        <v>87536.599205811755</v>
      </c>
      <c r="E46" s="37">
        <v>1.0201447258653746</v>
      </c>
      <c r="F46" s="35" t="s">
        <v>130</v>
      </c>
    </row>
    <row r="47" spans="2:6" x14ac:dyDescent="0.2">
      <c r="B47" s="34" t="s">
        <v>46</v>
      </c>
      <c r="C47" s="35">
        <v>298</v>
      </c>
      <c r="D47" s="36">
        <v>21168.426956890042</v>
      </c>
      <c r="E47" s="37">
        <v>1.4077569420103035</v>
      </c>
      <c r="F47" s="35" t="s">
        <v>129</v>
      </c>
    </row>
    <row r="48" spans="2:6" x14ac:dyDescent="0.2">
      <c r="B48" s="34" t="s">
        <v>47</v>
      </c>
      <c r="C48" s="35">
        <v>1219</v>
      </c>
      <c r="D48" s="36">
        <v>170505.27523143604</v>
      </c>
      <c r="E48" s="37">
        <v>0.71493389183729672</v>
      </c>
      <c r="F48" s="35" t="s">
        <v>127</v>
      </c>
    </row>
    <row r="49" spans="2:6" x14ac:dyDescent="0.2">
      <c r="B49" s="34" t="s">
        <v>48</v>
      </c>
      <c r="C49" s="35">
        <v>580</v>
      </c>
      <c r="D49" s="36">
        <v>76547.376269005472</v>
      </c>
      <c r="E49" s="37">
        <v>0.75770069239439852</v>
      </c>
      <c r="F49" s="35" t="s">
        <v>127</v>
      </c>
    </row>
    <row r="50" spans="2:6" x14ac:dyDescent="0.2">
      <c r="B50" s="34" t="s">
        <v>49</v>
      </c>
      <c r="C50" s="35">
        <v>361</v>
      </c>
      <c r="D50" s="36">
        <v>14053.232249393475</v>
      </c>
      <c r="E50" s="37">
        <v>2.5688040558468708</v>
      </c>
      <c r="F50" s="35" t="s">
        <v>128</v>
      </c>
    </row>
    <row r="51" spans="2:6" x14ac:dyDescent="0.2">
      <c r="B51" s="34" t="s">
        <v>50</v>
      </c>
      <c r="C51" s="35">
        <v>389</v>
      </c>
      <c r="D51" s="36">
        <v>31119.330043638871</v>
      </c>
      <c r="E51" s="37">
        <v>1.2500269107802204</v>
      </c>
      <c r="F51" s="35" t="s">
        <v>129</v>
      </c>
    </row>
    <row r="52" spans="2:6" x14ac:dyDescent="0.2">
      <c r="B52" s="34" t="s">
        <v>51</v>
      </c>
      <c r="C52" s="35">
        <v>88</v>
      </c>
      <c r="D52" s="36">
        <v>7477.1917888876596</v>
      </c>
      <c r="E52" s="37">
        <v>1.1769124356390392</v>
      </c>
      <c r="F52" s="35" t="s">
        <v>129</v>
      </c>
    </row>
    <row r="53" spans="2:6" x14ac:dyDescent="0.2">
      <c r="B53" s="34" t="s">
        <v>52</v>
      </c>
      <c r="C53" s="35">
        <v>503</v>
      </c>
      <c r="D53" s="36">
        <v>100418.32635188516</v>
      </c>
      <c r="E53" s="37">
        <v>0.50090458412679684</v>
      </c>
      <c r="F53" s="35" t="s">
        <v>127</v>
      </c>
    </row>
    <row r="54" spans="2:6" x14ac:dyDescent="0.2">
      <c r="B54" s="34" t="s">
        <v>53</v>
      </c>
      <c r="C54" s="35">
        <v>679</v>
      </c>
      <c r="D54" s="36">
        <v>47941.698640104849</v>
      </c>
      <c r="E54" s="37">
        <v>1.4163035921968639</v>
      </c>
      <c r="F54" s="35" t="s">
        <v>129</v>
      </c>
    </row>
    <row r="55" spans="2:6" x14ac:dyDescent="0.2">
      <c r="B55" s="34" t="s">
        <v>54</v>
      </c>
      <c r="C55" s="35">
        <v>921</v>
      </c>
      <c r="D55" s="36">
        <v>74295.461823438833</v>
      </c>
      <c r="E55" s="37">
        <v>1.2396450299868003</v>
      </c>
      <c r="F55" s="35" t="s">
        <v>129</v>
      </c>
    </row>
    <row r="56" spans="2:6" x14ac:dyDescent="0.2">
      <c r="B56" s="34" t="s">
        <v>55</v>
      </c>
      <c r="C56" s="35">
        <v>281</v>
      </c>
      <c r="D56" s="36">
        <v>16994.353009148796</v>
      </c>
      <c r="E56" s="37">
        <v>1.6534904261946635</v>
      </c>
      <c r="F56" s="35" t="s">
        <v>128</v>
      </c>
    </row>
    <row r="57" spans="2:6" x14ac:dyDescent="0.2">
      <c r="B57" s="34" t="s">
        <v>56</v>
      </c>
      <c r="C57" s="35">
        <v>261</v>
      </c>
      <c r="D57" s="36">
        <v>31532.196743479941</v>
      </c>
      <c r="E57" s="37">
        <v>0.82772539485048147</v>
      </c>
      <c r="F57" s="35" t="s">
        <v>130</v>
      </c>
    </row>
    <row r="58" spans="2:6" x14ac:dyDescent="0.2">
      <c r="B58" s="34" t="s">
        <v>57</v>
      </c>
      <c r="C58" s="35">
        <v>1012</v>
      </c>
      <c r="D58" s="36">
        <v>101514.62874144476</v>
      </c>
      <c r="E58" s="37">
        <v>0.99690065613847523</v>
      </c>
      <c r="F58" s="35" t="s">
        <v>130</v>
      </c>
    </row>
    <row r="59" spans="2:6" x14ac:dyDescent="0.2">
      <c r="B59" s="34" t="s">
        <v>58</v>
      </c>
      <c r="C59" s="35">
        <v>280</v>
      </c>
      <c r="D59" s="36">
        <v>18802.62134462504</v>
      </c>
      <c r="E59" s="37">
        <v>1.4891540645743071</v>
      </c>
      <c r="F59" s="35" t="s">
        <v>129</v>
      </c>
    </row>
    <row r="60" spans="2:6" x14ac:dyDescent="0.2">
      <c r="B60" s="34" t="s">
        <v>59</v>
      </c>
      <c r="C60" s="35">
        <v>561</v>
      </c>
      <c r="D60" s="36">
        <v>72248.816954316615</v>
      </c>
      <c r="E60" s="37">
        <v>0.77648330263279441</v>
      </c>
      <c r="F60" s="35" t="s">
        <v>127</v>
      </c>
    </row>
    <row r="61" spans="2:6" x14ac:dyDescent="0.2">
      <c r="B61" s="34" t="s">
        <v>60</v>
      </c>
      <c r="C61" s="35">
        <v>1297</v>
      </c>
      <c r="D61" s="36">
        <v>114776.74513234488</v>
      </c>
      <c r="E61" s="37">
        <v>1.1300198472299217</v>
      </c>
      <c r="F61" s="35" t="s">
        <v>129</v>
      </c>
    </row>
    <row r="62" spans="2:6" x14ac:dyDescent="0.2">
      <c r="B62" s="34" t="s">
        <v>61</v>
      </c>
      <c r="C62" s="35">
        <v>269</v>
      </c>
      <c r="D62" s="36">
        <v>18255.42602342027</v>
      </c>
      <c r="E62" s="37">
        <v>1.4735344968388808</v>
      </c>
      <c r="F62" s="35" t="s">
        <v>129</v>
      </c>
    </row>
    <row r="63" spans="2:6" x14ac:dyDescent="0.2">
      <c r="B63" s="34" t="s">
        <v>62</v>
      </c>
      <c r="C63" s="35">
        <v>7075</v>
      </c>
      <c r="D63" s="36">
        <v>353881.32692289626</v>
      </c>
      <c r="E63" s="37">
        <v>1.9992577911694964</v>
      </c>
      <c r="F63" s="35" t="s">
        <v>128</v>
      </c>
    </row>
    <row r="64" spans="2:6" x14ac:dyDescent="0.2">
      <c r="B64" s="34" t="s">
        <v>63</v>
      </c>
      <c r="C64" s="35">
        <v>1203</v>
      </c>
      <c r="D64" s="36">
        <v>92435.895816342047</v>
      </c>
      <c r="E64" s="37">
        <v>1.3014424638564681</v>
      </c>
      <c r="F64" s="35" t="s">
        <v>129</v>
      </c>
    </row>
    <row r="65" spans="2:6" x14ac:dyDescent="0.2">
      <c r="B65" s="34" t="s">
        <v>64</v>
      </c>
      <c r="C65" s="35">
        <v>476</v>
      </c>
      <c r="D65" s="36">
        <v>27696.439699240273</v>
      </c>
      <c r="E65" s="37">
        <v>1.7186324494012744</v>
      </c>
      <c r="F65" s="35" t="s">
        <v>128</v>
      </c>
    </row>
    <row r="66" spans="2:6" x14ac:dyDescent="0.2">
      <c r="B66" s="34" t="s">
        <v>65</v>
      </c>
      <c r="C66" s="35">
        <v>3394</v>
      </c>
      <c r="D66" s="36">
        <v>170638.29438253562</v>
      </c>
      <c r="E66" s="37">
        <v>1.9890025344436206</v>
      </c>
      <c r="F66" s="35" t="s">
        <v>128</v>
      </c>
    </row>
    <row r="67" spans="2:6" x14ac:dyDescent="0.2">
      <c r="B67" s="34" t="s">
        <v>66</v>
      </c>
      <c r="C67" s="35">
        <v>816</v>
      </c>
      <c r="D67" s="36">
        <v>79729.951071377975</v>
      </c>
      <c r="E67" s="37">
        <v>1.0234547858551659</v>
      </c>
      <c r="F67" s="35" t="s">
        <v>130</v>
      </c>
    </row>
    <row r="68" spans="2:6" x14ac:dyDescent="0.2">
      <c r="B68" s="34" t="s">
        <v>67</v>
      </c>
      <c r="C68" s="35">
        <v>682</v>
      </c>
      <c r="D68" s="36">
        <v>68252.007350274827</v>
      </c>
      <c r="E68" s="37">
        <v>0.99923800995320289</v>
      </c>
      <c r="F68" s="35" t="s">
        <v>130</v>
      </c>
    </row>
    <row r="69" spans="2:6" x14ac:dyDescent="0.2">
      <c r="B69" s="34" t="s">
        <v>68</v>
      </c>
      <c r="C69" s="35">
        <v>673</v>
      </c>
      <c r="D69" s="36">
        <v>22203.955464720399</v>
      </c>
      <c r="E69" s="37">
        <v>3.0309914873920629</v>
      </c>
      <c r="F69" s="35" t="s">
        <v>128</v>
      </c>
    </row>
    <row r="70" spans="2:6" x14ac:dyDescent="0.2">
      <c r="B70" s="34" t="s">
        <v>69</v>
      </c>
      <c r="C70" s="35">
        <v>1043</v>
      </c>
      <c r="D70" s="36">
        <v>46607.156460136925</v>
      </c>
      <c r="E70" s="37">
        <v>2.2378537529790674</v>
      </c>
      <c r="F70" s="35" t="s">
        <v>128</v>
      </c>
    </row>
    <row r="71" spans="2:6" x14ac:dyDescent="0.2">
      <c r="B71" s="34" t="s">
        <v>70</v>
      </c>
      <c r="C71" s="35">
        <v>783</v>
      </c>
      <c r="D71" s="36">
        <v>145373.44896114527</v>
      </c>
      <c r="E71" s="37">
        <v>0.5386127973129925</v>
      </c>
      <c r="F71" s="35" t="s">
        <v>127</v>
      </c>
    </row>
    <row r="72" spans="2:6" x14ac:dyDescent="0.2">
      <c r="B72" s="34" t="s">
        <v>71</v>
      </c>
      <c r="C72" s="35">
        <v>693</v>
      </c>
      <c r="D72" s="36">
        <v>80397.833168149751</v>
      </c>
      <c r="E72" s="37">
        <v>0.86196352898045214</v>
      </c>
      <c r="F72" s="35" t="s">
        <v>130</v>
      </c>
    </row>
    <row r="73" spans="2:6" x14ac:dyDescent="0.2">
      <c r="B73" s="34" t="s">
        <v>72</v>
      </c>
      <c r="C73" s="35">
        <v>1941</v>
      </c>
      <c r="D73" s="36">
        <v>267963.26659325947</v>
      </c>
      <c r="E73" s="37">
        <v>0.72435301475341296</v>
      </c>
      <c r="F73" s="35" t="s">
        <v>127</v>
      </c>
    </row>
    <row r="74" spans="2:6" x14ac:dyDescent="0.2">
      <c r="B74" s="34" t="s">
        <v>73</v>
      </c>
      <c r="C74" s="35">
        <v>465</v>
      </c>
      <c r="D74" s="36">
        <v>22152.036112409402</v>
      </c>
      <c r="E74" s="37">
        <v>2.0991298390828756</v>
      </c>
      <c r="F74" s="35" t="s">
        <v>128</v>
      </c>
    </row>
    <row r="75" spans="2:6" x14ac:dyDescent="0.2">
      <c r="B75" s="34" t="s">
        <v>74</v>
      </c>
      <c r="C75" s="35">
        <v>470</v>
      </c>
      <c r="D75" s="36">
        <v>51050.002350388255</v>
      </c>
      <c r="E75" s="37">
        <v>0.9206659713237515</v>
      </c>
      <c r="F75" s="35" t="s">
        <v>130</v>
      </c>
    </row>
    <row r="76" spans="2:6" x14ac:dyDescent="0.2">
      <c r="B76" s="34" t="s">
        <v>75</v>
      </c>
      <c r="C76" s="35">
        <v>774</v>
      </c>
      <c r="D76" s="36">
        <v>62284.719020940662</v>
      </c>
      <c r="E76" s="37">
        <v>1.2426804072757791</v>
      </c>
      <c r="F76" s="35" t="s">
        <v>129</v>
      </c>
    </row>
    <row r="77" spans="2:6" x14ac:dyDescent="0.2">
      <c r="B77" s="34" t="s">
        <v>76</v>
      </c>
      <c r="C77" s="35">
        <v>580</v>
      </c>
      <c r="D77" s="36">
        <v>46088.791236999736</v>
      </c>
      <c r="E77" s="37">
        <v>1.2584404676996179</v>
      </c>
      <c r="F77" s="35" t="s">
        <v>129</v>
      </c>
    </row>
    <row r="78" spans="2:6" x14ac:dyDescent="0.2">
      <c r="B78" s="34" t="s">
        <v>77</v>
      </c>
      <c r="C78" s="35">
        <v>421</v>
      </c>
      <c r="D78" s="36">
        <v>83473.169967857306</v>
      </c>
      <c r="E78" s="37">
        <v>0.5043536745544861</v>
      </c>
      <c r="F78" s="35" t="s">
        <v>127</v>
      </c>
    </row>
    <row r="79" spans="2:6" x14ac:dyDescent="0.2">
      <c r="B79" s="34" t="s">
        <v>78</v>
      </c>
      <c r="C79" s="35">
        <v>1230</v>
      </c>
      <c r="D79" s="36">
        <v>315856.43661133625</v>
      </c>
      <c r="E79" s="37">
        <v>0.38941742431974702</v>
      </c>
      <c r="F79" s="35" t="s">
        <v>127</v>
      </c>
    </row>
    <row r="80" spans="2:6" x14ac:dyDescent="0.2">
      <c r="B80" s="34" t="s">
        <v>79</v>
      </c>
      <c r="C80" s="35">
        <v>3197</v>
      </c>
      <c r="D80" s="36">
        <v>155361.22681661288</v>
      </c>
      <c r="E80" s="37">
        <v>2.0577849863233331</v>
      </c>
      <c r="F80" s="35" t="s">
        <v>128</v>
      </c>
    </row>
    <row r="81" spans="2:6" x14ac:dyDescent="0.2">
      <c r="B81" s="34" t="s">
        <v>80</v>
      </c>
      <c r="C81" s="35">
        <v>1283</v>
      </c>
      <c r="D81" s="36">
        <v>172083.27075374359</v>
      </c>
      <c r="E81" s="37">
        <v>0.74556927839662701</v>
      </c>
      <c r="F81" s="35" t="s">
        <v>127</v>
      </c>
    </row>
    <row r="82" spans="2:6" x14ac:dyDescent="0.2">
      <c r="B82" s="34" t="s">
        <v>81</v>
      </c>
      <c r="C82" s="35">
        <v>751</v>
      </c>
      <c r="D82" s="36">
        <v>168971.08112955536</v>
      </c>
      <c r="E82" s="37">
        <v>0.44445475224496261</v>
      </c>
      <c r="F82" s="35" t="s">
        <v>127</v>
      </c>
    </row>
    <row r="83" spans="2:6" x14ac:dyDescent="0.2">
      <c r="B83" s="34" t="s">
        <v>82</v>
      </c>
      <c r="C83" s="35">
        <v>426</v>
      </c>
      <c r="D83" s="36">
        <v>35269.277658377476</v>
      </c>
      <c r="E83" s="37">
        <v>1.2078500845021209</v>
      </c>
      <c r="F83" s="35" t="s">
        <v>129</v>
      </c>
    </row>
    <row r="84" spans="2:6" x14ac:dyDescent="0.2">
      <c r="B84" s="34" t="s">
        <v>83</v>
      </c>
      <c r="C84" s="35">
        <v>778</v>
      </c>
      <c r="D84" s="36">
        <v>74137.211984721667</v>
      </c>
      <c r="E84" s="37">
        <v>1.049405526822794</v>
      </c>
      <c r="F84" s="35" t="s">
        <v>130</v>
      </c>
    </row>
    <row r="85" spans="2:6" x14ac:dyDescent="0.2">
      <c r="B85" s="34" t="s">
        <v>84</v>
      </c>
      <c r="C85" s="35">
        <v>826</v>
      </c>
      <c r="D85" s="36">
        <v>37433.459591878462</v>
      </c>
      <c r="E85" s="37">
        <v>2.2065820498707214</v>
      </c>
      <c r="F85" s="35" t="s">
        <v>128</v>
      </c>
    </row>
    <row r="86" spans="2:6" x14ac:dyDescent="0.2">
      <c r="B86" s="34" t="s">
        <v>85</v>
      </c>
      <c r="C86" s="35">
        <v>483</v>
      </c>
      <c r="D86" s="36">
        <v>24356.833464503659</v>
      </c>
      <c r="E86" s="37">
        <v>1.9830163912887044</v>
      </c>
      <c r="F86" s="35" t="s">
        <v>128</v>
      </c>
    </row>
    <row r="87" spans="2:6" x14ac:dyDescent="0.2">
      <c r="B87" s="34" t="s">
        <v>86</v>
      </c>
      <c r="C87" s="35">
        <v>1426</v>
      </c>
      <c r="D87" s="36">
        <v>102334.02427676396</v>
      </c>
      <c r="E87" s="37">
        <v>1.3934759334230429</v>
      </c>
      <c r="F87" s="35" t="s">
        <v>129</v>
      </c>
    </row>
    <row r="88" spans="2:6" x14ac:dyDescent="0.2">
      <c r="B88" s="34" t="s">
        <v>87</v>
      </c>
      <c r="C88" s="35">
        <v>1053</v>
      </c>
      <c r="D88" s="36">
        <v>59081.058941714611</v>
      </c>
      <c r="E88" s="37">
        <v>1.7822970997165417</v>
      </c>
      <c r="F88" s="35" t="s">
        <v>128</v>
      </c>
    </row>
    <row r="89" spans="2:6" x14ac:dyDescent="0.2">
      <c r="B89" s="34" t="s">
        <v>88</v>
      </c>
      <c r="C89" s="35">
        <v>409</v>
      </c>
      <c r="D89" s="36">
        <v>61779.321805422529</v>
      </c>
      <c r="E89" s="37">
        <v>0.66203381333347855</v>
      </c>
      <c r="F89" s="35" t="s">
        <v>127</v>
      </c>
    </row>
    <row r="90" spans="2:6" x14ac:dyDescent="0.2">
      <c r="B90" s="34" t="s">
        <v>89</v>
      </c>
      <c r="C90" s="35">
        <v>362</v>
      </c>
      <c r="D90" s="36">
        <v>56817.301089443725</v>
      </c>
      <c r="E90" s="37">
        <v>0.63712987603921434</v>
      </c>
      <c r="F90" s="35" t="s">
        <v>127</v>
      </c>
    </row>
    <row r="91" spans="2:6" x14ac:dyDescent="0.2">
      <c r="B91" s="34" t="s">
        <v>90</v>
      </c>
      <c r="C91" s="35">
        <v>513</v>
      </c>
      <c r="D91" s="36">
        <v>42742.111540034435</v>
      </c>
      <c r="E91" s="37">
        <v>1.2002214713222537</v>
      </c>
      <c r="F91" s="35" t="s">
        <v>129</v>
      </c>
    </row>
    <row r="92" spans="2:6" x14ac:dyDescent="0.2">
      <c r="B92" s="34" t="s">
        <v>91</v>
      </c>
      <c r="C92" s="35">
        <v>536</v>
      </c>
      <c r="D92" s="36">
        <v>36668.391297967712</v>
      </c>
      <c r="E92" s="37">
        <v>1.4617494278504304</v>
      </c>
      <c r="F92" s="35" t="s">
        <v>129</v>
      </c>
    </row>
    <row r="93" spans="2:6" x14ac:dyDescent="0.2">
      <c r="B93" s="34" t="s">
        <v>92</v>
      </c>
      <c r="C93" s="35">
        <v>347</v>
      </c>
      <c r="D93" s="36">
        <v>31110.672935492741</v>
      </c>
      <c r="E93" s="37">
        <v>1.1153728520096511</v>
      </c>
      <c r="F93" s="35" t="s">
        <v>130</v>
      </c>
    </row>
    <row r="94" spans="2:6" x14ac:dyDescent="0.2">
      <c r="B94" s="34" t="s">
        <v>93</v>
      </c>
      <c r="C94" s="35">
        <v>161</v>
      </c>
      <c r="D94" s="36">
        <v>17270.805527658889</v>
      </c>
      <c r="E94" s="37">
        <v>0.93220897972686545</v>
      </c>
      <c r="F94" s="35" t="s">
        <v>130</v>
      </c>
    </row>
    <row r="95" spans="2:6" x14ac:dyDescent="0.2">
      <c r="B95" s="34" t="s">
        <v>94</v>
      </c>
      <c r="C95" s="35">
        <v>1269</v>
      </c>
      <c r="D95" s="36">
        <v>165201.24592568984</v>
      </c>
      <c r="E95" s="37">
        <v>0.76815401293693408</v>
      </c>
      <c r="F95" s="35" t="s">
        <v>127</v>
      </c>
    </row>
    <row r="96" spans="2:6" x14ac:dyDescent="0.2">
      <c r="B96" s="34" t="s">
        <v>95</v>
      </c>
      <c r="C96" s="35">
        <v>784</v>
      </c>
      <c r="D96" s="36">
        <v>195517.02179338009</v>
      </c>
      <c r="E96" s="37">
        <v>0.40098810467178725</v>
      </c>
      <c r="F96" s="35" t="s">
        <v>127</v>
      </c>
    </row>
    <row r="97" spans="2:6" x14ac:dyDescent="0.2">
      <c r="B97" s="34" t="s">
        <v>96</v>
      </c>
      <c r="C97" s="35">
        <v>2390</v>
      </c>
      <c r="D97" s="36">
        <v>210813.01385425084</v>
      </c>
      <c r="E97" s="37">
        <v>1.1337061011102318</v>
      </c>
      <c r="F97" s="35" t="s">
        <v>129</v>
      </c>
    </row>
    <row r="98" spans="2:6" x14ac:dyDescent="0.2">
      <c r="B98" s="34" t="s">
        <v>97</v>
      </c>
      <c r="C98" s="35">
        <v>1200</v>
      </c>
      <c r="D98" s="36">
        <v>179096.9227568444</v>
      </c>
      <c r="E98" s="37">
        <v>0.67002826264592563</v>
      </c>
      <c r="F98" s="35" t="s">
        <v>127</v>
      </c>
    </row>
    <row r="99" spans="2:6" x14ac:dyDescent="0.2">
      <c r="B99" s="34" t="s">
        <v>98</v>
      </c>
      <c r="C99" s="35">
        <v>1392</v>
      </c>
      <c r="D99" s="36">
        <v>156427.95484138714</v>
      </c>
      <c r="E99" s="37">
        <v>0.88986652124388044</v>
      </c>
      <c r="F99" s="35" t="s">
        <v>130</v>
      </c>
    </row>
    <row r="100" spans="2:6" x14ac:dyDescent="0.2">
      <c r="B100" s="34" t="s">
        <v>99</v>
      </c>
      <c r="C100" s="35">
        <v>670</v>
      </c>
      <c r="D100" s="36">
        <v>44276.624030324696</v>
      </c>
      <c r="E100" s="37">
        <v>1.5132138338756869</v>
      </c>
      <c r="F100" s="35" t="s">
        <v>128</v>
      </c>
    </row>
    <row r="101" spans="2:6" x14ac:dyDescent="0.2">
      <c r="B101" s="34" t="s">
        <v>100</v>
      </c>
      <c r="C101" s="35">
        <v>1592</v>
      </c>
      <c r="D101" s="36">
        <v>40226.731222709015</v>
      </c>
      <c r="E101" s="37">
        <v>3.9575673976245813</v>
      </c>
      <c r="F101" s="35" t="s">
        <v>128</v>
      </c>
    </row>
    <row r="102" spans="2:6" x14ac:dyDescent="0.2">
      <c r="B102" s="34" t="s">
        <v>101</v>
      </c>
      <c r="C102" s="35">
        <v>553</v>
      </c>
      <c r="D102" s="36">
        <v>41786.207445414722</v>
      </c>
      <c r="E102" s="37">
        <v>1.3234031844655521</v>
      </c>
      <c r="F102" s="35" t="s">
        <v>129</v>
      </c>
    </row>
    <row r="103" spans="2:6" x14ac:dyDescent="0.2">
      <c r="B103" s="34" t="s">
        <v>102</v>
      </c>
      <c r="C103" s="35">
        <v>2636</v>
      </c>
      <c r="D103" s="36">
        <v>115279.31665375142</v>
      </c>
      <c r="E103" s="37">
        <v>2.2866200776652672</v>
      </c>
      <c r="F103" s="35" t="s">
        <v>128</v>
      </c>
    </row>
    <row r="104" spans="2:6" x14ac:dyDescent="0.2">
      <c r="B104" s="34"/>
      <c r="C104" s="35"/>
      <c r="D104" s="36"/>
      <c r="E104" s="37"/>
      <c r="F104" s="35"/>
    </row>
    <row r="105" spans="2:6" x14ac:dyDescent="0.2">
      <c r="B105" s="34" t="s">
        <v>103</v>
      </c>
      <c r="C105" s="35">
        <v>81674</v>
      </c>
      <c r="D105" s="36">
        <v>7521210.0252417466</v>
      </c>
      <c r="E105" s="37">
        <v>1.0859156934309229</v>
      </c>
      <c r="F105" s="35" t="s">
        <v>130</v>
      </c>
    </row>
    <row r="106" spans="2:6" x14ac:dyDescent="0.2">
      <c r="B106" s="34" t="s">
        <v>134</v>
      </c>
      <c r="C106" s="35">
        <v>87125</v>
      </c>
      <c r="D106" s="36">
        <v>7762778.9045939464</v>
      </c>
      <c r="E106" s="37">
        <v>1.1223429273303167</v>
      </c>
      <c r="F106" s="35" t="s">
        <v>129</v>
      </c>
    </row>
    <row r="107" spans="2:6" x14ac:dyDescent="0.2">
      <c r="B107" s="34" t="s">
        <v>135</v>
      </c>
      <c r="C107" s="35">
        <v>5451</v>
      </c>
      <c r="D107" s="36">
        <v>241568.87935219985</v>
      </c>
      <c r="E107" s="37">
        <v>2.2564992703603237</v>
      </c>
      <c r="F107" s="35" t="s">
        <v>128</v>
      </c>
    </row>
    <row r="109" spans="2:6" ht="40.5" customHeight="1" x14ac:dyDescent="0.2">
      <c r="B109" s="58" t="s">
        <v>151</v>
      </c>
      <c r="C109" s="58"/>
      <c r="D109" s="58"/>
      <c r="E109" s="58"/>
      <c r="F109" s="58"/>
    </row>
    <row r="110" spans="2:6" x14ac:dyDescent="0.2">
      <c r="B110" s="23"/>
      <c r="C110" s="23"/>
      <c r="D110" s="23"/>
      <c r="E110" s="23"/>
    </row>
    <row r="111" spans="2:6" ht="14.5" customHeight="1" x14ac:dyDescent="0.2">
      <c r="B111" s="23"/>
      <c r="C111" s="23"/>
      <c r="D111" s="23"/>
      <c r="E111" s="23"/>
    </row>
    <row r="112" spans="2:6" x14ac:dyDescent="0.2">
      <c r="B112" s="23"/>
      <c r="C112" s="23"/>
      <c r="D112" s="23"/>
      <c r="E112" s="23"/>
    </row>
    <row r="113" spans="2:5" x14ac:dyDescent="0.2">
      <c r="B113" s="23"/>
      <c r="C113" s="23"/>
      <c r="D113" s="23"/>
      <c r="E113" s="23"/>
    </row>
    <row r="114" spans="2:5" x14ac:dyDescent="0.2">
      <c r="B114" s="23"/>
      <c r="C114" s="23"/>
      <c r="D114" s="23"/>
      <c r="E114" s="23"/>
    </row>
  </sheetData>
  <mergeCells count="1">
    <mergeCell ref="B109:F10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Schéma 1</vt:lpstr>
      <vt:lpstr>Graphique 1</vt:lpstr>
      <vt:lpstr>Tableau 1</vt:lpstr>
      <vt:lpstr>Graphique 2</vt:lpstr>
      <vt:lpstr>Tableau complémentaire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2022-09-22T13:54:55Z</dcterms:modified>
</cp:coreProperties>
</file>