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tabRatio="783"/>
  </bookViews>
  <sheets>
    <sheet name="B4 Tableau 1" sheetId="2" r:id="rId1"/>
    <sheet name="B4 graphique 1 " sheetId="3" r:id="rId2"/>
    <sheet name="B4 graphique 2" sheetId="4" r:id="rId3"/>
    <sheet name="B4 graphique 3" sheetId="5" r:id="rId4"/>
    <sheet name="B5 Tableau 1" sheetId="6" r:id="rId5"/>
    <sheet name="B5 Graphique 1" sheetId="7" r:id="rId6"/>
    <sheet name="B5 Graphique 2" sheetId="8" r:id="rId7"/>
    <sheet name="B6 Graphique 1" sheetId="9" r:id="rId8"/>
    <sheet name="B6 Tableau 1" sheetId="10" r:id="rId9"/>
    <sheet name="B6 Graphique 2" sheetId="11" r:id="rId10"/>
    <sheet name="B6 Tableau 2" sheetId="1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" l="1"/>
  <c r="E4" i="5" s="1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AG4" i="5" s="1"/>
  <c r="AH4" i="5" s="1"/>
</calcChain>
</file>

<file path=xl/sharedStrings.xml><?xml version="1.0" encoding="utf-8"?>
<sst xmlns="http://schemas.openxmlformats.org/spreadsheetml/2006/main" count="169" uniqueCount="105">
  <si>
    <t>Tableau 1. Cotisations sociales entre 2019 et 2021</t>
  </si>
  <si>
    <t>En niveaux</t>
  </si>
  <si>
    <t>En évolutions</t>
  </si>
  <si>
    <t>Cotisations effectives</t>
  </si>
  <si>
    <t>Cotisations liées à l'emploi salarié</t>
  </si>
  <si>
    <t>-</t>
  </si>
  <si>
    <t>Cotisations d'employeurs</t>
  </si>
  <si>
    <t>Cotisations de salariés</t>
  </si>
  <si>
    <t>Cotisations de travailleurs indépendants</t>
  </si>
  <si>
    <t>Cotisations imputées</t>
  </si>
  <si>
    <t>Cotisations imputées du secteur public</t>
  </si>
  <si>
    <t>Cotisations imputées du secteur privé</t>
  </si>
  <si>
    <t>Total des cotisations</t>
  </si>
  <si>
    <t>Note &gt; Pour l’élaboration du compte provisoire 2021, la répartition détaillée des cotisations effectives n’est pas disponible.</t>
  </si>
  <si>
    <t>Lecture &gt; En 2021, les cotisations s'élèvent à 467 milliards d'euros. Elles augmentent de 6,8 % entre 2020 et 2021.</t>
  </si>
  <si>
    <t>Source &gt; DREES, CPS</t>
  </si>
  <si>
    <t>Graphique 1. Évolutions de la masse salariale brute du secteur privé et des cotisations sociales effectives</t>
  </si>
  <si>
    <t>Évolutions en %, contributions en points de pourcentage</t>
  </si>
  <si>
    <t>Masse salariale du secteur privé</t>
  </si>
  <si>
    <t xml:space="preserve">   dont cotisations de salariés</t>
  </si>
  <si>
    <t xml:space="preserve">   dont cotisations d'employeurs</t>
  </si>
  <si>
    <t>Note &gt;  En 2021, seule l’évolution du total des cotisations effectives est représentée (bâton rouge), alors que pour les années précédentes, sa répartition est disponible (cotisations salariés et employeurs)</t>
  </si>
  <si>
    <t>Lecture &gt; En 2021, la masse salariale du secteur privé et les cotisations effectives augmentent respectivement de 9,0 % et 7,5 %.</t>
  </si>
  <si>
    <t>Source &gt; DREES, CPS pour les cotisations ; Urssaf pour la masse salariale du secteur privé (données brutes).</t>
  </si>
  <si>
    <t>Graphique 2. Évolutions des cotisations sociales et contribution des différentes composantes entre 2017 et 2021</t>
  </si>
  <si>
    <t xml:space="preserve">   Employeurs</t>
  </si>
  <si>
    <t xml:space="preserve">   Salariés</t>
  </si>
  <si>
    <t xml:space="preserve">   Travailleurs indépendants</t>
  </si>
  <si>
    <t xml:space="preserve">   Autres</t>
  </si>
  <si>
    <t>Évolution globale des cotisations</t>
  </si>
  <si>
    <t>Note &gt; En 2021, seul le total des cotisations effectives est représenté (bâton rouge) alors que, sur les années précédentes, sa répartition est disponible (cotisations salariés, employés, etc.).</t>
  </si>
  <si>
    <t>Lecture &gt; En 2021, les cotisations sociales augmentent de 6,8 %, les cotisations effectives expliquent l’essentiel de la hausse (6,5 points de pourcentage).</t>
  </si>
  <si>
    <t xml:space="preserve">Graphique 3. Évolution de la part des cotisations sociales dans le total des ressources de la protection sociale de 1990 à 2021
</t>
  </si>
  <si>
    <t>En %</t>
  </si>
  <si>
    <t>Part des cotisations dans les ressources</t>
  </si>
  <si>
    <t>Lecture &gt; En 2021, la part des cotisations sociales dans les ressources de la protection sociale s’élève à 54,0 %.</t>
  </si>
  <si>
    <t>Tableau 1. Les impôts et taxes affectés entre 2019 et 2021</t>
  </si>
  <si>
    <t>Niveaux en milliards d’euros, évolutions et structure en %</t>
  </si>
  <si>
    <t>Structure</t>
  </si>
  <si>
    <t>20/19</t>
  </si>
  <si>
    <t>21/20</t>
  </si>
  <si>
    <t>CSG</t>
  </si>
  <si>
    <t>Impôts sur le revenu hors CSG</t>
  </si>
  <si>
    <t>TVA</t>
  </si>
  <si>
    <t>Impôts sur les produits hors TVA</t>
  </si>
  <si>
    <t>Impôts sur les salaire et la main d'œuvre</t>
  </si>
  <si>
    <t>Impôts nets divers sur la production</t>
  </si>
  <si>
    <t>Transferts de recettes fiscales</t>
  </si>
  <si>
    <t>Total des itaf</t>
  </si>
  <si>
    <t>Lecture &gt; En 2021, les revenus issus de la CSG atteignent 129,4 milliards d'euros, en hausse de 4,7% par rapport à l'année passée. En 2021, la CSG représente 49,3% de l'ensemble des impôts et taxes affectés.</t>
  </si>
  <si>
    <t>Sources &gt; DREES, CPS ; Insee, les comptes nationaux annuels.</t>
  </si>
  <si>
    <t>Graphique 1. Evolutions des impôts et taxes affectés, et contributions des différentes composantes entre 2017 et 2021</t>
  </si>
  <si>
    <t>Evolution globale des itaf</t>
  </si>
  <si>
    <t>Lecture &gt; En 2021, les impôts et taxes affectés augmentent de 7,2%, La hausse de la TVA explique la moitié de cette hausse (3,6 points).</t>
  </si>
  <si>
    <t>Graphique 2. Types d'impôts et taxes affectés entre 2017 et 2021</t>
  </si>
  <si>
    <t>Parts en %</t>
  </si>
  <si>
    <t>Impôts sur les produits hors TVA (yc. Transferts de recettes fiscales)</t>
  </si>
  <si>
    <t>Lecture &gt; En 2021, la TVA représente 21% des impôts et taxes affectés à la protection sociale.</t>
  </si>
  <si>
    <t>Source &gt; DREES, CPS.</t>
  </si>
  <si>
    <t>Graphique 1. Structure des ressources de la protection sociale en 2021</t>
  </si>
  <si>
    <t>Cotisations sociales</t>
  </si>
  <si>
    <t>Impôts et taxes affectés (ITAF)</t>
  </si>
  <si>
    <t>Autres ressources</t>
  </si>
  <si>
    <t>Note &gt; Les ressources indiquées ici sont hors transferts internes au système de protection sociale.</t>
  </si>
  <si>
    <t>Tableau 1. Les autres ressources de la protection sociale de 2019 à 2021</t>
  </si>
  <si>
    <t>Contributions publiques</t>
  </si>
  <si>
    <t>Produits financiers</t>
  </si>
  <si>
    <t>Ressources diverses, dont :</t>
  </si>
  <si>
    <t>Ressources du compte de capital</t>
  </si>
  <si>
    <t>NS</t>
  </si>
  <si>
    <t>Total des autres ressources</t>
  </si>
  <si>
    <t>NS : non significatif</t>
  </si>
  <si>
    <t>Lecture &gt; Les contributions publiques représentent 120,8 milliards d'euros en 2021, soit 89,5% des autres ressources. Elles diminuent de 5,4% en 2021.</t>
  </si>
  <si>
    <t>Graphique 2. Part des autres ressources dans l'ensemble des ressources par régime, en 2021</t>
  </si>
  <si>
    <t>Administrations de sécurité sociale</t>
  </si>
  <si>
    <t>Administration publique centrale</t>
  </si>
  <si>
    <t>Administrations publiques locales</t>
  </si>
  <si>
    <t>Régimes privés</t>
  </si>
  <si>
    <t>Ensemble</t>
  </si>
  <si>
    <t>Ressources diverses (y compris ressources du comptes de capital)</t>
  </si>
  <si>
    <t>Autres ressources (hors transferts)</t>
  </si>
  <si>
    <t>Lecture &gt; Les autres ressources constituent 86% de l'ensemble des ressources (hors transferts) des administrations publiques locales, dont 84% de contributions publiques.</t>
  </si>
  <si>
    <t>Tableau 2. Transferts internes entre régimes de la protection sociale en 2020 et 2021</t>
  </si>
  <si>
    <t>En milliards d’euros</t>
  </si>
  <si>
    <t>Transferts reçus</t>
  </si>
  <si>
    <t>Transferts versés</t>
  </si>
  <si>
    <t>Solde des transferts internes</t>
  </si>
  <si>
    <t>Régime général de la Sécurité sociale</t>
  </si>
  <si>
    <t>Fonds spéciaux</t>
  </si>
  <si>
    <t>Autres régimes d'assurances sociales</t>
  </si>
  <si>
    <t>Régime d'intervention sociale des hôpitaux publics</t>
  </si>
  <si>
    <t>Autres organismes dépendant des assurances sociales</t>
  </si>
  <si>
    <t>Administrations publiques centrales et locales</t>
  </si>
  <si>
    <t>Institutions sans but lucratif au service des ménages</t>
  </si>
  <si>
    <t>Autres régimes des sociétés financières et non financières</t>
  </si>
  <si>
    <t>ND</t>
  </si>
  <si>
    <t>Total des transferts</t>
  </si>
  <si>
    <t>ND : non disponible.</t>
  </si>
  <si>
    <t>Lecture &gt; En 2021, le régime général de la sécurité sociale a reçu 30,3 milliards d'euros en transferts, a versé 120,7 milliards d'euros et a donc un solde de -90,4milliards d'euros.</t>
  </si>
  <si>
    <t>Autres cotisations effectives¹</t>
  </si>
  <si>
    <t>1: Elles comprennent les cotisations sur prestations, les cotisations volontaires, les cotisations des inactifs et des artistes-auteurs et les cotisations aux régimes de la mutualité et de la prévoyance.</t>
  </si>
  <si>
    <t>Niveaux en milliards d’euros, évolutions en %</t>
  </si>
  <si>
    <t>Lecture &gt; En 2021, les cotisations sociales représentent 54% des ressources de la protection sociale.</t>
  </si>
  <si>
    <t>19/18</t>
  </si>
  <si>
    <t>Ensemble des cotisations effectives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</si>
</sst>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\ _€_-;\-* #,##0.00\ _€_-;_-* &quot;-&quot;??\ _€_-;_-@_-"/>
  </numFmts>
  <fonts count="5" x14ac:knownFonts="1">
    <font>
      <sz val="11"/>
      <color theme="1"/>
      <name val="Marianne Light"/>
      <family val="2"/>
      <scheme val="minor"/>
    </font>
    <font>
      <sz val="8"/>
      <color theme="1"/>
      <name val="Marianne Light"/>
      <scheme val="minor"/>
    </font>
    <font>
      <b/>
      <sz val="8"/>
      <color theme="1"/>
      <name val="Marianne Light"/>
      <scheme val="minor"/>
    </font>
    <font>
      <i/>
      <sz val="8"/>
      <color theme="1"/>
      <name val="Marianne Light"/>
      <scheme val="minor"/>
    </font>
    <font>
      <sz val="11"/>
      <color theme="1"/>
      <name val="Marianne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/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/>
    <xf numFmtId="0" fontId="1" fillId="2" borderId="5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7" xfId="0" applyFont="1" applyFill="1" applyBorder="1"/>
    <xf numFmtId="1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3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justify" vertical="center"/>
    </xf>
    <xf numFmtId="0" fontId="1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Alignment="1"/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164" fontId="1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center" vertical="center"/>
    </xf>
  </cellXfs>
  <cellStyles count="2">
    <cellStyle name="Millier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aquette cps">
  <a:themeElements>
    <a:clrScheme name="PANORAMAS SOCIAL 2021">
      <a:dk1>
        <a:srgbClr val="000000"/>
      </a:dk1>
      <a:lt1>
        <a:srgbClr val="FFFFFF"/>
      </a:lt1>
      <a:dk2>
        <a:srgbClr val="2E3192"/>
      </a:dk2>
      <a:lt2>
        <a:srgbClr val="F39996"/>
      </a:lt2>
      <a:accent1>
        <a:srgbClr val="E83D54"/>
      </a:accent1>
      <a:accent2>
        <a:srgbClr val="00ABCA"/>
      </a:accent2>
      <a:accent3>
        <a:srgbClr val="B8E4EF"/>
      </a:accent3>
      <a:accent4>
        <a:srgbClr val="71BF44"/>
      </a:accent4>
      <a:accent5>
        <a:srgbClr val="FFE000"/>
      </a:accent5>
      <a:accent6>
        <a:srgbClr val="F3712C"/>
      </a:accent6>
      <a:hlink>
        <a:srgbClr val="00ABCA"/>
      </a:hlink>
      <a:folHlink>
        <a:srgbClr val="00ABCA"/>
      </a:folHlink>
    </a:clrScheme>
    <a:fontScheme name="Panoramas Marianne ExtBold">
      <a:majorFont>
        <a:latin typeface="Marianne ExtraBold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B2:H20"/>
  <sheetViews>
    <sheetView tabSelected="1" workbookViewId="0"/>
  </sheetViews>
  <sheetFormatPr baseColWidth="10" defaultRowHeight="12.75" x14ac:dyDescent="0.25"/>
  <cols>
    <col min="1" max="1" width="4.6640625" style="1" customWidth="1"/>
    <col min="2" max="2" width="34.77734375" style="1" customWidth="1"/>
    <col min="3" max="16384" width="11.5546875" style="1"/>
  </cols>
  <sheetData>
    <row r="2" spans="2:8" x14ac:dyDescent="0.25">
      <c r="B2" s="3" t="s">
        <v>0</v>
      </c>
    </row>
    <row r="3" spans="2:8" x14ac:dyDescent="0.25">
      <c r="B3" s="27" t="s">
        <v>101</v>
      </c>
    </row>
    <row r="4" spans="2:8" x14ac:dyDescent="0.25">
      <c r="B4" s="48"/>
      <c r="C4" s="42" t="s">
        <v>1</v>
      </c>
      <c r="D4" s="43"/>
      <c r="E4" s="44"/>
      <c r="F4" s="42" t="s">
        <v>2</v>
      </c>
      <c r="G4" s="43"/>
      <c r="H4" s="44"/>
    </row>
    <row r="5" spans="2:8" x14ac:dyDescent="0.25">
      <c r="B5" s="41"/>
      <c r="C5" s="25">
        <v>2019</v>
      </c>
      <c r="D5" s="25">
        <v>2020</v>
      </c>
      <c r="E5" s="24">
        <v>2021</v>
      </c>
      <c r="F5" s="24" t="s">
        <v>103</v>
      </c>
      <c r="G5" s="26" t="s">
        <v>39</v>
      </c>
      <c r="H5" s="24" t="s">
        <v>40</v>
      </c>
    </row>
    <row r="6" spans="2:8" x14ac:dyDescent="0.25">
      <c r="B6" s="2" t="s">
        <v>3</v>
      </c>
      <c r="C6" s="7">
        <v>395</v>
      </c>
      <c r="D6" s="7">
        <v>379</v>
      </c>
      <c r="E6" s="9">
        <v>407</v>
      </c>
      <c r="F6" s="7">
        <v>-4.2</v>
      </c>
      <c r="G6" s="7">
        <v>-4.2</v>
      </c>
      <c r="H6" s="7">
        <v>7.5</v>
      </c>
    </row>
    <row r="7" spans="2:8" ht="25.5" customHeight="1" x14ac:dyDescent="0.25">
      <c r="B7" s="2" t="s">
        <v>4</v>
      </c>
      <c r="C7" s="9">
        <v>336</v>
      </c>
      <c r="D7" s="9">
        <v>321</v>
      </c>
      <c r="E7" s="9" t="s">
        <v>5</v>
      </c>
      <c r="F7" s="9">
        <v>-5.4</v>
      </c>
      <c r="G7" s="9">
        <v>-4.2</v>
      </c>
      <c r="H7" s="9" t="s">
        <v>5</v>
      </c>
    </row>
    <row r="8" spans="2:8" ht="25.5" customHeight="1" x14ac:dyDescent="0.25">
      <c r="B8" s="2" t="s">
        <v>6</v>
      </c>
      <c r="C8" s="9">
        <v>247</v>
      </c>
      <c r="D8" s="9">
        <v>237</v>
      </c>
      <c r="E8" s="9" t="s">
        <v>5</v>
      </c>
      <c r="F8" s="9">
        <v>-6.8</v>
      </c>
      <c r="G8" s="9">
        <v>-4.3</v>
      </c>
      <c r="H8" s="9" t="s">
        <v>5</v>
      </c>
    </row>
    <row r="9" spans="2:8" ht="25.5" customHeight="1" x14ac:dyDescent="0.25">
      <c r="B9" s="2" t="s">
        <v>7</v>
      </c>
      <c r="C9" s="9">
        <v>88</v>
      </c>
      <c r="D9" s="9">
        <v>85</v>
      </c>
      <c r="E9" s="9" t="s">
        <v>5</v>
      </c>
      <c r="F9" s="9">
        <v>-1.3</v>
      </c>
      <c r="G9" s="9">
        <v>-4.2</v>
      </c>
      <c r="H9" s="9" t="s">
        <v>5</v>
      </c>
    </row>
    <row r="10" spans="2:8" ht="25.5" customHeight="1" x14ac:dyDescent="0.25">
      <c r="B10" s="2" t="s">
        <v>8</v>
      </c>
      <c r="C10" s="9">
        <v>24</v>
      </c>
      <c r="D10" s="9">
        <v>20</v>
      </c>
      <c r="E10" s="9" t="s">
        <v>5</v>
      </c>
      <c r="F10" s="9">
        <v>7.2</v>
      </c>
      <c r="G10" s="9">
        <v>-16.5</v>
      </c>
      <c r="H10" s="9" t="s">
        <v>5</v>
      </c>
    </row>
    <row r="11" spans="2:8" ht="38.25" customHeight="1" x14ac:dyDescent="0.25">
      <c r="B11" s="2" t="s">
        <v>99</v>
      </c>
      <c r="C11" s="9">
        <v>35</v>
      </c>
      <c r="D11" s="9">
        <v>37</v>
      </c>
      <c r="E11" s="9" t="s">
        <v>5</v>
      </c>
      <c r="F11" s="9">
        <v>1.6</v>
      </c>
      <c r="G11" s="9">
        <v>5.0999999999999996</v>
      </c>
      <c r="H11" s="9" t="s">
        <v>5</v>
      </c>
    </row>
    <row r="12" spans="2:8" ht="25.5" customHeight="1" x14ac:dyDescent="0.25">
      <c r="B12" s="2" t="s">
        <v>9</v>
      </c>
      <c r="C12" s="9">
        <v>58</v>
      </c>
      <c r="D12" s="9">
        <v>58</v>
      </c>
      <c r="E12" s="9">
        <v>60</v>
      </c>
      <c r="F12" s="9">
        <v>1</v>
      </c>
      <c r="G12" s="9">
        <v>0.1</v>
      </c>
      <c r="H12" s="9">
        <v>2.6</v>
      </c>
    </row>
    <row r="13" spans="2:8" ht="25.5" customHeight="1" x14ac:dyDescent="0.25">
      <c r="B13" s="2" t="s">
        <v>10</v>
      </c>
      <c r="C13" s="9">
        <v>44</v>
      </c>
      <c r="D13" s="9">
        <v>44</v>
      </c>
      <c r="E13" s="9">
        <v>45</v>
      </c>
      <c r="F13" s="9">
        <v>0.7</v>
      </c>
      <c r="G13" s="9">
        <v>1.1000000000000001</v>
      </c>
      <c r="H13" s="9">
        <v>0.5</v>
      </c>
    </row>
    <row r="14" spans="2:8" ht="38.25" customHeight="1" x14ac:dyDescent="0.25">
      <c r="B14" s="2" t="s">
        <v>11</v>
      </c>
      <c r="C14" s="9">
        <v>14</v>
      </c>
      <c r="D14" s="9">
        <v>14</v>
      </c>
      <c r="E14" s="9">
        <v>15</v>
      </c>
      <c r="F14" s="9">
        <v>2</v>
      </c>
      <c r="G14" s="9">
        <v>-3.1</v>
      </c>
      <c r="H14" s="9">
        <v>9.3000000000000007</v>
      </c>
    </row>
    <row r="15" spans="2:8" ht="38.25" customHeight="1" x14ac:dyDescent="0.25">
      <c r="B15" s="2" t="s">
        <v>12</v>
      </c>
      <c r="C15" s="9">
        <v>454</v>
      </c>
      <c r="D15" s="9">
        <v>437</v>
      </c>
      <c r="E15" s="9">
        <v>467</v>
      </c>
      <c r="F15" s="9">
        <v>-3.5</v>
      </c>
      <c r="G15" s="9">
        <v>-3.6</v>
      </c>
      <c r="H15" s="9">
        <v>6.8</v>
      </c>
    </row>
    <row r="17" spans="2:2" x14ac:dyDescent="0.25">
      <c r="B17" s="1" t="s">
        <v>100</v>
      </c>
    </row>
    <row r="18" spans="2:2" x14ac:dyDescent="0.25">
      <c r="B18" s="1" t="s">
        <v>13</v>
      </c>
    </row>
    <row r="19" spans="2:2" x14ac:dyDescent="0.25">
      <c r="B19" s="1" t="s">
        <v>14</v>
      </c>
    </row>
    <row r="20" spans="2:2" x14ac:dyDescent="0.25">
      <c r="B20" s="1" t="s">
        <v>15</v>
      </c>
    </row>
  </sheetData>
  <mergeCells count="2">
    <mergeCell ref="C4:E4"/>
    <mergeCell ref="F4:H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B2:G11"/>
  <sheetViews>
    <sheetView workbookViewId="0">
      <selection activeCell="B11" sqref="B11"/>
    </sheetView>
  </sheetViews>
  <sheetFormatPr baseColWidth="10" defaultRowHeight="12.75" x14ac:dyDescent="0.25"/>
  <cols>
    <col min="1" max="1" width="4.6640625" style="1" customWidth="1"/>
    <col min="2" max="2" width="34.77734375" style="1" customWidth="1"/>
    <col min="3" max="3" width="15.109375" style="1" customWidth="1"/>
    <col min="4" max="16384" width="11.5546875" style="1"/>
  </cols>
  <sheetData>
    <row r="2" spans="2:7" x14ac:dyDescent="0.25">
      <c r="B2" s="3" t="s">
        <v>73</v>
      </c>
    </row>
    <row r="3" spans="2:7" x14ac:dyDescent="0.25">
      <c r="B3" s="27" t="s">
        <v>55</v>
      </c>
      <c r="C3" s="4"/>
      <c r="D3" s="4"/>
      <c r="E3" s="14"/>
      <c r="F3" s="4"/>
    </row>
    <row r="4" spans="2:7" ht="25.5" x14ac:dyDescent="0.25">
      <c r="B4" s="6"/>
      <c r="C4" s="15" t="s">
        <v>74</v>
      </c>
      <c r="D4" s="15" t="s">
        <v>75</v>
      </c>
      <c r="E4" s="15" t="s">
        <v>76</v>
      </c>
      <c r="F4" s="15" t="s">
        <v>77</v>
      </c>
      <c r="G4" s="15" t="s">
        <v>78</v>
      </c>
    </row>
    <row r="5" spans="2:7" ht="25.5" x14ac:dyDescent="0.25">
      <c r="B5" s="16" t="s">
        <v>79</v>
      </c>
      <c r="C5" s="10">
        <v>-0.48092324172866724</v>
      </c>
      <c r="D5" s="10">
        <v>0</v>
      </c>
      <c r="E5" s="10">
        <v>1.9485995651468591</v>
      </c>
      <c r="F5" s="10">
        <v>14.902308039625348</v>
      </c>
      <c r="G5" s="10">
        <v>0.78449421630266447</v>
      </c>
    </row>
    <row r="6" spans="2:7" x14ac:dyDescent="0.25">
      <c r="B6" s="8" t="s">
        <v>66</v>
      </c>
      <c r="C6" s="10">
        <v>0.60894595183874889</v>
      </c>
      <c r="D6" s="10">
        <v>0</v>
      </c>
      <c r="E6" s="10">
        <v>0</v>
      </c>
      <c r="F6" s="10">
        <v>5.6960069623263614</v>
      </c>
      <c r="G6" s="10">
        <v>0.84822500626385056</v>
      </c>
    </row>
    <row r="7" spans="2:7" x14ac:dyDescent="0.25">
      <c r="B7" s="8" t="s">
        <v>65</v>
      </c>
      <c r="C7" s="10">
        <v>0</v>
      </c>
      <c r="D7" s="10">
        <v>55.734017915081949</v>
      </c>
      <c r="E7" s="10">
        <v>83.885575036675434</v>
      </c>
      <c r="F7" s="10">
        <v>0</v>
      </c>
      <c r="G7" s="10">
        <v>13.973070868791169</v>
      </c>
    </row>
    <row r="8" spans="2:7" x14ac:dyDescent="0.25">
      <c r="B8" s="8" t="s">
        <v>80</v>
      </c>
      <c r="C8" s="10">
        <v>2.691017399942401</v>
      </c>
      <c r="D8" s="10">
        <v>55.734017915081949</v>
      </c>
      <c r="E8" s="10">
        <v>85.834174601822284</v>
      </c>
      <c r="F8" s="10">
        <v>20.598315001951704</v>
      </c>
      <c r="G8" s="10">
        <v>15.605790091357685</v>
      </c>
    </row>
    <row r="9" spans="2:7" ht="15" customHeight="1" x14ac:dyDescent="0.25">
      <c r="B9" s="34"/>
      <c r="C9" s="34"/>
      <c r="D9" s="34"/>
      <c r="E9" s="34"/>
      <c r="F9" s="34"/>
      <c r="G9" s="34"/>
    </row>
    <row r="10" spans="2:7" ht="15" customHeight="1" x14ac:dyDescent="0.25">
      <c r="B10" s="34" t="s">
        <v>81</v>
      </c>
      <c r="C10" s="34"/>
      <c r="D10" s="34"/>
      <c r="E10" s="34"/>
      <c r="F10" s="34"/>
      <c r="G10" s="34"/>
    </row>
    <row r="11" spans="2:7" x14ac:dyDescent="0.25">
      <c r="B11" s="1" t="s">
        <v>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B2:H18"/>
  <sheetViews>
    <sheetView workbookViewId="0">
      <selection activeCell="E20" sqref="E20"/>
    </sheetView>
  </sheetViews>
  <sheetFormatPr baseColWidth="10" defaultColWidth="11.88671875" defaultRowHeight="12.75" x14ac:dyDescent="0.25"/>
  <cols>
    <col min="1" max="1" width="4.6640625" style="1" customWidth="1"/>
    <col min="2" max="2" width="45.33203125" style="1" customWidth="1"/>
    <col min="3" max="16384" width="11.88671875" style="1"/>
  </cols>
  <sheetData>
    <row r="2" spans="2:8" x14ac:dyDescent="0.25">
      <c r="B2" s="3" t="s">
        <v>82</v>
      </c>
    </row>
    <row r="3" spans="2:8" x14ac:dyDescent="0.25">
      <c r="B3" s="28" t="s">
        <v>83</v>
      </c>
      <c r="C3" s="4"/>
      <c r="D3" s="4"/>
      <c r="E3" s="4"/>
      <c r="F3" s="4"/>
      <c r="G3" s="18"/>
    </row>
    <row r="4" spans="2:8" x14ac:dyDescent="0.25">
      <c r="B4" s="5"/>
      <c r="C4" s="42" t="s">
        <v>84</v>
      </c>
      <c r="D4" s="44"/>
      <c r="E4" s="46" t="s">
        <v>85</v>
      </c>
      <c r="F4" s="46"/>
      <c r="G4" s="42" t="s">
        <v>86</v>
      </c>
      <c r="H4" s="44"/>
    </row>
    <row r="5" spans="2:8" x14ac:dyDescent="0.25">
      <c r="B5" s="6"/>
      <c r="C5" s="7">
        <v>2020</v>
      </c>
      <c r="D5" s="7">
        <v>2021</v>
      </c>
      <c r="E5" s="7">
        <v>2020</v>
      </c>
      <c r="F5" s="7">
        <v>2021</v>
      </c>
      <c r="G5" s="7">
        <v>2020</v>
      </c>
      <c r="H5" s="7">
        <v>2021</v>
      </c>
    </row>
    <row r="6" spans="2:8" x14ac:dyDescent="0.25">
      <c r="B6" s="8" t="s">
        <v>87</v>
      </c>
      <c r="C6" s="9">
        <v>53.181900000000013</v>
      </c>
      <c r="D6" s="9">
        <v>30.312180000000001</v>
      </c>
      <c r="E6" s="9">
        <v>146.33378999999994</v>
      </c>
      <c r="F6" s="9">
        <v>120.74019</v>
      </c>
      <c r="G6" s="9">
        <v>-93.151889999999923</v>
      </c>
      <c r="H6" s="9">
        <v>-90.42801</v>
      </c>
    </row>
    <row r="7" spans="2:8" x14ac:dyDescent="0.25">
      <c r="B7" s="8" t="s">
        <v>88</v>
      </c>
      <c r="C7" s="9">
        <v>30.741010000000003</v>
      </c>
      <c r="D7" s="9">
        <v>8.15</v>
      </c>
      <c r="E7" s="9">
        <v>53.872820000000004</v>
      </c>
      <c r="F7" s="9">
        <v>41.840380000000003</v>
      </c>
      <c r="G7" s="9">
        <v>-23.131810000000002</v>
      </c>
      <c r="H7" s="9">
        <v>-33.690380000000005</v>
      </c>
    </row>
    <row r="8" spans="2:8" x14ac:dyDescent="0.25">
      <c r="B8" s="8" t="s">
        <v>89</v>
      </c>
      <c r="C8" s="9">
        <v>43.265429999999995</v>
      </c>
      <c r="D8" s="9">
        <v>42.767009999999999</v>
      </c>
      <c r="E8" s="9">
        <v>28.051700000000004</v>
      </c>
      <c r="F8" s="9">
        <v>26.568150000000003</v>
      </c>
      <c r="G8" s="9">
        <v>15.213729999999991</v>
      </c>
      <c r="H8" s="9">
        <v>16.198859999999996</v>
      </c>
    </row>
    <row r="9" spans="2:8" x14ac:dyDescent="0.25">
      <c r="B9" s="8" t="s">
        <v>90</v>
      </c>
      <c r="C9" s="9">
        <v>78.528419999999997</v>
      </c>
      <c r="D9" s="9">
        <v>83.07441</v>
      </c>
      <c r="E9" s="9">
        <v>2.377999999999884E-2</v>
      </c>
      <c r="F9" s="9">
        <v>4.2259999999999999E-2</v>
      </c>
      <c r="G9" s="9">
        <v>78.504639999999995</v>
      </c>
      <c r="H9" s="9">
        <v>83.032150000000001</v>
      </c>
    </row>
    <row r="10" spans="2:8" x14ac:dyDescent="0.25">
      <c r="B10" s="8" t="s">
        <v>91</v>
      </c>
      <c r="C10" s="9">
        <v>4.1619999999999999</v>
      </c>
      <c r="D10" s="9">
        <v>4.3520000000000003</v>
      </c>
      <c r="E10" s="9">
        <v>0.20599999999999999</v>
      </c>
      <c r="F10" s="9">
        <v>0.28899999999999998</v>
      </c>
      <c r="G10" s="9">
        <v>3.956</v>
      </c>
      <c r="H10" s="9">
        <v>4.0630000000000006</v>
      </c>
    </row>
    <row r="11" spans="2:8" x14ac:dyDescent="0.25">
      <c r="B11" s="8" t="s">
        <v>92</v>
      </c>
      <c r="C11" s="9">
        <v>12.062490000000002</v>
      </c>
      <c r="D11" s="9" t="s">
        <v>95</v>
      </c>
      <c r="E11" s="9">
        <v>19.734299999999998</v>
      </c>
      <c r="F11" s="9" t="s">
        <v>95</v>
      </c>
      <c r="G11" s="9">
        <v>-7.6718099999999954</v>
      </c>
      <c r="H11" s="9" t="s">
        <v>95</v>
      </c>
    </row>
    <row r="12" spans="2:8" x14ac:dyDescent="0.25">
      <c r="B12" s="8" t="s">
        <v>93</v>
      </c>
      <c r="C12" s="9">
        <v>26.465</v>
      </c>
      <c r="D12" s="9">
        <v>27.085709999999999</v>
      </c>
      <c r="E12" s="9">
        <v>0</v>
      </c>
      <c r="F12" s="9">
        <v>0</v>
      </c>
      <c r="G12" s="9">
        <v>26.465</v>
      </c>
      <c r="H12" s="9">
        <v>27.085709999999999</v>
      </c>
    </row>
    <row r="13" spans="2:8" x14ac:dyDescent="0.25">
      <c r="B13" s="8" t="s">
        <v>94</v>
      </c>
      <c r="C13" s="9">
        <v>0.22631000000000001</v>
      </c>
      <c r="D13" s="9" t="s">
        <v>95</v>
      </c>
      <c r="E13" s="9">
        <v>0.41017999999999999</v>
      </c>
      <c r="F13" s="9" t="s">
        <v>95</v>
      </c>
      <c r="G13" s="9">
        <v>-0.18386999999999998</v>
      </c>
      <c r="H13" s="9" t="s">
        <v>95</v>
      </c>
    </row>
    <row r="14" spans="2:8" x14ac:dyDescent="0.25">
      <c r="B14" s="8" t="s">
        <v>96</v>
      </c>
      <c r="C14" s="9">
        <v>248.63255999999998</v>
      </c>
      <c r="D14" s="9" t="s">
        <v>95</v>
      </c>
      <c r="E14" s="9">
        <v>248.63256999999996</v>
      </c>
      <c r="F14" s="9" t="s">
        <v>95</v>
      </c>
      <c r="G14" s="10">
        <v>-9.9999999747524271E-6</v>
      </c>
      <c r="H14" s="10" t="s">
        <v>95</v>
      </c>
    </row>
    <row r="15" spans="2:8" x14ac:dyDescent="0.25">
      <c r="B15" s="33"/>
      <c r="D15" s="11"/>
      <c r="E15" s="37"/>
      <c r="H15" s="12"/>
    </row>
    <row r="16" spans="2:8" ht="19.5" customHeight="1" x14ac:dyDescent="0.25">
      <c r="B16" s="35" t="s">
        <v>97</v>
      </c>
      <c r="C16" s="36"/>
      <c r="D16" s="38"/>
      <c r="E16" s="39"/>
      <c r="F16" s="39"/>
      <c r="G16" s="40"/>
    </row>
    <row r="17" spans="2:7" x14ac:dyDescent="0.25">
      <c r="B17" s="29" t="s">
        <v>98</v>
      </c>
      <c r="C17" s="29"/>
      <c r="D17" s="29"/>
      <c r="E17" s="29"/>
      <c r="F17" s="29"/>
      <c r="G17" s="29"/>
    </row>
    <row r="18" spans="2:7" x14ac:dyDescent="0.25">
      <c r="B18" s="30" t="s">
        <v>15</v>
      </c>
      <c r="C18" s="30"/>
      <c r="D18" s="30"/>
      <c r="E18" s="30"/>
      <c r="F18" s="30"/>
      <c r="G18" s="30"/>
    </row>
  </sheetData>
  <mergeCells count="3"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B2:G20"/>
  <sheetViews>
    <sheetView workbookViewId="0">
      <selection activeCell="B10" sqref="B10"/>
    </sheetView>
  </sheetViews>
  <sheetFormatPr baseColWidth="10" defaultRowHeight="12.75" x14ac:dyDescent="0.25"/>
  <cols>
    <col min="1" max="1" width="4.6640625" style="1" customWidth="1"/>
    <col min="2" max="2" width="34.77734375" style="1" customWidth="1"/>
    <col min="3" max="16384" width="11.5546875" style="1"/>
  </cols>
  <sheetData>
    <row r="2" spans="2:7" x14ac:dyDescent="0.25">
      <c r="B2" s="3" t="s">
        <v>16</v>
      </c>
    </row>
    <row r="3" spans="2:7" x14ac:dyDescent="0.25">
      <c r="B3" s="28" t="s">
        <v>17</v>
      </c>
    </row>
    <row r="4" spans="2:7" x14ac:dyDescent="0.25">
      <c r="B4" s="6"/>
      <c r="C4" s="7">
        <v>2017</v>
      </c>
      <c r="D4" s="7">
        <v>2018</v>
      </c>
      <c r="E4" s="7">
        <v>2019</v>
      </c>
      <c r="F4" s="7">
        <v>2020</v>
      </c>
      <c r="G4" s="7">
        <v>2021</v>
      </c>
    </row>
    <row r="5" spans="2:7" x14ac:dyDescent="0.25">
      <c r="B5" s="8" t="s">
        <v>18</v>
      </c>
      <c r="C5" s="9">
        <v>3.5612859495840254</v>
      </c>
      <c r="D5" s="9">
        <v>3.5213484171566112</v>
      </c>
      <c r="E5" s="9">
        <v>3.081012372717562</v>
      </c>
      <c r="F5" s="9">
        <v>-5.7257580363799132</v>
      </c>
      <c r="G5" s="9">
        <v>8.9871452869179524</v>
      </c>
    </row>
    <row r="6" spans="2:7" x14ac:dyDescent="0.25">
      <c r="B6" s="8" t="s">
        <v>3</v>
      </c>
      <c r="C6" s="9">
        <v>3.1486958407974663</v>
      </c>
      <c r="D6" s="9">
        <v>-1.3250865150964852</v>
      </c>
      <c r="E6" s="9">
        <v>-4.1509928813379453</v>
      </c>
      <c r="F6" s="9">
        <v>-4.1575937529915397</v>
      </c>
      <c r="G6" s="9">
        <v>7.4519944857662335</v>
      </c>
    </row>
    <row r="7" spans="2:7" x14ac:dyDescent="0.25">
      <c r="B7" s="8" t="s">
        <v>19</v>
      </c>
      <c r="C7" s="9">
        <v>4.2885414439707503</v>
      </c>
      <c r="D7" s="9">
        <v>-11.431956978207891</v>
      </c>
      <c r="E7" s="9">
        <v>-1.3441926149315275</v>
      </c>
      <c r="F7" s="9">
        <v>-4.1933289092306092</v>
      </c>
      <c r="G7" s="9" t="s">
        <v>5</v>
      </c>
    </row>
    <row r="8" spans="2:7" x14ac:dyDescent="0.25">
      <c r="B8" s="8" t="s">
        <v>20</v>
      </c>
      <c r="C8" s="9">
        <v>3.0317577758594227</v>
      </c>
      <c r="D8" s="9">
        <v>2.7718428955124219</v>
      </c>
      <c r="E8" s="9">
        <v>-6.8151675024830656</v>
      </c>
      <c r="F8" s="9">
        <v>-4.2651040122638868</v>
      </c>
      <c r="G8" s="9" t="s">
        <v>5</v>
      </c>
    </row>
    <row r="9" spans="2:7" ht="15" customHeight="1" x14ac:dyDescent="0.25"/>
    <row r="10" spans="2:7" x14ac:dyDescent="0.25">
      <c r="B10" s="23" t="s">
        <v>21</v>
      </c>
    </row>
    <row r="11" spans="2:7" x14ac:dyDescent="0.25">
      <c r="B11" s="20" t="s">
        <v>22</v>
      </c>
    </row>
    <row r="12" spans="2:7" x14ac:dyDescent="0.25">
      <c r="B12" s="1" t="s">
        <v>23</v>
      </c>
    </row>
    <row r="19" spans="3:3" x14ac:dyDescent="0.25">
      <c r="C19" s="21"/>
    </row>
    <row r="20" spans="3:3" x14ac:dyDescent="0.25">
      <c r="C20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B2:G23"/>
  <sheetViews>
    <sheetView workbookViewId="0">
      <selection activeCell="F28" sqref="F28"/>
    </sheetView>
  </sheetViews>
  <sheetFormatPr baseColWidth="10" defaultRowHeight="12.75" x14ac:dyDescent="0.25"/>
  <cols>
    <col min="1" max="1" width="4.6640625" style="1" customWidth="1"/>
    <col min="2" max="2" width="34.77734375" style="1" customWidth="1"/>
    <col min="3" max="16384" width="11.5546875" style="1"/>
  </cols>
  <sheetData>
    <row r="2" spans="2:7" x14ac:dyDescent="0.25">
      <c r="B2" s="3" t="s">
        <v>24</v>
      </c>
    </row>
    <row r="3" spans="2:7" x14ac:dyDescent="0.25">
      <c r="B3" s="28" t="s">
        <v>17</v>
      </c>
    </row>
    <row r="4" spans="2:7" x14ac:dyDescent="0.25">
      <c r="B4" s="6"/>
      <c r="C4" s="7">
        <v>2017</v>
      </c>
      <c r="D4" s="7">
        <v>2018</v>
      </c>
      <c r="E4" s="7">
        <v>2019</v>
      </c>
      <c r="F4" s="7">
        <v>2020</v>
      </c>
      <c r="G4" s="7">
        <v>2021</v>
      </c>
    </row>
    <row r="5" spans="2:7" x14ac:dyDescent="0.25">
      <c r="B5" s="8" t="s">
        <v>104</v>
      </c>
      <c r="C5" s="9" t="s">
        <v>5</v>
      </c>
      <c r="D5" s="9" t="s">
        <v>5</v>
      </c>
      <c r="E5" s="9" t="s">
        <v>5</v>
      </c>
      <c r="F5" s="9" t="s">
        <v>5</v>
      </c>
      <c r="G5" s="9">
        <v>6.4567091316860834</v>
      </c>
    </row>
    <row r="6" spans="2:7" x14ac:dyDescent="0.25">
      <c r="B6" s="8" t="s">
        <v>25</v>
      </c>
      <c r="C6" s="9">
        <v>1.6470279219908117</v>
      </c>
      <c r="D6" s="9">
        <v>1.5087302829129445</v>
      </c>
      <c r="E6" s="9">
        <v>-3.8488142998662349</v>
      </c>
      <c r="F6" s="9">
        <v>-2.3263006481935236</v>
      </c>
      <c r="G6" s="9" t="s">
        <v>5</v>
      </c>
    </row>
    <row r="7" spans="2:7" x14ac:dyDescent="0.25">
      <c r="B7" s="8" t="s">
        <v>26</v>
      </c>
      <c r="C7" s="9">
        <v>0.90003483903794768</v>
      </c>
      <c r="D7" s="9">
        <v>-2.4331691950551506</v>
      </c>
      <c r="E7" s="9">
        <v>-0.2558135617387966</v>
      </c>
      <c r="F7" s="9">
        <v>-0.81598881500000908</v>
      </c>
      <c r="G7" s="9" t="s">
        <v>5</v>
      </c>
    </row>
    <row r="8" spans="2:7" x14ac:dyDescent="0.25">
      <c r="B8" s="8" t="s">
        <v>27</v>
      </c>
      <c r="C8" s="9">
        <v>-4.0196723466583109E-2</v>
      </c>
      <c r="D8" s="9">
        <v>-0.18028110427885694</v>
      </c>
      <c r="E8" s="9">
        <v>0.34714789807239477</v>
      </c>
      <c r="F8" s="9">
        <v>-0.88061109419593808</v>
      </c>
      <c r="G8" s="9" t="s">
        <v>5</v>
      </c>
    </row>
    <row r="9" spans="2:7" x14ac:dyDescent="0.25">
      <c r="B9" s="8" t="s">
        <v>28</v>
      </c>
      <c r="C9" s="9">
        <v>0.25708007959011775</v>
      </c>
      <c r="D9" s="9">
        <v>-6.2015081867344467E-2</v>
      </c>
      <c r="E9" s="9">
        <v>0.11648520325048239</v>
      </c>
      <c r="F9" s="9">
        <v>0.40015111671442888</v>
      </c>
      <c r="G9" s="9" t="s">
        <v>5</v>
      </c>
    </row>
    <row r="10" spans="2:7" x14ac:dyDescent="0.25">
      <c r="B10" s="8" t="s">
        <v>9</v>
      </c>
      <c r="C10" s="9">
        <v>6.9543754623115642E-2</v>
      </c>
      <c r="D10" s="9">
        <v>0.21952614249821165</v>
      </c>
      <c r="E10" s="9">
        <v>0.12591385382490528</v>
      </c>
      <c r="F10" s="9">
        <v>9.0380810064251329E-3</v>
      </c>
      <c r="G10" s="9">
        <v>0.34191512079483788</v>
      </c>
    </row>
    <row r="11" spans="2:7" x14ac:dyDescent="0.25">
      <c r="B11" s="8" t="s">
        <v>29</v>
      </c>
      <c r="C11" s="9">
        <v>2.8334898717754129</v>
      </c>
      <c r="D11" s="9">
        <v>-0.94720895579018549</v>
      </c>
      <c r="E11" s="9">
        <v>-3.5150809064572428</v>
      </c>
      <c r="F11" s="9">
        <v>-3.6137113596686143</v>
      </c>
      <c r="G11" s="9">
        <v>6.7986242524809244</v>
      </c>
    </row>
    <row r="12" spans="2:7" ht="15" customHeight="1" x14ac:dyDescent="0.25"/>
    <row r="13" spans="2:7" x14ac:dyDescent="0.25">
      <c r="B13" s="23" t="s">
        <v>30</v>
      </c>
    </row>
    <row r="14" spans="2:7" x14ac:dyDescent="0.25">
      <c r="B14" s="20" t="s">
        <v>31</v>
      </c>
    </row>
    <row r="15" spans="2:7" x14ac:dyDescent="0.25">
      <c r="B15" s="1" t="s">
        <v>15</v>
      </c>
    </row>
    <row r="22" spans="3:3" x14ac:dyDescent="0.25">
      <c r="C22" s="21"/>
    </row>
    <row r="23" spans="3:3" x14ac:dyDescent="0.25">
      <c r="C23" s="2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B2:AH18"/>
  <sheetViews>
    <sheetView workbookViewId="0">
      <selection activeCell="F38" sqref="F38"/>
    </sheetView>
  </sheetViews>
  <sheetFormatPr baseColWidth="10" defaultRowHeight="12.75" x14ac:dyDescent="0.25"/>
  <cols>
    <col min="1" max="1" width="4.6640625" style="1" customWidth="1"/>
    <col min="2" max="2" width="24.109375" style="1" customWidth="1"/>
    <col min="3" max="16384" width="11.5546875" style="1"/>
  </cols>
  <sheetData>
    <row r="2" spans="2:34" ht="15.75" customHeight="1" x14ac:dyDescent="0.25">
      <c r="B2" s="45" t="s">
        <v>32</v>
      </c>
      <c r="C2" s="45"/>
      <c r="D2" s="45"/>
      <c r="E2" s="45"/>
      <c r="F2" s="45"/>
      <c r="G2" s="45"/>
      <c r="H2" s="45"/>
    </row>
    <row r="3" spans="2:34" x14ac:dyDescent="0.25">
      <c r="B3" s="28" t="s">
        <v>33</v>
      </c>
    </row>
    <row r="4" spans="2:34" x14ac:dyDescent="0.25">
      <c r="B4" s="6"/>
      <c r="C4" s="7">
        <v>1990</v>
      </c>
      <c r="D4" s="7">
        <f>C4+1</f>
        <v>1991</v>
      </c>
      <c r="E4" s="7">
        <f t="shared" ref="E4:AH4" si="0">D4+1</f>
        <v>1992</v>
      </c>
      <c r="F4" s="7">
        <f t="shared" si="0"/>
        <v>1993</v>
      </c>
      <c r="G4" s="7">
        <f t="shared" si="0"/>
        <v>1994</v>
      </c>
      <c r="H4" s="7">
        <f t="shared" si="0"/>
        <v>1995</v>
      </c>
      <c r="I4" s="7">
        <f t="shared" si="0"/>
        <v>1996</v>
      </c>
      <c r="J4" s="7">
        <f t="shared" si="0"/>
        <v>1997</v>
      </c>
      <c r="K4" s="7">
        <f t="shared" si="0"/>
        <v>1998</v>
      </c>
      <c r="L4" s="7">
        <f t="shared" si="0"/>
        <v>1999</v>
      </c>
      <c r="M4" s="7">
        <f t="shared" si="0"/>
        <v>2000</v>
      </c>
      <c r="N4" s="7">
        <f t="shared" si="0"/>
        <v>2001</v>
      </c>
      <c r="O4" s="7">
        <f t="shared" si="0"/>
        <v>2002</v>
      </c>
      <c r="P4" s="7">
        <f t="shared" si="0"/>
        <v>2003</v>
      </c>
      <c r="Q4" s="7">
        <f t="shared" si="0"/>
        <v>2004</v>
      </c>
      <c r="R4" s="7">
        <f t="shared" si="0"/>
        <v>2005</v>
      </c>
      <c r="S4" s="7">
        <f t="shared" si="0"/>
        <v>2006</v>
      </c>
      <c r="T4" s="7">
        <f t="shared" si="0"/>
        <v>2007</v>
      </c>
      <c r="U4" s="7">
        <f t="shared" si="0"/>
        <v>2008</v>
      </c>
      <c r="V4" s="7">
        <f t="shared" si="0"/>
        <v>2009</v>
      </c>
      <c r="W4" s="7">
        <f t="shared" si="0"/>
        <v>2010</v>
      </c>
      <c r="X4" s="7">
        <f t="shared" si="0"/>
        <v>2011</v>
      </c>
      <c r="Y4" s="7">
        <f t="shared" si="0"/>
        <v>2012</v>
      </c>
      <c r="Z4" s="7">
        <f t="shared" si="0"/>
        <v>2013</v>
      </c>
      <c r="AA4" s="7">
        <f t="shared" si="0"/>
        <v>2014</v>
      </c>
      <c r="AB4" s="7">
        <f t="shared" si="0"/>
        <v>2015</v>
      </c>
      <c r="AC4" s="7">
        <f t="shared" si="0"/>
        <v>2016</v>
      </c>
      <c r="AD4" s="7">
        <f t="shared" si="0"/>
        <v>2017</v>
      </c>
      <c r="AE4" s="7">
        <f>AD4+1</f>
        <v>2018</v>
      </c>
      <c r="AF4" s="7">
        <f t="shared" si="0"/>
        <v>2019</v>
      </c>
      <c r="AG4" s="7">
        <f>AF4+1</f>
        <v>2020</v>
      </c>
      <c r="AH4" s="7">
        <f t="shared" si="0"/>
        <v>2021</v>
      </c>
    </row>
    <row r="5" spans="2:34" x14ac:dyDescent="0.25">
      <c r="B5" s="8" t="s">
        <v>34</v>
      </c>
      <c r="C5" s="9">
        <v>78.713700021525639</v>
      </c>
      <c r="D5" s="9">
        <v>78.129789300161107</v>
      </c>
      <c r="E5" s="9">
        <v>77.861044470830606</v>
      </c>
      <c r="F5" s="9">
        <v>76.36589356894909</v>
      </c>
      <c r="G5" s="9">
        <v>75.239443339960246</v>
      </c>
      <c r="H5" s="9">
        <v>74.949043156892103</v>
      </c>
      <c r="I5" s="9">
        <v>73.777044120298712</v>
      </c>
      <c r="J5" s="9">
        <v>71.537490728178767</v>
      </c>
      <c r="K5" s="9">
        <v>64.918283135748936</v>
      </c>
      <c r="L5" s="9">
        <v>65.067542046162757</v>
      </c>
      <c r="M5" s="9">
        <v>64.947438217740967</v>
      </c>
      <c r="N5" s="9">
        <v>64.080241487022789</v>
      </c>
      <c r="O5" s="9">
        <v>64.106551335741159</v>
      </c>
      <c r="P5" s="9">
        <v>64.808834037295753</v>
      </c>
      <c r="Q5" s="9">
        <v>64.519365640813007</v>
      </c>
      <c r="R5" s="9">
        <v>64.016091838816862</v>
      </c>
      <c r="S5" s="9">
        <v>63.870851169434196</v>
      </c>
      <c r="T5" s="9">
        <v>63.366839015907992</v>
      </c>
      <c r="U5" s="9">
        <v>62.033405001871664</v>
      </c>
      <c r="V5" s="9">
        <v>62.489951470882723</v>
      </c>
      <c r="W5" s="9">
        <v>62.657378127339349</v>
      </c>
      <c r="X5" s="9">
        <v>62.205330250474667</v>
      </c>
      <c r="Y5" s="9">
        <v>61.919172798405853</v>
      </c>
      <c r="Z5" s="9">
        <v>61.817769417488641</v>
      </c>
      <c r="AA5" s="9">
        <v>61.912080607891397</v>
      </c>
      <c r="AB5" s="9">
        <v>61.418497777204905</v>
      </c>
      <c r="AC5" s="9">
        <v>60.826049379077517</v>
      </c>
      <c r="AD5" s="9">
        <v>60.87394108831834</v>
      </c>
      <c r="AE5" s="9">
        <v>58.735019695905862</v>
      </c>
      <c r="AF5" s="9">
        <v>55.141999707172616</v>
      </c>
      <c r="AG5" s="9">
        <v>53.205940601071354</v>
      </c>
      <c r="AH5" s="9">
        <v>54.032093964494365</v>
      </c>
    </row>
    <row r="6" spans="2:34" ht="15" customHeight="1" x14ac:dyDescent="0.25"/>
    <row r="7" spans="2:34" x14ac:dyDescent="0.25">
      <c r="B7" s="1" t="s">
        <v>35</v>
      </c>
    </row>
    <row r="8" spans="2:34" x14ac:dyDescent="0.25">
      <c r="B8" s="20" t="s">
        <v>15</v>
      </c>
    </row>
    <row r="16" spans="2:34" x14ac:dyDescent="0.25">
      <c r="C16" s="21"/>
    </row>
    <row r="17" spans="3:3" x14ac:dyDescent="0.25">
      <c r="C17" s="22"/>
    </row>
    <row r="18" spans="3:3" x14ac:dyDescent="0.25">
      <c r="C18" s="23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B2:H16"/>
  <sheetViews>
    <sheetView workbookViewId="0">
      <selection activeCell="C40" sqref="C40"/>
    </sheetView>
  </sheetViews>
  <sheetFormatPr baseColWidth="10" defaultColWidth="11.88671875" defaultRowHeight="12.75" x14ac:dyDescent="0.25"/>
  <cols>
    <col min="1" max="1" width="4.6640625" style="1" customWidth="1"/>
    <col min="2" max="2" width="45.33203125" style="1" customWidth="1"/>
    <col min="3" max="16384" width="11.88671875" style="1"/>
  </cols>
  <sheetData>
    <row r="2" spans="2:8" x14ac:dyDescent="0.25">
      <c r="B2" s="3" t="s">
        <v>36</v>
      </c>
    </row>
    <row r="3" spans="2:8" x14ac:dyDescent="0.25">
      <c r="B3" s="27" t="s">
        <v>37</v>
      </c>
      <c r="C3" s="4"/>
      <c r="D3" s="4"/>
      <c r="E3" s="14"/>
      <c r="F3" s="4"/>
      <c r="G3" s="4"/>
    </row>
    <row r="4" spans="2:8" x14ac:dyDescent="0.25">
      <c r="B4" s="5"/>
      <c r="C4" s="44" t="s">
        <v>1</v>
      </c>
      <c r="D4" s="46"/>
      <c r="E4" s="46"/>
      <c r="F4" s="46" t="s">
        <v>2</v>
      </c>
      <c r="G4" s="46"/>
      <c r="H4" s="7" t="s">
        <v>38</v>
      </c>
    </row>
    <row r="5" spans="2:8" x14ac:dyDescent="0.25">
      <c r="B5" s="6"/>
      <c r="C5" s="7">
        <v>2019</v>
      </c>
      <c r="D5" s="7">
        <v>2020</v>
      </c>
      <c r="E5" s="7">
        <v>2021</v>
      </c>
      <c r="F5" s="7" t="s">
        <v>39</v>
      </c>
      <c r="G5" s="7" t="s">
        <v>40</v>
      </c>
      <c r="H5" s="7">
        <v>2021</v>
      </c>
    </row>
    <row r="6" spans="2:8" x14ac:dyDescent="0.25">
      <c r="B6" s="8" t="s">
        <v>41</v>
      </c>
      <c r="C6" s="9">
        <v>126.53295999999996</v>
      </c>
      <c r="D6" s="9">
        <v>123.56470000000002</v>
      </c>
      <c r="E6" s="9">
        <v>129.37109999999998</v>
      </c>
      <c r="F6" s="9">
        <v>-2.3458393765544927</v>
      </c>
      <c r="G6" s="9">
        <v>4.6990766780479865</v>
      </c>
      <c r="H6" s="9">
        <v>49.302448878345487</v>
      </c>
    </row>
    <row r="7" spans="2:8" x14ac:dyDescent="0.25">
      <c r="B7" s="8" t="s">
        <v>42</v>
      </c>
      <c r="C7" s="9">
        <v>11.501989999999999</v>
      </c>
      <c r="D7" s="9">
        <v>13.077549999999999</v>
      </c>
      <c r="E7" s="9">
        <v>15.219899999999999</v>
      </c>
      <c r="F7" s="9">
        <v>13.69815136337278</v>
      </c>
      <c r="G7" s="9">
        <v>16.381891103455935</v>
      </c>
      <c r="H7" s="9">
        <v>5.8002006760669929</v>
      </c>
    </row>
    <row r="8" spans="2:8" x14ac:dyDescent="0.25">
      <c r="B8" s="8" t="s">
        <v>43</v>
      </c>
      <c r="C8" s="9">
        <v>46.101999999999997</v>
      </c>
      <c r="D8" s="9">
        <v>45.283999999999999</v>
      </c>
      <c r="E8" s="9">
        <v>54.085000000000001</v>
      </c>
      <c r="F8" s="9">
        <v>-1.7743264934276137</v>
      </c>
      <c r="G8" s="9">
        <v>19.435120572387611</v>
      </c>
      <c r="H8" s="9">
        <v>20.611426721928748</v>
      </c>
    </row>
    <row r="9" spans="2:8" x14ac:dyDescent="0.25">
      <c r="B9" s="8" t="s">
        <v>44</v>
      </c>
      <c r="C9" s="9">
        <v>30.005959999999998</v>
      </c>
      <c r="D9" s="9">
        <v>32.06494</v>
      </c>
      <c r="E9" s="9">
        <v>32.012929999999997</v>
      </c>
      <c r="F9" s="9">
        <v>6.8619034351842245</v>
      </c>
      <c r="G9" s="9">
        <v>-0.16220208115157453</v>
      </c>
      <c r="H9" s="9">
        <v>12.199910526934165</v>
      </c>
    </row>
    <row r="10" spans="2:8" x14ac:dyDescent="0.25">
      <c r="B10" s="8" t="s">
        <v>45</v>
      </c>
      <c r="C10" s="9">
        <v>24.019970000000001</v>
      </c>
      <c r="D10" s="9">
        <v>25.21895</v>
      </c>
      <c r="E10" s="9">
        <v>26.534860000000002</v>
      </c>
      <c r="F10" s="9">
        <v>4.9915965756826441</v>
      </c>
      <c r="G10" s="9">
        <v>5.2179412703542427</v>
      </c>
      <c r="H10" s="9">
        <v>10.112255199531075</v>
      </c>
    </row>
    <row r="11" spans="2:8" x14ac:dyDescent="0.25">
      <c r="B11" s="8" t="s">
        <v>46</v>
      </c>
      <c r="C11" s="9">
        <v>5.4211</v>
      </c>
      <c r="D11" s="9">
        <v>5.8511000000000006</v>
      </c>
      <c r="E11" s="9">
        <v>5.4172000000000002</v>
      </c>
      <c r="F11" s="9">
        <v>7.9319695264798762</v>
      </c>
      <c r="G11" s="9">
        <v>-7.4156996120387735</v>
      </c>
      <c r="H11" s="9">
        <v>2.0644581831937212</v>
      </c>
    </row>
    <row r="12" spans="2:8" x14ac:dyDescent="0.25">
      <c r="B12" s="8" t="s">
        <v>47</v>
      </c>
      <c r="C12" s="9">
        <v>-0.23799999999999999</v>
      </c>
      <c r="D12" s="9">
        <v>-0.23499999999999999</v>
      </c>
      <c r="E12" s="9">
        <v>-0.23799999999999999</v>
      </c>
      <c r="F12" s="9">
        <v>-1.2605042016806789</v>
      </c>
      <c r="G12" s="9">
        <v>1.2765957446808418</v>
      </c>
      <c r="H12" s="9">
        <v>-9.0700186000167174E-2</v>
      </c>
    </row>
    <row r="13" spans="2:8" x14ac:dyDescent="0.25">
      <c r="B13" s="8" t="s">
        <v>48</v>
      </c>
      <c r="C13" s="9">
        <v>243.34597999999994</v>
      </c>
      <c r="D13" s="9">
        <v>244.82624000000001</v>
      </c>
      <c r="E13" s="9">
        <v>262.40298999999993</v>
      </c>
      <c r="F13" s="9">
        <v>0.60829441275342955</v>
      </c>
      <c r="G13" s="9">
        <v>7.1792753913959118</v>
      </c>
      <c r="H13" s="10">
        <v>100</v>
      </c>
    </row>
    <row r="14" spans="2:8" x14ac:dyDescent="0.25">
      <c r="B14" s="47"/>
      <c r="C14" s="47"/>
      <c r="D14" s="47"/>
      <c r="E14" s="47"/>
      <c r="F14" s="47"/>
      <c r="G14" s="47"/>
      <c r="H14" s="47"/>
    </row>
    <row r="15" spans="2:8" ht="12.75" customHeight="1" x14ac:dyDescent="0.25">
      <c r="B15" s="34" t="s">
        <v>49</v>
      </c>
      <c r="C15" s="34"/>
      <c r="D15" s="34"/>
      <c r="E15" s="34"/>
      <c r="F15" s="34"/>
      <c r="G15" s="34"/>
      <c r="H15" s="34"/>
    </row>
    <row r="16" spans="2:8" x14ac:dyDescent="0.25">
      <c r="B16" s="1" t="s">
        <v>50</v>
      </c>
    </row>
  </sheetData>
  <mergeCells count="3">
    <mergeCell ref="C4:E4"/>
    <mergeCell ref="F4:G4"/>
    <mergeCell ref="B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B2:J15"/>
  <sheetViews>
    <sheetView workbookViewId="0">
      <selection activeCell="B15" sqref="B15"/>
    </sheetView>
  </sheetViews>
  <sheetFormatPr baseColWidth="10" defaultRowHeight="12.75" x14ac:dyDescent="0.25"/>
  <cols>
    <col min="1" max="1" width="4.6640625" style="1" customWidth="1"/>
    <col min="2" max="2" width="34.77734375" style="1" customWidth="1"/>
    <col min="3" max="16384" width="11.5546875" style="1"/>
  </cols>
  <sheetData>
    <row r="2" spans="2:10" x14ac:dyDescent="0.25">
      <c r="B2" s="3" t="s">
        <v>51</v>
      </c>
    </row>
    <row r="3" spans="2:10" x14ac:dyDescent="0.25">
      <c r="B3" s="27" t="s">
        <v>17</v>
      </c>
      <c r="C3" s="4"/>
      <c r="D3" s="4"/>
      <c r="E3" s="14"/>
      <c r="F3" s="4"/>
    </row>
    <row r="4" spans="2:10" x14ac:dyDescent="0.25">
      <c r="B4" s="6"/>
      <c r="C4" s="7">
        <v>2017</v>
      </c>
      <c r="D4" s="7">
        <v>2018</v>
      </c>
      <c r="E4" s="7">
        <v>2019</v>
      </c>
      <c r="F4" s="7">
        <v>2020</v>
      </c>
      <c r="G4" s="7">
        <v>2021</v>
      </c>
    </row>
    <row r="5" spans="2:10" x14ac:dyDescent="0.25">
      <c r="B5" s="8" t="s">
        <v>41</v>
      </c>
      <c r="C5" s="9">
        <v>1.543246733591132</v>
      </c>
      <c r="D5" s="9">
        <v>13.687257425629934</v>
      </c>
      <c r="E5" s="9">
        <v>0.58178056700411784</v>
      </c>
      <c r="F5" s="9">
        <v>-1.2197694821175808</v>
      </c>
      <c r="G5" s="9">
        <v>2.3716412097003903</v>
      </c>
    </row>
    <row r="6" spans="2:10" x14ac:dyDescent="0.25">
      <c r="B6" s="8" t="s">
        <v>42</v>
      </c>
      <c r="C6" s="9">
        <v>0.52356055060772699</v>
      </c>
      <c r="D6" s="9">
        <v>-1.5550583130992326</v>
      </c>
      <c r="E6" s="9">
        <v>-2.7621924575046952</v>
      </c>
      <c r="F6" s="9">
        <v>0.64745676094587623</v>
      </c>
      <c r="G6" s="9">
        <v>0.87504917773519719</v>
      </c>
    </row>
    <row r="7" spans="2:10" x14ac:dyDescent="0.25">
      <c r="B7" s="8" t="s">
        <v>43</v>
      </c>
      <c r="C7" s="9">
        <v>-0.18626636883597475</v>
      </c>
      <c r="D7" s="9">
        <v>-1.1768718228363406</v>
      </c>
      <c r="E7" s="9">
        <v>17.554730823346119</v>
      </c>
      <c r="F7" s="9">
        <v>-0.3361469131316655</v>
      </c>
      <c r="G7" s="9">
        <v>3.5947944141935113</v>
      </c>
    </row>
    <row r="8" spans="2:10" x14ac:dyDescent="0.25">
      <c r="B8" s="8" t="s">
        <v>44</v>
      </c>
      <c r="C8" s="9">
        <v>0.24281423177151479</v>
      </c>
      <c r="D8" s="9">
        <v>0.51925235830772731</v>
      </c>
      <c r="E8" s="9">
        <v>-4.3744399017284226E-2</v>
      </c>
      <c r="F8" s="9">
        <v>0.846112189730853</v>
      </c>
      <c r="G8" s="9">
        <v>-2.1243637936849431E-2</v>
      </c>
    </row>
    <row r="9" spans="2:10" x14ac:dyDescent="0.25">
      <c r="B9" s="8" t="s">
        <v>45</v>
      </c>
      <c r="C9" s="9">
        <v>0.33533919947493429</v>
      </c>
      <c r="D9" s="9">
        <v>0.14136220267648353</v>
      </c>
      <c r="E9" s="9">
        <v>-0.31052161516436944</v>
      </c>
      <c r="F9" s="9">
        <v>0.49270589964132538</v>
      </c>
      <c r="G9" s="9">
        <v>0.53748732162042756</v>
      </c>
    </row>
    <row r="10" spans="2:10" x14ac:dyDescent="0.25">
      <c r="B10" s="8" t="s">
        <v>46</v>
      </c>
      <c r="C10" s="9">
        <v>0.16785695220757976</v>
      </c>
      <c r="D10" s="9">
        <v>-0.13811310510804176</v>
      </c>
      <c r="E10" s="9">
        <v>0.47713393762069589</v>
      </c>
      <c r="F10" s="9">
        <v>0.17670314504476303</v>
      </c>
      <c r="G10" s="9">
        <v>-0.17722773506630685</v>
      </c>
      <c r="J10" s="4"/>
    </row>
    <row r="11" spans="2:10" x14ac:dyDescent="0.25">
      <c r="B11" s="8" t="s">
        <v>47</v>
      </c>
      <c r="C11" s="9">
        <v>-3.2583038280345434E-3</v>
      </c>
      <c r="D11" s="9">
        <v>-1.7547243545527464E-2</v>
      </c>
      <c r="E11" s="9">
        <v>3.3783931344366899E-2</v>
      </c>
      <c r="F11" s="9">
        <v>1.2328126398471841E-3</v>
      </c>
      <c r="G11" s="9">
        <v>-1.2253588504238762E-3</v>
      </c>
    </row>
    <row r="12" spans="2:10" x14ac:dyDescent="0.25">
      <c r="B12" s="8" t="s">
        <v>52</v>
      </c>
      <c r="C12" s="9">
        <v>2.6232929949888684</v>
      </c>
      <c r="D12" s="9">
        <v>11.460281502025005</v>
      </c>
      <c r="E12" s="9">
        <v>15.53097078762895</v>
      </c>
      <c r="F12" s="9">
        <v>0.60829441275340734</v>
      </c>
      <c r="G12" s="9">
        <v>7.1792753913959562</v>
      </c>
    </row>
    <row r="13" spans="2:10" ht="13.5" customHeight="1" x14ac:dyDescent="0.25"/>
    <row r="14" spans="2:10" ht="15" customHeight="1" x14ac:dyDescent="0.25">
      <c r="B14" s="1" t="s">
        <v>53</v>
      </c>
    </row>
    <row r="15" spans="2:10" x14ac:dyDescent="0.25">
      <c r="B15" s="1" t="s"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B2:J13"/>
  <sheetViews>
    <sheetView workbookViewId="0">
      <selection activeCell="B12" sqref="B12"/>
    </sheetView>
  </sheetViews>
  <sheetFormatPr baseColWidth="10" defaultRowHeight="12.75" x14ac:dyDescent="0.25"/>
  <cols>
    <col min="1" max="1" width="4.6640625" style="1" customWidth="1"/>
    <col min="2" max="2" width="34.77734375" style="1" customWidth="1"/>
    <col min="3" max="16384" width="11.5546875" style="1"/>
  </cols>
  <sheetData>
    <row r="2" spans="2:10" x14ac:dyDescent="0.25">
      <c r="B2" s="3" t="s">
        <v>54</v>
      </c>
    </row>
    <row r="3" spans="2:10" x14ac:dyDescent="0.25">
      <c r="B3" s="27" t="s">
        <v>55</v>
      </c>
      <c r="C3" s="4"/>
      <c r="D3" s="4"/>
      <c r="E3" s="14"/>
      <c r="F3" s="4"/>
    </row>
    <row r="4" spans="2:10" x14ac:dyDescent="0.25">
      <c r="B4" s="6"/>
      <c r="C4" s="7">
        <v>2017</v>
      </c>
      <c r="D4" s="7">
        <v>2018</v>
      </c>
      <c r="E4" s="7">
        <v>2019</v>
      </c>
      <c r="F4" s="7">
        <v>2020</v>
      </c>
      <c r="G4" s="7">
        <v>2021</v>
      </c>
    </row>
    <row r="5" spans="2:10" x14ac:dyDescent="0.25">
      <c r="B5" s="8" t="s">
        <v>41</v>
      </c>
      <c r="C5" s="10">
        <v>52.621606340079438</v>
      </c>
      <c r="D5" s="10">
        <v>59.491024849515284</v>
      </c>
      <c r="E5" s="10">
        <v>51.997144148426031</v>
      </c>
      <c r="F5" s="10">
        <v>50.470366248323714</v>
      </c>
      <c r="G5" s="10">
        <v>49.30244887834548</v>
      </c>
    </row>
    <row r="6" spans="2:10" x14ac:dyDescent="0.25">
      <c r="B6" s="8" t="s">
        <v>42</v>
      </c>
      <c r="C6" s="10">
        <v>10.720302176657244</v>
      </c>
      <c r="D6" s="10">
        <v>8.222878804941379</v>
      </c>
      <c r="E6" s="10">
        <v>4.7265995517986372</v>
      </c>
      <c r="F6" s="10">
        <v>5.3415638781202537</v>
      </c>
      <c r="G6" s="10">
        <v>5.800200676066992</v>
      </c>
    </row>
    <row r="7" spans="2:10" x14ac:dyDescent="0.25">
      <c r="B7" s="8" t="s">
        <v>43</v>
      </c>
      <c r="C7" s="10">
        <v>6.0060679807520074</v>
      </c>
      <c r="D7" s="10">
        <v>4.3326610096780804</v>
      </c>
      <c r="E7" s="10">
        <v>18.945042774078296</v>
      </c>
      <c r="F7" s="10">
        <v>18.496383394198272</v>
      </c>
      <c r="G7" s="10">
        <v>20.611426721928741</v>
      </c>
    </row>
    <row r="8" spans="2:10" ht="25.5" x14ac:dyDescent="0.25">
      <c r="B8" s="19" t="s">
        <v>56</v>
      </c>
      <c r="C8" s="10">
        <v>15.261678031893544</v>
      </c>
      <c r="D8" s="10">
        <v>14.142601233578759</v>
      </c>
      <c r="E8" s="10">
        <v>12.232772450155128</v>
      </c>
      <c r="F8" s="10">
        <v>13.00103289582032</v>
      </c>
      <c r="G8" s="10">
        <v>12.109210340933997</v>
      </c>
    </row>
    <row r="9" spans="2:10" x14ac:dyDescent="0.25">
      <c r="B9" s="8" t="s">
        <v>45</v>
      </c>
      <c r="C9" s="10">
        <v>12.915369210461353</v>
      </c>
      <c r="D9" s="10">
        <v>11.714245861563361</v>
      </c>
      <c r="E9" s="10">
        <v>9.8707075415833891</v>
      </c>
      <c r="F9" s="10">
        <v>10.300754526965736</v>
      </c>
      <c r="G9" s="10">
        <v>10.112255199531074</v>
      </c>
    </row>
    <row r="10" spans="2:10" x14ac:dyDescent="0.25">
      <c r="B10" s="8" t="s">
        <v>46</v>
      </c>
      <c r="C10" s="10">
        <v>2.4749762601564069</v>
      </c>
      <c r="D10" s="10">
        <v>2.0965882407231398</v>
      </c>
      <c r="E10" s="10">
        <v>2.2277335339585234</v>
      </c>
      <c r="F10" s="10">
        <v>2.3898990565717142</v>
      </c>
      <c r="G10" s="10">
        <v>2.0644581831937203</v>
      </c>
      <c r="J10" s="4"/>
    </row>
    <row r="11" spans="2:10" ht="13.5" customHeight="1" x14ac:dyDescent="0.25"/>
    <row r="12" spans="2:10" ht="15" customHeight="1" x14ac:dyDescent="0.25">
      <c r="B12" s="1" t="s">
        <v>57</v>
      </c>
    </row>
    <row r="13" spans="2:10" x14ac:dyDescent="0.25">
      <c r="B13" s="1" t="s">
        <v>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B2:D11"/>
  <sheetViews>
    <sheetView workbookViewId="0">
      <selection activeCell="B10" sqref="B10"/>
    </sheetView>
  </sheetViews>
  <sheetFormatPr baseColWidth="10" defaultRowHeight="12.75" x14ac:dyDescent="0.25"/>
  <cols>
    <col min="1" max="1" width="4.6640625" style="1" customWidth="1"/>
    <col min="2" max="2" width="34.77734375" style="1" customWidth="1"/>
    <col min="3" max="16384" width="11.5546875" style="1"/>
  </cols>
  <sheetData>
    <row r="2" spans="2:4" x14ac:dyDescent="0.25">
      <c r="B2" s="3" t="s">
        <v>59</v>
      </c>
    </row>
    <row r="3" spans="2:4" x14ac:dyDescent="0.25">
      <c r="B3" s="28" t="s">
        <v>33</v>
      </c>
      <c r="D3" s="18"/>
    </row>
    <row r="4" spans="2:4" x14ac:dyDescent="0.25">
      <c r="B4" s="6"/>
      <c r="C4" s="7">
        <v>2021</v>
      </c>
    </row>
    <row r="5" spans="2:4" x14ac:dyDescent="0.25">
      <c r="B5" s="8" t="s">
        <v>60</v>
      </c>
      <c r="C5" s="10">
        <v>54.032093964494351</v>
      </c>
    </row>
    <row r="6" spans="2:4" x14ac:dyDescent="0.25">
      <c r="B6" s="8" t="s">
        <v>61</v>
      </c>
      <c r="C6" s="10">
        <v>30.362115944147945</v>
      </c>
    </row>
    <row r="7" spans="2:4" x14ac:dyDescent="0.25">
      <c r="B7" s="8" t="s">
        <v>62</v>
      </c>
      <c r="C7" s="10">
        <v>15.605790091357688</v>
      </c>
    </row>
    <row r="9" spans="2:4" x14ac:dyDescent="0.25">
      <c r="B9" s="30" t="s">
        <v>63</v>
      </c>
    </row>
    <row r="10" spans="2:4" ht="15" customHeight="1" x14ac:dyDescent="0.25">
      <c r="B10" s="30" t="s">
        <v>102</v>
      </c>
      <c r="C10" s="13"/>
    </row>
    <row r="11" spans="2:4" x14ac:dyDescent="0.25">
      <c r="B11" s="30" t="s">
        <v>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39997558519241921"/>
  </sheetPr>
  <dimension ref="B2:H14"/>
  <sheetViews>
    <sheetView workbookViewId="0">
      <selection activeCell="B26" sqref="B26"/>
    </sheetView>
  </sheetViews>
  <sheetFormatPr baseColWidth="10" defaultRowHeight="12.75" x14ac:dyDescent="0.25"/>
  <cols>
    <col min="1" max="1" width="4.6640625" style="1" customWidth="1"/>
    <col min="2" max="2" width="34.77734375" style="1" customWidth="1"/>
    <col min="3" max="16384" width="11.5546875" style="1"/>
  </cols>
  <sheetData>
    <row r="2" spans="2:8" x14ac:dyDescent="0.25">
      <c r="B2" s="3" t="s">
        <v>64</v>
      </c>
    </row>
    <row r="3" spans="2:8" x14ac:dyDescent="0.25">
      <c r="B3" s="27" t="s">
        <v>37</v>
      </c>
      <c r="C3" s="4"/>
      <c r="D3" s="4"/>
      <c r="E3" s="14"/>
      <c r="F3" s="4"/>
      <c r="G3" s="4"/>
    </row>
    <row r="4" spans="2:8" x14ac:dyDescent="0.25">
      <c r="B4" s="5"/>
      <c r="C4" s="44" t="s">
        <v>1</v>
      </c>
      <c r="D4" s="46"/>
      <c r="E4" s="46"/>
      <c r="F4" s="46" t="s">
        <v>2</v>
      </c>
      <c r="G4" s="46"/>
      <c r="H4" s="7" t="s">
        <v>38</v>
      </c>
    </row>
    <row r="5" spans="2:8" x14ac:dyDescent="0.25">
      <c r="B5" s="6"/>
      <c r="C5" s="7">
        <v>2019</v>
      </c>
      <c r="D5" s="7">
        <v>2020</v>
      </c>
      <c r="E5" s="7">
        <v>2021</v>
      </c>
      <c r="F5" s="7" t="s">
        <v>39</v>
      </c>
      <c r="G5" s="7" t="s">
        <v>40</v>
      </c>
      <c r="H5" s="7">
        <v>2021</v>
      </c>
    </row>
    <row r="6" spans="2:8" x14ac:dyDescent="0.25">
      <c r="B6" s="8" t="s">
        <v>65</v>
      </c>
      <c r="C6" s="9">
        <v>105.84175</v>
      </c>
      <c r="D6" s="9">
        <v>127.60602</v>
      </c>
      <c r="E6" s="9">
        <v>120.76153000000002</v>
      </c>
      <c r="F6" s="9">
        <v>20.563029239406937</v>
      </c>
      <c r="G6" s="9">
        <v>-5.3637673206953558</v>
      </c>
      <c r="H6" s="9">
        <v>89.537734308814663</v>
      </c>
    </row>
    <row r="7" spans="2:8" x14ac:dyDescent="0.25">
      <c r="B7" s="8" t="s">
        <v>66</v>
      </c>
      <c r="C7" s="9">
        <v>8.0106199999999994</v>
      </c>
      <c r="D7" s="9">
        <v>6.9546700000000001</v>
      </c>
      <c r="E7" s="9">
        <v>7.3307399999999987</v>
      </c>
      <c r="F7" s="9">
        <v>-13.181876059530961</v>
      </c>
      <c r="G7" s="9">
        <v>5.4074456444374475</v>
      </c>
      <c r="H7" s="9">
        <v>5.4353224110939946</v>
      </c>
    </row>
    <row r="8" spans="2:8" ht="24.75" customHeight="1" x14ac:dyDescent="0.25">
      <c r="B8" s="8" t="s">
        <v>67</v>
      </c>
      <c r="C8" s="9">
        <v>11.835460000000005</v>
      </c>
      <c r="D8" s="9">
        <v>5.1617099999999994</v>
      </c>
      <c r="E8" s="9">
        <v>6.7799500000000048</v>
      </c>
      <c r="F8" s="9">
        <v>-56.387753412203686</v>
      </c>
      <c r="G8" s="9">
        <v>31.350850783945749</v>
      </c>
      <c r="H8" s="9">
        <v>5.026943280091337</v>
      </c>
    </row>
    <row r="9" spans="2:8" ht="24.75" customHeight="1" x14ac:dyDescent="0.25">
      <c r="B9" s="17" t="s">
        <v>68</v>
      </c>
      <c r="C9" s="9">
        <v>-4.3726599999999998</v>
      </c>
      <c r="D9" s="9">
        <v>-10.02984</v>
      </c>
      <c r="E9" s="9">
        <v>-8.9870699999999992</v>
      </c>
      <c r="F9" s="9">
        <v>129.37616919678186</v>
      </c>
      <c r="G9" s="9">
        <v>-10.396676317867492</v>
      </c>
      <c r="H9" s="9" t="s">
        <v>69</v>
      </c>
    </row>
    <row r="10" spans="2:8" ht="17.25" customHeight="1" x14ac:dyDescent="0.25">
      <c r="B10" s="8" t="s">
        <v>70</v>
      </c>
      <c r="C10" s="9">
        <v>125.68783000000002</v>
      </c>
      <c r="D10" s="9">
        <v>139.72239999999999</v>
      </c>
      <c r="E10" s="9">
        <v>134.87222000000003</v>
      </c>
      <c r="F10" s="9">
        <v>11.166212353256455</v>
      </c>
      <c r="G10" s="9">
        <v>-3.4712973725043117</v>
      </c>
      <c r="H10" s="10">
        <v>100</v>
      </c>
    </row>
    <row r="11" spans="2:8" ht="15" customHeight="1" x14ac:dyDescent="0.25">
      <c r="B11" s="33"/>
      <c r="C11" s="33"/>
      <c r="D11" s="33"/>
      <c r="E11" s="33"/>
      <c r="F11" s="33"/>
      <c r="G11" s="33"/>
      <c r="H11" s="33"/>
    </row>
    <row r="12" spans="2:8" ht="14.25" customHeight="1" x14ac:dyDescent="0.25">
      <c r="B12" s="31" t="s">
        <v>71</v>
      </c>
      <c r="C12" s="32"/>
      <c r="D12" s="32"/>
      <c r="E12" s="32"/>
      <c r="F12" s="32"/>
      <c r="G12" s="32"/>
      <c r="H12" s="12"/>
    </row>
    <row r="13" spans="2:8" ht="14.25" customHeight="1" x14ac:dyDescent="0.25">
      <c r="B13" s="29" t="s">
        <v>72</v>
      </c>
      <c r="C13" s="13"/>
      <c r="D13" s="13"/>
      <c r="E13" s="13"/>
      <c r="F13" s="13"/>
      <c r="G13" s="13"/>
      <c r="H13" s="13"/>
    </row>
    <row r="14" spans="2:8" x14ac:dyDescent="0.25">
      <c r="B14" s="1" t="s">
        <v>58</v>
      </c>
    </row>
  </sheetData>
  <mergeCells count="2">
    <mergeCell ref="C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B4 Tableau 1</vt:lpstr>
      <vt:lpstr>B4 graphique 1 </vt:lpstr>
      <vt:lpstr>B4 graphique 2</vt:lpstr>
      <vt:lpstr>B4 graphique 3</vt:lpstr>
      <vt:lpstr>B5 Tableau 1</vt:lpstr>
      <vt:lpstr>B5 Graphique 1</vt:lpstr>
      <vt:lpstr>B5 Graphique 2</vt:lpstr>
      <vt:lpstr>B6 Graphique 1</vt:lpstr>
      <vt:lpstr>B6 Tableau 1</vt:lpstr>
      <vt:lpstr>B6 Graphique 2</vt:lpstr>
      <vt:lpstr>B6 Tableau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2022-12-14T13:01:20Z</dcterms:modified>
</cp:coreProperties>
</file>