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BPC\01_PUBLICATIONS\• Etudes et Résultats\ER 1276 Redistribution 29-06\5-Maquette relecture\"/>
    </mc:Choice>
  </mc:AlternateContent>
  <bookViews>
    <workbookView xWindow="6885" yWindow="5820" windowWidth="33795" windowHeight="17295" tabRatio="815"/>
  </bookViews>
  <sheets>
    <sheet name="Graphique 1" sheetId="4" r:id="rId1"/>
    <sheet name="Tableau1" sheetId="37" r:id="rId2"/>
    <sheet name="Tableau2" sheetId="36" r:id="rId3"/>
    <sheet name="Graphique 2" sheetId="26" r:id="rId4"/>
    <sheet name="Graphique 3" sheetId="8" r:id="rId5"/>
    <sheet name="Graphique 4" sheetId="18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5" i="26" l="1"/>
  <c r="B23" i="26" s="1"/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B64" i="26" l="1"/>
  <c r="B21" i="26" s="1"/>
  <c r="B63" i="26"/>
  <c r="B20" i="26" s="1"/>
  <c r="B62" i="26"/>
  <c r="B19" i="26" s="1"/>
  <c r="B61" i="26"/>
  <c r="B18" i="26" s="1"/>
  <c r="B60" i="26"/>
  <c r="B17" i="26" s="1"/>
  <c r="B58" i="26"/>
  <c r="B57" i="26"/>
  <c r="B14" i="26" s="1"/>
  <c r="B56" i="26"/>
  <c r="B13" i="26" s="1"/>
  <c r="B55" i="26"/>
  <c r="B12" i="26" s="1"/>
  <c r="B54" i="26"/>
  <c r="B11" i="26" s="1"/>
  <c r="B53" i="26"/>
  <c r="B10" i="26" s="1"/>
  <c r="B50" i="26"/>
  <c r="B7" i="26" s="1"/>
</calcChain>
</file>

<file path=xl/sharedStrings.xml><?xml version="1.0" encoding="utf-8"?>
<sst xmlns="http://schemas.openxmlformats.org/spreadsheetml/2006/main" count="357" uniqueCount="73">
  <si>
    <t>Personne seule</t>
  </si>
  <si>
    <t>Couple</t>
  </si>
  <si>
    <t>AL</t>
  </si>
  <si>
    <t>CF</t>
  </si>
  <si>
    <t>ARS</t>
  </si>
  <si>
    <t>RSA</t>
  </si>
  <si>
    <t>RD</t>
  </si>
  <si>
    <t>PF</t>
  </si>
  <si>
    <t>PA</t>
  </si>
  <si>
    <t>IR</t>
  </si>
  <si>
    <t>Celib</t>
  </si>
  <si>
    <t xml:space="preserve">Salaire net </t>
  </si>
  <si>
    <t xml:space="preserve">IR </t>
  </si>
  <si>
    <t>ASF</t>
  </si>
  <si>
    <t>TH</t>
  </si>
  <si>
    <t>AF</t>
  </si>
  <si>
    <t>Prestations familiales</t>
  </si>
  <si>
    <t>Aides au logement</t>
  </si>
  <si>
    <t xml:space="preserve">Impôt sur le revenu </t>
  </si>
  <si>
    <t>Revenu disponible</t>
  </si>
  <si>
    <t xml:space="preserve">Niveau de vie </t>
  </si>
  <si>
    <t xml:space="preserve">Part de smic </t>
  </si>
  <si>
    <t>Couple mono-actif</t>
  </si>
  <si>
    <t xml:space="preserve">Smic brut </t>
  </si>
  <si>
    <t xml:space="preserve">PSS </t>
  </si>
  <si>
    <t>Salaire net</t>
  </si>
  <si>
    <t>Paje</t>
  </si>
  <si>
    <t>Iropposé</t>
  </si>
  <si>
    <t>Couple bi-actif</t>
  </si>
  <si>
    <t>0 smic</t>
  </si>
  <si>
    <t>0,5 smic</t>
  </si>
  <si>
    <t>1 smic</t>
  </si>
  <si>
    <t xml:space="preserve">1,5 smic </t>
  </si>
  <si>
    <t>2 smic</t>
  </si>
  <si>
    <t>AE</t>
  </si>
  <si>
    <t xml:space="preserve">Pouvoir d'achat des ménages par UC </t>
  </si>
  <si>
    <t>RD y compris AE</t>
  </si>
  <si>
    <t xml:space="preserve">  Seuils de sortie des prestations</t>
  </si>
  <si>
    <t>Situation conjugale et nombre d'enfants
 de 6 à 10 ans</t>
  </si>
  <si>
    <t/>
  </si>
  <si>
    <t>RD hors AE</t>
  </si>
  <si>
    <t>Graphique 1 - Décomposition du revenu disponible d’une personne seule en juillet 2022, selon son salaire brut</t>
  </si>
  <si>
    <t>En euros</t>
  </si>
  <si>
    <t>En part de smic brut</t>
  </si>
  <si>
    <t>Situation conjugale et nombre d’enfants de 6 à 10 ans</t>
  </si>
  <si>
    <t>Prime d’activité</t>
  </si>
  <si>
    <t xml:space="preserve">  Seuils d’entrée des prélèvements</t>
  </si>
  <si>
    <t>Taxe d’habitation</t>
  </si>
  <si>
    <t xml:space="preserve">Tableau 2 - Seuils de sortie des prestations et d’entrée des prélèvements en juillet 2022, selon la configuration familiale
</t>
  </si>
  <si>
    <t>Revenu de solidarité active (RSA)</t>
  </si>
  <si>
    <t xml:space="preserve">Complément familial </t>
  </si>
  <si>
    <t>Allocation de rentrée scolaire</t>
  </si>
  <si>
    <t>dont allocations familiales</t>
  </si>
  <si>
    <t xml:space="preserve">dont complément familal </t>
  </si>
  <si>
    <t>dont allocation de rentrée scolaire</t>
  </si>
  <si>
    <t>dont allocation de soutien famililal</t>
  </si>
  <si>
    <t>Salaire en part du smic</t>
  </si>
  <si>
    <t>Tableau 1 - Prestations et revenu disponible en juillet 2022 pour un ménage locataire sans ressources, selon sa configuration familiale</t>
  </si>
  <si>
    <r>
      <rPr>
        <b/>
        <sz val="8"/>
        <color rgb="FF000000"/>
        <rFont val="Marianne"/>
      </rPr>
      <t>Note &gt;</t>
    </r>
    <r>
      <rPr>
        <sz val="8"/>
        <color rgb="FF000000"/>
        <rFont val="Marianne"/>
        <family val="3"/>
      </rPr>
      <t xml:space="preserve"> Ces cas-types portent sur des ménages locataires du parc privé en zone 2 sans ressources. Le montant de RSA comprend la prime de Noël mensualisée associée.
</t>
    </r>
    <r>
      <rPr>
        <b/>
        <sz val="8"/>
        <color rgb="FF000000"/>
        <rFont val="Marianne"/>
      </rPr>
      <t xml:space="preserve">Lecture &gt; </t>
    </r>
    <r>
      <rPr>
        <sz val="8"/>
        <color rgb="FF000000"/>
        <rFont val="Marianne"/>
        <family val="3"/>
      </rPr>
      <t xml:space="preserve">En juillet 2022, le revenu disponible d’un couple sans ressources avec deux enfants à charge s’élève à 1 626 euros, dont 455 euros d’aides au logement, 205 euros de prestations familiales et 966 euros de RSA. Ces 966 euros de RSA correspondent au montant forfaitaire du RSA de 1 257 euros pour un couple avec deux enfants, augmenté de la prime de Noël mensualisée, duquel sont retranchés les allocations familiales (soit 140 euros) et un forfait logement.
</t>
    </r>
    <r>
      <rPr>
        <b/>
        <sz val="8"/>
        <color rgb="FF000000"/>
        <rFont val="Marianne"/>
      </rPr>
      <t>Source &gt;</t>
    </r>
    <r>
      <rPr>
        <sz val="8"/>
        <color rgb="FF000000"/>
        <rFont val="Marianne"/>
        <family val="3"/>
      </rPr>
      <t xml:space="preserve"> DREES, maquette EDIFIS (Évaluation des dispositifs fiscaux et sociaux sur cas-types), législation au 1</t>
    </r>
    <r>
      <rPr>
        <vertAlign val="superscript"/>
        <sz val="8"/>
        <color rgb="FF000000"/>
        <rFont val="Marianne"/>
      </rPr>
      <t>er</t>
    </r>
    <r>
      <rPr>
        <sz val="8"/>
        <color rgb="FF000000"/>
        <rFont val="Marianne"/>
        <family val="3"/>
      </rPr>
      <t xml:space="preserve"> juillet 2022.</t>
    </r>
  </si>
  <si>
    <r>
      <t>Note &gt;</t>
    </r>
    <r>
      <rPr>
        <sz val="8"/>
        <color theme="1"/>
        <rFont val="Marianne"/>
      </rPr>
      <t xml:space="preserve"> Ce cas-type porte sur une personne seule, locataire du parc privé en zone 2 sans autres ressources que son salaire. 
</t>
    </r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>Une personne seule sans ressources voit son revenu disponible, y compris aides exceptionnelles de rentrée en 2022, diminuer de 1,4 % en euros constants entre juillet 2017 et juillet 2022. Cette baisse s’explique par une perte d’allocations logement sur la période (-2,5 points) partiellement compensée par le versement d’aides exceptionnelles en 2022 (+1,0 point). Une personne au smic aux deux dates voit au contraire son revenu disponible augmenter de 8,7 % sur la période. À titre indicatif, le pouvoir d’achat des ménages par unité de consommation a progressé de 3,9 % entre le 3</t>
    </r>
    <r>
      <rPr>
        <vertAlign val="superscript"/>
        <sz val="8"/>
        <color theme="1"/>
        <rFont val="Marianne"/>
      </rPr>
      <t>e</t>
    </r>
    <r>
      <rPr>
        <sz val="8"/>
        <color theme="1"/>
        <rFont val="Marianne"/>
      </rPr>
      <t xml:space="preserve"> trimestre 2017 et le 3</t>
    </r>
    <r>
      <rPr>
        <vertAlign val="superscript"/>
        <sz val="8"/>
        <color theme="1"/>
        <rFont val="Marianne"/>
      </rPr>
      <t>e</t>
    </r>
    <r>
      <rPr>
        <sz val="8"/>
        <color theme="1"/>
        <rFont val="Marianne"/>
      </rPr>
      <t xml:space="preserve"> trimestre 2022 selon les comptes nationaux trimestriels de l’Insee.</t>
    </r>
    <r>
      <rPr>
        <b/>
        <sz val="8"/>
        <color theme="1"/>
        <rFont val="Marianne"/>
      </rPr>
      <t xml:space="preserve">
Source &gt; </t>
    </r>
    <r>
      <rPr>
        <sz val="8"/>
        <color theme="1"/>
        <rFont val="Marianne"/>
      </rPr>
      <t>DREES, maquette EDIFIS (Évaluation des dispositifs fiscaux et sociaux sur cas-types), législations au 1</t>
    </r>
    <r>
      <rPr>
        <vertAlign val="superscript"/>
        <sz val="8"/>
        <color theme="1"/>
        <rFont val="Marianne"/>
      </rPr>
      <t>er</t>
    </r>
    <r>
      <rPr>
        <sz val="8"/>
        <color theme="1"/>
        <rFont val="Marianne"/>
      </rPr>
      <t xml:space="preserve"> juillet 2022 et au 1</t>
    </r>
    <r>
      <rPr>
        <vertAlign val="superscript"/>
        <sz val="8"/>
        <color theme="1"/>
        <rFont val="Marianne"/>
      </rPr>
      <t>er</t>
    </r>
    <r>
      <rPr>
        <sz val="8"/>
        <color theme="1"/>
        <rFont val="Marianne"/>
      </rPr>
      <t xml:space="preserve"> juillet 2017.</t>
    </r>
  </si>
  <si>
    <t>Graphique 2 - Évolution du revenu disponible d’une personne seule entre juillet 2017 et juillet 2022, selon son niveau de salaire brut</t>
  </si>
  <si>
    <t>Graphique 3 - Évolution du revenu disponible des ménages sans ressources, entre juillet 2017 et juillet 2022, selon la configuration familiale</t>
  </si>
  <si>
    <r>
      <rPr>
        <b/>
        <sz val="8"/>
        <color theme="1"/>
        <rFont val="Marianne"/>
      </rPr>
      <t>Note &gt;</t>
    </r>
    <r>
      <rPr>
        <sz val="8"/>
        <color theme="1"/>
        <rFont val="Marianne"/>
        <family val="3"/>
      </rPr>
      <t xml:space="preserve"> Ces cas-types portent sur des ménages locataires du parc privé en zone 2 sans ressources. Les montants de RSA comprennent la prime de Noël mensualisée associée.
</t>
    </r>
    <r>
      <rPr>
        <b/>
        <sz val="8"/>
        <color theme="1"/>
        <rFont val="Marianne"/>
      </rPr>
      <t>Lecture &gt;</t>
    </r>
    <r>
      <rPr>
        <sz val="8"/>
        <color theme="1"/>
        <rFont val="Marianne"/>
        <family val="3"/>
      </rPr>
      <t xml:space="preserve"> Entre juillet 2017 et juillet 2022, une personne seule sans ressources avec un enfant âgé de 6 à 10 ans voit son revenu disponible diminuer de 0,8 % en euros constants, en raison d’une perte d’aides au logement au cours de la période, partiellement compensée par un gain de RSA et par le versement d’aides exceptionnelles en 2022.
</t>
    </r>
    <r>
      <rPr>
        <b/>
        <sz val="8"/>
        <color theme="1"/>
        <rFont val="Marianne"/>
      </rPr>
      <t xml:space="preserve">Source &gt; </t>
    </r>
    <r>
      <rPr>
        <sz val="8"/>
        <color theme="1"/>
        <rFont val="Marianne"/>
        <family val="3"/>
      </rPr>
      <t>DREES, maquette EDIFIS (Évaluation des dispositifs fiscaux et sociaux sur cas-types), législations au 1</t>
    </r>
    <r>
      <rPr>
        <vertAlign val="superscript"/>
        <sz val="8"/>
        <color theme="1"/>
        <rFont val="Marianne"/>
      </rPr>
      <t>er</t>
    </r>
    <r>
      <rPr>
        <sz val="8"/>
        <color theme="1"/>
        <rFont val="Marianne"/>
        <family val="3"/>
      </rPr>
      <t xml:space="preserve"> juillet 2022 et au 1</t>
    </r>
    <r>
      <rPr>
        <vertAlign val="superscript"/>
        <sz val="8"/>
        <color theme="1"/>
        <rFont val="Marianne"/>
      </rPr>
      <t>er</t>
    </r>
    <r>
      <rPr>
        <sz val="8"/>
        <color theme="1"/>
        <rFont val="Marianne"/>
        <family val="3"/>
      </rPr>
      <t xml:space="preserve"> juillet 2017.</t>
    </r>
  </si>
  <si>
    <t xml:space="preserve">En % de revenu disponible </t>
  </si>
  <si>
    <t>Graphique 4 - Évolution du revenu disponible des ménages gagnant un smic entre juillet 2017 et juillet 2022, selon la configuration familiale</t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</si>
  <si>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  <family val="3"/>
      </rPr>
      <t>Ces cas-types portent sur des ménages locataires du parc privé en zone 2 sans autres ressources que des salaires, dont le montant est supposé stable dans le temps, en euros constants</t>
    </r>
    <r>
      <rPr>
        <i/>
        <sz val="8"/>
        <color theme="1"/>
        <rFont val="Marianne"/>
      </rPr>
      <t xml:space="preserve"> (encadré 1)</t>
    </r>
    <r>
      <rPr>
        <sz val="8"/>
        <color theme="1"/>
        <rFont val="Marianne"/>
        <family val="3"/>
      </rPr>
      <t xml:space="preserve">.
</t>
    </r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  <family val="3"/>
      </rPr>
      <t xml:space="preserve">Avec un salaire équivalent au smic à temps plein, une personne seule avec un enfant âgé de 6 à 10 ans voit son revenu disponible, y compris aides exceptionnelles, augmenter de 4,5 % entre juillet 2017 et juillet 2022 (en euros constants), principalement du fait de l’augmentation de la prime d’activité (PA) sur la période. La PA contribue pour 4,2 points à cette hausse.
</t>
    </r>
    <r>
      <rPr>
        <b/>
        <sz val="8"/>
        <color theme="1"/>
        <rFont val="Marianne"/>
      </rPr>
      <t xml:space="preserve">Source &gt; </t>
    </r>
    <r>
      <rPr>
        <sz val="8"/>
        <color theme="1"/>
        <rFont val="Marianne"/>
        <family val="3"/>
      </rPr>
      <t>DREES, maquette EDIFIS (Évaluation des dispositifs fiscaux et sociaux sur cas-types), législations au 1</t>
    </r>
    <r>
      <rPr>
        <vertAlign val="superscript"/>
        <sz val="8"/>
        <color theme="1"/>
        <rFont val="Marianne"/>
      </rPr>
      <t>er</t>
    </r>
    <r>
      <rPr>
        <sz val="8"/>
        <color theme="1"/>
        <rFont val="Marianne"/>
        <family val="3"/>
      </rPr>
      <t xml:space="preserve"> juillet 2022 et au 1</t>
    </r>
    <r>
      <rPr>
        <vertAlign val="superscript"/>
        <sz val="8"/>
        <color theme="1"/>
        <rFont val="Marianne"/>
      </rPr>
      <t>er</t>
    </r>
    <r>
      <rPr>
        <sz val="8"/>
        <color theme="1"/>
        <rFont val="Marianne"/>
        <family val="3"/>
      </rPr>
      <t xml:space="preserve"> juillet 2017.</t>
    </r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</si>
  <si>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  <family val="3"/>
      </rPr>
      <t>Ce cas-type porte sur une personne seule, locataire du parc privé en zone 2 sans autres ressources que son salaire. Ce salaire est supposé stable dans le temps, en euros constants</t>
    </r>
    <r>
      <rPr>
        <i/>
        <sz val="8"/>
        <color theme="1"/>
        <rFont val="Marianne"/>
      </rPr>
      <t xml:space="preserve"> (encadré</t>
    </r>
    <r>
      <rPr>
        <sz val="8"/>
        <color theme="1"/>
        <rFont val="Calibri"/>
        <family val="2"/>
      </rPr>
      <t> </t>
    </r>
    <r>
      <rPr>
        <i/>
        <sz val="8"/>
        <color theme="1"/>
        <rFont val="Marianne"/>
      </rPr>
      <t>1)</t>
    </r>
    <r>
      <rPr>
        <sz val="8"/>
        <color theme="1"/>
        <rFont val="Marianne"/>
        <family val="3"/>
      </rPr>
      <t xml:space="preserve">. Le montant de RSA comprend la prime de Noël mensualisée associée.
</t>
    </r>
    <r>
      <rPr>
        <b/>
        <sz val="8"/>
        <color theme="1"/>
        <rFont val="Marianne"/>
      </rPr>
      <t>Lecture &gt;</t>
    </r>
    <r>
      <rPr>
        <sz val="8"/>
        <color theme="1"/>
        <rFont val="Marianne"/>
        <family val="3"/>
      </rPr>
      <t xml:space="preserve"> En juillet 2022, le revenu disponible d’une personne seule percevant un salaire à hauteur de 25 % du smic brut à temps plein (soit 326 euros nets) s’élève à 1 018 euros par mois, dont 281 euros d’aides au logement, 214 euros de RSA et 198 euros de prime d’activité. Avec un salaire égal à 1,5 smic brut, soit 1 954 euros nets, son revenu disponible après impôt est de 1 876 euros.
</t>
    </r>
    <r>
      <rPr>
        <b/>
        <sz val="8"/>
        <color theme="1"/>
        <rFont val="Marianne"/>
      </rPr>
      <t>Source &gt;</t>
    </r>
    <r>
      <rPr>
        <sz val="8"/>
        <color theme="1"/>
        <rFont val="Marianne"/>
        <family val="3"/>
      </rPr>
      <t xml:space="preserve"> DREES, maquette EDIFIS (Évaluation des dispositifs fiscaux et sociaux sur cas-types), législation au 1</t>
    </r>
    <r>
      <rPr>
        <vertAlign val="superscript"/>
        <sz val="8"/>
        <color theme="1"/>
        <rFont val="Marianne"/>
      </rPr>
      <t>er</t>
    </r>
    <r>
      <rPr>
        <sz val="8"/>
        <color theme="1"/>
        <rFont val="Marianne"/>
        <family val="3"/>
      </rPr>
      <t xml:space="preserve"> juillet 2022.							</t>
    </r>
  </si>
  <si>
    <r>
      <rPr>
        <b/>
        <sz val="8"/>
        <color rgb="FF000000"/>
        <rFont val="Marianne"/>
        <family val="3"/>
      </rPr>
      <t xml:space="preserve">Note &gt; </t>
    </r>
    <r>
      <rPr>
        <sz val="8"/>
        <color rgb="FF000000"/>
        <rFont val="Marianne"/>
      </rPr>
      <t>Ces cas-types portent sur des ménages locataires du parc privé en zone 2 sans autres ressources que des salaires. Les deux membres d’un couple bi-actif gagnent un salaire de même montant. Est considéré comme point de sortie le premier niveau de salaire en multiple de 10 % du smic brut pour lequel le montant de prestation est nul.</t>
    </r>
    <r>
      <rPr>
        <b/>
        <sz val="8"/>
        <color rgb="FF000000"/>
        <rFont val="Marianne"/>
        <family val="3"/>
      </rPr>
      <t xml:space="preserve">
Lecture &gt; </t>
    </r>
    <r>
      <rPr>
        <sz val="8"/>
        <color rgb="FF000000"/>
        <rFont val="Marianne"/>
      </rPr>
      <t>En juillet 2022, une personne seule ne perçoit plus de RSA lorsque son salaire atteint 0,4 smic brut. Un couple bi-actif avec trois enfants de 6 à 10 ans ne perçoit plus les aides au logement lorsque la somme des deux salaires atteint 2,2 smic brut.</t>
    </r>
    <r>
      <rPr>
        <b/>
        <sz val="8"/>
        <color rgb="FF000000"/>
        <rFont val="Marianne"/>
        <family val="3"/>
      </rPr>
      <t xml:space="preserve">
Source &gt; </t>
    </r>
    <r>
      <rPr>
        <sz val="8"/>
        <color rgb="FF000000"/>
        <rFont val="Marianne"/>
      </rPr>
      <t>DREES, maquette EDIFIS (Évaluation des dispositifs fiscaux et sociaux sur cas-types), législation au 1</t>
    </r>
    <r>
      <rPr>
        <vertAlign val="superscript"/>
        <sz val="8"/>
        <color rgb="FF000000"/>
        <rFont val="Marianne"/>
      </rPr>
      <t>er</t>
    </r>
    <r>
      <rPr>
        <sz val="8"/>
        <color rgb="FF000000"/>
        <rFont val="Marianne"/>
      </rPr>
      <t xml:space="preserve"> juillet 2022.</t>
    </r>
  </si>
  <si>
    <t>Célibataire</t>
  </si>
  <si>
    <t>En %</t>
  </si>
  <si>
    <t>1,5 smic</t>
  </si>
  <si>
    <t>Nombre d’enfants (6 à 10 ans)</t>
  </si>
  <si>
    <t>Revenu minimum garanti 
par le RSA (= montant forfaitaire)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</si>
</sst>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"/>
    <numFmt numFmtId="167" formatCode="\+0.0%;\-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Marianne"/>
      <family val="3"/>
    </font>
    <font>
      <sz val="8"/>
      <color rgb="FFFF0000"/>
      <name val="Marianne"/>
      <family val="3"/>
    </font>
    <font>
      <b/>
      <sz val="8"/>
      <name val="Marianne"/>
      <family val="3"/>
    </font>
    <font>
      <sz val="8"/>
      <color rgb="FF000000"/>
      <name val="Marianne"/>
      <family val="3"/>
    </font>
    <font>
      <b/>
      <sz val="8"/>
      <color theme="1"/>
      <name val="Marianne"/>
      <family val="3"/>
    </font>
    <font>
      <b/>
      <sz val="8"/>
      <color rgb="FF000000"/>
      <name val="Marianne"/>
      <family val="3"/>
    </font>
    <font>
      <sz val="8"/>
      <color theme="1" tint="0.499984740745262"/>
      <name val="Marianne"/>
      <family val="3"/>
    </font>
    <font>
      <sz val="8"/>
      <name val="Marianne"/>
      <family val="3"/>
    </font>
    <font>
      <b/>
      <sz val="8"/>
      <color theme="1"/>
      <name val="Marianne"/>
    </font>
    <font>
      <sz val="8"/>
      <color theme="1"/>
      <name val="Marianne"/>
    </font>
    <font>
      <vertAlign val="superscript"/>
      <sz val="8"/>
      <color theme="1"/>
      <name val="Marianne"/>
    </font>
    <font>
      <b/>
      <sz val="8"/>
      <color rgb="FF000000"/>
      <name val="Marianne"/>
    </font>
    <font>
      <vertAlign val="superscript"/>
      <sz val="8"/>
      <color rgb="FF000000"/>
      <name val="Marianne"/>
    </font>
    <font>
      <sz val="8"/>
      <color rgb="FF000000"/>
      <name val="Marianne"/>
    </font>
    <font>
      <i/>
      <sz val="8"/>
      <color theme="1"/>
      <name val="Marianne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3">
    <xf numFmtId="0" fontId="0" fillId="0" borderId="0" xfId="0"/>
    <xf numFmtId="9" fontId="2" fillId="0" borderId="0" xfId="2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164" fontId="2" fillId="0" borderId="0" xfId="1" applyNumberFormat="1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2" applyNumberFormat="1" applyFont="1"/>
    <xf numFmtId="0" fontId="2" fillId="3" borderId="0" xfId="0" applyFont="1" applyFill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/>
    <xf numFmtId="167" fontId="2" fillId="0" borderId="0" xfId="0" applyNumberFormat="1" applyFont="1"/>
    <xf numFmtId="165" fontId="2" fillId="0" borderId="0" xfId="0" applyNumberFormat="1" applyFont="1"/>
    <xf numFmtId="0" fontId="2" fillId="0" borderId="0" xfId="0" applyFont="1" applyAlignment="1">
      <alignment wrapText="1"/>
    </xf>
    <xf numFmtId="165" fontId="8" fillId="0" borderId="0" xfId="0" applyNumberFormat="1" applyFont="1"/>
    <xf numFmtId="0" fontId="8" fillId="0" borderId="0" xfId="0" applyFont="1"/>
    <xf numFmtId="0" fontId="2" fillId="0" borderId="0" xfId="0" quotePrefix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6" fontId="5" fillId="0" borderId="0" xfId="1" applyNumberFormat="1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right" vertical="center"/>
    </xf>
    <xf numFmtId="164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2" fillId="0" borderId="2" xfId="2" applyNumberFormat="1" applyFont="1" applyBorder="1"/>
    <xf numFmtId="164" fontId="2" fillId="0" borderId="3" xfId="1" applyNumberFormat="1" applyFont="1" applyBorder="1"/>
    <xf numFmtId="165" fontId="2" fillId="0" borderId="4" xfId="2" applyNumberFormat="1" applyFont="1" applyBorder="1"/>
    <xf numFmtId="164" fontId="2" fillId="0" borderId="5" xfId="1" applyNumberFormat="1" applyFont="1" applyBorder="1"/>
    <xf numFmtId="164" fontId="2" fillId="0" borderId="1" xfId="1" applyNumberFormat="1" applyFont="1" applyBorder="1"/>
    <xf numFmtId="164" fontId="2" fillId="0" borderId="6" xfId="1" applyNumberFormat="1" applyFont="1" applyBorder="1"/>
    <xf numFmtId="0" fontId="6" fillId="0" borderId="7" xfId="0" applyFont="1" applyBorder="1" applyAlignment="1">
      <alignment horizontal="center" vertical="center" wrapText="1"/>
    </xf>
    <xf numFmtId="165" fontId="2" fillId="0" borderId="7" xfId="2" applyNumberFormat="1" applyFont="1" applyBorder="1"/>
    <xf numFmtId="165" fontId="2" fillId="0" borderId="8" xfId="2" applyNumberFormat="1" applyFont="1" applyBorder="1"/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2" fillId="0" borderId="9" xfId="1" applyNumberFormat="1" applyFont="1" applyBorder="1"/>
    <xf numFmtId="164" fontId="2" fillId="0" borderId="10" xfId="1" applyNumberFormat="1" applyFont="1" applyBorder="1"/>
    <xf numFmtId="164" fontId="2" fillId="0" borderId="11" xfId="1" applyNumberFormat="1" applyFont="1" applyBorder="1"/>
    <xf numFmtId="164" fontId="2" fillId="0" borderId="12" xfId="1" applyNumberFormat="1" applyFont="1" applyBorder="1"/>
    <xf numFmtId="0" fontId="6" fillId="0" borderId="13" xfId="0" applyFont="1" applyBorder="1" applyAlignment="1">
      <alignment horizontal="center" vertical="center" wrapText="1"/>
    </xf>
    <xf numFmtId="164" fontId="2" fillId="0" borderId="14" xfId="1" applyNumberFormat="1" applyFont="1" applyBorder="1"/>
    <xf numFmtId="164" fontId="2" fillId="0" borderId="0" xfId="1" applyNumberFormat="1" applyFont="1" applyBorder="1"/>
    <xf numFmtId="164" fontId="2" fillId="0" borderId="13" xfId="1" applyNumberFormat="1" applyFont="1" applyBorder="1"/>
    <xf numFmtId="164" fontId="2" fillId="0" borderId="15" xfId="1" applyNumberFormat="1" applyFont="1" applyBorder="1"/>
    <xf numFmtId="164" fontId="2" fillId="0" borderId="0" xfId="0" applyNumberFormat="1" applyFont="1"/>
    <xf numFmtId="164" fontId="2" fillId="0" borderId="13" xfId="0" applyNumberFormat="1" applyFont="1" applyBorder="1"/>
    <xf numFmtId="164" fontId="2" fillId="0" borderId="14" xfId="0" applyNumberFormat="1" applyFont="1" applyBorder="1"/>
    <xf numFmtId="164" fontId="2" fillId="0" borderId="15" xfId="0" applyNumberFormat="1" applyFont="1" applyBorder="1"/>
    <xf numFmtId="165" fontId="6" fillId="0" borderId="2" xfId="2" applyNumberFormat="1" applyFont="1" applyFill="1" applyBorder="1"/>
    <xf numFmtId="164" fontId="6" fillId="0" borderId="1" xfId="1" applyNumberFormat="1" applyFont="1" applyFill="1" applyBorder="1"/>
    <xf numFmtId="164" fontId="6" fillId="0" borderId="3" xfId="1" applyNumberFormat="1" applyFont="1" applyFill="1" applyBorder="1"/>
    <xf numFmtId="164" fontId="6" fillId="0" borderId="14" xfId="1" applyNumberFormat="1" applyFont="1" applyFill="1" applyBorder="1"/>
    <xf numFmtId="164" fontId="6" fillId="0" borderId="14" xfId="0" applyNumberFormat="1" applyFont="1" applyBorder="1"/>
    <xf numFmtId="165" fontId="2" fillId="0" borderId="4" xfId="2" applyNumberFormat="1" applyFont="1" applyFill="1" applyBorder="1"/>
    <xf numFmtId="164" fontId="2" fillId="0" borderId="6" xfId="1" applyNumberFormat="1" applyFont="1" applyFill="1" applyBorder="1"/>
    <xf numFmtId="164" fontId="2" fillId="0" borderId="5" xfId="1" applyNumberFormat="1" applyFont="1" applyFill="1" applyBorder="1"/>
    <xf numFmtId="164" fontId="2" fillId="0" borderId="0" xfId="1" applyNumberFormat="1" applyFont="1" applyFill="1" applyBorder="1"/>
    <xf numFmtId="165" fontId="2" fillId="0" borderId="2" xfId="2" applyNumberFormat="1" applyFont="1" applyFill="1" applyBorder="1"/>
    <xf numFmtId="164" fontId="2" fillId="0" borderId="1" xfId="1" applyNumberFormat="1" applyFont="1" applyFill="1" applyBorder="1"/>
    <xf numFmtId="164" fontId="2" fillId="0" borderId="3" xfId="1" applyNumberFormat="1" applyFont="1" applyFill="1" applyBorder="1"/>
    <xf numFmtId="164" fontId="2" fillId="0" borderId="14" xfId="1" applyNumberFormat="1" applyFont="1" applyFill="1" applyBorder="1"/>
    <xf numFmtId="165" fontId="2" fillId="0" borderId="7" xfId="2" applyNumberFormat="1" applyFont="1" applyFill="1" applyBorder="1"/>
    <xf numFmtId="164" fontId="2" fillId="0" borderId="9" xfId="1" applyNumberFormat="1" applyFont="1" applyFill="1" applyBorder="1"/>
    <xf numFmtId="164" fontId="2" fillId="0" borderId="10" xfId="1" applyNumberFormat="1" applyFont="1" applyFill="1" applyBorder="1"/>
    <xf numFmtId="164" fontId="2" fillId="0" borderId="13" xfId="1" applyNumberFormat="1" applyFont="1" applyFill="1" applyBorder="1"/>
    <xf numFmtId="165" fontId="6" fillId="0" borderId="2" xfId="2" applyNumberFormat="1" applyFont="1" applyBorder="1"/>
    <xf numFmtId="164" fontId="6" fillId="0" borderId="1" xfId="1" applyNumberFormat="1" applyFont="1" applyBorder="1"/>
    <xf numFmtId="164" fontId="6" fillId="0" borderId="3" xfId="1" applyNumberFormat="1" applyFont="1" applyBorder="1"/>
    <xf numFmtId="164" fontId="6" fillId="0" borderId="14" xfId="1" applyNumberFormat="1" applyFont="1" applyBorder="1"/>
    <xf numFmtId="165" fontId="6" fillId="0" borderId="1" xfId="2" applyNumberFormat="1" applyFont="1" applyBorder="1"/>
    <xf numFmtId="0" fontId="2" fillId="0" borderId="13" xfId="0" applyFont="1" applyBorder="1"/>
    <xf numFmtId="0" fontId="4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right" vertical="center"/>
    </xf>
    <xf numFmtId="164" fontId="7" fillId="0" borderId="5" xfId="1" applyNumberFormat="1" applyFont="1" applyBorder="1" applyAlignment="1">
      <alignment horizontal="right" vertical="center"/>
    </xf>
    <xf numFmtId="164" fontId="5" fillId="0" borderId="4" xfId="1" applyNumberFormat="1" applyFont="1" applyBorder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164" fontId="7" fillId="0" borderId="8" xfId="1" applyNumberFormat="1" applyFont="1" applyBorder="1" applyAlignment="1">
      <alignment horizontal="right" vertical="center"/>
    </xf>
    <xf numFmtId="164" fontId="7" fillId="0" borderId="15" xfId="1" applyNumberFormat="1" applyFont="1" applyBorder="1" applyAlignment="1">
      <alignment horizontal="right" vertical="center"/>
    </xf>
    <xf numFmtId="164" fontId="7" fillId="0" borderId="12" xfId="1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right" vertical="center"/>
    </xf>
    <xf numFmtId="164" fontId="7" fillId="0" borderId="14" xfId="1" applyNumberFormat="1" applyFont="1" applyBorder="1" applyAlignment="1">
      <alignment horizontal="right" vertical="center"/>
    </xf>
    <xf numFmtId="164" fontId="7" fillId="0" borderId="3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164" fontId="5" fillId="0" borderId="15" xfId="1" applyNumberFormat="1" applyFont="1" applyBorder="1" applyAlignment="1">
      <alignment horizontal="right" vertical="center"/>
    </xf>
    <xf numFmtId="0" fontId="10" fillId="0" borderId="0" xfId="0" applyFont="1"/>
    <xf numFmtId="164" fontId="7" fillId="0" borderId="0" xfId="1" applyNumberFormat="1" applyFont="1" applyBorder="1" applyAlignment="1">
      <alignment horizontal="right" vertical="center" indent="1"/>
    </xf>
    <xf numFmtId="164" fontId="5" fillId="0" borderId="0" xfId="1" applyNumberFormat="1" applyFont="1" applyBorder="1" applyAlignment="1">
      <alignment horizontal="right" vertical="center" indent="1"/>
    </xf>
    <xf numFmtId="164" fontId="7" fillId="0" borderId="14" xfId="1" applyNumberFormat="1" applyFont="1" applyBorder="1" applyAlignment="1">
      <alignment horizontal="right" vertical="center" indent="1"/>
    </xf>
    <xf numFmtId="0" fontId="7" fillId="2" borderId="1" xfId="0" applyFont="1" applyFill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5" fillId="0" borderId="5" xfId="1" applyNumberFormat="1" applyFont="1" applyBorder="1" applyAlignment="1">
      <alignment horizontal="center" vertical="center"/>
    </xf>
    <xf numFmtId="166" fontId="5" fillId="0" borderId="15" xfId="1" applyNumberFormat="1" applyFont="1" applyBorder="1" applyAlignment="1">
      <alignment horizontal="center" vertical="center"/>
    </xf>
    <xf numFmtId="166" fontId="5" fillId="0" borderId="12" xfId="1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16" fillId="0" borderId="0" xfId="0" applyFont="1"/>
    <xf numFmtId="166" fontId="5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166" fontId="5" fillId="0" borderId="6" xfId="1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66" fontId="5" fillId="0" borderId="11" xfId="1" applyNumberFormat="1" applyFont="1" applyBorder="1" applyAlignment="1">
      <alignment horizontal="center" vertical="center"/>
    </xf>
    <xf numFmtId="0" fontId="2" fillId="0" borderId="1" xfId="0" applyFont="1" applyBorder="1"/>
    <xf numFmtId="165" fontId="2" fillId="0" borderId="1" xfId="2" applyNumberFormat="1" applyFont="1" applyBorder="1"/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3" fontId="2" fillId="0" borderId="0" xfId="1" applyFont="1" applyFill="1" applyBorder="1"/>
    <xf numFmtId="165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/>
    <xf numFmtId="0" fontId="8" fillId="0" borderId="1" xfId="0" applyFont="1" applyBorder="1"/>
    <xf numFmtId="167" fontId="2" fillId="0" borderId="1" xfId="0" applyNumberFormat="1" applyFont="1" applyBorder="1"/>
    <xf numFmtId="167" fontId="6" fillId="0" borderId="1" xfId="0" applyNumberFormat="1" applyFont="1" applyBorder="1"/>
    <xf numFmtId="167" fontId="8" fillId="0" borderId="1" xfId="0" applyNumberFormat="1" applyFont="1" applyBorder="1"/>
    <xf numFmtId="0" fontId="2" fillId="0" borderId="3" xfId="0" applyFont="1" applyBorder="1" applyAlignment="1">
      <alignment horizontal="center"/>
    </xf>
    <xf numFmtId="167" fontId="2" fillId="0" borderId="5" xfId="0" applyNumberFormat="1" applyFont="1" applyBorder="1"/>
    <xf numFmtId="167" fontId="2" fillId="0" borderId="12" xfId="0" applyNumberFormat="1" applyFont="1" applyBorder="1"/>
    <xf numFmtId="167" fontId="2" fillId="0" borderId="10" xfId="0" applyNumberFormat="1" applyFont="1" applyBorder="1"/>
    <xf numFmtId="9" fontId="2" fillId="0" borderId="0" xfId="2" applyFont="1" applyBorder="1"/>
    <xf numFmtId="0" fontId="2" fillId="0" borderId="4" xfId="0" applyFont="1" applyBorder="1"/>
    <xf numFmtId="9" fontId="10" fillId="0" borderId="0" xfId="2" applyFont="1" applyBorder="1"/>
    <xf numFmtId="0" fontId="4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7" fontId="6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7" fontId="8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7" fontId="2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Border="1"/>
    <xf numFmtId="0" fontId="15" fillId="0" borderId="1" xfId="0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right" vertical="center"/>
    </xf>
    <xf numFmtId="164" fontId="5" fillId="0" borderId="14" xfId="1" applyNumberFormat="1" applyFont="1" applyBorder="1" applyAlignment="1">
      <alignment horizontal="right" vertical="center"/>
    </xf>
    <xf numFmtId="164" fontId="5" fillId="0" borderId="3" xfId="1" applyNumberFormat="1" applyFont="1" applyBorder="1" applyAlignment="1">
      <alignment horizontal="right" vertical="center"/>
    </xf>
    <xf numFmtId="164" fontId="5" fillId="0" borderId="0" xfId="1" applyNumberFormat="1" applyFont="1" applyBorder="1" applyAlignment="1">
      <alignment vertical="center"/>
    </xf>
    <xf numFmtId="164" fontId="5" fillId="0" borderId="0" xfId="1" applyNumberFormat="1" applyFont="1" applyBorder="1" applyAlignment="1"/>
    <xf numFmtId="164" fontId="2" fillId="0" borderId="6" xfId="1" applyNumberFormat="1" applyFont="1" applyBorder="1" applyAlignment="1"/>
    <xf numFmtId="0" fontId="1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EF0505"/>
      <color rgb="FFA87510"/>
      <color rgb="FF37CBFF"/>
      <color rgb="FFFDA5A5"/>
      <color rgb="FFF967C8"/>
      <color rgb="FFCC0000"/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7"/>
  <sheetViews>
    <sheetView showGridLines="0" tabSelected="1" topLeftCell="B1" zoomScaleNormal="100" workbookViewId="0">
      <selection activeCell="H50" sqref="H50"/>
    </sheetView>
  </sheetViews>
  <sheetFormatPr baseColWidth="10" defaultColWidth="11.42578125" defaultRowHeight="12.75" x14ac:dyDescent="0.25"/>
  <cols>
    <col min="1" max="1" width="0" style="2" hidden="1" customWidth="1"/>
    <col min="2" max="2" width="3.85546875" style="2" customWidth="1"/>
    <col min="3" max="11" width="11.42578125" style="2"/>
    <col min="12" max="12" width="11.42578125" style="3"/>
    <col min="13" max="16384" width="11.42578125" style="2"/>
  </cols>
  <sheetData>
    <row r="2" spans="1:13" x14ac:dyDescent="0.25">
      <c r="C2" s="4" t="s">
        <v>41</v>
      </c>
    </row>
    <row r="3" spans="1:13" ht="12" customHeight="1" x14ac:dyDescent="0.25"/>
    <row r="4" spans="1:13" s="7" customFormat="1" ht="25.5" x14ac:dyDescent="0.25">
      <c r="C4" s="39" t="s">
        <v>56</v>
      </c>
      <c r="D4" s="42" t="s">
        <v>11</v>
      </c>
      <c r="E4" s="43" t="s">
        <v>2</v>
      </c>
      <c r="F4" s="48" t="s">
        <v>5</v>
      </c>
      <c r="G4" s="42" t="s">
        <v>8</v>
      </c>
      <c r="H4" s="42" t="s">
        <v>12</v>
      </c>
      <c r="I4" s="48" t="s">
        <v>27</v>
      </c>
      <c r="J4" s="42" t="s">
        <v>14</v>
      </c>
      <c r="K4" s="43" t="s">
        <v>6</v>
      </c>
    </row>
    <row r="5" spans="1:13" x14ac:dyDescent="0.25">
      <c r="A5" s="2">
        <v>23</v>
      </c>
      <c r="C5" s="33">
        <v>0</v>
      </c>
      <c r="D5" s="37">
        <v>0</v>
      </c>
      <c r="E5" s="34">
        <v>281</v>
      </c>
      <c r="F5" s="49">
        <v>539.41936666666663</v>
      </c>
      <c r="G5" s="37">
        <v>0</v>
      </c>
      <c r="H5" s="37">
        <v>0</v>
      </c>
      <c r="I5" s="55">
        <v>0</v>
      </c>
      <c r="J5" s="37">
        <v>0</v>
      </c>
      <c r="K5" s="34">
        <v>820.41936666666663</v>
      </c>
      <c r="L5" s="143"/>
    </row>
    <row r="6" spans="1:13" x14ac:dyDescent="0.25">
      <c r="A6" s="2">
        <f>A5+1</f>
        <v>24</v>
      </c>
      <c r="C6" s="35">
        <v>2.5000000000000001E-2</v>
      </c>
      <c r="D6" s="38">
        <v>32.566707053781244</v>
      </c>
      <c r="E6" s="36">
        <v>281</v>
      </c>
      <c r="F6" s="50">
        <v>506.85265961288536</v>
      </c>
      <c r="G6" s="38">
        <v>19.766362846292534</v>
      </c>
      <c r="H6" s="38">
        <v>0</v>
      </c>
      <c r="I6" s="53">
        <v>0</v>
      </c>
      <c r="J6" s="38">
        <v>0</v>
      </c>
      <c r="K6" s="36">
        <v>840.18572951295914</v>
      </c>
      <c r="L6" s="143"/>
      <c r="M6" s="144"/>
    </row>
    <row r="7" spans="1:13" x14ac:dyDescent="0.25">
      <c r="A7" s="2">
        <f t="shared" ref="A7:A70" si="0">A6+1</f>
        <v>25</v>
      </c>
      <c r="C7" s="33">
        <v>0.05</v>
      </c>
      <c r="D7" s="37">
        <v>65.133414107562487</v>
      </c>
      <c r="E7" s="34">
        <v>281</v>
      </c>
      <c r="F7" s="49">
        <v>474.28595255910415</v>
      </c>
      <c r="G7" s="37">
        <v>39.532725692585068</v>
      </c>
      <c r="H7" s="37">
        <v>0</v>
      </c>
      <c r="I7" s="55">
        <v>0</v>
      </c>
      <c r="J7" s="37">
        <v>0</v>
      </c>
      <c r="K7" s="34">
        <v>859.95209235925176</v>
      </c>
      <c r="L7" s="143"/>
      <c r="M7" s="142"/>
    </row>
    <row r="8" spans="1:13" x14ac:dyDescent="0.25">
      <c r="A8" s="2">
        <f t="shared" si="0"/>
        <v>26</v>
      </c>
      <c r="C8" s="35">
        <v>7.4999999999999997E-2</v>
      </c>
      <c r="D8" s="38">
        <v>97.700121161343731</v>
      </c>
      <c r="E8" s="36">
        <v>281</v>
      </c>
      <c r="F8" s="50">
        <v>441.71924550532287</v>
      </c>
      <c r="G8" s="38">
        <v>59.299088538877605</v>
      </c>
      <c r="H8" s="38">
        <v>0</v>
      </c>
      <c r="I8" s="53">
        <v>0</v>
      </c>
      <c r="J8" s="38">
        <v>0</v>
      </c>
      <c r="K8" s="36">
        <v>879.71845520554416</v>
      </c>
      <c r="L8" s="143"/>
      <c r="M8" s="1"/>
    </row>
    <row r="9" spans="1:13" x14ac:dyDescent="0.25">
      <c r="A9" s="2">
        <f t="shared" si="0"/>
        <v>27</v>
      </c>
      <c r="C9" s="33">
        <v>0.1</v>
      </c>
      <c r="D9" s="37">
        <v>130.26682821512497</v>
      </c>
      <c r="E9" s="34">
        <v>281</v>
      </c>
      <c r="F9" s="49">
        <v>409.15253845154166</v>
      </c>
      <c r="G9" s="37">
        <v>79.065451385170135</v>
      </c>
      <c r="H9" s="37">
        <v>0</v>
      </c>
      <c r="I9" s="55">
        <v>0</v>
      </c>
      <c r="J9" s="37">
        <v>0</v>
      </c>
      <c r="K9" s="34">
        <v>899.48481805183678</v>
      </c>
      <c r="L9" s="2"/>
      <c r="M9" s="1"/>
    </row>
    <row r="10" spans="1:13" x14ac:dyDescent="0.25">
      <c r="A10" s="2">
        <f t="shared" si="0"/>
        <v>28</v>
      </c>
      <c r="C10" s="35">
        <v>0.125</v>
      </c>
      <c r="D10" s="38">
        <v>162.83353526890625</v>
      </c>
      <c r="E10" s="36">
        <v>281</v>
      </c>
      <c r="F10" s="50">
        <v>376.58583139776039</v>
      </c>
      <c r="G10" s="38">
        <v>98.831814231462673</v>
      </c>
      <c r="H10" s="38">
        <v>0</v>
      </c>
      <c r="I10" s="53">
        <v>0</v>
      </c>
      <c r="J10" s="38">
        <v>0</v>
      </c>
      <c r="K10" s="36">
        <v>919.25118089812918</v>
      </c>
      <c r="L10" s="2"/>
      <c r="M10" s="1"/>
    </row>
    <row r="11" spans="1:13" x14ac:dyDescent="0.25">
      <c r="A11" s="2">
        <f t="shared" si="0"/>
        <v>29</v>
      </c>
      <c r="C11" s="33">
        <v>0.15</v>
      </c>
      <c r="D11" s="37">
        <v>195.40024232268749</v>
      </c>
      <c r="E11" s="34">
        <v>281</v>
      </c>
      <c r="F11" s="49">
        <v>344.01912434397912</v>
      </c>
      <c r="G11" s="37">
        <v>118.59817707775521</v>
      </c>
      <c r="H11" s="37">
        <v>0</v>
      </c>
      <c r="I11" s="55">
        <v>0</v>
      </c>
      <c r="J11" s="37">
        <v>0</v>
      </c>
      <c r="K11" s="34">
        <v>939.0175437444218</v>
      </c>
      <c r="L11" s="2"/>
      <c r="M11" s="1"/>
    </row>
    <row r="12" spans="1:13" x14ac:dyDescent="0.25">
      <c r="A12" s="2">
        <f t="shared" si="0"/>
        <v>30</v>
      </c>
      <c r="C12" s="35">
        <v>0.17499999999999999</v>
      </c>
      <c r="D12" s="38">
        <v>227.96694937646873</v>
      </c>
      <c r="E12" s="36">
        <v>281</v>
      </c>
      <c r="F12" s="50">
        <v>311.4524172901979</v>
      </c>
      <c r="G12" s="38">
        <v>138.36453992404762</v>
      </c>
      <c r="H12" s="38">
        <v>0</v>
      </c>
      <c r="I12" s="53">
        <v>0</v>
      </c>
      <c r="J12" s="38">
        <v>0</v>
      </c>
      <c r="K12" s="36">
        <v>958.78390659071431</v>
      </c>
      <c r="L12" s="2"/>
      <c r="M12" s="1"/>
    </row>
    <row r="13" spans="1:13" x14ac:dyDescent="0.25">
      <c r="A13" s="2">
        <f t="shared" si="0"/>
        <v>31</v>
      </c>
      <c r="C13" s="33">
        <v>0.2</v>
      </c>
      <c r="D13" s="37">
        <v>260.53365643025001</v>
      </c>
      <c r="E13" s="34">
        <v>281</v>
      </c>
      <c r="F13" s="49">
        <v>278.88571023641663</v>
      </c>
      <c r="G13" s="37">
        <v>158.13090277034027</v>
      </c>
      <c r="H13" s="37">
        <v>0</v>
      </c>
      <c r="I13" s="55">
        <v>0</v>
      </c>
      <c r="J13" s="37">
        <v>0</v>
      </c>
      <c r="K13" s="34">
        <v>978.55026943700682</v>
      </c>
      <c r="L13" s="2"/>
      <c r="M13" s="1"/>
    </row>
    <row r="14" spans="1:13" x14ac:dyDescent="0.25">
      <c r="A14" s="2">
        <f t="shared" si="0"/>
        <v>32</v>
      </c>
      <c r="C14" s="35">
        <v>0.22500000000000001</v>
      </c>
      <c r="D14" s="38">
        <v>293.10036348403122</v>
      </c>
      <c r="E14" s="36">
        <v>281</v>
      </c>
      <c r="F14" s="50">
        <v>246.31900318263541</v>
      </c>
      <c r="G14" s="38">
        <v>177.89726561663269</v>
      </c>
      <c r="H14" s="38">
        <v>0</v>
      </c>
      <c r="I14" s="53">
        <v>0</v>
      </c>
      <c r="J14" s="38">
        <v>0</v>
      </c>
      <c r="K14" s="36">
        <v>998.31663228329944</v>
      </c>
      <c r="L14" s="2"/>
      <c r="M14" s="1"/>
    </row>
    <row r="15" spans="1:13" x14ac:dyDescent="0.25">
      <c r="A15" s="9">
        <f t="shared" si="0"/>
        <v>33</v>
      </c>
      <c r="C15" s="57">
        <v>0.25</v>
      </c>
      <c r="D15" s="58">
        <v>325.66707053781255</v>
      </c>
      <c r="E15" s="59">
        <v>281</v>
      </c>
      <c r="F15" s="60">
        <v>213.75229612885408</v>
      </c>
      <c r="G15" s="58">
        <v>197.66362846292535</v>
      </c>
      <c r="H15" s="58">
        <v>0</v>
      </c>
      <c r="I15" s="61">
        <v>0</v>
      </c>
      <c r="J15" s="58">
        <v>0</v>
      </c>
      <c r="K15" s="59">
        <v>1018.0829951295921</v>
      </c>
      <c r="L15" s="2"/>
      <c r="M15" s="1"/>
    </row>
    <row r="16" spans="1:13" x14ac:dyDescent="0.25">
      <c r="A16" s="2">
        <f t="shared" si="0"/>
        <v>34</v>
      </c>
      <c r="C16" s="62">
        <v>0.27500000000000002</v>
      </c>
      <c r="D16" s="63">
        <v>358.23377759159376</v>
      </c>
      <c r="E16" s="64">
        <v>281</v>
      </c>
      <c r="F16" s="65">
        <v>181.18558907507287</v>
      </c>
      <c r="G16" s="63">
        <v>217.42999130921777</v>
      </c>
      <c r="H16" s="63">
        <v>0</v>
      </c>
      <c r="I16" s="53">
        <v>0</v>
      </c>
      <c r="J16" s="63">
        <v>0</v>
      </c>
      <c r="K16" s="64">
        <v>1037.8493579758845</v>
      </c>
      <c r="L16" s="2"/>
      <c r="M16" s="1"/>
    </row>
    <row r="17" spans="1:13" x14ac:dyDescent="0.25">
      <c r="A17" s="2">
        <f t="shared" si="0"/>
        <v>35</v>
      </c>
      <c r="C17" s="66">
        <v>0.3</v>
      </c>
      <c r="D17" s="67">
        <v>390.80048464537498</v>
      </c>
      <c r="E17" s="68">
        <v>281</v>
      </c>
      <c r="F17" s="69">
        <v>148.61888202129165</v>
      </c>
      <c r="G17" s="67">
        <v>237.19635415551031</v>
      </c>
      <c r="H17" s="67">
        <v>0</v>
      </c>
      <c r="I17" s="55">
        <v>0</v>
      </c>
      <c r="J17" s="67">
        <v>0</v>
      </c>
      <c r="K17" s="68">
        <v>1057.6157208221769</v>
      </c>
      <c r="L17" s="2"/>
      <c r="M17" s="1"/>
    </row>
    <row r="18" spans="1:13" x14ac:dyDescent="0.25">
      <c r="A18" s="2">
        <f t="shared" si="0"/>
        <v>36</v>
      </c>
      <c r="C18" s="62">
        <v>0.32500000000000001</v>
      </c>
      <c r="D18" s="63">
        <v>423.36719169915619</v>
      </c>
      <c r="E18" s="64">
        <v>281</v>
      </c>
      <c r="F18" s="65">
        <v>116.05217496751045</v>
      </c>
      <c r="G18" s="63">
        <v>256.96271700180284</v>
      </c>
      <c r="H18" s="63">
        <v>0</v>
      </c>
      <c r="I18" s="53">
        <v>0</v>
      </c>
      <c r="J18" s="63">
        <v>0</v>
      </c>
      <c r="K18" s="64">
        <v>1077.3820836684695</v>
      </c>
      <c r="L18" s="2"/>
      <c r="M18" s="1"/>
    </row>
    <row r="19" spans="1:13" x14ac:dyDescent="0.25">
      <c r="A19" s="2">
        <f t="shared" si="0"/>
        <v>37</v>
      </c>
      <c r="C19" s="70">
        <v>0.35</v>
      </c>
      <c r="D19" s="71">
        <v>455.93389875293747</v>
      </c>
      <c r="E19" s="72">
        <v>271</v>
      </c>
      <c r="F19" s="73">
        <v>83.485467913729181</v>
      </c>
      <c r="G19" s="71">
        <v>276.72907984809535</v>
      </c>
      <c r="H19" s="71">
        <v>0</v>
      </c>
      <c r="I19" s="54">
        <v>0</v>
      </c>
      <c r="J19" s="71">
        <v>0</v>
      </c>
      <c r="K19" s="72">
        <v>1087.1484465147619</v>
      </c>
      <c r="L19" s="2"/>
      <c r="M19" s="1"/>
    </row>
    <row r="20" spans="1:13" x14ac:dyDescent="0.25">
      <c r="A20" s="9">
        <f t="shared" si="0"/>
        <v>38</v>
      </c>
      <c r="C20" s="66">
        <v>0.375</v>
      </c>
      <c r="D20" s="67">
        <v>488.50060580671862</v>
      </c>
      <c r="E20" s="68">
        <v>262</v>
      </c>
      <c r="F20" s="69">
        <v>50.918760859947966</v>
      </c>
      <c r="G20" s="67">
        <v>296.49544269438792</v>
      </c>
      <c r="H20" s="67">
        <v>0</v>
      </c>
      <c r="I20" s="55">
        <v>0</v>
      </c>
      <c r="J20" s="67">
        <v>0</v>
      </c>
      <c r="K20" s="68">
        <v>1097.9148093610545</v>
      </c>
      <c r="L20" s="2"/>
      <c r="M20" s="1"/>
    </row>
    <row r="21" spans="1:13" x14ac:dyDescent="0.25">
      <c r="A21" s="2">
        <f t="shared" si="0"/>
        <v>39</v>
      </c>
      <c r="C21" s="41">
        <v>0.4</v>
      </c>
      <c r="D21" s="46">
        <v>521.0673128604999</v>
      </c>
      <c r="E21" s="47">
        <v>249</v>
      </c>
      <c r="F21" s="52">
        <v>0</v>
      </c>
      <c r="G21" s="46">
        <v>311.10281724448288</v>
      </c>
      <c r="H21" s="46">
        <v>0</v>
      </c>
      <c r="I21" s="56">
        <v>0</v>
      </c>
      <c r="J21" s="46">
        <v>0</v>
      </c>
      <c r="K21" s="47">
        <v>1081.1701301049827</v>
      </c>
      <c r="L21" s="2"/>
      <c r="M21" s="1"/>
    </row>
    <row r="22" spans="1:13" x14ac:dyDescent="0.25">
      <c r="A22" s="2">
        <f t="shared" si="0"/>
        <v>40</v>
      </c>
      <c r="C22" s="35">
        <v>0.42499999999999999</v>
      </c>
      <c r="D22" s="38">
        <v>553.63401991428111</v>
      </c>
      <c r="E22" s="36">
        <v>240</v>
      </c>
      <c r="F22" s="50">
        <v>0</v>
      </c>
      <c r="G22" s="38">
        <v>298.46530657226333</v>
      </c>
      <c r="H22" s="38">
        <v>0</v>
      </c>
      <c r="I22" s="53">
        <v>0</v>
      </c>
      <c r="J22" s="38">
        <v>0</v>
      </c>
      <c r="K22" s="36">
        <v>1092.0993264865444</v>
      </c>
      <c r="L22" s="2"/>
      <c r="M22" s="1"/>
    </row>
    <row r="23" spans="1:13" x14ac:dyDescent="0.25">
      <c r="A23" s="2">
        <f t="shared" si="0"/>
        <v>41</v>
      </c>
      <c r="C23" s="33">
        <v>0.45</v>
      </c>
      <c r="D23" s="37">
        <v>586.20072696806233</v>
      </c>
      <c r="E23" s="34">
        <v>227</v>
      </c>
      <c r="F23" s="49">
        <v>0</v>
      </c>
      <c r="G23" s="37">
        <v>285.82779590004333</v>
      </c>
      <c r="H23" s="37">
        <v>0</v>
      </c>
      <c r="I23" s="55">
        <v>0</v>
      </c>
      <c r="J23" s="37">
        <v>0</v>
      </c>
      <c r="K23" s="34">
        <v>1099.0285228681057</v>
      </c>
      <c r="L23" s="2"/>
      <c r="M23" s="1"/>
    </row>
    <row r="24" spans="1:13" x14ac:dyDescent="0.25">
      <c r="A24" s="2">
        <f t="shared" si="0"/>
        <v>42</v>
      </c>
      <c r="C24" s="35">
        <v>0.47499999999999998</v>
      </c>
      <c r="D24" s="38">
        <v>618.76743402184343</v>
      </c>
      <c r="E24" s="36">
        <v>215</v>
      </c>
      <c r="F24" s="50">
        <v>0</v>
      </c>
      <c r="G24" s="38">
        <v>273.19028522782355</v>
      </c>
      <c r="H24" s="38">
        <v>0</v>
      </c>
      <c r="I24" s="53">
        <v>0</v>
      </c>
      <c r="J24" s="38">
        <v>0</v>
      </c>
      <c r="K24" s="36">
        <v>1106.957719249667</v>
      </c>
      <c r="L24" s="2"/>
      <c r="M24" s="1"/>
    </row>
    <row r="25" spans="1:13" x14ac:dyDescent="0.25">
      <c r="A25" s="2">
        <f t="shared" si="0"/>
        <v>43</v>
      </c>
      <c r="C25" s="74">
        <v>0.5</v>
      </c>
      <c r="D25" s="75">
        <v>651.33414107562476</v>
      </c>
      <c r="E25" s="76">
        <v>206</v>
      </c>
      <c r="F25" s="77">
        <v>0</v>
      </c>
      <c r="G25" s="75">
        <v>260.55645997624384</v>
      </c>
      <c r="H25" s="75">
        <v>0</v>
      </c>
      <c r="I25" s="61">
        <v>0</v>
      </c>
      <c r="J25" s="75">
        <v>0</v>
      </c>
      <c r="K25" s="76">
        <v>1117.8906010518685</v>
      </c>
      <c r="L25" s="2"/>
      <c r="M25" s="1"/>
    </row>
    <row r="26" spans="1:13" x14ac:dyDescent="0.25">
      <c r="A26" s="2">
        <f t="shared" si="0"/>
        <v>44</v>
      </c>
      <c r="C26" s="35">
        <v>0.52500000000000002</v>
      </c>
      <c r="D26" s="38">
        <v>683.90084812940586</v>
      </c>
      <c r="E26" s="36">
        <v>193</v>
      </c>
      <c r="F26" s="50">
        <v>0</v>
      </c>
      <c r="G26" s="38">
        <v>256.406423491981</v>
      </c>
      <c r="H26" s="38">
        <v>0</v>
      </c>
      <c r="I26" s="53">
        <v>0</v>
      </c>
      <c r="J26" s="38">
        <v>0</v>
      </c>
      <c r="K26" s="36">
        <v>1133.3072716213869</v>
      </c>
      <c r="L26" s="2"/>
      <c r="M26" s="1"/>
    </row>
    <row r="27" spans="1:13" x14ac:dyDescent="0.25">
      <c r="A27" s="2">
        <f t="shared" si="0"/>
        <v>45</v>
      </c>
      <c r="C27" s="33">
        <v>0.55000000000000004</v>
      </c>
      <c r="D27" s="37">
        <v>716.46755518318719</v>
      </c>
      <c r="E27" s="34">
        <v>181</v>
      </c>
      <c r="F27" s="49">
        <v>0</v>
      </c>
      <c r="G27" s="37">
        <v>252.25638700771825</v>
      </c>
      <c r="H27" s="37">
        <v>0</v>
      </c>
      <c r="I27" s="55">
        <v>0</v>
      </c>
      <c r="J27" s="37">
        <v>0</v>
      </c>
      <c r="K27" s="34">
        <v>1149.7239421909053</v>
      </c>
      <c r="L27" s="2"/>
      <c r="M27" s="1"/>
    </row>
    <row r="28" spans="1:13" ht="15" customHeight="1" x14ac:dyDescent="0.25">
      <c r="A28" s="2">
        <f t="shared" si="0"/>
        <v>46</v>
      </c>
      <c r="C28" s="35">
        <v>0.57499999999999996</v>
      </c>
      <c r="D28" s="38">
        <v>749.0342622369684</v>
      </c>
      <c r="E28" s="36">
        <v>171</v>
      </c>
      <c r="F28" s="50">
        <v>0</v>
      </c>
      <c r="G28" s="38">
        <v>248.1063505234556</v>
      </c>
      <c r="H28" s="38">
        <v>0</v>
      </c>
      <c r="I28" s="53">
        <v>0</v>
      </c>
      <c r="J28" s="38">
        <v>0</v>
      </c>
      <c r="K28" s="36">
        <v>1168.1406127604241</v>
      </c>
      <c r="L28" s="6"/>
      <c r="M28" s="1"/>
    </row>
    <row r="29" spans="1:13" x14ac:dyDescent="0.25">
      <c r="A29" s="2">
        <f t="shared" si="0"/>
        <v>47</v>
      </c>
      <c r="C29" s="33">
        <v>0.6</v>
      </c>
      <c r="D29" s="37">
        <v>781.6009692907495</v>
      </c>
      <c r="E29" s="34">
        <v>159</v>
      </c>
      <c r="F29" s="49">
        <v>0</v>
      </c>
      <c r="G29" s="37">
        <v>243.95631403919273</v>
      </c>
      <c r="H29" s="37">
        <v>0</v>
      </c>
      <c r="I29" s="55">
        <v>0</v>
      </c>
      <c r="J29" s="37">
        <v>0</v>
      </c>
      <c r="K29" s="34">
        <v>1184.5572833299423</v>
      </c>
      <c r="L29" s="6"/>
      <c r="M29" s="1"/>
    </row>
    <row r="30" spans="1:13" x14ac:dyDescent="0.25">
      <c r="A30" s="2">
        <f t="shared" si="0"/>
        <v>48</v>
      </c>
      <c r="C30" s="35">
        <v>0.625</v>
      </c>
      <c r="D30" s="38">
        <v>814.16767634453083</v>
      </c>
      <c r="E30" s="36">
        <v>146</v>
      </c>
      <c r="F30" s="50">
        <v>0</v>
      </c>
      <c r="G30" s="38">
        <v>239.80627755492986</v>
      </c>
      <c r="H30" s="38">
        <v>0</v>
      </c>
      <c r="I30" s="53">
        <v>0</v>
      </c>
      <c r="J30" s="38">
        <v>0</v>
      </c>
      <c r="K30" s="36">
        <v>1199.9739538994606</v>
      </c>
      <c r="L30" s="6"/>
      <c r="M30" s="1"/>
    </row>
    <row r="31" spans="1:13" ht="15" customHeight="1" x14ac:dyDescent="0.25">
      <c r="A31" s="2">
        <f t="shared" si="0"/>
        <v>49</v>
      </c>
      <c r="C31" s="33">
        <v>0.65</v>
      </c>
      <c r="D31" s="37">
        <v>846.73438339831227</v>
      </c>
      <c r="E31" s="34">
        <v>137</v>
      </c>
      <c r="F31" s="49">
        <v>0</v>
      </c>
      <c r="G31" s="37">
        <v>235.65624107066699</v>
      </c>
      <c r="H31" s="37">
        <v>0</v>
      </c>
      <c r="I31" s="55">
        <v>0</v>
      </c>
      <c r="J31" s="37">
        <v>0</v>
      </c>
      <c r="K31" s="34">
        <v>1219.3906244689792</v>
      </c>
      <c r="L31" s="10"/>
      <c r="M31" s="1"/>
    </row>
    <row r="32" spans="1:13" x14ac:dyDescent="0.25">
      <c r="A32" s="2">
        <f t="shared" si="0"/>
        <v>50</v>
      </c>
      <c r="C32" s="35">
        <v>0.67500000000000004</v>
      </c>
      <c r="D32" s="38">
        <v>879.30109045209338</v>
      </c>
      <c r="E32" s="36">
        <v>125</v>
      </c>
      <c r="F32" s="50">
        <v>0</v>
      </c>
      <c r="G32" s="38">
        <v>231.50620458640412</v>
      </c>
      <c r="H32" s="38">
        <v>0</v>
      </c>
      <c r="I32" s="53">
        <v>0</v>
      </c>
      <c r="J32" s="38">
        <v>0</v>
      </c>
      <c r="K32" s="36">
        <v>1235.8072950384976</v>
      </c>
      <c r="L32" s="2"/>
      <c r="M32" s="1"/>
    </row>
    <row r="33" spans="1:13" x14ac:dyDescent="0.25">
      <c r="A33" s="2">
        <f t="shared" si="0"/>
        <v>51</v>
      </c>
      <c r="C33" s="33">
        <v>0.7</v>
      </c>
      <c r="D33" s="37">
        <v>911.86779750587482</v>
      </c>
      <c r="E33" s="34">
        <v>112</v>
      </c>
      <c r="F33" s="49">
        <v>0</v>
      </c>
      <c r="G33" s="37">
        <v>227.35616810214151</v>
      </c>
      <c r="H33" s="37">
        <v>0</v>
      </c>
      <c r="I33" s="55">
        <v>0</v>
      </c>
      <c r="J33" s="37">
        <v>0</v>
      </c>
      <c r="K33" s="34">
        <v>1251.2239656080164</v>
      </c>
      <c r="L33" s="2"/>
      <c r="M33" s="1"/>
    </row>
    <row r="34" spans="1:13" x14ac:dyDescent="0.25">
      <c r="A34" s="2">
        <f t="shared" si="0"/>
        <v>52</v>
      </c>
      <c r="C34" s="35">
        <v>0.72499999999999998</v>
      </c>
      <c r="D34" s="38">
        <v>944.43450455965592</v>
      </c>
      <c r="E34" s="36">
        <v>103</v>
      </c>
      <c r="F34" s="50">
        <v>0</v>
      </c>
      <c r="G34" s="38">
        <v>223.20613161787864</v>
      </c>
      <c r="H34" s="38">
        <v>0</v>
      </c>
      <c r="I34" s="53">
        <v>0</v>
      </c>
      <c r="J34" s="38">
        <v>0</v>
      </c>
      <c r="K34" s="36">
        <v>1270.6406361775346</v>
      </c>
      <c r="L34" s="2"/>
      <c r="M34" s="1"/>
    </row>
    <row r="35" spans="1:13" x14ac:dyDescent="0.25">
      <c r="A35" s="2">
        <f t="shared" si="0"/>
        <v>53</v>
      </c>
      <c r="C35" s="33">
        <v>0.75</v>
      </c>
      <c r="D35" s="37">
        <v>977.00121161343725</v>
      </c>
      <c r="E35" s="34">
        <v>90</v>
      </c>
      <c r="F35" s="49">
        <v>0</v>
      </c>
      <c r="G35" s="37">
        <v>219.056095133616</v>
      </c>
      <c r="H35" s="37">
        <v>0</v>
      </c>
      <c r="I35" s="55">
        <v>0</v>
      </c>
      <c r="J35" s="37">
        <v>0</v>
      </c>
      <c r="K35" s="34">
        <v>1286.0573067470532</v>
      </c>
      <c r="L35" s="2"/>
      <c r="M35" s="1"/>
    </row>
    <row r="36" spans="1:13" x14ac:dyDescent="0.25">
      <c r="A36" s="2">
        <f t="shared" si="0"/>
        <v>54</v>
      </c>
      <c r="C36" s="35">
        <v>0.77500000000000002</v>
      </c>
      <c r="D36" s="38">
        <v>1009.5679186672187</v>
      </c>
      <c r="E36" s="36">
        <v>81</v>
      </c>
      <c r="F36" s="50">
        <v>0</v>
      </c>
      <c r="G36" s="38">
        <v>214.9060586493529</v>
      </c>
      <c r="H36" s="38">
        <v>0</v>
      </c>
      <c r="I36" s="53">
        <v>0</v>
      </c>
      <c r="J36" s="38">
        <v>0</v>
      </c>
      <c r="K36" s="36">
        <v>1305.4739773165716</v>
      </c>
      <c r="L36" s="2"/>
      <c r="M36" s="1"/>
    </row>
    <row r="37" spans="1:13" x14ac:dyDescent="0.25">
      <c r="A37" s="2">
        <f t="shared" si="0"/>
        <v>55</v>
      </c>
      <c r="C37" s="33">
        <v>0.8</v>
      </c>
      <c r="D37" s="37">
        <v>1042.134625721</v>
      </c>
      <c r="E37" s="34">
        <v>68</v>
      </c>
      <c r="F37" s="49">
        <v>0</v>
      </c>
      <c r="G37" s="37">
        <v>213.09188416509031</v>
      </c>
      <c r="H37" s="37">
        <v>0</v>
      </c>
      <c r="I37" s="55">
        <v>0</v>
      </c>
      <c r="J37" s="37">
        <v>0</v>
      </c>
      <c r="K37" s="34">
        <v>1323.2265098860903</v>
      </c>
      <c r="L37" s="2"/>
      <c r="M37" s="1"/>
    </row>
    <row r="38" spans="1:13" x14ac:dyDescent="0.25">
      <c r="A38" s="2">
        <f t="shared" si="0"/>
        <v>56</v>
      </c>
      <c r="C38" s="35">
        <v>0.82499999999999996</v>
      </c>
      <c r="D38" s="38">
        <v>1074.7013327747811</v>
      </c>
      <c r="E38" s="36">
        <v>56</v>
      </c>
      <c r="F38" s="50">
        <v>0</v>
      </c>
      <c r="G38" s="38">
        <v>220.88184768082721</v>
      </c>
      <c r="H38" s="38">
        <v>0</v>
      </c>
      <c r="I38" s="53">
        <v>0</v>
      </c>
      <c r="J38" s="38">
        <v>0</v>
      </c>
      <c r="K38" s="36">
        <v>1351.5831804556083</v>
      </c>
      <c r="L38" s="2"/>
      <c r="M38" s="1"/>
    </row>
    <row r="39" spans="1:13" x14ac:dyDescent="0.25">
      <c r="A39" s="2">
        <f t="shared" si="0"/>
        <v>57</v>
      </c>
      <c r="C39" s="33">
        <v>0.85</v>
      </c>
      <c r="D39" s="37">
        <v>1107.2680398285627</v>
      </c>
      <c r="E39" s="34">
        <v>47</v>
      </c>
      <c r="F39" s="49">
        <v>0</v>
      </c>
      <c r="G39" s="37">
        <v>225.68681119656435</v>
      </c>
      <c r="H39" s="37">
        <v>0</v>
      </c>
      <c r="I39" s="55">
        <v>0</v>
      </c>
      <c r="J39" s="37">
        <v>0</v>
      </c>
      <c r="K39" s="34">
        <v>1379.954851025127</v>
      </c>
      <c r="L39" s="2"/>
      <c r="M39" s="1"/>
    </row>
    <row r="40" spans="1:13" x14ac:dyDescent="0.25">
      <c r="A40" s="2">
        <f t="shared" si="0"/>
        <v>58</v>
      </c>
      <c r="C40" s="35">
        <v>0.875</v>
      </c>
      <c r="D40" s="38">
        <v>1139.8347468823438</v>
      </c>
      <c r="E40" s="36">
        <v>34</v>
      </c>
      <c r="F40" s="50">
        <v>0</v>
      </c>
      <c r="G40" s="38">
        <v>234.47177471230171</v>
      </c>
      <c r="H40" s="38">
        <v>0</v>
      </c>
      <c r="I40" s="53">
        <v>0</v>
      </c>
      <c r="J40" s="38">
        <v>0</v>
      </c>
      <c r="K40" s="36">
        <v>1408.3065215946453</v>
      </c>
      <c r="L40" s="2"/>
      <c r="M40" s="1"/>
    </row>
    <row r="41" spans="1:13" x14ac:dyDescent="0.25">
      <c r="A41" s="2">
        <f t="shared" si="0"/>
        <v>59</v>
      </c>
      <c r="C41" s="40">
        <v>0.9</v>
      </c>
      <c r="D41" s="44">
        <v>1172.4014539361251</v>
      </c>
      <c r="E41" s="45">
        <v>22</v>
      </c>
      <c r="F41" s="51">
        <v>0</v>
      </c>
      <c r="G41" s="44">
        <v>242.26173822803906</v>
      </c>
      <c r="H41" s="44">
        <v>0</v>
      </c>
      <c r="I41" s="54">
        <v>0</v>
      </c>
      <c r="J41" s="44">
        <v>0</v>
      </c>
      <c r="K41" s="45">
        <v>1436.6631921641642</v>
      </c>
      <c r="L41" s="2"/>
      <c r="M41" s="1"/>
    </row>
    <row r="42" spans="1:13" x14ac:dyDescent="0.25">
      <c r="A42" s="2">
        <f t="shared" si="0"/>
        <v>60</v>
      </c>
      <c r="C42" s="33">
        <v>0.92500000000000004</v>
      </c>
      <c r="D42" s="37">
        <v>1204.9681609899064</v>
      </c>
      <c r="E42" s="34">
        <v>12</v>
      </c>
      <c r="F42" s="49">
        <v>0</v>
      </c>
      <c r="G42" s="37">
        <v>248.06170174377598</v>
      </c>
      <c r="H42" s="37">
        <v>0</v>
      </c>
      <c r="I42" s="55">
        <v>0</v>
      </c>
      <c r="J42" s="37">
        <v>0</v>
      </c>
      <c r="K42" s="34">
        <v>1465.0298627336824</v>
      </c>
      <c r="L42" s="2"/>
      <c r="M42" s="1"/>
    </row>
    <row r="43" spans="1:13" x14ac:dyDescent="0.25">
      <c r="A43" s="2">
        <f t="shared" si="0"/>
        <v>61</v>
      </c>
      <c r="C43" s="41">
        <v>0.95</v>
      </c>
      <c r="D43" s="46">
        <v>1237.5348680436878</v>
      </c>
      <c r="E43" s="47">
        <v>0</v>
      </c>
      <c r="F43" s="52">
        <v>0</v>
      </c>
      <c r="G43" s="46">
        <v>255.85166525951334</v>
      </c>
      <c r="H43" s="46">
        <v>0</v>
      </c>
      <c r="I43" s="56">
        <v>0</v>
      </c>
      <c r="J43" s="46">
        <v>0</v>
      </c>
      <c r="K43" s="47">
        <v>1493.3865333032011</v>
      </c>
      <c r="L43" s="2"/>
      <c r="M43" s="1"/>
    </row>
    <row r="44" spans="1:13" x14ac:dyDescent="0.25">
      <c r="A44" s="2">
        <f t="shared" si="0"/>
        <v>62</v>
      </c>
      <c r="C44" s="35">
        <v>0.97499999999999998</v>
      </c>
      <c r="D44" s="38">
        <v>1270.1015750974691</v>
      </c>
      <c r="E44" s="36">
        <v>0</v>
      </c>
      <c r="F44" s="50">
        <v>0</v>
      </c>
      <c r="G44" s="38">
        <v>251.70162877525024</v>
      </c>
      <c r="H44" s="38">
        <v>0</v>
      </c>
      <c r="I44" s="53">
        <v>0</v>
      </c>
      <c r="J44" s="38">
        <v>0</v>
      </c>
      <c r="K44" s="36">
        <v>1521.8032038727192</v>
      </c>
      <c r="L44" s="2"/>
      <c r="M44" s="1"/>
    </row>
    <row r="45" spans="1:13" x14ac:dyDescent="0.25">
      <c r="A45" s="2">
        <f t="shared" si="0"/>
        <v>63</v>
      </c>
      <c r="C45" s="78">
        <v>1</v>
      </c>
      <c r="D45" s="75">
        <v>1302.6682821512504</v>
      </c>
      <c r="E45" s="76">
        <v>0</v>
      </c>
      <c r="F45" s="77">
        <v>0</v>
      </c>
      <c r="G45" s="75">
        <v>247.54422144970724</v>
      </c>
      <c r="H45" s="75">
        <v>0</v>
      </c>
      <c r="I45" s="61">
        <v>0</v>
      </c>
      <c r="J45" s="75">
        <v>0</v>
      </c>
      <c r="K45" s="76">
        <v>1550.2125036009577</v>
      </c>
      <c r="L45" s="2"/>
      <c r="M45" s="1"/>
    </row>
    <row r="46" spans="1:13" ht="15" customHeight="1" x14ac:dyDescent="0.25">
      <c r="A46" s="2">
        <f t="shared" si="0"/>
        <v>64</v>
      </c>
      <c r="C46" s="35">
        <v>1.0249999999999999</v>
      </c>
      <c r="D46" s="38">
        <v>1335.2349892050318</v>
      </c>
      <c r="E46" s="36">
        <v>0</v>
      </c>
      <c r="F46" s="50">
        <v>0</v>
      </c>
      <c r="G46" s="38">
        <v>234.90671077748746</v>
      </c>
      <c r="H46" s="38">
        <v>0</v>
      </c>
      <c r="I46" s="53">
        <v>0</v>
      </c>
      <c r="J46" s="38">
        <v>0</v>
      </c>
      <c r="K46" s="36">
        <v>1570.1416999825192</v>
      </c>
      <c r="L46" s="11"/>
      <c r="M46" s="1"/>
    </row>
    <row r="47" spans="1:13" x14ac:dyDescent="0.25">
      <c r="A47" s="2">
        <f t="shared" si="0"/>
        <v>65</v>
      </c>
      <c r="C47" s="33">
        <v>1.05</v>
      </c>
      <c r="D47" s="37">
        <v>1367.8016962588129</v>
      </c>
      <c r="E47" s="34">
        <v>0</v>
      </c>
      <c r="F47" s="49">
        <v>0</v>
      </c>
      <c r="G47" s="37">
        <v>222.26920010526769</v>
      </c>
      <c r="H47" s="37">
        <v>0</v>
      </c>
      <c r="I47" s="55">
        <v>0</v>
      </c>
      <c r="J47" s="37">
        <v>0</v>
      </c>
      <c r="K47" s="44">
        <v>1590.0708963640805</v>
      </c>
      <c r="L47" s="12"/>
      <c r="M47" s="1"/>
    </row>
    <row r="48" spans="1:13" x14ac:dyDescent="0.25">
      <c r="A48" s="2">
        <f t="shared" si="0"/>
        <v>66</v>
      </c>
      <c r="C48" s="35">
        <v>1.075</v>
      </c>
      <c r="D48" s="38">
        <v>1400.3684033125944</v>
      </c>
      <c r="E48" s="36">
        <v>0</v>
      </c>
      <c r="F48" s="50">
        <v>0</v>
      </c>
      <c r="G48" s="38">
        <v>209.63168943304791</v>
      </c>
      <c r="H48" s="38">
        <v>0</v>
      </c>
      <c r="I48" s="53">
        <v>0</v>
      </c>
      <c r="J48" s="38">
        <v>0</v>
      </c>
      <c r="K48" s="44">
        <v>1610.0000927456424</v>
      </c>
      <c r="L48" s="2"/>
      <c r="M48" s="1"/>
    </row>
    <row r="49" spans="1:13" x14ac:dyDescent="0.25">
      <c r="A49" s="2">
        <f t="shared" si="0"/>
        <v>67</v>
      </c>
      <c r="C49" s="33">
        <v>1.1000000000000001</v>
      </c>
      <c r="D49" s="37">
        <v>1432.9351103663755</v>
      </c>
      <c r="E49" s="34">
        <v>0</v>
      </c>
      <c r="F49" s="49">
        <v>0</v>
      </c>
      <c r="G49" s="37">
        <v>196.99417876082791</v>
      </c>
      <c r="H49" s="37">
        <v>0</v>
      </c>
      <c r="I49" s="55">
        <v>0</v>
      </c>
      <c r="J49" s="37">
        <v>0</v>
      </c>
      <c r="K49" s="37">
        <v>1629.9292891272034</v>
      </c>
      <c r="L49" s="2"/>
      <c r="M49" s="1"/>
    </row>
    <row r="50" spans="1:13" x14ac:dyDescent="0.25">
      <c r="A50" s="2">
        <f t="shared" si="0"/>
        <v>68</v>
      </c>
      <c r="C50" s="35">
        <v>1.125</v>
      </c>
      <c r="D50" s="38">
        <v>1465.5018174201568</v>
      </c>
      <c r="E50" s="36">
        <v>0</v>
      </c>
      <c r="F50" s="50">
        <v>0</v>
      </c>
      <c r="G50" s="38">
        <v>184.35666808860813</v>
      </c>
      <c r="H50" s="164">
        <v>-5.4730820767458299</v>
      </c>
      <c r="I50" s="53">
        <v>5.4730820767458255</v>
      </c>
      <c r="J50" s="38">
        <v>0</v>
      </c>
      <c r="K50" s="38">
        <v>1644.3854034320191</v>
      </c>
      <c r="L50" s="2"/>
      <c r="M50" s="1"/>
    </row>
    <row r="51" spans="1:13" x14ac:dyDescent="0.25">
      <c r="A51" s="2">
        <f t="shared" si="0"/>
        <v>69</v>
      </c>
      <c r="C51" s="33">
        <v>1.1499999999999999</v>
      </c>
      <c r="D51" s="37">
        <v>1498.0685244739382</v>
      </c>
      <c r="E51" s="34">
        <v>0</v>
      </c>
      <c r="F51" s="49">
        <v>0</v>
      </c>
      <c r="G51" s="37">
        <v>171.71915741638836</v>
      </c>
      <c r="H51" s="37">
        <v>-10.324651893729047</v>
      </c>
      <c r="I51" s="55">
        <v>10.324651893729047</v>
      </c>
      <c r="J51" s="37">
        <v>0</v>
      </c>
      <c r="K51" s="37">
        <v>1659.4630299965975</v>
      </c>
      <c r="L51" s="2"/>
      <c r="M51" s="1"/>
    </row>
    <row r="52" spans="1:13" x14ac:dyDescent="0.25">
      <c r="A52" s="2">
        <f t="shared" si="0"/>
        <v>70</v>
      </c>
      <c r="C52" s="35">
        <v>1.175</v>
      </c>
      <c r="D52" s="38">
        <v>1530.6352315277193</v>
      </c>
      <c r="E52" s="36">
        <v>0</v>
      </c>
      <c r="F52" s="50">
        <v>0</v>
      </c>
      <c r="G52" s="38">
        <v>159.08164674416858</v>
      </c>
      <c r="H52" s="38">
        <v>-15.176221710712241</v>
      </c>
      <c r="I52" s="53">
        <v>15.176221710712241</v>
      </c>
      <c r="J52" s="38">
        <v>0</v>
      </c>
      <c r="K52" s="38">
        <v>1674.5406565611756</v>
      </c>
      <c r="L52" s="2"/>
      <c r="M52" s="1"/>
    </row>
    <row r="53" spans="1:13" x14ac:dyDescent="0.25">
      <c r="A53" s="2">
        <f t="shared" si="0"/>
        <v>71</v>
      </c>
      <c r="C53" s="33">
        <v>1.2</v>
      </c>
      <c r="D53" s="37">
        <v>1563.2019385815006</v>
      </c>
      <c r="E53" s="34">
        <v>0</v>
      </c>
      <c r="F53" s="49">
        <v>0</v>
      </c>
      <c r="G53" s="37">
        <v>146.44413607194861</v>
      </c>
      <c r="H53" s="37">
        <v>-20.027791527695506</v>
      </c>
      <c r="I53" s="55">
        <v>20.027791527695506</v>
      </c>
      <c r="J53" s="37">
        <v>0</v>
      </c>
      <c r="K53" s="37">
        <v>1689.6182831257538</v>
      </c>
      <c r="L53" s="2"/>
      <c r="M53" s="1"/>
    </row>
    <row r="54" spans="1:13" x14ac:dyDescent="0.25">
      <c r="A54" s="2">
        <f t="shared" si="0"/>
        <v>72</v>
      </c>
      <c r="C54" s="35">
        <v>1.2250000000000001</v>
      </c>
      <c r="D54" s="38">
        <v>1595.7686456352819</v>
      </c>
      <c r="E54" s="36">
        <v>0</v>
      </c>
      <c r="F54" s="50">
        <v>0</v>
      </c>
      <c r="G54" s="38">
        <v>133.80662539972883</v>
      </c>
      <c r="H54" s="38">
        <v>-24.879361344678784</v>
      </c>
      <c r="I54" s="53">
        <v>24.879361344678784</v>
      </c>
      <c r="J54" s="38">
        <v>0</v>
      </c>
      <c r="K54" s="38">
        <v>1704.695909690332</v>
      </c>
      <c r="L54" s="2"/>
      <c r="M54" s="1"/>
    </row>
    <row r="55" spans="1:13" x14ac:dyDescent="0.25">
      <c r="A55" s="2">
        <f t="shared" si="0"/>
        <v>73</v>
      </c>
      <c r="C55" s="33">
        <v>1.25</v>
      </c>
      <c r="D55" s="37">
        <v>1628.3353526890633</v>
      </c>
      <c r="E55" s="34">
        <v>0</v>
      </c>
      <c r="F55" s="49">
        <v>0</v>
      </c>
      <c r="G55" s="37">
        <v>121.16911472750904</v>
      </c>
      <c r="H55" s="37">
        <v>-29.730931161662006</v>
      </c>
      <c r="I55" s="55">
        <v>29.730931161662006</v>
      </c>
      <c r="J55" s="37">
        <v>0</v>
      </c>
      <c r="K55" s="37">
        <v>1719.7735362549101</v>
      </c>
      <c r="L55" s="2"/>
      <c r="M55" s="1"/>
    </row>
    <row r="56" spans="1:13" x14ac:dyDescent="0.25">
      <c r="A56" s="2">
        <f t="shared" si="0"/>
        <v>74</v>
      </c>
      <c r="C56" s="35">
        <v>1.2749999999999999</v>
      </c>
      <c r="D56" s="38">
        <v>1660.9020597428444</v>
      </c>
      <c r="E56" s="36">
        <v>0</v>
      </c>
      <c r="F56" s="50">
        <v>0</v>
      </c>
      <c r="G56" s="38">
        <v>108.53160405528926</v>
      </c>
      <c r="H56" s="38">
        <v>-34.582500978645228</v>
      </c>
      <c r="I56" s="53">
        <v>34.582500978645228</v>
      </c>
      <c r="J56" s="38">
        <v>0</v>
      </c>
      <c r="K56" s="38">
        <v>1734.8511628194885</v>
      </c>
      <c r="L56" s="2"/>
      <c r="M56" s="1"/>
    </row>
    <row r="57" spans="1:13" x14ac:dyDescent="0.25">
      <c r="A57" s="2">
        <f t="shared" si="0"/>
        <v>75</v>
      </c>
      <c r="C57" s="33">
        <v>1.3</v>
      </c>
      <c r="D57" s="37">
        <v>1693.4687667966252</v>
      </c>
      <c r="E57" s="34">
        <v>0</v>
      </c>
      <c r="F57" s="49">
        <v>0</v>
      </c>
      <c r="G57" s="37">
        <v>95.894093383069489</v>
      </c>
      <c r="H57" s="37">
        <v>-39.434070795628436</v>
      </c>
      <c r="I57" s="55">
        <v>39.434070795628436</v>
      </c>
      <c r="J57" s="37">
        <v>0</v>
      </c>
      <c r="K57" s="37">
        <v>1749.9287893840662</v>
      </c>
      <c r="L57" s="2"/>
      <c r="M57" s="1"/>
    </row>
    <row r="58" spans="1:13" x14ac:dyDescent="0.25">
      <c r="A58" s="2">
        <f t="shared" si="0"/>
        <v>76</v>
      </c>
      <c r="C58" s="35">
        <v>1.325</v>
      </c>
      <c r="D58" s="38">
        <v>1726.0354738504066</v>
      </c>
      <c r="E58" s="36">
        <v>0</v>
      </c>
      <c r="F58" s="50">
        <v>0</v>
      </c>
      <c r="G58" s="38">
        <v>83.256582710849713</v>
      </c>
      <c r="H58" s="38">
        <v>-44.285640612611701</v>
      </c>
      <c r="I58" s="53">
        <v>44.285640612611701</v>
      </c>
      <c r="J58" s="38">
        <v>0</v>
      </c>
      <c r="K58" s="38">
        <v>1765.0064159486446</v>
      </c>
      <c r="L58" s="2"/>
      <c r="M58" s="1"/>
    </row>
    <row r="59" spans="1:13" x14ac:dyDescent="0.25">
      <c r="A59" s="2">
        <f t="shared" si="0"/>
        <v>77</v>
      </c>
      <c r="C59" s="33">
        <v>1.35</v>
      </c>
      <c r="D59" s="37">
        <v>1758.6021809041877</v>
      </c>
      <c r="E59" s="34">
        <v>0</v>
      </c>
      <c r="F59" s="49">
        <v>0</v>
      </c>
      <c r="G59" s="37">
        <v>70.619072038629952</v>
      </c>
      <c r="H59" s="37">
        <v>-49.13721042959488</v>
      </c>
      <c r="I59" s="55">
        <v>49.13721042959488</v>
      </c>
      <c r="J59" s="37">
        <v>0</v>
      </c>
      <c r="K59" s="37">
        <v>1780.0840425132226</v>
      </c>
      <c r="L59" s="2"/>
      <c r="M59" s="1"/>
    </row>
    <row r="60" spans="1:13" x14ac:dyDescent="0.25">
      <c r="A60" s="2">
        <f t="shared" si="0"/>
        <v>78</v>
      </c>
      <c r="C60" s="35">
        <v>1.375</v>
      </c>
      <c r="D60" s="38">
        <v>1791.1688879579688</v>
      </c>
      <c r="E60" s="36">
        <v>0</v>
      </c>
      <c r="F60" s="50">
        <v>0</v>
      </c>
      <c r="G60" s="38">
        <v>57.981561366410169</v>
      </c>
      <c r="H60" s="38">
        <v>-53.988780246578109</v>
      </c>
      <c r="I60" s="53">
        <v>53.988780246578109</v>
      </c>
      <c r="J60" s="38">
        <v>0</v>
      </c>
      <c r="K60" s="38">
        <v>1795.161669077801</v>
      </c>
      <c r="L60" s="2"/>
    </row>
    <row r="61" spans="1:13" x14ac:dyDescent="0.25">
      <c r="A61" s="2">
        <f t="shared" si="0"/>
        <v>79</v>
      </c>
      <c r="C61" s="33">
        <v>1.4</v>
      </c>
      <c r="D61" s="37">
        <v>1823.7355950117499</v>
      </c>
      <c r="E61" s="34">
        <v>0</v>
      </c>
      <c r="F61" s="49">
        <v>0</v>
      </c>
      <c r="G61" s="37">
        <v>45.344050694190393</v>
      </c>
      <c r="H61" s="37">
        <v>-58.840350063561353</v>
      </c>
      <c r="I61" s="55">
        <v>58.840350063561353</v>
      </c>
      <c r="J61" s="37">
        <v>0</v>
      </c>
      <c r="K61" s="37">
        <v>1810.2392956423789</v>
      </c>
      <c r="L61" s="2"/>
    </row>
    <row r="62" spans="1:13" x14ac:dyDescent="0.25">
      <c r="A62" s="2">
        <f t="shared" si="0"/>
        <v>80</v>
      </c>
      <c r="C62" s="35">
        <v>1.425</v>
      </c>
      <c r="D62" s="38">
        <v>1856.302302065531</v>
      </c>
      <c r="E62" s="36">
        <v>0</v>
      </c>
      <c r="F62" s="50">
        <v>0</v>
      </c>
      <c r="G62" s="38">
        <v>32.706540021970625</v>
      </c>
      <c r="H62" s="38">
        <v>-63.691919880544532</v>
      </c>
      <c r="I62" s="53">
        <v>63.691919880544532</v>
      </c>
      <c r="J62" s="38">
        <v>0</v>
      </c>
      <c r="K62" s="38">
        <v>1825.3169222069571</v>
      </c>
      <c r="L62" s="2"/>
    </row>
    <row r="63" spans="1:13" x14ac:dyDescent="0.25">
      <c r="A63" s="2">
        <f t="shared" si="0"/>
        <v>81</v>
      </c>
      <c r="C63" s="33">
        <v>1.45</v>
      </c>
      <c r="D63" s="37">
        <v>1888.8690091193118</v>
      </c>
      <c r="E63" s="34">
        <v>0</v>
      </c>
      <c r="F63" s="49">
        <v>0</v>
      </c>
      <c r="G63" s="37">
        <v>20.069029349751073</v>
      </c>
      <c r="H63" s="37">
        <v>-68.543489697527761</v>
      </c>
      <c r="I63" s="55">
        <v>68.543489697527761</v>
      </c>
      <c r="J63" s="37">
        <v>0</v>
      </c>
      <c r="K63" s="37">
        <v>1840.394548771535</v>
      </c>
      <c r="L63" s="2"/>
    </row>
    <row r="64" spans="1:13" x14ac:dyDescent="0.25">
      <c r="A64" s="2">
        <f t="shared" si="0"/>
        <v>82</v>
      </c>
      <c r="C64" s="35">
        <v>1.4750000000000001</v>
      </c>
      <c r="D64" s="38">
        <v>1921.4357161730934</v>
      </c>
      <c r="E64" s="36">
        <v>0</v>
      </c>
      <c r="F64" s="50">
        <v>0</v>
      </c>
      <c r="G64" s="38">
        <v>0</v>
      </c>
      <c r="H64" s="38">
        <v>-73.395059514511004</v>
      </c>
      <c r="I64" s="53">
        <v>73.395059514511004</v>
      </c>
      <c r="J64" s="38">
        <v>0</v>
      </c>
      <c r="K64" s="38">
        <v>1848.0406566585823</v>
      </c>
      <c r="L64" s="2"/>
    </row>
    <row r="65" spans="1:12" x14ac:dyDescent="0.25">
      <c r="A65" s="2">
        <f t="shared" si="0"/>
        <v>83</v>
      </c>
      <c r="C65" s="66">
        <v>1.5</v>
      </c>
      <c r="D65" s="67">
        <v>1954.0024232268743</v>
      </c>
      <c r="E65" s="68">
        <v>0</v>
      </c>
      <c r="F65" s="69">
        <v>0</v>
      </c>
      <c r="G65" s="67">
        <v>0</v>
      </c>
      <c r="H65" s="67">
        <v>-78.246629331494191</v>
      </c>
      <c r="I65" s="55">
        <v>78.246629331494191</v>
      </c>
      <c r="J65" s="67">
        <v>0</v>
      </c>
      <c r="K65" s="67">
        <v>1875.7557938953801</v>
      </c>
      <c r="L65" s="2"/>
    </row>
    <row r="66" spans="1:12" x14ac:dyDescent="0.25">
      <c r="A66" s="2">
        <f t="shared" si="0"/>
        <v>84</v>
      </c>
      <c r="C66" s="35">
        <v>1.5249999999999999</v>
      </c>
      <c r="D66" s="38">
        <v>1986.5691302806556</v>
      </c>
      <c r="E66" s="36">
        <v>0</v>
      </c>
      <c r="F66" s="50">
        <v>0</v>
      </c>
      <c r="G66" s="38">
        <v>0</v>
      </c>
      <c r="H66" s="38">
        <v>-83.098199148477448</v>
      </c>
      <c r="I66" s="53">
        <v>83.098199148477448</v>
      </c>
      <c r="J66" s="38">
        <v>0</v>
      </c>
      <c r="K66" s="38">
        <v>1903.4709311321781</v>
      </c>
      <c r="L66" s="2"/>
    </row>
    <row r="67" spans="1:12" x14ac:dyDescent="0.25">
      <c r="A67" s="2">
        <f t="shared" si="0"/>
        <v>85</v>
      </c>
      <c r="C67" s="40">
        <v>1.55</v>
      </c>
      <c r="D67" s="44">
        <v>2019.1358373344365</v>
      </c>
      <c r="E67" s="45">
        <v>0</v>
      </c>
      <c r="F67" s="51">
        <v>0</v>
      </c>
      <c r="G67" s="44">
        <v>0</v>
      </c>
      <c r="H67" s="44">
        <v>-87.949768965460606</v>
      </c>
      <c r="I67" s="54">
        <v>87.949768965460606</v>
      </c>
      <c r="J67" s="44">
        <v>0</v>
      </c>
      <c r="K67" s="45">
        <v>1931.1860683689758</v>
      </c>
      <c r="L67" s="2"/>
    </row>
    <row r="68" spans="1:12" x14ac:dyDescent="0.25">
      <c r="A68" s="2">
        <f t="shared" si="0"/>
        <v>86</v>
      </c>
      <c r="C68" s="40">
        <v>1.575</v>
      </c>
      <c r="D68" s="44">
        <v>2051.7025443882176</v>
      </c>
      <c r="E68" s="45">
        <v>0</v>
      </c>
      <c r="F68" s="51">
        <v>0</v>
      </c>
      <c r="G68" s="44">
        <v>0</v>
      </c>
      <c r="H68" s="44">
        <v>-92.801338782443878</v>
      </c>
      <c r="I68" s="54">
        <v>92.801338782443878</v>
      </c>
      <c r="J68" s="44">
        <v>0</v>
      </c>
      <c r="K68" s="45">
        <v>1958.9012056057736</v>
      </c>
      <c r="L68" s="2"/>
    </row>
    <row r="69" spans="1:12" x14ac:dyDescent="0.25">
      <c r="A69" s="2">
        <f t="shared" si="0"/>
        <v>87</v>
      </c>
      <c r="C69" s="40">
        <v>1.6</v>
      </c>
      <c r="D69" s="44">
        <v>2084.2692514419987</v>
      </c>
      <c r="E69" s="45">
        <v>0</v>
      </c>
      <c r="F69" s="51">
        <v>0</v>
      </c>
      <c r="G69" s="44">
        <v>0</v>
      </c>
      <c r="H69" s="44">
        <v>-97.652908599427064</v>
      </c>
      <c r="I69" s="54">
        <v>97.652908599427064</v>
      </c>
      <c r="J69" s="44">
        <v>0</v>
      </c>
      <c r="K69" s="45">
        <v>1986.6163428425716</v>
      </c>
      <c r="L69" s="2"/>
    </row>
    <row r="70" spans="1:12" x14ac:dyDescent="0.25">
      <c r="A70" s="2">
        <f t="shared" si="0"/>
        <v>88</v>
      </c>
      <c r="C70" s="33">
        <v>1.625</v>
      </c>
      <c r="D70" s="37">
        <v>2116.8359584957798</v>
      </c>
      <c r="E70" s="34">
        <v>0</v>
      </c>
      <c r="F70" s="49">
        <v>0</v>
      </c>
      <c r="G70" s="37">
        <v>0</v>
      </c>
      <c r="H70" s="37">
        <v>-102.50447841641034</v>
      </c>
      <c r="I70" s="55">
        <v>102.50447841641034</v>
      </c>
      <c r="J70" s="37">
        <v>0</v>
      </c>
      <c r="K70" s="34">
        <v>2014.3314800793694</v>
      </c>
      <c r="L70" s="2"/>
    </row>
    <row r="71" spans="1:12" x14ac:dyDescent="0.25">
      <c r="A71" s="2">
        <f t="shared" ref="A71:A85" si="1">A70+1</f>
        <v>89</v>
      </c>
      <c r="C71" s="35">
        <v>1.65</v>
      </c>
      <c r="D71" s="38">
        <v>2149.4026655495613</v>
      </c>
      <c r="E71" s="36">
        <v>0</v>
      </c>
      <c r="F71" s="50">
        <v>0</v>
      </c>
      <c r="G71" s="38">
        <v>0</v>
      </c>
      <c r="H71" s="38">
        <v>-107.35604823339354</v>
      </c>
      <c r="I71" s="53">
        <v>107.35604823339354</v>
      </c>
      <c r="J71" s="38">
        <v>0</v>
      </c>
      <c r="K71" s="36">
        <v>2042.0466173161678</v>
      </c>
      <c r="L71" s="2"/>
    </row>
    <row r="72" spans="1:12" x14ac:dyDescent="0.25">
      <c r="A72" s="2">
        <f t="shared" si="1"/>
        <v>90</v>
      </c>
      <c r="C72" s="40">
        <v>1.675</v>
      </c>
      <c r="D72" s="44">
        <v>2181.9693726033424</v>
      </c>
      <c r="E72" s="45">
        <v>0</v>
      </c>
      <c r="F72" s="51">
        <v>0</v>
      </c>
      <c r="G72" s="44">
        <v>0</v>
      </c>
      <c r="H72" s="44">
        <v>-112.20761805037682</v>
      </c>
      <c r="I72" s="54">
        <v>112.20761805037682</v>
      </c>
      <c r="J72" s="44">
        <v>0</v>
      </c>
      <c r="K72" s="45">
        <v>2069.7617545529656</v>
      </c>
      <c r="L72" s="2"/>
    </row>
    <row r="73" spans="1:12" x14ac:dyDescent="0.25">
      <c r="A73" s="2">
        <f t="shared" si="1"/>
        <v>91</v>
      </c>
      <c r="C73" s="40">
        <v>1.7</v>
      </c>
      <c r="D73" s="44">
        <v>2214.5360796571231</v>
      </c>
      <c r="E73" s="45">
        <v>0</v>
      </c>
      <c r="F73" s="51">
        <v>0</v>
      </c>
      <c r="G73" s="44">
        <v>0</v>
      </c>
      <c r="H73" s="44">
        <v>-117.05918786735998</v>
      </c>
      <c r="I73" s="54">
        <v>117.05918786735998</v>
      </c>
      <c r="J73" s="44">
        <v>0</v>
      </c>
      <c r="K73" s="45">
        <v>2097.4768917897632</v>
      </c>
      <c r="L73" s="2"/>
    </row>
    <row r="74" spans="1:12" x14ac:dyDescent="0.25">
      <c r="A74" s="2">
        <f t="shared" si="1"/>
        <v>92</v>
      </c>
      <c r="C74" s="40">
        <v>1.7250000000000001</v>
      </c>
      <c r="D74" s="44">
        <v>2247.1027867109046</v>
      </c>
      <c r="E74" s="45">
        <v>0</v>
      </c>
      <c r="F74" s="51">
        <v>0</v>
      </c>
      <c r="G74" s="44">
        <v>0</v>
      </c>
      <c r="H74" s="44">
        <v>-121.91075768434321</v>
      </c>
      <c r="I74" s="54">
        <v>121.91075768434321</v>
      </c>
      <c r="J74" s="44">
        <v>0</v>
      </c>
      <c r="K74" s="45">
        <v>2125.1920290265616</v>
      </c>
      <c r="L74" s="2"/>
    </row>
    <row r="75" spans="1:12" x14ac:dyDescent="0.25">
      <c r="A75" s="2">
        <f t="shared" si="1"/>
        <v>93</v>
      </c>
      <c r="C75" s="33">
        <v>1.75</v>
      </c>
      <c r="D75" s="37">
        <v>2279.6694937646853</v>
      </c>
      <c r="E75" s="34">
        <v>0</v>
      </c>
      <c r="F75" s="49">
        <v>0</v>
      </c>
      <c r="G75" s="37">
        <v>0</v>
      </c>
      <c r="H75" s="37">
        <v>-126.76232750132644</v>
      </c>
      <c r="I75" s="55">
        <v>126.76232750132644</v>
      </c>
      <c r="J75" s="44">
        <v>0</v>
      </c>
      <c r="K75" s="45">
        <v>2152.9071662633587</v>
      </c>
      <c r="L75" s="2"/>
    </row>
    <row r="76" spans="1:12" x14ac:dyDescent="0.25">
      <c r="A76" s="2">
        <f t="shared" si="1"/>
        <v>94</v>
      </c>
      <c r="C76" s="35">
        <v>1.7749999999999999</v>
      </c>
      <c r="D76" s="38">
        <v>2312.2362008184668</v>
      </c>
      <c r="E76" s="36">
        <v>0</v>
      </c>
      <c r="F76" s="50">
        <v>0</v>
      </c>
      <c r="G76" s="38">
        <v>0</v>
      </c>
      <c r="H76" s="38">
        <v>-131.61389731830965</v>
      </c>
      <c r="I76" s="53">
        <v>131.61389731830965</v>
      </c>
      <c r="J76" s="44">
        <v>0</v>
      </c>
      <c r="K76" s="45">
        <v>2180.6223035001572</v>
      </c>
      <c r="L76" s="2"/>
    </row>
    <row r="77" spans="1:12" x14ac:dyDescent="0.25">
      <c r="A77" s="2">
        <f t="shared" si="1"/>
        <v>95</v>
      </c>
      <c r="C77" s="40">
        <v>1.8</v>
      </c>
      <c r="D77" s="44">
        <v>2344.8029078722479</v>
      </c>
      <c r="E77" s="45">
        <v>0</v>
      </c>
      <c r="F77" s="51">
        <v>0</v>
      </c>
      <c r="G77" s="44">
        <v>0</v>
      </c>
      <c r="H77" s="44">
        <v>-136.46546713529284</v>
      </c>
      <c r="I77" s="54">
        <v>136.46546713529284</v>
      </c>
      <c r="J77" s="44">
        <v>0</v>
      </c>
      <c r="K77" s="45">
        <v>2208.3374407369552</v>
      </c>
      <c r="L77" s="2"/>
    </row>
    <row r="78" spans="1:12" x14ac:dyDescent="0.25">
      <c r="A78" s="2">
        <f t="shared" si="1"/>
        <v>96</v>
      </c>
      <c r="C78" s="40">
        <v>1.825</v>
      </c>
      <c r="D78" s="44">
        <v>2377.369614926029</v>
      </c>
      <c r="E78" s="45">
        <v>0</v>
      </c>
      <c r="F78" s="51">
        <v>0</v>
      </c>
      <c r="G78" s="44">
        <v>0</v>
      </c>
      <c r="H78" s="44">
        <v>-141.31703695227606</v>
      </c>
      <c r="I78" s="54">
        <v>141.31703695227606</v>
      </c>
      <c r="J78" s="44">
        <v>0</v>
      </c>
      <c r="K78" s="45">
        <v>2236.0525779737532</v>
      </c>
      <c r="L78" s="2"/>
    </row>
    <row r="79" spans="1:12" x14ac:dyDescent="0.25">
      <c r="A79" s="2">
        <f t="shared" si="1"/>
        <v>97</v>
      </c>
      <c r="C79" s="33">
        <v>1.85</v>
      </c>
      <c r="D79" s="37">
        <v>2409.9363219798101</v>
      </c>
      <c r="E79" s="34">
        <v>0</v>
      </c>
      <c r="F79" s="49">
        <v>0</v>
      </c>
      <c r="G79" s="37">
        <v>0</v>
      </c>
      <c r="H79" s="37">
        <v>-146.16860676925927</v>
      </c>
      <c r="I79" s="55">
        <v>146.16860676925927</v>
      </c>
      <c r="J79" s="37">
        <v>0</v>
      </c>
      <c r="K79" s="34">
        <v>2263.7677152105507</v>
      </c>
      <c r="L79" s="2"/>
    </row>
    <row r="80" spans="1:12" x14ac:dyDescent="0.25">
      <c r="A80" s="2">
        <f t="shared" si="1"/>
        <v>98</v>
      </c>
      <c r="C80" s="41">
        <v>1.875</v>
      </c>
      <c r="D80" s="46">
        <v>2442.5030290335908</v>
      </c>
      <c r="E80" s="47">
        <v>0</v>
      </c>
      <c r="F80" s="52">
        <v>0</v>
      </c>
      <c r="G80" s="46">
        <v>0</v>
      </c>
      <c r="H80" s="46">
        <v>-151.02017658624243</v>
      </c>
      <c r="I80" s="56">
        <v>151.02017658624243</v>
      </c>
      <c r="J80" s="46">
        <v>0</v>
      </c>
      <c r="K80" s="47">
        <v>2291.4828524473483</v>
      </c>
      <c r="L80" s="2"/>
    </row>
    <row r="81" spans="1:12" x14ac:dyDescent="0.25">
      <c r="A81" s="2">
        <f t="shared" si="1"/>
        <v>99</v>
      </c>
      <c r="C81" s="41">
        <v>1.9</v>
      </c>
      <c r="D81" s="46">
        <v>2475.0697360873723</v>
      </c>
      <c r="E81" s="47">
        <v>0</v>
      </c>
      <c r="F81" s="52">
        <v>0</v>
      </c>
      <c r="G81" s="46">
        <v>0</v>
      </c>
      <c r="H81" s="46">
        <v>-158.4668854556476</v>
      </c>
      <c r="I81" s="56">
        <v>158.4668854556476</v>
      </c>
      <c r="J81" s="46">
        <v>0</v>
      </c>
      <c r="K81" s="47">
        <v>2316.6028506317248</v>
      </c>
      <c r="L81" s="2"/>
    </row>
    <row r="82" spans="1:12" x14ac:dyDescent="0.25">
      <c r="A82" s="2">
        <f t="shared" si="1"/>
        <v>100</v>
      </c>
      <c r="C82" s="41">
        <v>1.925</v>
      </c>
      <c r="D82" s="46">
        <v>2507.6364431411534</v>
      </c>
      <c r="E82" s="47">
        <v>0</v>
      </c>
      <c r="F82" s="52">
        <v>0</v>
      </c>
      <c r="G82" s="46">
        <v>0</v>
      </c>
      <c r="H82" s="46">
        <v>-167.57638910199395</v>
      </c>
      <c r="I82" s="56">
        <v>167.57638910199395</v>
      </c>
      <c r="J82" s="46">
        <v>0</v>
      </c>
      <c r="K82" s="47">
        <v>2340.0600540391597</v>
      </c>
      <c r="L82" s="2"/>
    </row>
    <row r="83" spans="1:12" x14ac:dyDescent="0.25">
      <c r="A83" s="2">
        <f t="shared" si="1"/>
        <v>101</v>
      </c>
      <c r="C83" s="41">
        <v>1.95</v>
      </c>
      <c r="D83" s="46">
        <v>2540.2031501949346</v>
      </c>
      <c r="E83" s="47">
        <v>0</v>
      </c>
      <c r="F83" s="52">
        <v>0</v>
      </c>
      <c r="G83" s="46">
        <v>0</v>
      </c>
      <c r="H83" s="46">
        <v>-176.68589274834005</v>
      </c>
      <c r="I83" s="56">
        <v>176.68589274834005</v>
      </c>
      <c r="J83" s="46">
        <v>0</v>
      </c>
      <c r="K83" s="47">
        <v>2363.5172574465946</v>
      </c>
      <c r="L83" s="2"/>
    </row>
    <row r="84" spans="1:12" x14ac:dyDescent="0.25">
      <c r="A84" s="2">
        <f t="shared" si="1"/>
        <v>102</v>
      </c>
      <c r="C84" s="41">
        <v>1.9750000000000001</v>
      </c>
      <c r="D84" s="46">
        <v>2572.7698572487157</v>
      </c>
      <c r="E84" s="47">
        <v>0</v>
      </c>
      <c r="F84" s="52">
        <v>0</v>
      </c>
      <c r="G84" s="46">
        <v>0</v>
      </c>
      <c r="H84" s="46">
        <v>-185.79539639468615</v>
      </c>
      <c r="I84" s="56">
        <v>185.79539639468615</v>
      </c>
      <c r="J84" s="46">
        <v>0</v>
      </c>
      <c r="K84" s="47">
        <v>2386.9744608540295</v>
      </c>
      <c r="L84" s="2"/>
    </row>
    <row r="85" spans="1:12" x14ac:dyDescent="0.25">
      <c r="A85" s="2">
        <f t="shared" si="1"/>
        <v>103</v>
      </c>
      <c r="C85" s="41">
        <v>2</v>
      </c>
      <c r="D85" s="46">
        <v>2605.3365643024968</v>
      </c>
      <c r="E85" s="47">
        <v>0</v>
      </c>
      <c r="F85" s="52">
        <v>0</v>
      </c>
      <c r="G85" s="46">
        <v>0</v>
      </c>
      <c r="H85" s="46">
        <v>-194.9049000410325</v>
      </c>
      <c r="I85" s="56">
        <v>194.9049000410325</v>
      </c>
      <c r="J85" s="46">
        <v>0</v>
      </c>
      <c r="K85" s="47">
        <v>2410.4316642614644</v>
      </c>
      <c r="L85" s="2"/>
    </row>
    <row r="86" spans="1:12" x14ac:dyDescent="0.25">
      <c r="C86" s="79"/>
      <c r="D86" s="79"/>
      <c r="E86" s="79"/>
      <c r="F86" s="79"/>
      <c r="G86" s="79"/>
      <c r="H86" s="79"/>
      <c r="I86" s="79"/>
      <c r="J86" s="79"/>
      <c r="K86" s="79"/>
      <c r="L86" s="2"/>
    </row>
    <row r="87" spans="1:12" s="31" customFormat="1" ht="107.1" customHeight="1" x14ac:dyDescent="0.25">
      <c r="C87" s="165" t="s">
        <v>66</v>
      </c>
      <c r="D87" s="166"/>
      <c r="E87" s="166"/>
      <c r="F87" s="166"/>
      <c r="G87" s="166"/>
      <c r="H87" s="166"/>
      <c r="I87" s="166"/>
      <c r="J87" s="166"/>
      <c r="K87" s="166"/>
      <c r="L87" s="32"/>
    </row>
  </sheetData>
  <mergeCells count="1">
    <mergeCell ref="C87:K8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5"/>
  <sheetViews>
    <sheetView showGridLines="0" topLeftCell="A7" zoomScaleNormal="100" workbookViewId="0">
      <selection activeCell="C8" sqref="C8"/>
    </sheetView>
  </sheetViews>
  <sheetFormatPr baseColWidth="10" defaultColWidth="11.42578125" defaultRowHeight="12.75" x14ac:dyDescent="0.25"/>
  <cols>
    <col min="1" max="1" width="4.7109375" style="2" customWidth="1"/>
    <col min="2" max="2" width="27" style="2" customWidth="1"/>
    <col min="3" max="10" width="9" style="2" customWidth="1"/>
    <col min="11" max="16384" width="11.42578125" style="2"/>
  </cols>
  <sheetData>
    <row r="2" spans="2:12" ht="27" customHeight="1" x14ac:dyDescent="0.25">
      <c r="B2" s="169" t="s">
        <v>57</v>
      </c>
      <c r="C2" s="169"/>
      <c r="D2" s="169"/>
      <c r="E2" s="169"/>
      <c r="F2" s="169"/>
      <c r="G2" s="169"/>
      <c r="H2" s="169"/>
      <c r="I2" s="169"/>
      <c r="J2" s="169"/>
    </row>
    <row r="3" spans="2:12" ht="9.75" customHeight="1" x14ac:dyDescent="0.25">
      <c r="B3" s="156"/>
      <c r="C3" s="156"/>
      <c r="D3" s="156"/>
      <c r="E3" s="156"/>
      <c r="F3" s="156"/>
      <c r="G3" s="156"/>
      <c r="H3" s="156"/>
      <c r="I3" s="156"/>
      <c r="J3" s="156"/>
    </row>
    <row r="4" spans="2:12" ht="15" customHeight="1" x14ac:dyDescent="0.25">
      <c r="B4" s="26"/>
      <c r="C4" s="26"/>
      <c r="D4" s="26"/>
      <c r="E4" s="26"/>
      <c r="F4" s="26"/>
      <c r="G4" s="26"/>
      <c r="H4" s="26"/>
      <c r="I4" s="26"/>
      <c r="J4" s="27" t="s">
        <v>42</v>
      </c>
    </row>
    <row r="5" spans="2:12" ht="21" customHeight="1" x14ac:dyDescent="0.25">
      <c r="B5" s="170" t="s">
        <v>38</v>
      </c>
      <c r="C5" s="172" t="s">
        <v>0</v>
      </c>
      <c r="D5" s="173"/>
      <c r="E5" s="173"/>
      <c r="F5" s="174"/>
      <c r="G5" s="172" t="s">
        <v>1</v>
      </c>
      <c r="H5" s="173"/>
      <c r="I5" s="173"/>
      <c r="J5" s="174"/>
    </row>
    <row r="6" spans="2:12" ht="21" customHeight="1" x14ac:dyDescent="0.25">
      <c r="B6" s="171"/>
      <c r="C6" s="101">
        <v>0</v>
      </c>
      <c r="D6" s="101">
        <v>1</v>
      </c>
      <c r="E6" s="101">
        <v>2</v>
      </c>
      <c r="F6" s="87">
        <v>3</v>
      </c>
      <c r="G6" s="101">
        <v>0</v>
      </c>
      <c r="H6" s="101">
        <v>1</v>
      </c>
      <c r="I6" s="101">
        <v>2</v>
      </c>
      <c r="J6" s="87">
        <v>3</v>
      </c>
    </row>
    <row r="7" spans="2:12" ht="15.75" customHeight="1" x14ac:dyDescent="0.25">
      <c r="B7" s="82" t="s">
        <v>17</v>
      </c>
      <c r="C7" s="88">
        <v>281</v>
      </c>
      <c r="D7" s="89">
        <v>394</v>
      </c>
      <c r="E7" s="89">
        <v>455</v>
      </c>
      <c r="F7" s="90">
        <v>516</v>
      </c>
      <c r="G7" s="88">
        <v>341</v>
      </c>
      <c r="H7" s="89">
        <v>394</v>
      </c>
      <c r="I7" s="89">
        <v>455</v>
      </c>
      <c r="J7" s="90">
        <v>516</v>
      </c>
    </row>
    <row r="8" spans="2:12" ht="15.75" customHeight="1" x14ac:dyDescent="0.25">
      <c r="B8" s="80" t="s">
        <v>16</v>
      </c>
      <c r="C8" s="83">
        <v>0</v>
      </c>
      <c r="D8" s="24">
        <v>155.59192901</v>
      </c>
      <c r="E8" s="24">
        <v>451.01558602</v>
      </c>
      <c r="F8" s="84">
        <v>1058.7883654499999</v>
      </c>
      <c r="G8" s="83">
        <v>0</v>
      </c>
      <c r="H8" s="98">
        <v>32.671100615</v>
      </c>
      <c r="I8" s="24">
        <v>205.17392923</v>
      </c>
      <c r="J8" s="84">
        <v>690.02588026500007</v>
      </c>
    </row>
    <row r="9" spans="2:12" x14ac:dyDescent="0.25">
      <c r="B9" s="81" t="s">
        <v>52</v>
      </c>
      <c r="C9" s="85">
        <v>0</v>
      </c>
      <c r="D9" s="25">
        <v>0</v>
      </c>
      <c r="E9" s="25">
        <v>139.831728</v>
      </c>
      <c r="F9" s="86">
        <v>318.9911295</v>
      </c>
      <c r="G9" s="85">
        <v>0</v>
      </c>
      <c r="H9" s="25">
        <v>0</v>
      </c>
      <c r="I9" s="25">
        <v>139.831728</v>
      </c>
      <c r="J9" s="86">
        <v>318.9911295</v>
      </c>
    </row>
    <row r="10" spans="2:12" x14ac:dyDescent="0.25">
      <c r="B10" s="81" t="s">
        <v>53</v>
      </c>
      <c r="C10" s="85">
        <v>0</v>
      </c>
      <c r="D10" s="25">
        <v>0</v>
      </c>
      <c r="E10" s="25">
        <v>0</v>
      </c>
      <c r="F10" s="86">
        <v>273.02144892000001</v>
      </c>
      <c r="G10" s="85">
        <v>0</v>
      </c>
      <c r="H10" s="162">
        <v>0</v>
      </c>
      <c r="I10" s="163">
        <v>0</v>
      </c>
      <c r="J10" s="86">
        <v>273.02144892000001</v>
      </c>
    </row>
    <row r="11" spans="2:12" x14ac:dyDescent="0.25">
      <c r="B11" s="81" t="s">
        <v>54</v>
      </c>
      <c r="C11" s="85">
        <v>0</v>
      </c>
      <c r="D11" s="25">
        <v>32.671100615</v>
      </c>
      <c r="E11" s="25">
        <v>65.342201230000001</v>
      </c>
      <c r="F11" s="86">
        <v>98.013301845000001</v>
      </c>
      <c r="G11" s="85">
        <v>0</v>
      </c>
      <c r="H11" s="99">
        <v>32.671100615</v>
      </c>
      <c r="I11" s="25">
        <v>65.342201230000001</v>
      </c>
      <c r="J11" s="86">
        <v>98.013301845000001</v>
      </c>
    </row>
    <row r="12" spans="2:12" x14ac:dyDescent="0.25">
      <c r="B12" s="81" t="s">
        <v>55</v>
      </c>
      <c r="C12" s="85">
        <v>0</v>
      </c>
      <c r="D12" s="25">
        <v>122.920828395</v>
      </c>
      <c r="E12" s="25">
        <v>245.84165679</v>
      </c>
      <c r="F12" s="86">
        <v>368.762485185</v>
      </c>
      <c r="G12" s="85">
        <v>0</v>
      </c>
      <c r="H12" s="99">
        <v>0</v>
      </c>
      <c r="I12" s="25">
        <v>0</v>
      </c>
      <c r="J12" s="86">
        <v>0</v>
      </c>
    </row>
    <row r="13" spans="2:12" x14ac:dyDescent="0.25">
      <c r="B13" s="82" t="s">
        <v>49</v>
      </c>
      <c r="C13" s="92">
        <v>539.41936666666663</v>
      </c>
      <c r="D13" s="93">
        <v>674.89704958333323</v>
      </c>
      <c r="E13" s="93">
        <v>586.00302449999992</v>
      </c>
      <c r="F13" s="94">
        <v>371.02237244166656</v>
      </c>
      <c r="G13" s="92">
        <v>773.21623333333332</v>
      </c>
      <c r="H13" s="100">
        <v>922.47311999999999</v>
      </c>
      <c r="I13" s="93">
        <v>966.01422533333323</v>
      </c>
      <c r="J13" s="94">
        <v>849.35275702499985</v>
      </c>
    </row>
    <row r="14" spans="2:12" x14ac:dyDescent="0.25">
      <c r="B14" s="91" t="s">
        <v>19</v>
      </c>
      <c r="C14" s="83">
        <v>820.41936666666663</v>
      </c>
      <c r="D14" s="24">
        <v>1224.4889785933331</v>
      </c>
      <c r="E14" s="24">
        <v>1492.0186105200003</v>
      </c>
      <c r="F14" s="84">
        <v>1945.8107378916666</v>
      </c>
      <c r="G14" s="83">
        <v>1114.2162333333333</v>
      </c>
      <c r="H14" s="98">
        <v>1349.1442206150002</v>
      </c>
      <c r="I14" s="24">
        <v>1626.1881545633332</v>
      </c>
      <c r="J14" s="84">
        <v>2055.3786372899999</v>
      </c>
    </row>
    <row r="15" spans="2:12" ht="17.25" customHeight="1" x14ac:dyDescent="0.25">
      <c r="B15" s="91" t="s">
        <v>20</v>
      </c>
      <c r="C15" s="83">
        <v>820.41936666666663</v>
      </c>
      <c r="D15" s="24">
        <v>941.91459891794852</v>
      </c>
      <c r="E15" s="89">
        <v>932.51163157500014</v>
      </c>
      <c r="F15" s="84">
        <v>1024.1109146798246</v>
      </c>
      <c r="G15" s="83">
        <v>742.81082222222221</v>
      </c>
      <c r="H15" s="98">
        <v>749.52456700833341</v>
      </c>
      <c r="I15" s="24">
        <v>774.37531169682529</v>
      </c>
      <c r="J15" s="84">
        <v>856.40776553750004</v>
      </c>
      <c r="L15" s="97"/>
    </row>
    <row r="16" spans="2:12" ht="43.5" customHeight="1" x14ac:dyDescent="0.25">
      <c r="B16" s="158" t="s">
        <v>72</v>
      </c>
      <c r="C16" s="159">
        <v>598.54</v>
      </c>
      <c r="D16" s="160">
        <v>897.81</v>
      </c>
      <c r="E16" s="96">
        <v>1077.3720000000001</v>
      </c>
      <c r="F16" s="161">
        <v>1316.788</v>
      </c>
      <c r="G16" s="159">
        <v>897.81</v>
      </c>
      <c r="H16" s="160">
        <v>1077.3720000000001</v>
      </c>
      <c r="I16" s="160">
        <v>1256.934</v>
      </c>
      <c r="J16" s="161">
        <v>1496.35</v>
      </c>
    </row>
    <row r="17" spans="2:11" ht="15.75" customHeight="1" x14ac:dyDescent="0.25">
      <c r="B17" s="28"/>
      <c r="C17" s="25"/>
      <c r="D17" s="25"/>
      <c r="E17" s="25"/>
      <c r="F17" s="25"/>
      <c r="G17" s="25"/>
      <c r="H17" s="25"/>
      <c r="I17" s="25"/>
      <c r="J17" s="25"/>
    </row>
    <row r="18" spans="2:11" ht="93" customHeight="1" x14ac:dyDescent="0.25">
      <c r="B18" s="176" t="s">
        <v>58</v>
      </c>
      <c r="C18" s="176"/>
      <c r="D18" s="176"/>
      <c r="E18" s="176"/>
      <c r="F18" s="176"/>
      <c r="G18" s="176"/>
      <c r="H18" s="176"/>
      <c r="I18" s="176"/>
      <c r="J18" s="176"/>
      <c r="K18" s="6"/>
    </row>
    <row r="19" spans="2:11" ht="55.5" customHeight="1" x14ac:dyDescent="0.25">
      <c r="B19" s="175"/>
      <c r="C19" s="175"/>
      <c r="D19" s="175"/>
      <c r="E19" s="175"/>
      <c r="F19" s="175"/>
      <c r="G19" s="175"/>
      <c r="H19" s="175"/>
      <c r="I19" s="175"/>
      <c r="J19" s="175"/>
    </row>
    <row r="20" spans="2:11" ht="20.25" customHeight="1" x14ac:dyDescent="0.25">
      <c r="B20" s="175"/>
      <c r="C20" s="175"/>
      <c r="D20" s="175"/>
      <c r="E20" s="175"/>
      <c r="F20" s="175"/>
      <c r="G20" s="175"/>
      <c r="H20" s="175"/>
      <c r="I20" s="175"/>
      <c r="J20" s="175"/>
      <c r="K20" s="175"/>
    </row>
    <row r="22" spans="2:11" x14ac:dyDescent="0.25">
      <c r="B22" s="167"/>
      <c r="C22" s="167"/>
      <c r="D22" s="167"/>
      <c r="E22" s="167"/>
      <c r="F22" s="167"/>
      <c r="G22" s="167"/>
      <c r="H22" s="167"/>
      <c r="I22" s="167"/>
      <c r="J22" s="167"/>
      <c r="K22" s="167"/>
    </row>
    <row r="23" spans="2:11" x14ac:dyDescent="0.25">
      <c r="B23" s="167"/>
      <c r="C23" s="167"/>
      <c r="D23" s="167"/>
      <c r="E23" s="167"/>
      <c r="F23" s="167"/>
      <c r="G23" s="167"/>
      <c r="H23" s="167"/>
      <c r="I23" s="167"/>
      <c r="J23" s="167"/>
      <c r="K23" s="167"/>
    </row>
    <row r="24" spans="2:11" x14ac:dyDescent="0.25">
      <c r="B24" s="167"/>
      <c r="C24" s="167"/>
      <c r="D24" s="167"/>
      <c r="E24" s="167"/>
      <c r="F24" s="167"/>
      <c r="G24" s="167"/>
      <c r="H24" s="167"/>
      <c r="I24" s="167"/>
      <c r="J24" s="167"/>
      <c r="K24" s="167"/>
    </row>
    <row r="25" spans="2:11" x14ac:dyDescent="0.25">
      <c r="B25" s="168"/>
      <c r="C25" s="168"/>
      <c r="D25" s="168"/>
      <c r="E25" s="168"/>
      <c r="F25" s="168"/>
      <c r="G25" s="168"/>
      <c r="H25" s="168"/>
      <c r="I25" s="168"/>
      <c r="J25" s="168"/>
      <c r="K25" s="168"/>
    </row>
  </sheetData>
  <mergeCells count="10">
    <mergeCell ref="B22:K23"/>
    <mergeCell ref="B24:K24"/>
    <mergeCell ref="B25:K25"/>
    <mergeCell ref="B2:J2"/>
    <mergeCell ref="B5:B6"/>
    <mergeCell ref="C5:F5"/>
    <mergeCell ref="G5:J5"/>
    <mergeCell ref="B19:J19"/>
    <mergeCell ref="B18:J18"/>
    <mergeCell ref="B20:K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showGridLines="0" workbookViewId="0">
      <selection activeCell="B22" sqref="B22"/>
    </sheetView>
  </sheetViews>
  <sheetFormatPr baseColWidth="10" defaultColWidth="11.42578125" defaultRowHeight="12.75" x14ac:dyDescent="0.25"/>
  <cols>
    <col min="1" max="1" width="4.140625" style="2" customWidth="1"/>
    <col min="2" max="2" width="32.28515625" style="2" customWidth="1"/>
    <col min="3" max="14" width="6.140625" style="2" customWidth="1"/>
    <col min="15" max="15" width="13.85546875" style="2" customWidth="1"/>
    <col min="16" max="16" width="11.42578125" style="2"/>
    <col min="17" max="17" width="15" style="2" customWidth="1"/>
    <col min="18" max="18" width="8.28515625" style="2" customWidth="1"/>
    <col min="19" max="20" width="11.28515625" style="2" customWidth="1"/>
    <col min="21" max="21" width="11.140625" style="2" customWidth="1"/>
    <col min="22" max="24" width="11.42578125" style="2" customWidth="1"/>
    <col min="25" max="25" width="11.28515625" style="2" customWidth="1"/>
    <col min="26" max="26" width="9.140625" style="2" customWidth="1"/>
    <col min="27" max="27" width="9" style="2" customWidth="1"/>
    <col min="28" max="29" width="9.140625" style="2" customWidth="1"/>
    <col min="30" max="30" width="14.42578125" style="2" customWidth="1"/>
    <col min="31" max="16384" width="11.42578125" style="2"/>
  </cols>
  <sheetData>
    <row r="1" spans="2:17" ht="15.75" customHeight="1" x14ac:dyDescent="0.25"/>
    <row r="2" spans="2:17" ht="24.75" customHeight="1" x14ac:dyDescent="0.25">
      <c r="B2" s="169" t="s">
        <v>48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2:17" ht="19.5" customHeight="1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177" t="s">
        <v>43</v>
      </c>
      <c r="M3" s="177"/>
      <c r="N3" s="177"/>
    </row>
    <row r="4" spans="2:17" ht="17.25" customHeight="1" x14ac:dyDescent="0.25">
      <c r="B4" s="180" t="s">
        <v>44</v>
      </c>
      <c r="C4" s="178" t="s">
        <v>0</v>
      </c>
      <c r="D4" s="178"/>
      <c r="E4" s="178"/>
      <c r="F4" s="178"/>
      <c r="G4" s="182" t="s">
        <v>22</v>
      </c>
      <c r="H4" s="178"/>
      <c r="I4" s="178"/>
      <c r="J4" s="179"/>
      <c r="K4" s="178" t="s">
        <v>28</v>
      </c>
      <c r="L4" s="178"/>
      <c r="M4" s="178"/>
      <c r="N4" s="179"/>
      <c r="O4" s="20"/>
      <c r="P4" s="20"/>
      <c r="Q4" s="20"/>
    </row>
    <row r="5" spans="2:17" ht="17.25" customHeight="1" x14ac:dyDescent="0.25">
      <c r="B5" s="181"/>
      <c r="C5" s="107">
        <v>0</v>
      </c>
      <c r="D5" s="118">
        <v>1</v>
      </c>
      <c r="E5" s="106">
        <v>2</v>
      </c>
      <c r="F5" s="118">
        <v>3</v>
      </c>
      <c r="G5" s="118">
        <v>0</v>
      </c>
      <c r="H5" s="118">
        <v>1</v>
      </c>
      <c r="I5" s="118">
        <v>2</v>
      </c>
      <c r="J5" s="107">
        <v>3</v>
      </c>
      <c r="K5" s="106">
        <v>0</v>
      </c>
      <c r="L5" s="118">
        <v>1</v>
      </c>
      <c r="M5" s="118">
        <v>2</v>
      </c>
      <c r="N5" s="107">
        <v>3</v>
      </c>
      <c r="O5" s="21"/>
      <c r="P5" s="21"/>
      <c r="Q5" s="21"/>
    </row>
    <row r="6" spans="2:17" ht="16.5" customHeight="1" x14ac:dyDescent="0.25">
      <c r="B6" s="108" t="s">
        <v>37</v>
      </c>
      <c r="C6" s="115"/>
      <c r="D6" s="119"/>
      <c r="E6" s="114"/>
      <c r="F6" s="119"/>
      <c r="G6" s="119"/>
      <c r="H6" s="119"/>
      <c r="I6" s="119"/>
      <c r="J6" s="115"/>
      <c r="K6" s="114"/>
      <c r="L6" s="119"/>
      <c r="M6" s="119"/>
      <c r="N6" s="115"/>
      <c r="O6" s="22"/>
      <c r="P6" s="22"/>
      <c r="Q6" s="22"/>
    </row>
    <row r="7" spans="2:17" ht="18" customHeight="1" x14ac:dyDescent="0.25">
      <c r="B7" s="109" t="s">
        <v>17</v>
      </c>
      <c r="C7" s="103">
        <v>1</v>
      </c>
      <c r="D7" s="120">
        <v>1.5</v>
      </c>
      <c r="E7" s="23">
        <v>1.8</v>
      </c>
      <c r="F7" s="120">
        <v>2.2000000000000002</v>
      </c>
      <c r="G7" s="120">
        <v>1.2000000000000002</v>
      </c>
      <c r="H7" s="120">
        <v>1.5</v>
      </c>
      <c r="I7" s="120">
        <v>1.8</v>
      </c>
      <c r="J7" s="103">
        <v>2.2000000000000002</v>
      </c>
      <c r="K7" s="23">
        <v>1.2000000000000002</v>
      </c>
      <c r="L7" s="120">
        <v>1.5</v>
      </c>
      <c r="M7" s="120">
        <v>1.8</v>
      </c>
      <c r="N7" s="103">
        <v>2.2000000000000002</v>
      </c>
      <c r="O7" s="23"/>
      <c r="P7" s="23"/>
      <c r="Q7" s="23"/>
    </row>
    <row r="8" spans="2:17" ht="18" customHeight="1" x14ac:dyDescent="0.25">
      <c r="B8" s="110" t="s">
        <v>50</v>
      </c>
      <c r="C8" s="117"/>
      <c r="D8" s="121"/>
      <c r="E8" s="102"/>
      <c r="F8" s="120">
        <v>3.7</v>
      </c>
      <c r="G8" s="121"/>
      <c r="H8" s="121"/>
      <c r="I8" s="121"/>
      <c r="J8" s="103">
        <v>3.1</v>
      </c>
      <c r="K8" s="23"/>
      <c r="L8" s="120"/>
      <c r="M8" s="120"/>
      <c r="N8" s="103">
        <v>3.7</v>
      </c>
      <c r="O8" s="23"/>
      <c r="P8" s="23"/>
      <c r="Q8" s="23"/>
    </row>
    <row r="9" spans="2:17" ht="18" customHeight="1" x14ac:dyDescent="0.25">
      <c r="B9" s="110" t="s">
        <v>51</v>
      </c>
      <c r="C9" s="103"/>
      <c r="D9" s="120">
        <v>1.9</v>
      </c>
      <c r="E9" s="23">
        <v>2.4</v>
      </c>
      <c r="F9" s="120">
        <v>2.9</v>
      </c>
      <c r="G9" s="120"/>
      <c r="H9" s="120">
        <v>1.9</v>
      </c>
      <c r="I9" s="120">
        <v>2.4</v>
      </c>
      <c r="J9" s="103">
        <v>2.9</v>
      </c>
      <c r="K9" s="23"/>
      <c r="L9" s="120">
        <v>1.9</v>
      </c>
      <c r="M9" s="120">
        <v>2.4</v>
      </c>
      <c r="N9" s="103">
        <v>2.9</v>
      </c>
      <c r="O9" s="23"/>
      <c r="P9" s="23"/>
      <c r="Q9" s="23"/>
    </row>
    <row r="10" spans="2:17" ht="18" customHeight="1" x14ac:dyDescent="0.25">
      <c r="B10" s="110" t="s">
        <v>49</v>
      </c>
      <c r="C10" s="103">
        <v>0.4</v>
      </c>
      <c r="D10" s="120">
        <v>0.5</v>
      </c>
      <c r="E10" s="23">
        <v>0.5</v>
      </c>
      <c r="F10" s="120">
        <v>0.30000000000000004</v>
      </c>
      <c r="G10" s="120">
        <v>0.6</v>
      </c>
      <c r="H10" s="120">
        <v>0.7</v>
      </c>
      <c r="I10" s="120">
        <v>0.79999999999999993</v>
      </c>
      <c r="J10" s="103">
        <v>0.7</v>
      </c>
      <c r="K10" s="23">
        <v>0.6</v>
      </c>
      <c r="L10" s="120">
        <v>0.7</v>
      </c>
      <c r="M10" s="120">
        <v>0.79999999999999993</v>
      </c>
      <c r="N10" s="103">
        <v>0.7</v>
      </c>
      <c r="O10" s="23"/>
      <c r="P10" s="23"/>
      <c r="Q10" s="23"/>
    </row>
    <row r="11" spans="2:17" ht="18" customHeight="1" x14ac:dyDescent="0.25">
      <c r="B11" s="110" t="s">
        <v>45</v>
      </c>
      <c r="C11" s="103">
        <v>1.5</v>
      </c>
      <c r="D11" s="120">
        <v>1.9000000000000001</v>
      </c>
      <c r="E11" s="23">
        <v>1.7000000000000002</v>
      </c>
      <c r="F11" s="120">
        <v>0.9</v>
      </c>
      <c r="G11" s="120">
        <v>2.1</v>
      </c>
      <c r="H11" s="120">
        <v>2.4</v>
      </c>
      <c r="I11" s="120">
        <v>2.5</v>
      </c>
      <c r="J11" s="103">
        <v>2.3000000000000003</v>
      </c>
      <c r="K11" s="23">
        <v>2.4</v>
      </c>
      <c r="L11" s="120">
        <v>2.8000000000000003</v>
      </c>
      <c r="M11" s="120">
        <v>2.8</v>
      </c>
      <c r="N11" s="103">
        <v>2.6</v>
      </c>
      <c r="O11" s="23"/>
      <c r="P11" s="23"/>
      <c r="Q11" s="23"/>
    </row>
    <row r="12" spans="2:17" ht="18" customHeight="1" x14ac:dyDescent="0.25">
      <c r="B12" s="111" t="s">
        <v>46</v>
      </c>
      <c r="C12" s="113"/>
      <c r="D12" s="122"/>
      <c r="E12" s="112"/>
      <c r="F12" s="122"/>
      <c r="G12" s="122"/>
      <c r="H12" s="122"/>
      <c r="I12" s="122"/>
      <c r="J12" s="113"/>
      <c r="K12" s="112"/>
      <c r="L12" s="122"/>
      <c r="M12" s="122"/>
      <c r="N12" s="113"/>
      <c r="O12" s="22"/>
      <c r="P12" s="22"/>
      <c r="Q12" s="22"/>
    </row>
    <row r="13" spans="2:17" ht="16.5" customHeight="1" x14ac:dyDescent="0.25">
      <c r="B13" s="109" t="s">
        <v>18</v>
      </c>
      <c r="C13" s="103">
        <v>1.2000000000000002</v>
      </c>
      <c r="D13" s="120">
        <v>1.9000000000000001</v>
      </c>
      <c r="E13" s="23">
        <v>2.3000000000000003</v>
      </c>
      <c r="F13" s="120">
        <v>3</v>
      </c>
      <c r="G13" s="120">
        <v>2.1</v>
      </c>
      <c r="H13" s="120">
        <v>2.5</v>
      </c>
      <c r="I13" s="120">
        <v>2.9</v>
      </c>
      <c r="J13" s="103">
        <v>3.6</v>
      </c>
      <c r="K13" s="23">
        <v>2.1</v>
      </c>
      <c r="L13" s="120">
        <v>2.5</v>
      </c>
      <c r="M13" s="120">
        <v>2.9</v>
      </c>
      <c r="N13" s="103">
        <v>3.6</v>
      </c>
      <c r="O13" s="23"/>
      <c r="P13" s="23"/>
      <c r="Q13" s="23"/>
    </row>
    <row r="14" spans="2:17" ht="16.5" customHeight="1" x14ac:dyDescent="0.25">
      <c r="B14" s="95" t="s">
        <v>47</v>
      </c>
      <c r="C14" s="105">
        <v>2.1</v>
      </c>
      <c r="D14" s="123">
        <v>3.3000000000000003</v>
      </c>
      <c r="E14" s="104">
        <v>4.3999999999999995</v>
      </c>
      <c r="F14" s="123">
        <v>5.8999999999999995</v>
      </c>
      <c r="G14" s="123">
        <v>3.3000000000000003</v>
      </c>
      <c r="H14" s="123">
        <v>4.3999999999999995</v>
      </c>
      <c r="I14" s="123">
        <v>5.3999999999999995</v>
      </c>
      <c r="J14" s="105">
        <v>6.3</v>
      </c>
      <c r="K14" s="104">
        <v>3.4</v>
      </c>
      <c r="L14" s="123">
        <v>4.4000000000000004</v>
      </c>
      <c r="M14" s="123">
        <v>5.4</v>
      </c>
      <c r="N14" s="105">
        <v>6.3</v>
      </c>
      <c r="O14" s="23"/>
      <c r="P14" s="23"/>
      <c r="Q14" s="23"/>
    </row>
    <row r="15" spans="2:17" ht="16.5" customHeight="1" x14ac:dyDescent="0.25">
      <c r="B15" s="28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2:17" ht="75" customHeight="1" x14ac:dyDescent="0.25">
      <c r="B16" s="167" t="s">
        <v>67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23"/>
      <c r="O16" s="23"/>
      <c r="P16" s="23"/>
      <c r="Q16" s="23"/>
    </row>
    <row r="17" spans="2:14" ht="30.75" customHeight="1" x14ac:dyDescent="0.25"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29"/>
    </row>
    <row r="18" spans="2:14" ht="22.5" customHeight="1" x14ac:dyDescent="0.25"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</row>
    <row r="22" spans="2:14" x14ac:dyDescent="0.25">
      <c r="F22" s="116"/>
    </row>
  </sheetData>
  <mergeCells count="9">
    <mergeCell ref="B18:N18"/>
    <mergeCell ref="B2:N2"/>
    <mergeCell ref="L3:N3"/>
    <mergeCell ref="B16:M16"/>
    <mergeCell ref="B17:M17"/>
    <mergeCell ref="K4:N4"/>
    <mergeCell ref="B4:B5"/>
    <mergeCell ref="C4:F4"/>
    <mergeCell ref="G4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76"/>
  <sheetViews>
    <sheetView showGridLines="0" zoomScaleNormal="100" workbookViewId="0">
      <selection activeCell="B4" sqref="B4"/>
    </sheetView>
  </sheetViews>
  <sheetFormatPr baseColWidth="10" defaultColWidth="11.42578125" defaultRowHeight="12.75" x14ac:dyDescent="0.25"/>
  <cols>
    <col min="1" max="1" width="4.7109375" style="2" customWidth="1"/>
    <col min="2" max="2" width="20.42578125" style="2" customWidth="1"/>
    <col min="3" max="8" width="11.42578125" style="2"/>
    <col min="9" max="10" width="11.42578125" style="2" customWidth="1"/>
    <col min="11" max="16384" width="11.42578125" style="2"/>
  </cols>
  <sheetData>
    <row r="2" spans="2:8" x14ac:dyDescent="0.25">
      <c r="B2" s="4" t="s">
        <v>60</v>
      </c>
    </row>
    <row r="3" spans="2:8" x14ac:dyDescent="0.25">
      <c r="B3" s="4"/>
    </row>
    <row r="4" spans="2:8" ht="14.1" customHeight="1" x14ac:dyDescent="0.25">
      <c r="B4" s="4"/>
      <c r="G4" s="2" t="s">
        <v>69</v>
      </c>
    </row>
    <row r="5" spans="2:8" x14ac:dyDescent="0.25">
      <c r="B5" s="124"/>
      <c r="C5" s="183" t="s">
        <v>68</v>
      </c>
      <c r="D5" s="183"/>
      <c r="E5" s="183"/>
      <c r="F5" s="183"/>
      <c r="G5" s="183"/>
    </row>
    <row r="6" spans="2:8" x14ac:dyDescent="0.25">
      <c r="B6" s="126" t="s">
        <v>21</v>
      </c>
      <c r="C6" s="127" t="s">
        <v>29</v>
      </c>
      <c r="D6" s="127" t="s">
        <v>30</v>
      </c>
      <c r="E6" s="127" t="s">
        <v>31</v>
      </c>
      <c r="F6" s="127" t="s">
        <v>32</v>
      </c>
      <c r="G6" s="127" t="s">
        <v>33</v>
      </c>
    </row>
    <row r="7" spans="2:8" x14ac:dyDescent="0.25">
      <c r="B7" s="124" t="str">
        <f>B50</f>
        <v>Salaire net</v>
      </c>
      <c r="C7" s="125" t="s">
        <v>39</v>
      </c>
      <c r="D7" s="125">
        <v>1.0414009359472207E-2</v>
      </c>
      <c r="E7" s="125">
        <v>1.6707816473636786E-2</v>
      </c>
      <c r="F7" s="125">
        <v>2.0093895174695259E-2</v>
      </c>
      <c r="G7" s="125">
        <v>2.0754088909918259E-2</v>
      </c>
    </row>
    <row r="8" spans="2:8" x14ac:dyDescent="0.25">
      <c r="B8" s="124" t="s">
        <v>23</v>
      </c>
      <c r="C8" s="125" t="s">
        <v>39</v>
      </c>
      <c r="D8" s="125">
        <v>7.3871704232763148E-4</v>
      </c>
      <c r="E8" s="125">
        <v>1.1851678199166604E-3</v>
      </c>
      <c r="F8" s="125">
        <v>1.4253590812064593E-3</v>
      </c>
      <c r="G8" s="125">
        <v>1.4721898787038218E-3</v>
      </c>
    </row>
    <row r="9" spans="2:8" x14ac:dyDescent="0.25">
      <c r="B9" s="124" t="s">
        <v>24</v>
      </c>
      <c r="C9" s="125" t="s">
        <v>39</v>
      </c>
      <c r="D9" s="125">
        <v>9.6752923171445748E-3</v>
      </c>
      <c r="E9" s="125">
        <v>1.5522648653720125E-2</v>
      </c>
      <c r="F9" s="125">
        <v>1.8668536093488799E-2</v>
      </c>
      <c r="G9" s="125">
        <v>1.9281899031214439E-2</v>
      </c>
    </row>
    <row r="10" spans="2:8" x14ac:dyDescent="0.25">
      <c r="B10" s="124" t="str">
        <f>B53</f>
        <v>AL</v>
      </c>
      <c r="C10" s="125">
        <v>-2.5056161017841316E-2</v>
      </c>
      <c r="D10" s="125">
        <v>-2.8605046877116968E-2</v>
      </c>
      <c r="E10" s="125">
        <v>-1.1666007219239334E-2</v>
      </c>
      <c r="F10" s="125" t="s">
        <v>39</v>
      </c>
      <c r="G10" s="125" t="s">
        <v>39</v>
      </c>
      <c r="H10" s="15"/>
    </row>
    <row r="11" spans="2:8" x14ac:dyDescent="0.25">
      <c r="B11" s="124" t="str">
        <f>B54</f>
        <v>PF</v>
      </c>
      <c r="C11" s="125" t="s">
        <v>39</v>
      </c>
      <c r="D11" s="125" t="s">
        <v>39</v>
      </c>
      <c r="E11" s="125" t="s">
        <v>39</v>
      </c>
      <c r="F11" s="125" t="s">
        <v>39</v>
      </c>
      <c r="G11" s="125" t="s">
        <v>39</v>
      </c>
      <c r="H11" s="15"/>
    </row>
    <row r="12" spans="2:8" x14ac:dyDescent="0.25">
      <c r="B12" s="124" t="str">
        <f>B55</f>
        <v>AF</v>
      </c>
      <c r="C12" s="125" t="s">
        <v>39</v>
      </c>
      <c r="D12" s="125" t="s">
        <v>39</v>
      </c>
      <c r="E12" s="125" t="s">
        <v>39</v>
      </c>
      <c r="F12" s="125" t="s">
        <v>39</v>
      </c>
      <c r="G12" s="125" t="s">
        <v>39</v>
      </c>
    </row>
    <row r="13" spans="2:8" x14ac:dyDescent="0.25">
      <c r="B13" s="124" t="str">
        <f>B56</f>
        <v>CF</v>
      </c>
      <c r="C13" s="125" t="s">
        <v>39</v>
      </c>
      <c r="D13" s="125" t="s">
        <v>39</v>
      </c>
      <c r="E13" s="125" t="s">
        <v>39</v>
      </c>
      <c r="F13" s="125" t="s">
        <v>39</v>
      </c>
      <c r="G13" s="125" t="s">
        <v>39</v>
      </c>
    </row>
    <row r="14" spans="2:8" x14ac:dyDescent="0.25">
      <c r="B14" s="124" t="str">
        <f>B57</f>
        <v>ARS</v>
      </c>
      <c r="C14" s="125" t="s">
        <v>39</v>
      </c>
      <c r="D14" s="125" t="s">
        <v>39</v>
      </c>
      <c r="E14" s="125" t="s">
        <v>39</v>
      </c>
      <c r="F14" s="125" t="s">
        <v>39</v>
      </c>
      <c r="G14" s="125" t="s">
        <v>39</v>
      </c>
    </row>
    <row r="15" spans="2:8" x14ac:dyDescent="0.25">
      <c r="B15" s="124" t="s">
        <v>13</v>
      </c>
      <c r="C15" s="125" t="s">
        <v>39</v>
      </c>
      <c r="D15" s="125" t="s">
        <v>39</v>
      </c>
      <c r="E15" s="125" t="s">
        <v>39</v>
      </c>
      <c r="F15" s="125" t="s">
        <v>39</v>
      </c>
      <c r="G15" s="125" t="s">
        <v>39</v>
      </c>
    </row>
    <row r="16" spans="2:8" x14ac:dyDescent="0.25">
      <c r="B16" s="124" t="s">
        <v>26</v>
      </c>
      <c r="C16" s="125" t="s">
        <v>39</v>
      </c>
      <c r="D16" s="125" t="s">
        <v>39</v>
      </c>
      <c r="E16" s="125" t="s">
        <v>39</v>
      </c>
      <c r="F16" s="125" t="s">
        <v>39</v>
      </c>
      <c r="G16" s="125" t="s">
        <v>39</v>
      </c>
    </row>
    <row r="17" spans="2:22" x14ac:dyDescent="0.25">
      <c r="B17" s="124" t="str">
        <f>B60</f>
        <v>RSA</v>
      </c>
      <c r="C17" s="125">
        <v>8.6886886098467935E-4</v>
      </c>
      <c r="D17" s="125" t="s">
        <v>39</v>
      </c>
      <c r="E17" s="125" t="s">
        <v>39</v>
      </c>
      <c r="F17" s="125" t="s">
        <v>39</v>
      </c>
      <c r="G17" s="125" t="s">
        <v>39</v>
      </c>
    </row>
    <row r="18" spans="2:22" x14ac:dyDescent="0.25">
      <c r="B18" s="124" t="str">
        <f>B61</f>
        <v>PA</v>
      </c>
      <c r="C18" s="125" t="s">
        <v>39</v>
      </c>
      <c r="D18" s="125">
        <v>-8.4397430042506705E-3</v>
      </c>
      <c r="E18" s="125">
        <v>6.4298180687499221E-2</v>
      </c>
      <c r="F18" s="125" t="s">
        <v>39</v>
      </c>
      <c r="G18" s="125" t="s">
        <v>39</v>
      </c>
    </row>
    <row r="19" spans="2:22" x14ac:dyDescent="0.25">
      <c r="B19" s="124" t="str">
        <f>B62</f>
        <v>IR</v>
      </c>
      <c r="C19" s="125" t="s">
        <v>39</v>
      </c>
      <c r="D19" s="125" t="s">
        <v>39</v>
      </c>
      <c r="E19" s="125" t="s">
        <v>39</v>
      </c>
      <c r="F19" s="125">
        <v>8.6518701275899047E-3</v>
      </c>
      <c r="G19" s="125">
        <v>4.8294824439003925E-3</v>
      </c>
    </row>
    <row r="20" spans="2:22" ht="15" customHeight="1" x14ac:dyDescent="0.25">
      <c r="B20" s="124" t="str">
        <f>B63</f>
        <v>TH</v>
      </c>
      <c r="C20" s="125" t="s">
        <v>39</v>
      </c>
      <c r="D20" s="125">
        <v>2.5760821061629976E-3</v>
      </c>
      <c r="E20" s="125">
        <v>1.6308281371665151E-2</v>
      </c>
      <c r="F20" s="125">
        <v>2.4494329308724198E-2</v>
      </c>
      <c r="G20" s="125">
        <v>2.2863991635702827E-2</v>
      </c>
      <c r="K20" s="6"/>
      <c r="L20" s="6"/>
      <c r="N20" s="10"/>
      <c r="O20" s="10"/>
      <c r="P20" s="10"/>
      <c r="Q20" s="10"/>
      <c r="R20" s="10"/>
      <c r="S20" s="10"/>
      <c r="T20" s="10"/>
      <c r="U20" s="10"/>
      <c r="V20" s="10"/>
    </row>
    <row r="21" spans="2:22" x14ac:dyDescent="0.25">
      <c r="B21" s="124" t="str">
        <f>B64</f>
        <v>RD</v>
      </c>
      <c r="C21" s="125">
        <v>-2.4187292156856704E-2</v>
      </c>
      <c r="D21" s="125">
        <v>-2.4054698415732583E-2</v>
      </c>
      <c r="E21" s="125">
        <v>8.5648271313561758E-2</v>
      </c>
      <c r="F21" s="125">
        <v>5.3240094611009342E-2</v>
      </c>
      <c r="G21" s="125">
        <v>4.8447562989521596E-2</v>
      </c>
      <c r="K21" s="6"/>
      <c r="L21" s="6"/>
      <c r="N21" s="10"/>
      <c r="O21" s="10"/>
      <c r="P21" s="10"/>
      <c r="Q21" s="10"/>
      <c r="R21" s="10"/>
      <c r="S21" s="10"/>
      <c r="T21" s="10"/>
      <c r="U21" s="10"/>
      <c r="V21" s="10"/>
    </row>
    <row r="22" spans="2:22" x14ac:dyDescent="0.25">
      <c r="B22" s="124" t="s">
        <v>34</v>
      </c>
      <c r="C22" s="125">
        <v>9.9117267287321814E-3</v>
      </c>
      <c r="D22" s="125">
        <v>9.3122557852294164E-3</v>
      </c>
      <c r="E22" s="125">
        <v>1.6340851940281559E-3</v>
      </c>
      <c r="F22" s="125" t="s">
        <v>39</v>
      </c>
      <c r="G22" s="125" t="s">
        <v>39</v>
      </c>
      <c r="K22" s="11"/>
      <c r="L22" s="6"/>
      <c r="N22" s="11"/>
      <c r="O22" s="11"/>
      <c r="P22" s="11"/>
      <c r="Q22" s="11"/>
      <c r="R22" s="11"/>
      <c r="S22" s="11"/>
      <c r="T22" s="11"/>
      <c r="U22" s="11"/>
      <c r="V22" s="11"/>
    </row>
    <row r="23" spans="2:22" ht="15" customHeight="1" x14ac:dyDescent="0.25">
      <c r="B23" s="124" t="str">
        <f>B65</f>
        <v>RD y compris AE</v>
      </c>
      <c r="C23" s="125">
        <v>-1.4275565428124477E-2</v>
      </c>
      <c r="D23" s="125">
        <v>-1.4742442630503099E-2</v>
      </c>
      <c r="E23" s="125">
        <v>8.7282356507589851E-2</v>
      </c>
      <c r="F23" s="125">
        <v>5.3240094611009342E-2</v>
      </c>
      <c r="G23" s="125">
        <v>4.8447562989521596E-2</v>
      </c>
      <c r="K23" s="10"/>
      <c r="N23" s="6"/>
      <c r="O23" s="6"/>
      <c r="P23" s="6"/>
      <c r="Q23" s="6"/>
      <c r="R23" s="6"/>
      <c r="S23" s="6"/>
      <c r="T23" s="6"/>
      <c r="U23" s="6"/>
      <c r="V23" s="6"/>
    </row>
    <row r="24" spans="2:22" ht="24.75" customHeight="1" x14ac:dyDescent="0.25">
      <c r="B24" s="124"/>
      <c r="C24" s="125">
        <v>-2.4187292156856638E-2</v>
      </c>
      <c r="D24" s="125">
        <v>-2.405469841573243E-2</v>
      </c>
      <c r="E24" s="125">
        <v>8.5648271313561827E-2</v>
      </c>
      <c r="F24" s="125">
        <v>5.3240094611009356E-2</v>
      </c>
      <c r="G24" s="125">
        <v>4.8447562989521478E-2</v>
      </c>
      <c r="H24" s="8"/>
      <c r="K24" s="6"/>
      <c r="N24" s="6"/>
      <c r="O24" s="6"/>
      <c r="P24" s="6"/>
      <c r="Q24" s="6"/>
      <c r="R24" s="6"/>
      <c r="S24" s="6"/>
      <c r="T24" s="6"/>
      <c r="U24" s="6"/>
      <c r="V24" s="6"/>
    </row>
    <row r="25" spans="2:22" ht="25.5" x14ac:dyDescent="0.25">
      <c r="B25" s="132" t="s">
        <v>35</v>
      </c>
      <c r="C25" s="131">
        <v>3.9E-2</v>
      </c>
      <c r="D25" s="131">
        <v>3.9E-2</v>
      </c>
      <c r="E25" s="131">
        <v>3.9E-2</v>
      </c>
      <c r="F25" s="131">
        <v>3.9E-2</v>
      </c>
      <c r="G25" s="131">
        <v>3.9E-2</v>
      </c>
      <c r="K25" s="6"/>
    </row>
    <row r="26" spans="2:22" ht="15" customHeight="1" x14ac:dyDescent="0.25">
      <c r="C26" s="19"/>
    </row>
    <row r="27" spans="2:22" x14ac:dyDescent="0.25">
      <c r="B27" s="124"/>
      <c r="C27" s="200" t="s">
        <v>10</v>
      </c>
      <c r="D27" s="201"/>
      <c r="E27" s="201"/>
      <c r="F27" s="201"/>
      <c r="G27" s="202"/>
    </row>
    <row r="28" spans="2:22" x14ac:dyDescent="0.25">
      <c r="B28" s="126" t="s">
        <v>21</v>
      </c>
      <c r="C28" s="127" t="s">
        <v>29</v>
      </c>
      <c r="D28" s="127" t="s">
        <v>30</v>
      </c>
      <c r="E28" s="127" t="s">
        <v>31</v>
      </c>
      <c r="F28" s="127" t="s">
        <v>70</v>
      </c>
      <c r="G28" s="127" t="s">
        <v>33</v>
      </c>
    </row>
    <row r="29" spans="2:22" x14ac:dyDescent="0.25">
      <c r="B29" s="124" t="s">
        <v>25</v>
      </c>
      <c r="C29" s="37">
        <v>0</v>
      </c>
      <c r="D29" s="37">
        <v>11.928663587315782</v>
      </c>
      <c r="E29" s="37">
        <v>23.857327174632474</v>
      </c>
      <c r="F29" s="37">
        <v>35.785990761946323</v>
      </c>
      <c r="G29" s="37">
        <v>47.714654349255852</v>
      </c>
      <c r="H29" s="8"/>
    </row>
    <row r="30" spans="2:22" x14ac:dyDescent="0.25">
      <c r="B30" s="124" t="s">
        <v>23</v>
      </c>
      <c r="C30" s="37">
        <v>0</v>
      </c>
      <c r="D30" s="37">
        <v>0.84615893648378915</v>
      </c>
      <c r="E30" s="37">
        <v>1.6923178729675783</v>
      </c>
      <c r="F30" s="37">
        <v>2.5384768094513674</v>
      </c>
      <c r="G30" s="37">
        <v>3.3846357459351566</v>
      </c>
      <c r="H30" s="8"/>
    </row>
    <row r="31" spans="2:22" x14ac:dyDescent="0.25">
      <c r="B31" s="124" t="s">
        <v>24</v>
      </c>
      <c r="C31" s="37">
        <v>0</v>
      </c>
      <c r="D31" s="37">
        <v>11.082504650831993</v>
      </c>
      <c r="E31" s="37">
        <v>22.165009301664895</v>
      </c>
      <c r="F31" s="37">
        <v>33.247513952494955</v>
      </c>
      <c r="G31" s="37">
        <v>44.330018603320696</v>
      </c>
      <c r="H31" s="8"/>
    </row>
    <row r="32" spans="2:22" x14ac:dyDescent="0.25">
      <c r="B32" s="124" t="s">
        <v>2</v>
      </c>
      <c r="C32" s="37">
        <v>-21.066091462153565</v>
      </c>
      <c r="D32" s="37">
        <v>-32.765476707216976</v>
      </c>
      <c r="E32" s="37">
        <v>-16.658056514456998</v>
      </c>
      <c r="F32" s="37">
        <v>0</v>
      </c>
      <c r="G32" s="37">
        <v>0</v>
      </c>
    </row>
    <row r="33" spans="2:7" x14ac:dyDescent="0.25">
      <c r="B33" s="124" t="s">
        <v>7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</row>
    <row r="34" spans="2:7" x14ac:dyDescent="0.25">
      <c r="B34" s="124" t="s">
        <v>15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</row>
    <row r="35" spans="2:7" x14ac:dyDescent="0.25">
      <c r="B35" s="124" t="s">
        <v>3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</row>
    <row r="36" spans="2:7" x14ac:dyDescent="0.25">
      <c r="B36" s="124" t="s">
        <v>4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</row>
    <row r="37" spans="2:7" x14ac:dyDescent="0.25">
      <c r="B37" s="124" t="s">
        <v>13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</row>
    <row r="38" spans="2:7" x14ac:dyDescent="0.25">
      <c r="B38" s="124" t="s">
        <v>26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</row>
    <row r="39" spans="2:7" x14ac:dyDescent="0.25">
      <c r="B39" s="124" t="s">
        <v>5</v>
      </c>
      <c r="C39" s="37">
        <v>0.73050579779908276</v>
      </c>
      <c r="D39" s="37">
        <v>0</v>
      </c>
      <c r="E39" s="37">
        <v>0</v>
      </c>
      <c r="F39" s="37">
        <v>0</v>
      </c>
      <c r="G39" s="37">
        <v>0</v>
      </c>
    </row>
    <row r="40" spans="2:7" x14ac:dyDescent="0.25">
      <c r="B40" s="124" t="s">
        <v>8</v>
      </c>
      <c r="C40" s="37">
        <v>0</v>
      </c>
      <c r="D40" s="37">
        <v>-9.6672522163174222</v>
      </c>
      <c r="E40" s="37">
        <v>91.81228054639999</v>
      </c>
      <c r="F40" s="37">
        <v>0</v>
      </c>
      <c r="G40" s="37">
        <v>0</v>
      </c>
    </row>
    <row r="41" spans="2:7" x14ac:dyDescent="0.25">
      <c r="B41" s="124" t="s">
        <v>9</v>
      </c>
      <c r="C41" s="37">
        <v>0</v>
      </c>
      <c r="D41" s="37">
        <v>0</v>
      </c>
      <c r="E41" s="37">
        <v>0</v>
      </c>
      <c r="F41" s="37">
        <v>15.408448275842431</v>
      </c>
      <c r="G41" s="37">
        <v>11.103213756898867</v>
      </c>
    </row>
    <row r="42" spans="2:7" x14ac:dyDescent="0.25">
      <c r="B42" s="124" t="s">
        <v>14</v>
      </c>
      <c r="C42" s="37">
        <v>0</v>
      </c>
      <c r="D42" s="37">
        <v>2.9507575571527704</v>
      </c>
      <c r="E42" s="37">
        <v>23.286825358280367</v>
      </c>
      <c r="F42" s="37">
        <v>43.622893159408001</v>
      </c>
      <c r="G42" s="37">
        <v>52.565422778953199</v>
      </c>
    </row>
    <row r="43" spans="2:7" x14ac:dyDescent="0.25">
      <c r="B43" s="124" t="s">
        <v>6</v>
      </c>
      <c r="C43" s="37">
        <v>-20.335585664354539</v>
      </c>
      <c r="D43" s="37">
        <v>-27.553307779066017</v>
      </c>
      <c r="E43" s="37">
        <v>122.29837656485574</v>
      </c>
      <c r="F43" s="37">
        <v>94.81733219719672</v>
      </c>
      <c r="G43" s="37">
        <v>111.38329088510818</v>
      </c>
    </row>
    <row r="44" spans="2:7" x14ac:dyDescent="0.25">
      <c r="B44" s="124" t="s">
        <v>34</v>
      </c>
      <c r="C44" s="37">
        <v>8.3333333333333339</v>
      </c>
      <c r="D44" s="37">
        <v>10.666666666666666</v>
      </c>
      <c r="E44" s="37">
        <v>2.3333333333333335</v>
      </c>
      <c r="F44" s="37">
        <v>0</v>
      </c>
      <c r="G44" s="37">
        <v>0</v>
      </c>
    </row>
    <row r="45" spans="2:7" x14ac:dyDescent="0.25">
      <c r="B45" s="124" t="s">
        <v>36</v>
      </c>
      <c r="C45" s="37">
        <v>-12.002252331021168</v>
      </c>
      <c r="D45" s="37">
        <v>-16.886641112399275</v>
      </c>
      <c r="E45" s="37">
        <v>124.631709898189</v>
      </c>
      <c r="F45" s="37">
        <v>94.81733219719672</v>
      </c>
      <c r="G45" s="37">
        <v>111.38329088510818</v>
      </c>
    </row>
    <row r="46" spans="2:7" x14ac:dyDescent="0.25">
      <c r="B46" s="157"/>
      <c r="C46" s="50"/>
      <c r="D46" s="50"/>
      <c r="E46" s="50"/>
      <c r="F46" s="50"/>
      <c r="G46" s="50"/>
    </row>
    <row r="47" spans="2:7" x14ac:dyDescent="0.25">
      <c r="G47" s="2" t="s">
        <v>69</v>
      </c>
    </row>
    <row r="48" spans="2:7" x14ac:dyDescent="0.25">
      <c r="C48" s="183" t="s">
        <v>10</v>
      </c>
      <c r="D48" s="183"/>
      <c r="E48" s="183"/>
      <c r="F48" s="183"/>
      <c r="G48" s="183"/>
    </row>
    <row r="49" spans="2:21" x14ac:dyDescent="0.25">
      <c r="B49" s="128" t="s">
        <v>21</v>
      </c>
      <c r="C49" s="127" t="s">
        <v>29</v>
      </c>
      <c r="D49" s="127" t="s">
        <v>30</v>
      </c>
      <c r="E49" s="127" t="s">
        <v>31</v>
      </c>
      <c r="F49" s="127" t="s">
        <v>70</v>
      </c>
      <c r="G49" s="127" t="s">
        <v>33</v>
      </c>
    </row>
    <row r="50" spans="2:21" x14ac:dyDescent="0.25">
      <c r="B50" s="129" t="str">
        <f>B29</f>
        <v>Salaire net</v>
      </c>
      <c r="C50" s="125" t="s">
        <v>39</v>
      </c>
      <c r="D50" s="125">
        <v>1.8655867062906006E-2</v>
      </c>
      <c r="E50" s="125">
        <v>1.8655867062906673E-2</v>
      </c>
      <c r="F50" s="125">
        <v>1.865586706290534E-2</v>
      </c>
      <c r="G50" s="125">
        <v>1.865586706290312E-2</v>
      </c>
      <c r="I50" s="5"/>
      <c r="J50" s="1"/>
    </row>
    <row r="51" spans="2:21" x14ac:dyDescent="0.25">
      <c r="B51" s="129" t="s">
        <v>23</v>
      </c>
      <c r="C51" s="125" t="s">
        <v>39</v>
      </c>
      <c r="D51" s="125">
        <v>1.0294360306020156E-3</v>
      </c>
      <c r="E51" s="125">
        <v>1.0294360306020156E-3</v>
      </c>
      <c r="F51" s="125">
        <v>1.0294360306020156E-3</v>
      </c>
      <c r="G51" s="125">
        <v>1.0294360306020156E-3</v>
      </c>
      <c r="I51" s="5"/>
      <c r="J51" s="1"/>
    </row>
    <row r="52" spans="2:21" x14ac:dyDescent="0.25">
      <c r="B52" s="124" t="s">
        <v>24</v>
      </c>
      <c r="C52" s="125" t="s">
        <v>39</v>
      </c>
      <c r="D52" s="125">
        <v>-6.0706722006449776E-2</v>
      </c>
      <c r="E52" s="125">
        <v>-6.0706722006452329E-2</v>
      </c>
      <c r="F52" s="125">
        <v>-6.0706722006448111E-2</v>
      </c>
      <c r="G52" s="125">
        <v>-6.0706722006440228E-2</v>
      </c>
      <c r="I52" s="5"/>
      <c r="J52" s="1"/>
    </row>
    <row r="53" spans="2:21" x14ac:dyDescent="0.25">
      <c r="B53" s="124" t="str">
        <f t="shared" ref="B53:B58" si="0">B32</f>
        <v>AL</v>
      </c>
      <c r="C53" s="125">
        <v>-6.9740007427457229E-2</v>
      </c>
      <c r="D53" s="125">
        <v>-0.1372287030733309</v>
      </c>
      <c r="E53" s="125">
        <v>-1</v>
      </c>
      <c r="F53" s="125" t="s">
        <v>39</v>
      </c>
      <c r="G53" s="125" t="s">
        <v>39</v>
      </c>
      <c r="I53" s="5"/>
      <c r="J53" s="1"/>
    </row>
    <row r="54" spans="2:21" x14ac:dyDescent="0.25">
      <c r="B54" s="124" t="str">
        <f t="shared" si="0"/>
        <v>PF</v>
      </c>
      <c r="C54" s="125" t="s">
        <v>39</v>
      </c>
      <c r="D54" s="125" t="s">
        <v>39</v>
      </c>
      <c r="E54" s="125" t="s">
        <v>39</v>
      </c>
      <c r="F54" s="125" t="s">
        <v>39</v>
      </c>
      <c r="G54" s="125" t="s">
        <v>39</v>
      </c>
      <c r="I54" s="5"/>
      <c r="J54" s="1"/>
    </row>
    <row r="55" spans="2:21" x14ac:dyDescent="0.25">
      <c r="B55" s="124" t="str">
        <f t="shared" si="0"/>
        <v>AF</v>
      </c>
      <c r="C55" s="125" t="s">
        <v>39</v>
      </c>
      <c r="D55" s="125" t="s">
        <v>39</v>
      </c>
      <c r="E55" s="125" t="s">
        <v>39</v>
      </c>
      <c r="F55" s="125" t="s">
        <v>39</v>
      </c>
      <c r="G55" s="125" t="s">
        <v>39</v>
      </c>
      <c r="I55" s="5"/>
      <c r="J55" s="1"/>
    </row>
    <row r="56" spans="2:21" x14ac:dyDescent="0.25">
      <c r="B56" s="124" t="str">
        <f t="shared" si="0"/>
        <v>CF</v>
      </c>
      <c r="C56" s="125" t="s">
        <v>39</v>
      </c>
      <c r="D56" s="125" t="s">
        <v>39</v>
      </c>
      <c r="E56" s="125" t="s">
        <v>39</v>
      </c>
      <c r="F56" s="125" t="s">
        <v>39</v>
      </c>
      <c r="G56" s="125" t="s">
        <v>39</v>
      </c>
      <c r="I56" s="5"/>
      <c r="J56" s="1"/>
    </row>
    <row r="57" spans="2:21" x14ac:dyDescent="0.25">
      <c r="B57" s="124" t="str">
        <f t="shared" si="0"/>
        <v>ARS</v>
      </c>
      <c r="C57" s="125" t="s">
        <v>39</v>
      </c>
      <c r="D57" s="125" t="s">
        <v>39</v>
      </c>
      <c r="E57" s="125" t="s">
        <v>39</v>
      </c>
      <c r="F57" s="125" t="s">
        <v>39</v>
      </c>
      <c r="G57" s="125" t="s">
        <v>39</v>
      </c>
      <c r="I57" s="5"/>
      <c r="J57" s="1"/>
    </row>
    <row r="58" spans="2:21" x14ac:dyDescent="0.25">
      <c r="B58" s="124" t="str">
        <f t="shared" si="0"/>
        <v>ASF</v>
      </c>
      <c r="C58" s="125" t="s">
        <v>39</v>
      </c>
      <c r="D58" s="125" t="s">
        <v>39</v>
      </c>
      <c r="E58" s="125" t="s">
        <v>39</v>
      </c>
      <c r="F58" s="125" t="s">
        <v>39</v>
      </c>
      <c r="G58" s="125" t="s">
        <v>39</v>
      </c>
      <c r="I58" s="5"/>
      <c r="J58" s="1"/>
    </row>
    <row r="59" spans="2:21" x14ac:dyDescent="0.25">
      <c r="B59" s="124" t="s">
        <v>26</v>
      </c>
      <c r="C59" s="125" t="s">
        <v>39</v>
      </c>
      <c r="D59" s="125" t="s">
        <v>39</v>
      </c>
      <c r="E59" s="125" t="s">
        <v>39</v>
      </c>
      <c r="F59" s="125" t="s">
        <v>39</v>
      </c>
      <c r="G59" s="125" t="s">
        <v>39</v>
      </c>
      <c r="I59" s="5"/>
      <c r="J59" s="1"/>
    </row>
    <row r="60" spans="2:21" x14ac:dyDescent="0.25">
      <c r="B60" s="124" t="str">
        <f>B39</f>
        <v>RSA</v>
      </c>
      <c r="C60" s="125">
        <v>1.3560811274635487E-3</v>
      </c>
      <c r="D60" s="125" t="s">
        <v>39</v>
      </c>
      <c r="E60" s="125" t="s">
        <v>39</v>
      </c>
      <c r="F60" s="125" t="s">
        <v>39</v>
      </c>
      <c r="G60" s="125" t="s">
        <v>39</v>
      </c>
      <c r="I60" s="5"/>
      <c r="J60" s="1"/>
    </row>
    <row r="61" spans="2:21" x14ac:dyDescent="0.25">
      <c r="B61" s="124" t="str">
        <f>B40</f>
        <v>PA</v>
      </c>
      <c r="C61" s="125" t="s">
        <v>39</v>
      </c>
      <c r="D61" s="125">
        <v>-3.5774995976032398E-2</v>
      </c>
      <c r="E61" s="125">
        <v>0.58955330559583485</v>
      </c>
      <c r="F61" s="125" t="s">
        <v>39</v>
      </c>
      <c r="G61" s="125" t="s">
        <v>39</v>
      </c>
      <c r="I61" s="5"/>
      <c r="J61" s="1"/>
    </row>
    <row r="62" spans="2:21" x14ac:dyDescent="0.25">
      <c r="B62" s="124" t="str">
        <f>B41</f>
        <v>IR</v>
      </c>
      <c r="C62" s="125" t="s">
        <v>39</v>
      </c>
      <c r="D62" s="125" t="s">
        <v>39</v>
      </c>
      <c r="E62" s="125" t="s">
        <v>39</v>
      </c>
      <c r="F62" s="125">
        <v>-0.1645233624218938</v>
      </c>
      <c r="G62" s="125">
        <v>-5.3896973047332319E-2</v>
      </c>
      <c r="I62" s="5"/>
      <c r="J62" s="1"/>
    </row>
    <row r="63" spans="2:21" x14ac:dyDescent="0.25">
      <c r="B63" s="124" t="str">
        <f>B42</f>
        <v>TH</v>
      </c>
      <c r="C63" s="125" t="s">
        <v>39</v>
      </c>
      <c r="D63" s="125">
        <v>-1</v>
      </c>
      <c r="E63" s="125">
        <v>-1</v>
      </c>
      <c r="F63" s="125">
        <v>-1</v>
      </c>
      <c r="G63" s="125">
        <v>-1</v>
      </c>
      <c r="I63" s="5"/>
      <c r="J63" s="1"/>
      <c r="U63" s="97"/>
    </row>
    <row r="64" spans="2:21" x14ac:dyDescent="0.25">
      <c r="B64" s="124" t="str">
        <f>B43</f>
        <v>RD</v>
      </c>
      <c r="C64" s="125">
        <v>-2.4187292156856666E-2</v>
      </c>
      <c r="D64" s="125">
        <v>-2.40546984157326E-2</v>
      </c>
      <c r="E64" s="125">
        <v>8.5648271313561786E-2</v>
      </c>
      <c r="F64" s="125">
        <v>5.3240094611009425E-2</v>
      </c>
      <c r="G64" s="125">
        <v>4.8447562989521575E-2</v>
      </c>
      <c r="I64" s="5"/>
      <c r="J64" s="1"/>
    </row>
    <row r="65" spans="2:11" x14ac:dyDescent="0.25">
      <c r="B65" s="124" t="str">
        <f>B45</f>
        <v>RD y compris AE</v>
      </c>
      <c r="C65" s="125">
        <v>-1.427556542812447E-2</v>
      </c>
      <c r="D65" s="125">
        <v>-1.4742442630503061E-2</v>
      </c>
      <c r="E65" s="125">
        <v>8.7282356507589753E-2</v>
      </c>
      <c r="F65" s="125">
        <v>5.3240094611009425E-2</v>
      </c>
      <c r="G65" s="125">
        <v>4.8447562989521575E-2</v>
      </c>
      <c r="I65" s="5"/>
      <c r="J65" s="1"/>
    </row>
    <row r="66" spans="2:11" x14ac:dyDescent="0.25">
      <c r="C66" s="130"/>
      <c r="D66" s="130"/>
      <c r="I66" s="1"/>
      <c r="J66" s="1"/>
    </row>
    <row r="67" spans="2:11" ht="140.1" customHeight="1" x14ac:dyDescent="0.25">
      <c r="B67" s="184" t="s">
        <v>59</v>
      </c>
      <c r="C67" s="184"/>
      <c r="D67" s="184"/>
      <c r="E67" s="184"/>
      <c r="F67" s="184"/>
      <c r="G67" s="184"/>
    </row>
    <row r="74" spans="2:11" x14ac:dyDescent="0.25">
      <c r="K74" s="6"/>
    </row>
    <row r="75" spans="2:11" x14ac:dyDescent="0.25">
      <c r="K75" s="6"/>
    </row>
    <row r="76" spans="2:11" x14ac:dyDescent="0.25">
      <c r="K76" s="10"/>
    </row>
    <row r="170" spans="13:22" x14ac:dyDescent="0.25"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3:22" ht="38.25" customHeight="1" x14ac:dyDescent="0.25"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3:22" ht="27.75" customHeight="1" x14ac:dyDescent="0.25"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3:22" ht="28.5" customHeight="1" x14ac:dyDescent="0.25"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6" spans="13:22" ht="27.75" customHeight="1" x14ac:dyDescent="0.25"/>
  </sheetData>
  <mergeCells count="4">
    <mergeCell ref="C27:G27"/>
    <mergeCell ref="C5:G5"/>
    <mergeCell ref="C48:G48"/>
    <mergeCell ref="B67:G67"/>
  </mergeCells>
  <dataValidations count="1">
    <dataValidation type="list" allowBlank="1" showInputMessage="1" showErrorMessage="1" sqref="C27:G27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showGridLines="0" zoomScaleNormal="100" workbookViewId="0">
      <selection activeCell="B5" sqref="B5"/>
    </sheetView>
  </sheetViews>
  <sheetFormatPr baseColWidth="10" defaultColWidth="11.42578125" defaultRowHeight="12.75" x14ac:dyDescent="0.25"/>
  <cols>
    <col min="1" max="1" width="4.42578125" style="2" customWidth="1"/>
    <col min="2" max="2" width="25.42578125" style="2" customWidth="1"/>
    <col min="3" max="16" width="14.42578125" style="2" customWidth="1"/>
    <col min="17" max="16384" width="11.42578125" style="2"/>
  </cols>
  <sheetData>
    <row r="2" spans="2:15" x14ac:dyDescent="0.25">
      <c r="B2" s="30" t="s">
        <v>61</v>
      </c>
    </row>
    <row r="3" spans="2:15" ht="16.5" customHeight="1" x14ac:dyDescent="0.25">
      <c r="B3" s="13"/>
      <c r="H3" s="97"/>
    </row>
    <row r="4" spans="2:15" ht="15" customHeight="1" x14ac:dyDescent="0.25">
      <c r="I4" s="185" t="s">
        <v>63</v>
      </c>
      <c r="J4" s="185"/>
    </row>
    <row r="5" spans="2:15" x14ac:dyDescent="0.25">
      <c r="C5" s="188" t="s">
        <v>0</v>
      </c>
      <c r="D5" s="189"/>
      <c r="E5" s="189"/>
      <c r="F5" s="190"/>
      <c r="G5" s="189" t="s">
        <v>1</v>
      </c>
      <c r="H5" s="189"/>
      <c r="I5" s="189"/>
      <c r="J5" s="190"/>
    </row>
    <row r="6" spans="2:15" x14ac:dyDescent="0.25">
      <c r="C6" s="191" t="s">
        <v>71</v>
      </c>
      <c r="D6" s="192"/>
      <c r="E6" s="192"/>
      <c r="F6" s="193"/>
      <c r="G6" s="192" t="s">
        <v>71</v>
      </c>
      <c r="H6" s="192"/>
      <c r="I6" s="192"/>
      <c r="J6" s="193"/>
    </row>
    <row r="7" spans="2:15" x14ac:dyDescent="0.25">
      <c r="C7" s="126">
        <v>0</v>
      </c>
      <c r="D7" s="126">
        <v>1</v>
      </c>
      <c r="E7" s="126">
        <v>2</v>
      </c>
      <c r="F7" s="126">
        <v>3</v>
      </c>
      <c r="G7" s="138">
        <v>0</v>
      </c>
      <c r="H7" s="126">
        <v>1</v>
      </c>
      <c r="I7" s="126">
        <v>2</v>
      </c>
      <c r="J7" s="126">
        <v>3</v>
      </c>
      <c r="K7" s="16"/>
    </row>
    <row r="8" spans="2:15" x14ac:dyDescent="0.25">
      <c r="B8" s="124" t="s">
        <v>25</v>
      </c>
      <c r="C8" s="14" t="s">
        <v>39</v>
      </c>
      <c r="D8" s="14" t="s">
        <v>39</v>
      </c>
      <c r="E8" s="14" t="s">
        <v>39</v>
      </c>
      <c r="F8" s="139" t="s">
        <v>39</v>
      </c>
      <c r="G8" s="14" t="s">
        <v>39</v>
      </c>
      <c r="H8" s="14" t="s">
        <v>39</v>
      </c>
      <c r="I8" s="14" t="s">
        <v>39</v>
      </c>
      <c r="J8" s="141" t="s">
        <v>39</v>
      </c>
      <c r="K8" s="15"/>
      <c r="L8" s="15"/>
      <c r="M8" s="15"/>
      <c r="N8" s="15"/>
      <c r="O8" s="15"/>
    </row>
    <row r="9" spans="2:15" x14ac:dyDescent="0.25">
      <c r="B9" s="124" t="s">
        <v>23</v>
      </c>
      <c r="C9" s="14" t="s">
        <v>39</v>
      </c>
      <c r="D9" s="14" t="s">
        <v>39</v>
      </c>
      <c r="E9" s="14" t="s">
        <v>39</v>
      </c>
      <c r="F9" s="140" t="s">
        <v>39</v>
      </c>
      <c r="G9" s="14" t="s">
        <v>39</v>
      </c>
      <c r="H9" s="14" t="s">
        <v>39</v>
      </c>
      <c r="I9" s="14" t="s">
        <v>39</v>
      </c>
      <c r="J9" s="140" t="s">
        <v>39</v>
      </c>
      <c r="K9" s="15"/>
      <c r="L9" s="15"/>
      <c r="M9" s="15"/>
      <c r="N9" s="15"/>
      <c r="O9" s="15"/>
    </row>
    <row r="10" spans="2:15" x14ac:dyDescent="0.25">
      <c r="B10" s="124" t="s">
        <v>24</v>
      </c>
      <c r="C10" s="135" t="s">
        <v>39</v>
      </c>
      <c r="D10" s="135" t="s">
        <v>39</v>
      </c>
      <c r="E10" s="135" t="s">
        <v>39</v>
      </c>
      <c r="F10" s="135" t="s">
        <v>39</v>
      </c>
      <c r="G10" s="135" t="s">
        <v>39</v>
      </c>
      <c r="H10" s="135" t="s">
        <v>39</v>
      </c>
      <c r="I10" s="135" t="s">
        <v>39</v>
      </c>
      <c r="J10" s="135" t="s">
        <v>39</v>
      </c>
      <c r="K10" s="15"/>
      <c r="L10" s="15"/>
      <c r="M10" s="15"/>
      <c r="N10" s="15"/>
      <c r="O10" s="15"/>
    </row>
    <row r="11" spans="2:15" x14ac:dyDescent="0.25">
      <c r="B11" s="133" t="s">
        <v>2</v>
      </c>
      <c r="C11" s="136">
        <v>-2.5056161017841316E-2</v>
      </c>
      <c r="D11" s="136">
        <v>-2.1562746895172027E-2</v>
      </c>
      <c r="E11" s="136">
        <v>-2.0005923434874569E-2</v>
      </c>
      <c r="F11" s="136">
        <v>-1.6708599222020802E-2</v>
      </c>
      <c r="G11" s="136">
        <v>-2.1418781706564968E-2</v>
      </c>
      <c r="H11" s="136">
        <v>-1.9545557785209569E-2</v>
      </c>
      <c r="I11" s="136">
        <v>-1.8287645963524096E-2</v>
      </c>
      <c r="J11" s="136">
        <v>-1.5725785123319323E-2</v>
      </c>
      <c r="K11" s="15"/>
      <c r="L11" s="15"/>
      <c r="M11" s="15"/>
      <c r="N11" s="15"/>
      <c r="O11" s="15"/>
    </row>
    <row r="12" spans="2:15" x14ac:dyDescent="0.25">
      <c r="B12" s="133" t="s">
        <v>7</v>
      </c>
      <c r="C12" s="136" t="s">
        <v>39</v>
      </c>
      <c r="D12" s="136">
        <v>1.0450391685369321E-4</v>
      </c>
      <c r="E12" s="136">
        <v>-2.71839049298375E-3</v>
      </c>
      <c r="F12" s="136">
        <v>2.8490392217360785E-4</v>
      </c>
      <c r="G12" s="136" t="s">
        <v>39</v>
      </c>
      <c r="H12" s="136">
        <v>-7.43497284153185E-4</v>
      </c>
      <c r="I12" s="136">
        <v>-3.8769095801225585E-3</v>
      </c>
      <c r="J12" s="136">
        <v>-1.4006602394028797E-3</v>
      </c>
      <c r="K12" s="15"/>
      <c r="L12" s="15"/>
      <c r="M12" s="15"/>
      <c r="N12" s="15"/>
      <c r="O12" s="15"/>
    </row>
    <row r="13" spans="2:15" s="18" customFormat="1" x14ac:dyDescent="0.25">
      <c r="B13" s="134" t="s">
        <v>15</v>
      </c>
      <c r="C13" s="137" t="s">
        <v>39</v>
      </c>
      <c r="D13" s="137" t="s">
        <v>39</v>
      </c>
      <c r="E13" s="137">
        <v>-2.8904803285803864E-3</v>
      </c>
      <c r="F13" s="137">
        <v>-5.1185381536396147E-3</v>
      </c>
      <c r="G13" s="137" t="s">
        <v>39</v>
      </c>
      <c r="H13" s="137" t="s">
        <v>39</v>
      </c>
      <c r="I13" s="137">
        <v>-2.6422214943331518E-3</v>
      </c>
      <c r="J13" s="137">
        <v>-4.8174613610675304E-3</v>
      </c>
      <c r="K13" s="17"/>
      <c r="L13" s="17"/>
      <c r="M13" s="17"/>
      <c r="N13" s="17"/>
      <c r="O13" s="17"/>
    </row>
    <row r="14" spans="2:15" s="18" customFormat="1" x14ac:dyDescent="0.25">
      <c r="B14" s="134" t="s">
        <v>3</v>
      </c>
      <c r="C14" s="137" t="s">
        <v>39</v>
      </c>
      <c r="D14" s="137" t="s">
        <v>39</v>
      </c>
      <c r="E14" s="137" t="s">
        <v>39</v>
      </c>
      <c r="F14" s="137">
        <v>5.2030643128805889E-3</v>
      </c>
      <c r="G14" s="137" t="s">
        <v>39</v>
      </c>
      <c r="H14" s="137" t="s">
        <v>39</v>
      </c>
      <c r="I14" s="137" t="s">
        <v>39</v>
      </c>
      <c r="J14" s="137">
        <v>4.8970156193186461E-3</v>
      </c>
      <c r="K14" s="17"/>
      <c r="L14" s="17"/>
      <c r="M14" s="17"/>
      <c r="N14" s="17"/>
      <c r="O14" s="17"/>
    </row>
    <row r="15" spans="2:15" s="18" customFormat="1" ht="15" customHeight="1" x14ac:dyDescent="0.25">
      <c r="B15" s="134" t="s">
        <v>4</v>
      </c>
      <c r="C15" s="137" t="s">
        <v>39</v>
      </c>
      <c r="D15" s="137">
        <v>-8.2022953407727612E-4</v>
      </c>
      <c r="E15" s="137">
        <v>-1.3506973702095376E-3</v>
      </c>
      <c r="F15" s="137">
        <v>-1.5727234354265269E-3</v>
      </c>
      <c r="G15" s="137" t="s">
        <v>39</v>
      </c>
      <c r="H15" s="137">
        <v>-7.43497284153185E-4</v>
      </c>
      <c r="I15" s="137">
        <v>-1.234688085789424E-3</v>
      </c>
      <c r="J15" s="137">
        <v>-1.4802144976540361E-3</v>
      </c>
      <c r="K15" s="17"/>
      <c r="L15" s="17"/>
      <c r="M15" s="17"/>
      <c r="N15" s="17"/>
      <c r="O15" s="17"/>
    </row>
    <row r="16" spans="2:15" s="18" customFormat="1" x14ac:dyDescent="0.25">
      <c r="B16" s="134" t="s">
        <v>13</v>
      </c>
      <c r="C16" s="137" t="s">
        <v>39</v>
      </c>
      <c r="D16" s="137">
        <v>9.2473345093098077E-4</v>
      </c>
      <c r="E16" s="137">
        <v>1.5227872058062115E-3</v>
      </c>
      <c r="F16" s="137">
        <v>1.7731011983592047E-3</v>
      </c>
      <c r="G16" s="137" t="s">
        <v>39</v>
      </c>
      <c r="H16" s="137" t="s">
        <v>39</v>
      </c>
      <c r="I16" s="137" t="s">
        <v>39</v>
      </c>
      <c r="J16" s="137" t="s">
        <v>39</v>
      </c>
      <c r="K16" s="17"/>
      <c r="L16" s="17"/>
      <c r="M16" s="17"/>
      <c r="N16" s="17"/>
      <c r="O16" s="17"/>
    </row>
    <row r="17" spans="2:27" s="18" customFormat="1" x14ac:dyDescent="0.25">
      <c r="B17" s="134" t="s">
        <v>26</v>
      </c>
      <c r="C17" s="137" t="s">
        <v>39</v>
      </c>
      <c r="D17" s="137" t="s">
        <v>39</v>
      </c>
      <c r="E17" s="137" t="s">
        <v>39</v>
      </c>
      <c r="F17" s="137" t="s">
        <v>39</v>
      </c>
      <c r="G17" s="137" t="s">
        <v>39</v>
      </c>
      <c r="H17" s="137" t="s">
        <v>39</v>
      </c>
      <c r="I17" s="137" t="s">
        <v>39</v>
      </c>
      <c r="J17" s="137" t="s">
        <v>39</v>
      </c>
      <c r="K17" s="17"/>
      <c r="L17" s="17"/>
      <c r="M17" s="17"/>
      <c r="N17" s="17"/>
      <c r="O17" s="17"/>
    </row>
    <row r="18" spans="2:27" x14ac:dyDescent="0.25">
      <c r="B18" s="133" t="s">
        <v>5</v>
      </c>
      <c r="C18" s="136">
        <v>8.6886886098467935E-4</v>
      </c>
      <c r="D18" s="136">
        <v>3.2302612280079158E-3</v>
      </c>
      <c r="E18" s="136">
        <v>7.6935484529286821E-3</v>
      </c>
      <c r="F18" s="136">
        <v>1.3554345384514763E-2</v>
      </c>
      <c r="G18" s="136">
        <v>8.3528810903241255E-4</v>
      </c>
      <c r="H18" s="136">
        <v>8.1283414415781212E-4</v>
      </c>
      <c r="I18" s="136">
        <v>3.5021158700489696E-3</v>
      </c>
      <c r="J18" s="136">
        <v>8.4504068910794226E-3</v>
      </c>
      <c r="K18" s="15"/>
      <c r="L18" s="15"/>
      <c r="M18" s="15"/>
      <c r="N18" s="15"/>
      <c r="O18" s="15"/>
    </row>
    <row r="19" spans="2:27" x14ac:dyDescent="0.25">
      <c r="B19" s="124" t="s">
        <v>8</v>
      </c>
      <c r="C19" s="135" t="s">
        <v>39</v>
      </c>
      <c r="D19" s="135" t="s">
        <v>39</v>
      </c>
      <c r="E19" s="135" t="s">
        <v>39</v>
      </c>
      <c r="F19" s="135" t="s">
        <v>39</v>
      </c>
      <c r="G19" s="135" t="s">
        <v>39</v>
      </c>
      <c r="H19" s="135" t="s">
        <v>39</v>
      </c>
      <c r="I19" s="135" t="s">
        <v>39</v>
      </c>
      <c r="J19" s="135" t="s">
        <v>39</v>
      </c>
      <c r="K19" s="15"/>
      <c r="L19" s="15"/>
      <c r="M19" s="15"/>
      <c r="N19" s="15"/>
      <c r="O19" s="15"/>
    </row>
    <row r="20" spans="2:27" x14ac:dyDescent="0.25">
      <c r="B20" s="124" t="s">
        <v>9</v>
      </c>
      <c r="C20" s="135" t="s">
        <v>39</v>
      </c>
      <c r="D20" s="135" t="s">
        <v>39</v>
      </c>
      <c r="E20" s="135" t="s">
        <v>39</v>
      </c>
      <c r="F20" s="135" t="s">
        <v>39</v>
      </c>
      <c r="G20" s="135" t="s">
        <v>39</v>
      </c>
      <c r="H20" s="135" t="s">
        <v>39</v>
      </c>
      <c r="I20" s="135" t="s">
        <v>39</v>
      </c>
      <c r="J20" s="135" t="s">
        <v>39</v>
      </c>
      <c r="K20" s="15"/>
      <c r="L20" s="15"/>
      <c r="M20" s="15"/>
      <c r="N20" s="15"/>
      <c r="O20" s="15"/>
    </row>
    <row r="21" spans="2:27" x14ac:dyDescent="0.25">
      <c r="B21" s="124" t="s">
        <v>14</v>
      </c>
      <c r="C21" s="135" t="s">
        <v>39</v>
      </c>
      <c r="D21" s="135" t="s">
        <v>39</v>
      </c>
      <c r="E21" s="135" t="s">
        <v>39</v>
      </c>
      <c r="F21" s="135" t="s">
        <v>39</v>
      </c>
      <c r="G21" s="135" t="s">
        <v>39</v>
      </c>
      <c r="H21" s="135" t="s">
        <v>39</v>
      </c>
      <c r="I21" s="135" t="s">
        <v>39</v>
      </c>
      <c r="J21" s="135" t="s">
        <v>39</v>
      </c>
      <c r="K21" s="15"/>
      <c r="L21" s="15"/>
      <c r="M21" s="15"/>
      <c r="N21" s="15"/>
      <c r="O21" s="15"/>
    </row>
    <row r="22" spans="2:27" x14ac:dyDescent="0.25">
      <c r="B22" s="133" t="s">
        <v>34</v>
      </c>
      <c r="C22" s="136">
        <v>9.9117267287321814E-3</v>
      </c>
      <c r="D22" s="136">
        <v>1.002226270931332E-2</v>
      </c>
      <c r="E22" s="136">
        <v>1.1002646879203333E-2</v>
      </c>
      <c r="F22" s="136">
        <v>1.0676040996980978E-2</v>
      </c>
      <c r="G22" s="136">
        <v>7.3251528526050878E-3</v>
      </c>
      <c r="H22" s="136">
        <v>9.084682757524512E-3</v>
      </c>
      <c r="I22" s="136">
        <v>1.0057646748651837E-2</v>
      </c>
      <c r="J22" s="136">
        <v>1.0048067133300091E-2</v>
      </c>
      <c r="K22" s="15"/>
      <c r="L22" s="15"/>
      <c r="M22" s="15"/>
      <c r="N22" s="15"/>
      <c r="O22" s="15"/>
    </row>
    <row r="23" spans="2:27" s="18" customFormat="1" x14ac:dyDescent="0.25">
      <c r="B23" s="134" t="s">
        <v>40</v>
      </c>
      <c r="C23" s="137">
        <v>-2.4187292156856704E-2</v>
      </c>
      <c r="D23" s="137">
        <v>-1.822798175031044E-2</v>
      </c>
      <c r="E23" s="137">
        <v>-1.5030765474929675E-2</v>
      </c>
      <c r="F23" s="137">
        <v>-2.8693499153324602E-3</v>
      </c>
      <c r="G23" s="137">
        <v>-2.0583493597532556E-2</v>
      </c>
      <c r="H23" s="137">
        <v>-1.9476220925204808E-2</v>
      </c>
      <c r="I23" s="137">
        <v>-1.8662439673597701E-2</v>
      </c>
      <c r="J23" s="137">
        <v>-8.6760384716427809E-3</v>
      </c>
      <c r="K23" s="17"/>
      <c r="L23" s="17"/>
      <c r="M23" s="17"/>
      <c r="N23" s="17"/>
      <c r="O23" s="17"/>
    </row>
    <row r="24" spans="2:27" x14ac:dyDescent="0.25">
      <c r="B24" s="133" t="s">
        <v>36</v>
      </c>
      <c r="C24" s="136">
        <v>-1.4275565428124477E-2</v>
      </c>
      <c r="D24" s="136">
        <v>-8.2057190409971191E-3</v>
      </c>
      <c r="E24" s="136">
        <v>-4.0281185957262928E-3</v>
      </c>
      <c r="F24" s="136">
        <v>7.8066910816484789E-3</v>
      </c>
      <c r="G24" s="136">
        <v>-1.3258340744927533E-2</v>
      </c>
      <c r="H24" s="136">
        <v>-1.0391538167680296E-2</v>
      </c>
      <c r="I24" s="136">
        <v>-8.6047929249458196E-3</v>
      </c>
      <c r="J24" s="136">
        <v>1.3720286616573818E-3</v>
      </c>
      <c r="K24" s="15"/>
      <c r="L24" s="15"/>
      <c r="M24" s="15"/>
      <c r="N24" s="15"/>
      <c r="O24" s="15"/>
    </row>
    <row r="26" spans="2:27" ht="57" customHeight="1" x14ac:dyDescent="0.25">
      <c r="B26" s="186" t="s">
        <v>62</v>
      </c>
      <c r="C26" s="187"/>
      <c r="D26" s="187"/>
      <c r="E26" s="187"/>
      <c r="F26" s="187"/>
      <c r="G26" s="187"/>
      <c r="H26" s="187"/>
      <c r="I26" s="187"/>
      <c r="J26" s="187"/>
    </row>
    <row r="29" spans="2:27" ht="15" customHeight="1" x14ac:dyDescent="0.25">
      <c r="S29" s="10"/>
      <c r="T29" s="10"/>
      <c r="U29" s="10"/>
      <c r="V29" s="10"/>
      <c r="W29" s="10"/>
      <c r="X29" s="10"/>
      <c r="Y29" s="10"/>
      <c r="Z29" s="10"/>
      <c r="AA29" s="10"/>
    </row>
    <row r="30" spans="2:27" x14ac:dyDescent="0.25">
      <c r="S30" s="10"/>
      <c r="T30" s="10"/>
      <c r="U30" s="10"/>
      <c r="V30" s="10"/>
      <c r="W30" s="10"/>
      <c r="X30" s="10"/>
      <c r="Y30" s="10"/>
      <c r="Z30" s="10"/>
      <c r="AA30" s="10"/>
    </row>
    <row r="31" spans="2:27" ht="30.75" customHeight="1" x14ac:dyDescent="0.25">
      <c r="S31" s="10"/>
      <c r="T31" s="10"/>
      <c r="U31" s="10"/>
      <c r="V31" s="10"/>
      <c r="W31" s="10"/>
      <c r="X31" s="10"/>
      <c r="Y31" s="10"/>
      <c r="Z31" s="10"/>
      <c r="AA31" s="10"/>
    </row>
    <row r="32" spans="2:27" ht="28.5" customHeight="1" x14ac:dyDescent="0.25">
      <c r="S32" s="10"/>
      <c r="T32" s="10"/>
      <c r="U32" s="10"/>
      <c r="V32" s="10"/>
      <c r="W32" s="10"/>
      <c r="X32" s="10"/>
      <c r="Y32" s="10"/>
      <c r="Z32" s="10"/>
      <c r="AA32" s="10"/>
    </row>
  </sheetData>
  <mergeCells count="6">
    <mergeCell ref="I4:J4"/>
    <mergeCell ref="B26:J26"/>
    <mergeCell ref="C5:F5"/>
    <mergeCell ref="G5:J5"/>
    <mergeCell ref="C6:F6"/>
    <mergeCell ref="G6:J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showGridLines="0" zoomScaleNormal="100" workbookViewId="0">
      <selection activeCell="B4" sqref="B4"/>
    </sheetView>
  </sheetViews>
  <sheetFormatPr baseColWidth="10" defaultColWidth="11.42578125" defaultRowHeight="12.75" x14ac:dyDescent="0.25"/>
  <cols>
    <col min="1" max="1" width="3.7109375" style="31" customWidth="1"/>
    <col min="2" max="2" width="25.42578125" style="31" customWidth="1"/>
    <col min="3" max="3" width="11.42578125" style="31" customWidth="1"/>
    <col min="4" max="11" width="11.42578125" style="31"/>
    <col min="12" max="12" width="11.42578125" style="31" customWidth="1"/>
    <col min="13" max="16384" width="11.42578125" style="31"/>
  </cols>
  <sheetData>
    <row r="2" spans="2:10" x14ac:dyDescent="0.25">
      <c r="B2" s="145" t="s">
        <v>64</v>
      </c>
    </row>
    <row r="3" spans="2:10" s="155" customFormat="1" x14ac:dyDescent="0.25">
      <c r="B3" s="145"/>
    </row>
    <row r="4" spans="2:10" x14ac:dyDescent="0.25">
      <c r="H4" s="146"/>
      <c r="J4" s="31" t="s">
        <v>69</v>
      </c>
    </row>
    <row r="5" spans="2:10" x14ac:dyDescent="0.25">
      <c r="C5" s="194" t="s">
        <v>0</v>
      </c>
      <c r="D5" s="195"/>
      <c r="E5" s="195"/>
      <c r="F5" s="196"/>
      <c r="G5" s="195" t="s">
        <v>22</v>
      </c>
      <c r="H5" s="195"/>
      <c r="I5" s="195"/>
      <c r="J5" s="196"/>
    </row>
    <row r="6" spans="2:10" x14ac:dyDescent="0.25">
      <c r="C6" s="197" t="s">
        <v>71</v>
      </c>
      <c r="D6" s="198"/>
      <c r="E6" s="198"/>
      <c r="F6" s="199"/>
      <c r="G6" s="198" t="s">
        <v>71</v>
      </c>
      <c r="H6" s="198"/>
      <c r="I6" s="198"/>
      <c r="J6" s="199"/>
    </row>
    <row r="7" spans="2:10" x14ac:dyDescent="0.25">
      <c r="C7" s="147">
        <v>0</v>
      </c>
      <c r="D7" s="147">
        <v>1</v>
      </c>
      <c r="E7" s="147">
        <v>2</v>
      </c>
      <c r="F7" s="147">
        <v>3</v>
      </c>
      <c r="G7" s="147">
        <v>0</v>
      </c>
      <c r="H7" s="147">
        <v>1</v>
      </c>
      <c r="I7" s="147">
        <v>2</v>
      </c>
      <c r="J7" s="147">
        <v>3</v>
      </c>
    </row>
    <row r="8" spans="2:10" x14ac:dyDescent="0.25">
      <c r="B8" s="148" t="s">
        <v>25</v>
      </c>
      <c r="C8" s="149">
        <v>1.6707816473636786E-2</v>
      </c>
      <c r="D8" s="149">
        <v>1.2569957031205808E-2</v>
      </c>
      <c r="E8" s="149">
        <v>1.0907092299170583E-2</v>
      </c>
      <c r="F8" s="149">
        <v>8.6122783391507588E-3</v>
      </c>
      <c r="G8" s="149">
        <v>1.3796205580997936E-2</v>
      </c>
      <c r="H8" s="149">
        <v>1.1790587323470525E-2</v>
      </c>
      <c r="I8" s="149">
        <v>1.0261002212626802E-2</v>
      </c>
      <c r="J8" s="149">
        <v>8.6358096514715255E-3</v>
      </c>
    </row>
    <row r="9" spans="2:10" x14ac:dyDescent="0.25">
      <c r="B9" s="150" t="s">
        <v>23</v>
      </c>
      <c r="C9" s="151">
        <v>1.1851678199166604E-3</v>
      </c>
      <c r="D9" s="151">
        <v>8.9164904310675775E-4</v>
      </c>
      <c r="E9" s="151">
        <v>7.736938469628783E-4</v>
      </c>
      <c r="F9" s="151">
        <v>6.1091137551291461E-4</v>
      </c>
      <c r="G9" s="151">
        <v>9.7863290019694054E-4</v>
      </c>
      <c r="H9" s="151">
        <v>8.3636450614260887E-4</v>
      </c>
      <c r="I9" s="151">
        <v>7.2786349082106319E-4</v>
      </c>
      <c r="J9" s="151">
        <v>6.1258056754449962E-4</v>
      </c>
    </row>
    <row r="10" spans="2:10" x14ac:dyDescent="0.25">
      <c r="B10" s="150" t="s">
        <v>24</v>
      </c>
      <c r="C10" s="151">
        <v>1.5522648653720125E-2</v>
      </c>
      <c r="D10" s="151">
        <v>1.1678307988099049E-2</v>
      </c>
      <c r="E10" s="151">
        <v>1.0133398452207705E-2</v>
      </c>
      <c r="F10" s="151">
        <v>8.0013669636378442E-3</v>
      </c>
      <c r="G10" s="151">
        <v>1.2817572680800995E-2</v>
      </c>
      <c r="H10" s="151">
        <v>1.0954222817327915E-2</v>
      </c>
      <c r="I10" s="151">
        <v>9.5331387218057385E-3</v>
      </c>
      <c r="J10" s="151">
        <v>8.0232290839270248E-3</v>
      </c>
    </row>
    <row r="11" spans="2:10" x14ac:dyDescent="0.25">
      <c r="B11" s="148" t="s">
        <v>2</v>
      </c>
      <c r="C11" s="149">
        <v>-1.1666007219239334E-2</v>
      </c>
      <c r="D11" s="149">
        <v>-2.4928288232026013E-2</v>
      </c>
      <c r="E11" s="149">
        <v>-2.2879767230470072E-2</v>
      </c>
      <c r="F11" s="149">
        <v>-1.8089063143298008E-2</v>
      </c>
      <c r="G11" s="149">
        <v>-2.6884618942487837E-2</v>
      </c>
      <c r="H11" s="149">
        <v>-2.3382670163043916E-2</v>
      </c>
      <c r="I11" s="149">
        <v>-2.1524466442270081E-2</v>
      </c>
      <c r="J11" s="149">
        <v>-1.8138487857369309E-2</v>
      </c>
    </row>
    <row r="12" spans="2:10" x14ac:dyDescent="0.25">
      <c r="B12" s="148" t="s">
        <v>7</v>
      </c>
      <c r="C12" s="149" t="s">
        <v>39</v>
      </c>
      <c r="D12" s="149">
        <v>6.8673440439227784E-5</v>
      </c>
      <c r="E12" s="149">
        <v>-1.8825677703813183E-3</v>
      </c>
      <c r="F12" s="149">
        <v>2.0069808504369677E-4</v>
      </c>
      <c r="G12" s="149" t="s">
        <v>39</v>
      </c>
      <c r="H12" s="149">
        <v>-5.055839586788352E-4</v>
      </c>
      <c r="I12" s="149">
        <v>-2.7631600340265131E-3</v>
      </c>
      <c r="J12" s="149">
        <v>-1.0512119998322626E-3</v>
      </c>
    </row>
    <row r="13" spans="2:10" x14ac:dyDescent="0.25">
      <c r="B13" s="150" t="s">
        <v>15</v>
      </c>
      <c r="C13" s="151" t="s">
        <v>39</v>
      </c>
      <c r="D13" s="151" t="s">
        <v>39</v>
      </c>
      <c r="E13" s="151">
        <v>-2.0017451950157211E-3</v>
      </c>
      <c r="F13" s="151">
        <v>-3.6057095943824551E-3</v>
      </c>
      <c r="G13" s="151" t="s">
        <v>39</v>
      </c>
      <c r="H13" s="151" t="s">
        <v>39</v>
      </c>
      <c r="I13" s="151">
        <v>-1.8831702631445888E-3</v>
      </c>
      <c r="J13" s="151">
        <v>-3.6155614680983437E-3</v>
      </c>
    </row>
    <row r="14" spans="2:10" x14ac:dyDescent="0.25">
      <c r="B14" s="150" t="s">
        <v>3</v>
      </c>
      <c r="C14" s="151" t="s">
        <v>39</v>
      </c>
      <c r="D14" s="151" t="s">
        <v>39</v>
      </c>
      <c r="E14" s="151" t="s">
        <v>39</v>
      </c>
      <c r="F14" s="151">
        <v>3.6652533106161151E-3</v>
      </c>
      <c r="G14" s="151" t="s">
        <v>39</v>
      </c>
      <c r="H14" s="151" t="s">
        <v>39</v>
      </c>
      <c r="I14" s="151" t="s">
        <v>39</v>
      </c>
      <c r="J14" s="151">
        <v>3.675267875518732E-3</v>
      </c>
    </row>
    <row r="15" spans="2:10" x14ac:dyDescent="0.25">
      <c r="B15" s="150" t="s">
        <v>4</v>
      </c>
      <c r="C15" s="151" t="s">
        <v>39</v>
      </c>
      <c r="D15" s="151">
        <v>-5.3900356800799397E-4</v>
      </c>
      <c r="E15" s="151">
        <v>-9.3539884842088416E-4</v>
      </c>
      <c r="F15" s="151">
        <v>-1.1078913178355946E-3</v>
      </c>
      <c r="G15" s="151" t="s">
        <v>39</v>
      </c>
      <c r="H15" s="151">
        <v>-5.055839586788352E-4</v>
      </c>
      <c r="I15" s="151">
        <v>-8.7998977088193659E-4</v>
      </c>
      <c r="J15" s="151">
        <v>-1.1109184072526819E-3</v>
      </c>
    </row>
    <row r="16" spans="2:10" x14ac:dyDescent="0.25">
      <c r="B16" s="150" t="s">
        <v>13</v>
      </c>
      <c r="C16" s="151" t="s">
        <v>39</v>
      </c>
      <c r="D16" s="151">
        <v>6.0767700844722929E-4</v>
      </c>
      <c r="E16" s="151">
        <v>1.0545762730553129E-3</v>
      </c>
      <c r="F16" s="151">
        <v>1.2490456866456623E-3</v>
      </c>
      <c r="G16" s="151" t="s">
        <v>39</v>
      </c>
      <c r="H16" s="151" t="s">
        <v>39</v>
      </c>
      <c r="I16" s="151" t="s">
        <v>39</v>
      </c>
      <c r="J16" s="151" t="s">
        <v>39</v>
      </c>
    </row>
    <row r="17" spans="2:27" x14ac:dyDescent="0.25">
      <c r="B17" s="150" t="s">
        <v>26</v>
      </c>
      <c r="C17" s="151" t="s">
        <v>39</v>
      </c>
      <c r="D17" s="151" t="s">
        <v>39</v>
      </c>
      <c r="E17" s="151" t="s">
        <v>39</v>
      </c>
      <c r="F17" s="151" t="s">
        <v>39</v>
      </c>
      <c r="G17" s="151" t="s">
        <v>39</v>
      </c>
      <c r="H17" s="151" t="s">
        <v>39</v>
      </c>
      <c r="I17" s="151" t="s">
        <v>39</v>
      </c>
      <c r="J17" s="151" t="s">
        <v>39</v>
      </c>
    </row>
    <row r="18" spans="2:27" x14ac:dyDescent="0.25">
      <c r="B18" s="152" t="s">
        <v>5</v>
      </c>
      <c r="C18" s="153" t="s">
        <v>39</v>
      </c>
      <c r="D18" s="153" t="s">
        <v>39</v>
      </c>
      <c r="E18" s="153" t="s">
        <v>39</v>
      </c>
      <c r="F18" s="153" t="s">
        <v>39</v>
      </c>
      <c r="G18" s="153" t="s">
        <v>39</v>
      </c>
      <c r="H18" s="153" t="s">
        <v>39</v>
      </c>
      <c r="I18" s="153" t="s">
        <v>39</v>
      </c>
      <c r="J18" s="153" t="s">
        <v>39</v>
      </c>
    </row>
    <row r="19" spans="2:27" x14ac:dyDescent="0.25">
      <c r="B19" s="148" t="s">
        <v>8</v>
      </c>
      <c r="C19" s="149">
        <v>6.4298180687499221E-2</v>
      </c>
      <c r="D19" s="149">
        <v>4.1501804917673642E-2</v>
      </c>
      <c r="E19" s="149">
        <v>3.9603816009230519E-2</v>
      </c>
      <c r="F19" s="149" t="s">
        <v>39</v>
      </c>
      <c r="G19" s="149">
        <v>7.0779198766521653E-2</v>
      </c>
      <c r="H19" s="149">
        <v>3.7630972922625586E-2</v>
      </c>
      <c r="I19" s="149">
        <v>3.4855242681857947E-2</v>
      </c>
      <c r="J19" s="149">
        <v>3.3668463495678695E-2</v>
      </c>
    </row>
    <row r="20" spans="2:27" x14ac:dyDescent="0.25">
      <c r="B20" s="152" t="s">
        <v>9</v>
      </c>
      <c r="C20" s="153" t="s">
        <v>39</v>
      </c>
      <c r="D20" s="153" t="s">
        <v>39</v>
      </c>
      <c r="E20" s="153" t="s">
        <v>39</v>
      </c>
      <c r="F20" s="153" t="s">
        <v>39</v>
      </c>
      <c r="G20" s="153" t="s">
        <v>39</v>
      </c>
      <c r="H20" s="153" t="s">
        <v>39</v>
      </c>
      <c r="I20" s="153" t="s">
        <v>39</v>
      </c>
      <c r="J20" s="153" t="s">
        <v>39</v>
      </c>
    </row>
    <row r="21" spans="2:27" x14ac:dyDescent="0.25">
      <c r="B21" s="148" t="s">
        <v>14</v>
      </c>
      <c r="C21" s="149">
        <v>1.6308281371665151E-2</v>
      </c>
      <c r="D21" s="149">
        <v>6.9689621340839553E-3</v>
      </c>
      <c r="E21" s="149">
        <v>3.7474344317608619E-3</v>
      </c>
      <c r="F21" s="149" t="s">
        <v>39</v>
      </c>
      <c r="G21" s="149">
        <v>7.648811690391364E-3</v>
      </c>
      <c r="H21" s="149">
        <v>4.0509836805925391E-3</v>
      </c>
      <c r="I21" s="149">
        <v>1.3620595890757655E-3</v>
      </c>
      <c r="J21" s="149" t="s">
        <v>39</v>
      </c>
    </row>
    <row r="22" spans="2:27" x14ac:dyDescent="0.25">
      <c r="B22" s="148" t="s">
        <v>34</v>
      </c>
      <c r="C22" s="149">
        <v>1.6340851940281559E-3</v>
      </c>
      <c r="D22" s="149">
        <v>8.4300856934703319E-3</v>
      </c>
      <c r="E22" s="149">
        <v>9.7531728517791776E-3</v>
      </c>
      <c r="F22" s="149">
        <v>7.5206440388575586E-3</v>
      </c>
      <c r="G22" s="149">
        <v>6.1683157178556956E-3</v>
      </c>
      <c r="H22" s="149">
        <v>7.9073986702131293E-3</v>
      </c>
      <c r="I22" s="149">
        <v>9.175436080232682E-3</v>
      </c>
      <c r="J22" s="149">
        <v>9.6527266313990029E-3</v>
      </c>
    </row>
    <row r="23" spans="2:27" x14ac:dyDescent="0.25">
      <c r="B23" s="150" t="s">
        <v>6</v>
      </c>
      <c r="C23" s="151">
        <v>8.5648271313561758E-2</v>
      </c>
      <c r="D23" s="151">
        <v>3.618110929137669E-2</v>
      </c>
      <c r="E23" s="151">
        <v>2.9496007739310586E-2</v>
      </c>
      <c r="F23" s="151">
        <v>-9.276086719103448E-3</v>
      </c>
      <c r="G23" s="151">
        <v>6.5339597095423141E-2</v>
      </c>
      <c r="H23" s="151">
        <v>2.958428980496583E-2</v>
      </c>
      <c r="I23" s="151">
        <v>2.219067800726399E-2</v>
      </c>
      <c r="J23" s="151">
        <v>2.3114573289948648E-2</v>
      </c>
    </row>
    <row r="24" spans="2:27" x14ac:dyDescent="0.25">
      <c r="B24" s="148" t="s">
        <v>36</v>
      </c>
      <c r="C24" s="149">
        <v>8.7282356507589851E-2</v>
      </c>
      <c r="D24" s="149">
        <v>4.4611194984847016E-2</v>
      </c>
      <c r="E24" s="149">
        <v>3.9249180591089838E-2</v>
      </c>
      <c r="F24" s="149">
        <v>-1.7554426802458352E-3</v>
      </c>
      <c r="G24" s="149">
        <v>7.1507912813278882E-2</v>
      </c>
      <c r="H24" s="149">
        <v>3.7491688475178961E-2</v>
      </c>
      <c r="I24" s="149">
        <v>3.136611408749674E-2</v>
      </c>
      <c r="J24" s="149">
        <v>3.2767299921347595E-2</v>
      </c>
    </row>
    <row r="26" spans="2:27" ht="81.95" customHeight="1" x14ac:dyDescent="0.25">
      <c r="B26" s="186" t="s">
        <v>65</v>
      </c>
      <c r="C26" s="187"/>
      <c r="D26" s="187"/>
      <c r="E26" s="187"/>
      <c r="F26" s="187"/>
      <c r="G26" s="187"/>
      <c r="H26" s="187"/>
      <c r="I26" s="187"/>
      <c r="J26" s="187"/>
      <c r="L26" s="154"/>
    </row>
    <row r="30" spans="2:27" ht="30" customHeight="1" x14ac:dyDescent="0.25">
      <c r="S30" s="10"/>
      <c r="T30" s="10"/>
      <c r="U30" s="10"/>
      <c r="V30" s="10"/>
      <c r="W30" s="10"/>
      <c r="X30" s="10"/>
      <c r="Y30" s="10"/>
      <c r="Z30" s="10"/>
      <c r="AA30" s="10"/>
    </row>
    <row r="31" spans="2:27" ht="15" customHeight="1" x14ac:dyDescent="0.25">
      <c r="S31" s="10"/>
      <c r="T31" s="10"/>
      <c r="U31" s="10"/>
      <c r="V31" s="10"/>
      <c r="W31" s="10"/>
      <c r="X31" s="10"/>
      <c r="Y31" s="10"/>
      <c r="Z31" s="10"/>
      <c r="AA31" s="10"/>
    </row>
    <row r="32" spans="2:27" ht="15" customHeight="1" x14ac:dyDescent="0.25">
      <c r="S32" s="10"/>
      <c r="T32" s="10"/>
      <c r="U32" s="10"/>
      <c r="V32" s="10"/>
      <c r="W32" s="10"/>
      <c r="X32" s="10"/>
      <c r="Y32" s="10"/>
      <c r="Z32" s="10"/>
      <c r="AA32" s="10"/>
    </row>
  </sheetData>
  <mergeCells count="5">
    <mergeCell ref="C5:F5"/>
    <mergeCell ref="G5:J5"/>
    <mergeCell ref="C6:F6"/>
    <mergeCell ref="G6:J6"/>
    <mergeCell ref="B26:J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Graphique 1</vt:lpstr>
      <vt:lpstr>Tableau1</vt:lpstr>
      <vt:lpstr>Tableau2</vt:lpstr>
      <vt:lpstr>Graphique 2</vt:lpstr>
      <vt:lpstr>Graphique 3</vt:lpstr>
      <vt:lpstr>Graphique 4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DUFOUR, Camille (DREES/SEEE/BRE)</dc:creator>
  <cp:lastModifiedBy>LEFEBVRE, Laurence (DREES/DIRECTION/BPC)</cp:lastModifiedBy>
  <dcterms:created xsi:type="dcterms:W3CDTF">2022-08-05T08:38:41Z</dcterms:created>
  <dcterms:modified xsi:type="dcterms:W3CDTF">2023-07-24T11:58:31Z</dcterms:modified>
</cp:coreProperties>
</file>