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worksheets/sheet6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style4.xml" ContentType="application/vnd.ms-office.chartsty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/colors4.xml" ContentType="application/vnd.ms-office.chartcolorstyle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760" firstSheet="3" activeTab="3"/>
  </bookViews>
  <sheets>
    <sheet name="ES2023_F15_Tableau1" sheetId="1" r:id="rId1"/>
    <sheet name="ES2023_F15_Graphique1" sheetId="2" r:id="rId2"/>
    <sheet name="ES2023_F15_Graphique2" sheetId="6" r:id="rId3"/>
    <sheet name="ES2023_F15_Graphique3" sheetId="5" r:id="rId4"/>
    <sheet name="ES2023_F15_Carte1" sheetId="3" r:id="rId5"/>
    <sheet name="ES2023_F15_Carte2" sheetId="4" r:id="rId6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6"/>
  <c r="K8"/>
  <c r="J8"/>
  <c r="D8"/>
  <c r="E8"/>
  <c r="F8"/>
  <c r="G8"/>
  <c r="H8"/>
  <c r="I8"/>
  <c r="D8" i="2"/>
  <c r="E8"/>
  <c r="F8"/>
  <c r="G8"/>
  <c r="H8"/>
  <c r="I8"/>
  <c r="J8"/>
  <c r="K8"/>
  <c r="C8"/>
  <c r="D19" i="1" l="1"/>
  <c r="E19"/>
  <c r="F19"/>
  <c r="G19"/>
  <c r="H19"/>
  <c r="I19"/>
  <c r="C19"/>
  <c r="C17"/>
  <c r="D17"/>
  <c r="E17"/>
  <c r="F17"/>
  <c r="G17"/>
  <c r="H17"/>
  <c r="I17"/>
  <c r="C18"/>
  <c r="D18"/>
  <c r="E18"/>
  <c r="F18"/>
  <c r="G18"/>
  <c r="H18"/>
  <c r="I18"/>
  <c r="J18"/>
  <c r="D16"/>
  <c r="E16"/>
  <c r="F16"/>
  <c r="G16"/>
  <c r="H16"/>
  <c r="I16"/>
  <c r="C16"/>
  <c r="J7"/>
  <c r="J8"/>
  <c r="J9"/>
  <c r="J10"/>
  <c r="J16" s="1"/>
  <c r="J11"/>
  <c r="J12"/>
  <c r="J13"/>
  <c r="J19" s="1"/>
  <c r="J14"/>
  <c r="J17" s="1"/>
  <c r="J15"/>
  <c r="J6"/>
</calcChain>
</file>

<file path=xl/sharedStrings.xml><?xml version="1.0" encoding="utf-8"?>
<sst xmlns="http://schemas.openxmlformats.org/spreadsheetml/2006/main" count="160" uniqueCount="115">
  <si>
    <t>2013</t>
  </si>
  <si>
    <t>2014</t>
  </si>
  <si>
    <t>2015</t>
  </si>
  <si>
    <t>2016</t>
  </si>
  <si>
    <t>2017</t>
  </si>
  <si>
    <t>2018</t>
  </si>
  <si>
    <t>2019</t>
  </si>
  <si>
    <t>Nombre de lits de réanimation</t>
  </si>
  <si>
    <t>Nombre de lits de soins intensifs</t>
  </si>
  <si>
    <t>Nombre de lits de surveillance continue</t>
  </si>
  <si>
    <t>01</t>
  </si>
  <si>
    <t>Guadeloupe</t>
  </si>
  <si>
    <t>02</t>
  </si>
  <si>
    <t>Martinique</t>
  </si>
  <si>
    <t>03</t>
  </si>
  <si>
    <t>Guyane</t>
  </si>
  <si>
    <t>04</t>
  </si>
  <si>
    <t>La Réunion</t>
  </si>
  <si>
    <t>06</t>
  </si>
  <si>
    <t>11</t>
  </si>
  <si>
    <t>Île-de-France</t>
  </si>
  <si>
    <t>24</t>
  </si>
  <si>
    <t>Centre-Val de Loire</t>
  </si>
  <si>
    <t>27</t>
  </si>
  <si>
    <t>Bourgogne-Franche-Comté</t>
  </si>
  <si>
    <t>28</t>
  </si>
  <si>
    <t>Normandie</t>
  </si>
  <si>
    <t>32</t>
  </si>
  <si>
    <t>Hauts-de-France</t>
  </si>
  <si>
    <t>44</t>
  </si>
  <si>
    <t>52</t>
  </si>
  <si>
    <t>Pays de la Loire</t>
  </si>
  <si>
    <t>53</t>
  </si>
  <si>
    <t>Bretagne</t>
  </si>
  <si>
    <t>75</t>
  </si>
  <si>
    <t>Nouvelle-Aquitaine</t>
  </si>
  <si>
    <t>76</t>
  </si>
  <si>
    <t>Occitanie</t>
  </si>
  <si>
    <t>84</t>
  </si>
  <si>
    <t>Auvergne-Rhône-Alpes</t>
  </si>
  <si>
    <t>93</t>
  </si>
  <si>
    <t>Provence-Alpes-Côte d'Azur</t>
  </si>
  <si>
    <t>94</t>
  </si>
  <si>
    <t>Corse</t>
  </si>
  <si>
    <t>Nombre de lits</t>
  </si>
  <si>
    <t>Région</t>
  </si>
  <si>
    <t>Code région</t>
  </si>
  <si>
    <t>Réanimation</t>
  </si>
  <si>
    <t xml:space="preserve">Soins intensifs </t>
  </si>
  <si>
    <t>Cardiologie</t>
  </si>
  <si>
    <t>Autres</t>
  </si>
  <si>
    <t>Enfants</t>
  </si>
  <si>
    <t>Surveillance continue</t>
  </si>
  <si>
    <t>Adultes</t>
  </si>
  <si>
    <t>Neuro-vasculaire</t>
  </si>
  <si>
    <t>Nombre total de patients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</si>
  <si>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</si>
  <si>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</si>
  <si>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</si>
  <si>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</si>
  <si>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</si>
  <si>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</si>
  <si>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</si>
  <si>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</si>
  <si>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</si>
  <si>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</si>
  <si>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</si>
  <si>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</si>
  <si>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Code</t>
  </si>
  <si>
    <t>Densité pour 100 000 habitants en 2013</t>
  </si>
  <si>
    <t>Densité pour 100 000 habitants en 2020</t>
  </si>
  <si>
    <r>
      <t>Mayotte</t>
    </r>
    <r>
      <rPr>
        <vertAlign val="superscript"/>
        <sz val="8"/>
        <color theme="1"/>
        <rFont val="Arial"/>
        <family val="2"/>
      </rPr>
      <t>1</t>
    </r>
  </si>
  <si>
    <t>NA</t>
  </si>
  <si>
    <t>Ensemble soins critiques</t>
  </si>
  <si>
    <t xml:space="preserve">France métropolitaine et DROM </t>
  </si>
  <si>
    <t xml:space="preserve">                              </t>
  </si>
  <si>
    <t>dont autres patients</t>
  </si>
  <si>
    <t>dont patients avec diagnostic principal de Covid-19</t>
  </si>
  <si>
    <t>dont patients avec diagnostic associé de Covid-19</t>
  </si>
  <si>
    <t>dont patients avec diagnostic principal de Covid-19</t>
  </si>
  <si>
    <t>dont patients avec diagnostic associé de Covid-19</t>
  </si>
  <si>
    <r>
      <t>Nombre total de séjours</t>
    </r>
    <r>
      <rPr>
        <b/>
        <vertAlign val="superscript"/>
        <sz val="8"/>
        <color theme="1"/>
        <rFont val="Arial"/>
        <family val="2"/>
      </rPr>
      <t>1</t>
    </r>
  </si>
  <si>
    <r>
      <t>dont séjours avec diagnostic principal de Covid-19</t>
    </r>
    <r>
      <rPr>
        <i/>
        <vertAlign val="superscript"/>
        <sz val="8"/>
        <color theme="1"/>
        <rFont val="Arial"/>
        <family val="2"/>
      </rPr>
      <t>1</t>
    </r>
  </si>
  <si>
    <r>
      <t>dont séjours avec diagnostic associé de Covid-19</t>
    </r>
    <r>
      <rPr>
        <i/>
        <vertAlign val="superscript"/>
        <sz val="8"/>
        <color theme="1"/>
        <rFont val="Arial"/>
        <family val="2"/>
      </rPr>
      <t>1</t>
    </r>
  </si>
  <si>
    <r>
      <t>Nombre de journées</t>
    </r>
    <r>
      <rPr>
        <b/>
        <vertAlign val="superscript"/>
        <sz val="8"/>
        <color theme="1"/>
        <rFont val="Arial"/>
        <family val="2"/>
      </rPr>
      <t>2</t>
    </r>
  </si>
  <si>
    <r>
      <t>dont journées de séjours avec diagnostic principal de Covid-19</t>
    </r>
    <r>
      <rPr>
        <i/>
        <vertAlign val="superscript"/>
        <sz val="8"/>
        <color theme="1"/>
        <rFont val="Arial"/>
        <family val="2"/>
      </rPr>
      <t>2</t>
    </r>
  </si>
  <si>
    <r>
      <t>dont journées de séjours avec diagnostic associé de Covid-19</t>
    </r>
    <r>
      <rPr>
        <i/>
        <vertAlign val="superscript"/>
        <sz val="8"/>
        <color theme="1"/>
        <rFont val="Arial"/>
        <family val="2"/>
      </rPr>
      <t>2</t>
    </r>
  </si>
  <si>
    <r>
      <t>Durée moyenne de séjour en soins critiques</t>
    </r>
    <r>
      <rPr>
        <b/>
        <vertAlign val="superscript"/>
        <sz val="8"/>
        <color theme="1"/>
        <rFont val="Arial"/>
        <family val="2"/>
      </rPr>
      <t>1</t>
    </r>
  </si>
  <si>
    <t>Graphique 1. Évolution du nombre de lits de soins critiques au 31 décembre depuis 2013</t>
  </si>
  <si>
    <t>Graphique 2. Évolution du nombre annuel de journées de soins critiques depuis 2013</t>
  </si>
  <si>
    <t>Grand Est</t>
  </si>
  <si>
    <t>Tableau 1. Activité et capacités d’accueil en soins critiques au 31 décembre 2021</t>
  </si>
  <si>
    <t>Graphique 3. Nombre mensuel de journées en réanimation en 2019, 2020 et 2021</t>
  </si>
  <si>
    <t>Densité pour 100 000 habitants en 2021</t>
  </si>
  <si>
    <t>Carte 2. Densité des capacités en soins critiques par région en 2021</t>
  </si>
  <si>
    <t>Carte 1. Densité des capacités en réanimation par région en 2021</t>
  </si>
  <si>
    <t>Graphique 3a. Nombre mensuel de journées en réanimation en 2019, 2020 et 2021</t>
  </si>
  <si>
    <t>Nombre de lits de soins critiques</t>
  </si>
  <si>
    <t>Densité pour 100 000 habitants en 2019</t>
  </si>
  <si>
    <r>
      <t>France métropolitaine et DROM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</t>
    </r>
  </si>
  <si>
    <r>
      <t>n.d.</t>
    </r>
    <r>
      <rPr>
        <vertAlign val="superscript"/>
        <sz val="8"/>
        <color theme="1"/>
        <rFont val="Arial"/>
        <family val="2"/>
      </rPr>
      <t>1</t>
    </r>
  </si>
  <si>
    <r>
      <t xml:space="preserve">1. Comprend toutes les journées des séjours terminés l'année N : sont incluses les journées de l'année N-1 pour les séjours commencés à la fin de l'année N-1 et terminés au début de l'année N ; sont exclues les journées de l'année N des séjours commencés à la fin de l'année N mais terminés au début de l'année N+1.
</t>
    </r>
    <r>
      <rPr>
        <b/>
        <sz val="8"/>
        <rFont val="Arial"/>
        <family val="2"/>
      </rPr>
      <t xml:space="preserve">Champ &gt; </t>
    </r>
    <r>
      <rPr>
        <sz val="8"/>
        <rFont val="Arial"/>
        <family val="2"/>
      </rPr>
      <t xml:space="preserve">France entière (incluant Saint-Martin et Saint-Barthélemy), y compris le SSA.
</t>
    </r>
    <r>
      <rPr>
        <b/>
        <sz val="8"/>
        <rFont val="Arial"/>
        <family val="2"/>
      </rPr>
      <t xml:space="preserve">Sources &gt; </t>
    </r>
    <r>
      <rPr>
        <sz val="8"/>
        <rFont val="Arial"/>
        <family val="2"/>
      </rPr>
      <t>ATIH, PMSI-MCO 2013-2021, traitements DREES.</t>
    </r>
  </si>
  <si>
    <r>
      <rPr>
        <b/>
        <sz val="8"/>
        <rFont val="Arial"/>
        <family val="2"/>
      </rPr>
      <t>Note &gt;</t>
    </r>
    <r>
      <rPr>
        <sz val="8"/>
        <rFont val="Arial"/>
        <family val="2"/>
      </rPr>
      <t xml:space="preserve"> Ne sont pas comptabilisés les berceaux ou couveuses de soins intensifs ou de réanimation néonatals, destinés aux nouveau-nés.
</t>
    </r>
    <r>
      <rPr>
        <b/>
        <sz val="8"/>
        <rFont val="Arial"/>
        <family val="2"/>
      </rPr>
      <t>Champ &gt;</t>
    </r>
    <r>
      <rPr>
        <sz val="8"/>
        <rFont val="Arial"/>
        <family val="2"/>
      </rPr>
      <t xml:space="preserve"> France entière (incluant Saint-Martin et Saint-Barthélemy), y compris le SSA.
</t>
    </r>
    <r>
      <rPr>
        <b/>
        <sz val="8"/>
        <rFont val="Arial"/>
        <family val="2"/>
      </rPr>
      <t xml:space="preserve">Sources &gt; </t>
    </r>
    <r>
      <rPr>
        <sz val="8"/>
        <rFont val="Arial"/>
        <family val="2"/>
      </rPr>
      <t>DREES, SAE 2013-2021, traitements DREES.</t>
    </r>
  </si>
  <si>
    <r>
      <t xml:space="preserve">1. Comprend uniquement les séjours terminés en 2021. Les séjours commencés fin 2021 mais terminés début 2022 ne sont pas comptabilisés.
2. Comprend toutes les journées des séjours terminés en 2021 : sont incluses les journées de 2020 pour les séjours commencés fin 2020 et terminés début 2021 ; sont exclues les journées de 2021 des séjours commencés fin 2021 mais terminés début 2022.
</t>
    </r>
    <r>
      <rPr>
        <b/>
        <sz val="8"/>
        <rFont val="Arial"/>
        <family val="2"/>
      </rPr>
      <t>Note &gt;</t>
    </r>
    <r>
      <rPr>
        <sz val="8"/>
        <rFont val="Arial"/>
        <family val="2"/>
      </rPr>
      <t xml:space="preserve"> Ne sont pas comptabilisés les berceaux ou couveuses de soins intensifs ou de réanimation néonatals, destinés aux nouveau-nés.
</t>
    </r>
    <r>
      <rPr>
        <b/>
        <sz val="8"/>
        <rFont val="Arial"/>
        <family val="2"/>
      </rPr>
      <t>Champ &gt;</t>
    </r>
    <r>
      <rPr>
        <sz val="8"/>
        <rFont val="Arial"/>
        <family val="2"/>
      </rPr>
      <t xml:space="preserve"> France entière (incluant Saint-Martin et Saint-Barthélemy), y compris le SSA.
</t>
    </r>
    <r>
      <rPr>
        <b/>
        <sz val="8"/>
        <rFont val="Arial"/>
        <family val="2"/>
      </rPr>
      <t xml:space="preserve">Sources &gt; </t>
    </r>
    <r>
      <rPr>
        <sz val="8"/>
        <rFont val="Arial"/>
        <family val="2"/>
      </rPr>
      <t>DREES, SAE 2021, traitements DREES ; ATIH, PMSI-MCO 2021, traitements DREES.</t>
    </r>
  </si>
  <si>
    <t xml:space="preserve">Graphique 3b. Nombre mensuel de journées en réanimation en 2020 et 2021, séjours avec diagnostic de Covid-19 </t>
  </si>
  <si>
    <r>
      <rPr>
        <b/>
        <sz val="8"/>
        <rFont val="Arial"/>
        <family val="2"/>
      </rPr>
      <t>Note &gt;</t>
    </r>
    <r>
      <rPr>
        <sz val="8"/>
        <rFont val="Arial"/>
        <family val="2"/>
      </rPr>
      <t xml:space="preserve"> Comprend toutes les journées des séjours terminés l'année N : sont incluses les journées de l'année N-1 pour les séjours commencés à la fin de l'année N-1 et terminés au début de l'année N ; sont exclues les journées de l'année N des séjours commencés à la fin de l'année N mais terminés au début de l'année N+1.
</t>
    </r>
    <r>
      <rPr>
        <b/>
        <sz val="8"/>
        <rFont val="Arial"/>
        <family val="2"/>
      </rPr>
      <t xml:space="preserve">Champ &gt; </t>
    </r>
    <r>
      <rPr>
        <sz val="8"/>
        <rFont val="Arial"/>
        <family val="2"/>
      </rPr>
      <t xml:space="preserve">France entière (incluant Saint-Martin et Saint-Barthélemy), y compris le SSA.
</t>
    </r>
    <r>
      <rPr>
        <b/>
        <sz val="8"/>
        <rFont val="Arial"/>
        <family val="2"/>
      </rPr>
      <t xml:space="preserve">Sources &gt; </t>
    </r>
    <r>
      <rPr>
        <sz val="8"/>
        <rFont val="Arial"/>
        <family val="2"/>
      </rPr>
      <t>ATIH, PMSI-MCO 2019, 2020 et 2021, traitements DREES.</t>
    </r>
  </si>
  <si>
    <r>
      <rPr>
        <b/>
        <sz val="8"/>
        <rFont val="Arial"/>
        <family val="2"/>
      </rPr>
      <t xml:space="preserve">Note &gt; </t>
    </r>
    <r>
      <rPr>
        <sz val="8"/>
        <rFont val="Arial"/>
        <family val="2"/>
      </rPr>
      <t xml:space="preserve">Les bornes correspondent à une répartition en quintiles. Ne sont pas comptabilisés les berceaux ou couveuses de réanimation néonatals, destinés aux nouveau-nés.
</t>
    </r>
    <r>
      <rPr>
        <b/>
        <sz val="8"/>
        <rFont val="Arial"/>
        <family val="2"/>
      </rPr>
      <t xml:space="preserve">Champ &gt; </t>
    </r>
    <r>
      <rPr>
        <sz val="8"/>
        <rFont val="Arial"/>
        <family val="2"/>
      </rPr>
      <t xml:space="preserve">France entière (incluant Saint-Martin et Saint-Barthélemy), y compris le SSA.
</t>
    </r>
    <r>
      <rPr>
        <b/>
        <sz val="8"/>
        <rFont val="Arial"/>
        <family val="2"/>
      </rPr>
      <t xml:space="preserve">Sources &gt; </t>
    </r>
    <r>
      <rPr>
        <sz val="8"/>
        <rFont val="Arial"/>
        <family val="2"/>
      </rPr>
      <t>DREES, SAE 2021, traitements DREES ; Insee, estimation de la population au 1</t>
    </r>
    <r>
      <rPr>
        <vertAlign val="superscript"/>
        <sz val="8"/>
        <rFont val="Arial"/>
        <family val="2"/>
      </rPr>
      <t>er</t>
    </r>
    <r>
      <rPr>
        <sz val="8"/>
        <rFont val="Arial"/>
        <family val="2"/>
      </rPr>
      <t xml:space="preserve"> janvier 2021.</t>
    </r>
  </si>
  <si>
    <r>
      <rPr>
        <b/>
        <sz val="8"/>
        <rFont val="Arial"/>
        <family val="2"/>
      </rPr>
      <t xml:space="preserve">Note &gt; </t>
    </r>
    <r>
      <rPr>
        <sz val="8"/>
        <rFont val="Arial"/>
        <family val="2"/>
      </rPr>
      <t xml:space="preserve">Les bornes correspondent à une répartition en quintiles. Ne sont pas comptabilisés les berceaux ou couveuses de soins intensifs ou de réanimation néonatals, destinés aux nouveau-nés.
</t>
    </r>
    <r>
      <rPr>
        <b/>
        <sz val="8"/>
        <rFont val="Arial"/>
        <family val="2"/>
      </rPr>
      <t xml:space="preserve">Champ &gt; </t>
    </r>
    <r>
      <rPr>
        <sz val="8"/>
        <rFont val="Arial"/>
        <family val="2"/>
      </rPr>
      <t xml:space="preserve">France entière (incluant Saint-Martin et Saint-Barthélemy), y compris le SSA.
</t>
    </r>
    <r>
      <rPr>
        <b/>
        <sz val="8"/>
        <rFont val="Arial"/>
        <family val="2"/>
      </rPr>
      <t xml:space="preserve">Sources &gt; </t>
    </r>
    <r>
      <rPr>
        <sz val="8"/>
        <rFont val="Arial"/>
        <family val="2"/>
      </rPr>
      <t>DREES, SAE 2021, traitements DREES ; Insee, estimation de la population au 1</t>
    </r>
    <r>
      <rPr>
        <vertAlign val="superscript"/>
        <sz val="8"/>
        <rFont val="Arial"/>
        <family val="2"/>
      </rPr>
      <t>er</t>
    </r>
    <r>
      <rPr>
        <sz val="8"/>
        <rFont val="Arial"/>
        <family val="2"/>
      </rPr>
      <t xml:space="preserve"> janvier 2021.</t>
    </r>
  </si>
  <si>
    <r>
      <t>Nombre de journées en réanimation</t>
    </r>
    <r>
      <rPr>
        <vertAlign val="superscript"/>
        <sz val="8"/>
        <rFont val="Arial"/>
        <family val="2"/>
      </rPr>
      <t>1</t>
    </r>
  </si>
  <si>
    <r>
      <t>Nombre de journées en soins intensifs</t>
    </r>
    <r>
      <rPr>
        <vertAlign val="superscript"/>
        <sz val="8"/>
        <rFont val="Arial"/>
        <family val="2"/>
      </rPr>
      <t>1</t>
    </r>
  </si>
  <si>
    <r>
      <t>Nombre de journées en surveillance continue</t>
    </r>
    <r>
      <rPr>
        <vertAlign val="superscript"/>
        <sz val="8"/>
        <rFont val="Arial"/>
        <family val="2"/>
      </rPr>
      <t>1</t>
    </r>
  </si>
  <si>
    <r>
      <t>Nombre de journées en soins critiques</t>
    </r>
    <r>
      <rPr>
        <vertAlign val="superscript"/>
        <sz val="8"/>
        <rFont val="Arial"/>
        <family val="2"/>
      </rPr>
      <t>1</t>
    </r>
  </si>
  <si>
    <t>2021 (séjours Covid-19, tous diagnostics)</t>
  </si>
  <si>
    <t>2020 (séjours Covid-19, tous diagnostics)</t>
  </si>
  <si>
    <t>1. Données non disponibles en 2013 pour Mayotte, l'Insee ne communique pas la population de Mayotte en 2013.</t>
  </si>
</sst>
</file>

<file path=xl/styles.xml><?xml version="1.0" encoding="utf-8"?>
<styleSheet xmlns="http://schemas.openxmlformats.org/spreadsheetml/2006/main">
  <numFmts count="6">
    <numFmt numFmtId="164" formatCode="_-* #,##0.00_-;\-* #,##0.00_-;_-* &quot;-&quot;??_-;_-@_-"/>
    <numFmt numFmtId="165" formatCode="#,##0.0"/>
    <numFmt numFmtId="166" formatCode="0.0%"/>
    <numFmt numFmtId="167" formatCode="_-* #,##0_-;\-* #,##0_-;_-* &quot;-&quot;??_-;_-@_-"/>
    <numFmt numFmtId="168" formatCode="_-* #,##0.0_-;\-* #,##0.0_-;_-* &quot;-&quot;??_-;_-@_-"/>
    <numFmt numFmtId="169" formatCode="0.0"/>
  </numFmts>
  <fonts count="18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name val="Calibri"/>
      <family val="2"/>
      <scheme val="minor"/>
    </font>
    <font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b/>
      <sz val="8"/>
      <color rgb="FFFF0000"/>
      <name val="Arial"/>
      <family val="2"/>
    </font>
    <font>
      <b/>
      <strike/>
      <sz val="8"/>
      <name val="Arial"/>
      <family val="2"/>
    </font>
    <font>
      <i/>
      <sz val="8"/>
      <name val="Arial"/>
      <family val="2"/>
    </font>
    <font>
      <b/>
      <vertAlign val="superscript"/>
      <sz val="8"/>
      <name val="Arial"/>
      <family val="2"/>
    </font>
    <font>
      <vertAlign val="superscript"/>
      <sz val="8"/>
      <name val="Arial"/>
      <family val="2"/>
    </font>
    <font>
      <i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i/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hair">
        <color theme="1"/>
      </left>
      <right style="hair">
        <color indexed="64"/>
      </right>
      <top/>
      <bottom style="hair">
        <color theme="1"/>
      </bottom>
      <diagonal/>
    </border>
    <border>
      <left style="hair">
        <color theme="1"/>
      </left>
      <right style="hair">
        <color indexed="64"/>
      </right>
      <top/>
      <bottom/>
      <diagonal/>
    </border>
    <border>
      <left style="hair">
        <color theme="1"/>
      </left>
      <right style="hair">
        <color indexed="64"/>
      </right>
      <top style="hair">
        <color theme="1"/>
      </top>
      <bottom/>
      <diagonal/>
    </border>
    <border>
      <left style="thin">
        <color theme="0"/>
      </left>
      <right style="hair">
        <color indexed="64"/>
      </right>
      <top style="thin">
        <color theme="0"/>
      </top>
      <bottom style="thin">
        <color theme="0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theme="0"/>
      </bottom>
      <diagonal/>
    </border>
    <border>
      <left style="hair">
        <color indexed="64"/>
      </left>
      <right style="hair">
        <color indexed="64"/>
      </right>
      <top style="thin">
        <color theme="0"/>
      </top>
      <bottom style="thin">
        <color theme="0"/>
      </bottom>
      <diagonal/>
    </border>
    <border>
      <left style="hair">
        <color indexed="64"/>
      </left>
      <right style="hair">
        <color indexed="64"/>
      </right>
      <top style="thin">
        <color theme="0"/>
      </top>
      <bottom/>
      <diagonal/>
    </border>
    <border>
      <left/>
      <right style="hair">
        <color theme="1"/>
      </right>
      <top style="hair">
        <color theme="1"/>
      </top>
      <bottom style="hair">
        <color indexed="64"/>
      </bottom>
      <diagonal/>
    </border>
    <border>
      <left style="hair">
        <color theme="1"/>
      </left>
      <right style="hair">
        <color indexed="64"/>
      </right>
      <top style="hair">
        <color theme="1"/>
      </top>
      <bottom style="hair">
        <color indexed="64"/>
      </bottom>
      <diagonal/>
    </border>
    <border>
      <left/>
      <right style="hair">
        <color indexed="64"/>
      </right>
      <top/>
      <bottom style="thin">
        <color theme="0"/>
      </bottom>
      <diagonal/>
    </border>
    <border>
      <left/>
      <right style="hair">
        <color indexed="64"/>
      </right>
      <top style="thin">
        <color theme="0"/>
      </top>
      <bottom style="thin">
        <color theme="0"/>
      </bottom>
      <diagonal/>
    </border>
    <border>
      <left/>
      <right style="hair">
        <color indexed="64"/>
      </right>
      <top style="thin">
        <color theme="0"/>
      </top>
      <bottom/>
      <diagonal/>
    </border>
    <border>
      <left style="hair">
        <color indexed="64"/>
      </left>
      <right style="hair">
        <color indexed="64"/>
      </right>
      <top style="hair">
        <color theme="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theme="0"/>
      </bottom>
      <diagonal/>
    </border>
    <border>
      <left/>
      <right style="hair">
        <color indexed="64"/>
      </right>
      <top style="thin">
        <color theme="0"/>
      </top>
      <bottom style="hair">
        <color indexed="64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192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3" fontId="3" fillId="0" borderId="5" xfId="0" applyNumberFormat="1" applyFont="1" applyBorder="1"/>
    <xf numFmtId="0" fontId="4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2" borderId="0" xfId="0" applyFont="1" applyFill="1"/>
    <xf numFmtId="0" fontId="4" fillId="0" borderId="1" xfId="0" applyFont="1" applyBorder="1" applyAlignment="1">
      <alignment horizontal="center" vertical="center"/>
    </xf>
    <xf numFmtId="0" fontId="1" fillId="2" borderId="11" xfId="0" applyFont="1" applyFill="1" applyBorder="1" applyAlignment="1">
      <alignment horizontal="left" vertic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2" borderId="3" xfId="0" applyFont="1" applyFill="1" applyBorder="1" applyAlignment="1">
      <alignment horizontal="left" vertical="center"/>
    </xf>
    <xf numFmtId="3" fontId="3" fillId="0" borderId="3" xfId="0" applyNumberFormat="1" applyFont="1" applyBorder="1"/>
    <xf numFmtId="0" fontId="2" fillId="0" borderId="0" xfId="0" applyFont="1" applyFill="1"/>
    <xf numFmtId="3" fontId="3" fillId="0" borderId="0" xfId="0" applyNumberFormat="1" applyFont="1" applyFill="1"/>
    <xf numFmtId="165" fontId="3" fillId="0" borderId="0" xfId="0" applyNumberFormat="1" applyFont="1" applyFill="1"/>
    <xf numFmtId="0" fontId="3" fillId="0" borderId="0" xfId="0" applyFont="1" applyFill="1"/>
    <xf numFmtId="0" fontId="10" fillId="0" borderId="0" xfId="0" applyFont="1" applyFill="1"/>
    <xf numFmtId="0" fontId="1" fillId="2" borderId="13" xfId="0" applyFont="1" applyFill="1" applyBorder="1" applyAlignment="1">
      <alignment vertical="center"/>
    </xf>
    <xf numFmtId="0" fontId="1" fillId="2" borderId="18" xfId="0" applyFont="1" applyFill="1" applyBorder="1" applyAlignment="1">
      <alignment horizontal="left" vertical="center"/>
    </xf>
    <xf numFmtId="0" fontId="1" fillId="0" borderId="9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4" fontId="8" fillId="0" borderId="0" xfId="0" applyNumberFormat="1" applyFont="1" applyFill="1"/>
    <xf numFmtId="0" fontId="4" fillId="0" borderId="0" xfId="0" applyFont="1" applyFill="1" applyAlignment="1">
      <alignment horizontal="center"/>
    </xf>
    <xf numFmtId="165" fontId="12" fillId="0" borderId="0" xfId="0" applyNumberFormat="1" applyFont="1" applyBorder="1"/>
    <xf numFmtId="165" fontId="6" fillId="0" borderId="0" xfId="0" applyNumberFormat="1" applyFont="1" applyBorder="1"/>
    <xf numFmtId="0" fontId="2" fillId="2" borderId="0" xfId="0" applyFont="1" applyFill="1" applyBorder="1" applyAlignment="1">
      <alignment horizontal="left" vertical="center" indent="1"/>
    </xf>
    <xf numFmtId="0" fontId="2" fillId="0" borderId="0" xfId="0" applyFont="1"/>
    <xf numFmtId="0" fontId="2" fillId="0" borderId="0" xfId="0" applyFont="1" applyBorder="1"/>
    <xf numFmtId="0" fontId="2" fillId="0" borderId="2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8" xfId="0" applyFont="1" applyBorder="1"/>
    <xf numFmtId="3" fontId="3" fillId="0" borderId="8" xfId="0" applyNumberFormat="1" applyFont="1" applyBorder="1"/>
    <xf numFmtId="0" fontId="3" fillId="0" borderId="8" xfId="0" applyFont="1" applyBorder="1"/>
    <xf numFmtId="0" fontId="3" fillId="0" borderId="5" xfId="0" applyFont="1" applyBorder="1"/>
    <xf numFmtId="0" fontId="4" fillId="0" borderId="20" xfId="0" applyFont="1" applyBorder="1"/>
    <xf numFmtId="3" fontId="4" fillId="0" borderId="20" xfId="0" applyNumberFormat="1" applyFont="1" applyBorder="1"/>
    <xf numFmtId="3" fontId="4" fillId="0" borderId="19" xfId="0" applyNumberFormat="1" applyFont="1" applyBorder="1"/>
    <xf numFmtId="3" fontId="4" fillId="0" borderId="6" xfId="0" applyNumberFormat="1" applyFont="1" applyBorder="1"/>
    <xf numFmtId="0" fontId="15" fillId="0" borderId="20" xfId="0" applyFont="1" applyBorder="1" applyAlignment="1">
      <alignment horizontal="left" indent="1"/>
    </xf>
    <xf numFmtId="3" fontId="15" fillId="0" borderId="20" xfId="0" applyNumberFormat="1" applyFont="1" applyBorder="1"/>
    <xf numFmtId="0" fontId="15" fillId="0" borderId="20" xfId="0" applyFont="1" applyBorder="1"/>
    <xf numFmtId="3" fontId="15" fillId="0" borderId="19" xfId="0" applyNumberFormat="1" applyFont="1" applyBorder="1"/>
    <xf numFmtId="0" fontId="15" fillId="0" borderId="6" xfId="0" applyFont="1" applyBorder="1"/>
    <xf numFmtId="3" fontId="15" fillId="0" borderId="6" xfId="0" applyNumberFormat="1" applyFont="1" applyBorder="1"/>
    <xf numFmtId="166" fontId="2" fillId="0" borderId="0" xfId="1" applyNumberFormat="1" applyFont="1"/>
    <xf numFmtId="0" fontId="4" fillId="0" borderId="9" xfId="0" applyFont="1" applyBorder="1"/>
    <xf numFmtId="3" fontId="4" fillId="0" borderId="9" xfId="0" applyNumberFormat="1" applyFont="1" applyBorder="1"/>
    <xf numFmtId="3" fontId="4" fillId="0" borderId="1" xfId="0" applyNumberFormat="1" applyFont="1" applyBorder="1"/>
    <xf numFmtId="3" fontId="4" fillId="0" borderId="7" xfId="0" applyNumberFormat="1" applyFont="1" applyBorder="1"/>
    <xf numFmtId="0" fontId="15" fillId="0" borderId="12" xfId="0" applyFont="1" applyBorder="1" applyAlignment="1">
      <alignment horizontal="left" indent="1"/>
    </xf>
    <xf numFmtId="3" fontId="15" fillId="0" borderId="12" xfId="0" applyNumberFormat="1" applyFont="1" applyBorder="1"/>
    <xf numFmtId="0" fontId="15" fillId="0" borderId="12" xfId="0" applyFont="1" applyBorder="1"/>
    <xf numFmtId="3" fontId="15" fillId="0" borderId="10" xfId="0" applyNumberFormat="1" applyFont="1" applyBorder="1"/>
    <xf numFmtId="0" fontId="15" fillId="0" borderId="11" xfId="0" applyFont="1" applyBorder="1"/>
    <xf numFmtId="3" fontId="15" fillId="0" borderId="11" xfId="0" applyNumberFormat="1" applyFont="1" applyBorder="1"/>
    <xf numFmtId="3" fontId="2" fillId="0" borderId="0" xfId="0" applyNumberFormat="1" applyFont="1"/>
    <xf numFmtId="0" fontId="12" fillId="0" borderId="0" xfId="0" applyFont="1"/>
    <xf numFmtId="0" fontId="4" fillId="0" borderId="0" xfId="0" quotePrefix="1" applyFont="1" applyAlignment="1">
      <alignment horizontal="center"/>
    </xf>
    <xf numFmtId="3" fontId="3" fillId="0" borderId="0" xfId="0" applyNumberFormat="1" applyFont="1"/>
    <xf numFmtId="166" fontId="3" fillId="0" borderId="0" xfId="1" applyNumberFormat="1" applyFont="1"/>
    <xf numFmtId="0" fontId="3" fillId="0" borderId="13" xfId="0" applyFont="1" applyBorder="1"/>
    <xf numFmtId="167" fontId="3" fillId="0" borderId="13" xfId="0" applyNumberFormat="1" applyFont="1" applyBorder="1"/>
    <xf numFmtId="0" fontId="3" fillId="0" borderId="17" xfId="0" applyFont="1" applyBorder="1"/>
    <xf numFmtId="0" fontId="3" fillId="0" borderId="14" xfId="0" applyFont="1" applyBorder="1"/>
    <xf numFmtId="0" fontId="3" fillId="0" borderId="16" xfId="0" applyFont="1" applyBorder="1"/>
    <xf numFmtId="166" fontId="3" fillId="0" borderId="13" xfId="1" applyNumberFormat="1" applyFont="1" applyBorder="1"/>
    <xf numFmtId="0" fontId="3" fillId="0" borderId="15" xfId="0" applyFont="1" applyBorder="1"/>
    <xf numFmtId="166" fontId="3" fillId="0" borderId="14" xfId="1" applyNumberFormat="1" applyFont="1" applyBorder="1"/>
    <xf numFmtId="168" fontId="3" fillId="0" borderId="0" xfId="2" applyNumberFormat="1" applyFont="1" applyFill="1"/>
    <xf numFmtId="166" fontId="3" fillId="0" borderId="0" xfId="1" applyNumberFormat="1" applyFont="1" applyFill="1"/>
    <xf numFmtId="168" fontId="3" fillId="0" borderId="0" xfId="2" applyNumberFormat="1" applyFont="1"/>
    <xf numFmtId="0" fontId="1" fillId="2" borderId="0" xfId="0" applyFont="1" applyFill="1" applyBorder="1" applyAlignment="1">
      <alignment horizontal="left" vertical="center"/>
    </xf>
    <xf numFmtId="3" fontId="3" fillId="0" borderId="0" xfId="0" applyNumberFormat="1" applyFont="1" applyBorder="1"/>
    <xf numFmtId="165" fontId="3" fillId="0" borderId="0" xfId="0" applyNumberFormat="1" applyFont="1" applyBorder="1"/>
    <xf numFmtId="165" fontId="3" fillId="0" borderId="0" xfId="0" applyNumberFormat="1" applyFont="1" applyFill="1" applyBorder="1"/>
    <xf numFmtId="3" fontId="3" fillId="0" borderId="14" xfId="0" applyNumberFormat="1" applyFont="1" applyBorder="1"/>
    <xf numFmtId="169" fontId="4" fillId="0" borderId="20" xfId="0" applyNumberFormat="1" applyFont="1" applyBorder="1"/>
    <xf numFmtId="169" fontId="4" fillId="0" borderId="19" xfId="0" applyNumberFormat="1" applyFont="1" applyBorder="1"/>
    <xf numFmtId="169" fontId="15" fillId="0" borderId="20" xfId="0" applyNumberFormat="1" applyFont="1" applyBorder="1"/>
    <xf numFmtId="169" fontId="15" fillId="0" borderId="19" xfId="0" applyNumberFormat="1" applyFont="1" applyBorder="1"/>
    <xf numFmtId="169" fontId="15" fillId="0" borderId="6" xfId="0" applyNumberFormat="1" applyFont="1" applyBorder="1"/>
    <xf numFmtId="169" fontId="15" fillId="0" borderId="12" xfId="0" applyNumberFormat="1" applyFont="1" applyBorder="1"/>
    <xf numFmtId="169" fontId="15" fillId="0" borderId="10" xfId="0" applyNumberFormat="1" applyFont="1" applyBorder="1"/>
    <xf numFmtId="0" fontId="1" fillId="2" borderId="10" xfId="0" applyFont="1" applyFill="1" applyBorder="1" applyAlignment="1">
      <alignment horizontal="left" vertical="center"/>
    </xf>
    <xf numFmtId="3" fontId="3" fillId="0" borderId="1" xfId="0" applyNumberFormat="1" applyFont="1" applyBorder="1"/>
    <xf numFmtId="3" fontId="3" fillId="0" borderId="10" xfId="0" applyNumberFormat="1" applyFont="1" applyBorder="1"/>
    <xf numFmtId="3" fontId="3" fillId="0" borderId="19" xfId="0" applyNumberFormat="1" applyFont="1" applyBorder="1"/>
    <xf numFmtId="3" fontId="3" fillId="0" borderId="1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3" fillId="0" borderId="19" xfId="0" applyNumberFormat="1" applyFont="1" applyBorder="1" applyAlignment="1">
      <alignment horizontal="center" vertical="center"/>
    </xf>
    <xf numFmtId="3" fontId="4" fillId="0" borderId="19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center" vertical="center"/>
    </xf>
    <xf numFmtId="3" fontId="4" fillId="0" borderId="10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3" fontId="3" fillId="2" borderId="10" xfId="0" applyNumberFormat="1" applyFont="1" applyFill="1" applyBorder="1" applyAlignment="1">
      <alignment horizontal="center"/>
    </xf>
    <xf numFmtId="3" fontId="3" fillId="2" borderId="11" xfId="0" applyNumberFormat="1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3" fontId="3" fillId="2" borderId="7" xfId="0" applyNumberFormat="1" applyFont="1" applyFill="1" applyBorder="1" applyAlignment="1">
      <alignment horizontal="center"/>
    </xf>
    <xf numFmtId="3" fontId="3" fillId="2" borderId="19" xfId="0" applyNumberFormat="1" applyFont="1" applyFill="1" applyBorder="1" applyAlignment="1">
      <alignment horizontal="center"/>
    </xf>
    <xf numFmtId="3" fontId="3" fillId="2" borderId="6" xfId="0" applyNumberFormat="1" applyFont="1" applyFill="1" applyBorder="1" applyAlignment="1">
      <alignment horizontal="center"/>
    </xf>
    <xf numFmtId="0" fontId="1" fillId="2" borderId="7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3" fillId="0" borderId="31" xfId="0" applyFont="1" applyBorder="1"/>
    <xf numFmtId="0" fontId="4" fillId="0" borderId="13" xfId="0" applyFont="1" applyBorder="1"/>
    <xf numFmtId="0" fontId="3" fillId="0" borderId="6" xfId="0" applyFont="1" applyBorder="1"/>
    <xf numFmtId="0" fontId="0" fillId="0" borderId="20" xfId="0" applyBorder="1"/>
    <xf numFmtId="3" fontId="4" fillId="0" borderId="3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33" xfId="0" applyNumberFormat="1" applyFont="1" applyBorder="1" applyAlignment="1">
      <alignment horizontal="center" vertical="center"/>
    </xf>
    <xf numFmtId="3" fontId="3" fillId="0" borderId="34" xfId="0" applyNumberFormat="1" applyFont="1" applyBorder="1" applyAlignment="1">
      <alignment horizontal="center" vertical="center"/>
    </xf>
    <xf numFmtId="3" fontId="3" fillId="0" borderId="35" xfId="0" applyNumberFormat="1" applyFont="1" applyBorder="1" applyAlignment="1">
      <alignment horizontal="center" vertical="center"/>
    </xf>
    <xf numFmtId="0" fontId="4" fillId="0" borderId="37" xfId="0" applyFont="1" applyBorder="1" applyAlignment="1">
      <alignment horizontal="center"/>
    </xf>
    <xf numFmtId="3" fontId="3" fillId="0" borderId="38" xfId="0" applyNumberFormat="1" applyFont="1" applyBorder="1" applyAlignment="1">
      <alignment horizontal="center" vertical="center"/>
    </xf>
    <xf numFmtId="3" fontId="3" fillId="0" borderId="39" xfId="0" applyNumberFormat="1" applyFont="1" applyBorder="1" applyAlignment="1">
      <alignment horizontal="center" vertical="center"/>
    </xf>
    <xf numFmtId="3" fontId="3" fillId="0" borderId="40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3" fontId="3" fillId="0" borderId="42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3" fontId="3" fillId="0" borderId="43" xfId="0" applyNumberFormat="1" applyFont="1" applyBorder="1" applyAlignment="1">
      <alignment horizontal="center" vertical="center"/>
    </xf>
    <xf numFmtId="0" fontId="4" fillId="0" borderId="32" xfId="0" applyNumberFormat="1" applyFont="1" applyBorder="1" applyAlignment="1">
      <alignment horizontal="center"/>
    </xf>
    <xf numFmtId="0" fontId="4" fillId="0" borderId="37" xfId="0" applyNumberFormat="1" applyFont="1" applyBorder="1" applyAlignment="1">
      <alignment horizontal="center"/>
    </xf>
    <xf numFmtId="0" fontId="4" fillId="0" borderId="41" xfId="0" applyNumberFormat="1" applyFont="1" applyBorder="1" applyAlignment="1">
      <alignment horizontal="center"/>
    </xf>
    <xf numFmtId="0" fontId="4" fillId="0" borderId="36" xfId="0" applyNumberFormat="1" applyFont="1" applyBorder="1" applyAlignment="1">
      <alignment horizontal="center"/>
    </xf>
    <xf numFmtId="0" fontId="2" fillId="2" borderId="10" xfId="0" applyFont="1" applyFill="1" applyBorder="1" applyAlignment="1">
      <alignment horizontal="left" vertical="center"/>
    </xf>
    <xf numFmtId="165" fontId="3" fillId="0" borderId="10" xfId="0" applyNumberFormat="1" applyFont="1" applyBorder="1" applyAlignment="1">
      <alignment horizontal="center"/>
    </xf>
    <xf numFmtId="165" fontId="3" fillId="0" borderId="10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/>
    </xf>
    <xf numFmtId="165" fontId="3" fillId="0" borderId="1" xfId="0" applyNumberFormat="1" applyFont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0" fontId="2" fillId="2" borderId="19" xfId="0" applyFont="1" applyFill="1" applyBorder="1" applyAlignment="1">
      <alignment horizontal="left" vertical="center"/>
    </xf>
    <xf numFmtId="165" fontId="3" fillId="0" borderId="19" xfId="0" applyNumberFormat="1" applyFont="1" applyBorder="1" applyAlignment="1">
      <alignment horizontal="center"/>
    </xf>
    <xf numFmtId="165" fontId="3" fillId="0" borderId="19" xfId="0" applyNumberFormat="1" applyFont="1" applyFill="1" applyBorder="1" applyAlignment="1">
      <alignment horizontal="center"/>
    </xf>
    <xf numFmtId="165" fontId="4" fillId="0" borderId="10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3" fillId="2" borderId="0" xfId="0" applyFont="1" applyFill="1"/>
    <xf numFmtId="3" fontId="15" fillId="2" borderId="20" xfId="0" applyNumberFormat="1" applyFont="1" applyFill="1" applyBorder="1"/>
    <xf numFmtId="3" fontId="15" fillId="2" borderId="12" xfId="0" applyNumberFormat="1" applyFont="1" applyFill="1" applyBorder="1"/>
    <xf numFmtId="3" fontId="3" fillId="2" borderId="33" xfId="0" applyNumberFormat="1" applyFont="1" applyFill="1" applyBorder="1" applyAlignment="1">
      <alignment horizontal="center" vertical="center"/>
    </xf>
    <xf numFmtId="3" fontId="3" fillId="2" borderId="38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65" fontId="3" fillId="2" borderId="19" xfId="0" applyNumberFormat="1" applyFont="1" applyFill="1" applyBorder="1" applyAlignment="1">
      <alignment horizontal="center" vertical="center"/>
    </xf>
    <xf numFmtId="165" fontId="3" fillId="2" borderId="19" xfId="0" applyNumberFormat="1" applyFont="1" applyFill="1" applyBorder="1" applyAlignment="1">
      <alignment horizontal="center"/>
    </xf>
    <xf numFmtId="165" fontId="3" fillId="2" borderId="10" xfId="0" applyNumberFormat="1" applyFont="1" applyFill="1" applyBorder="1" applyAlignment="1">
      <alignment horizontal="center" vertical="center"/>
    </xf>
    <xf numFmtId="165" fontId="3" fillId="2" borderId="10" xfId="0" applyNumberFormat="1" applyFont="1" applyFill="1" applyBorder="1" applyAlignment="1">
      <alignment horizontal="center"/>
    </xf>
    <xf numFmtId="165" fontId="3" fillId="2" borderId="3" xfId="0" applyNumberFormat="1" applyFont="1" applyFill="1" applyBorder="1" applyAlignment="1">
      <alignment horizontal="center" vertical="center"/>
    </xf>
    <xf numFmtId="165" fontId="4" fillId="2" borderId="3" xfId="0" applyNumberFormat="1" applyFont="1" applyFill="1" applyBorder="1" applyAlignment="1">
      <alignment horizontal="center"/>
    </xf>
    <xf numFmtId="165" fontId="4" fillId="2" borderId="3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top" wrapText="1"/>
    </xf>
    <xf numFmtId="165" fontId="3" fillId="2" borderId="1" xfId="0" applyNumberFormat="1" applyFont="1" applyFill="1" applyBorder="1" applyAlignment="1">
      <alignment horizontal="center" vertical="center"/>
    </xf>
    <xf numFmtId="165" fontId="4" fillId="2" borderId="1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top" wrapText="1" indent="1"/>
    </xf>
    <xf numFmtId="0" fontId="2" fillId="2" borderId="0" xfId="0" applyFont="1" applyFill="1" applyBorder="1" applyAlignment="1">
      <alignment horizontal="left" vertical="top" indent="1"/>
    </xf>
    <xf numFmtId="0" fontId="1" fillId="0" borderId="1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2" borderId="0" xfId="0" applyFont="1" applyFill="1" applyAlignment="1">
      <alignment vertical="top" wrapText="1"/>
    </xf>
    <xf numFmtId="0" fontId="2" fillId="2" borderId="0" xfId="0" applyFont="1" applyFill="1" applyAlignment="1">
      <alignment vertical="top"/>
    </xf>
    <xf numFmtId="0" fontId="2" fillId="2" borderId="18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26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24" xfId="0" applyFont="1" applyBorder="1" applyAlignment="1">
      <alignment horizontal="left" vertical="top" wrapText="1"/>
    </xf>
    <xf numFmtId="0" fontId="2" fillId="0" borderId="25" xfId="0" applyFont="1" applyBorder="1" applyAlignment="1">
      <alignment horizontal="left" vertical="top" wrapText="1"/>
    </xf>
    <xf numFmtId="0" fontId="2" fillId="0" borderId="26" xfId="0" applyFont="1" applyBorder="1" applyAlignment="1">
      <alignment horizontal="left" vertical="top" wrapText="1"/>
    </xf>
    <xf numFmtId="0" fontId="2" fillId="0" borderId="27" xfId="0" applyFont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/>
    </xf>
    <xf numFmtId="0" fontId="2" fillId="2" borderId="8" xfId="0" applyFont="1" applyFill="1" applyBorder="1" applyAlignment="1">
      <alignment horizontal="left" vertical="center"/>
    </xf>
    <xf numFmtId="0" fontId="2" fillId="2" borderId="30" xfId="0" applyFont="1" applyFill="1" applyBorder="1" applyAlignment="1">
      <alignment horizontal="left" vertical="center"/>
    </xf>
    <xf numFmtId="0" fontId="2" fillId="2" borderId="29" xfId="0" applyFont="1" applyFill="1" applyBorder="1" applyAlignment="1">
      <alignment horizontal="left" vertical="center"/>
    </xf>
    <xf numFmtId="0" fontId="2" fillId="2" borderId="28" xfId="0" applyFont="1" applyFill="1" applyBorder="1" applyAlignment="1">
      <alignment horizontal="left" vertical="center"/>
    </xf>
  </cellXfs>
  <cellStyles count="3">
    <cellStyle name="Milliers" xfId="2" builtinId="3"/>
    <cellStyle name="Normal" xfId="0" builtinId="0"/>
    <cellStyle name="Pourcentag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autoTitleDeleted val="1"/>
    <c:plotArea>
      <c:layout/>
      <c:lineChart>
        <c:grouping val="standard"/>
        <c:ser>
          <c:idx val="0"/>
          <c:order val="0"/>
          <c:tx>
            <c:strRef>
              <c:f>ES2023_F15_Graphique1!$B$5</c:f>
              <c:strCache>
                <c:ptCount val="1"/>
                <c:pt idx="0">
                  <c:v>Nombre de lits de réanimation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ES2023_F15_Graphique1!$C$4:$K$4</c:f>
              <c:strCach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strCache>
            </c:strRef>
          </c:cat>
          <c:val>
            <c:numRef>
              <c:f>ES2023_F15_Graphique1!$C$5:$K$5</c:f>
              <c:numCache>
                <c:formatCode>#,##0</c:formatCode>
                <c:ptCount val="9"/>
                <c:pt idx="0">
                  <c:v>5369</c:v>
                </c:pt>
                <c:pt idx="1">
                  <c:v>5388</c:v>
                </c:pt>
                <c:pt idx="2">
                  <c:v>5354</c:v>
                </c:pt>
                <c:pt idx="3">
                  <c:v>5391</c:v>
                </c:pt>
                <c:pt idx="4">
                  <c:v>5436</c:v>
                </c:pt>
                <c:pt idx="5">
                  <c:v>5392</c:v>
                </c:pt>
                <c:pt idx="6">
                  <c:v>5423</c:v>
                </c:pt>
                <c:pt idx="7">
                  <c:v>6212</c:v>
                </c:pt>
                <c:pt idx="8">
                  <c:v>5976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330-4A0B-A639-8BC488FF6744}"/>
            </c:ext>
          </c:extLst>
        </c:ser>
        <c:ser>
          <c:idx val="1"/>
          <c:order val="1"/>
          <c:tx>
            <c:strRef>
              <c:f>ES2023_F15_Graphique1!$B$6</c:f>
              <c:strCache>
                <c:ptCount val="1"/>
                <c:pt idx="0">
                  <c:v>Nombre de lits de soins intensifs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ES2023_F15_Graphique1!$C$4:$K$4</c:f>
              <c:strCach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strCache>
            </c:strRef>
          </c:cat>
          <c:val>
            <c:numRef>
              <c:f>ES2023_F15_Graphique1!$C$6:$K$6</c:f>
              <c:numCache>
                <c:formatCode>#,##0</c:formatCode>
                <c:ptCount val="9"/>
                <c:pt idx="0">
                  <c:v>5398</c:v>
                </c:pt>
                <c:pt idx="1">
                  <c:v>5515</c:v>
                </c:pt>
                <c:pt idx="2">
                  <c:v>5584</c:v>
                </c:pt>
                <c:pt idx="3">
                  <c:v>5692</c:v>
                </c:pt>
                <c:pt idx="4">
                  <c:v>5822</c:v>
                </c:pt>
                <c:pt idx="5">
                  <c:v>5844</c:v>
                </c:pt>
                <c:pt idx="6">
                  <c:v>5954</c:v>
                </c:pt>
                <c:pt idx="7">
                  <c:v>5984</c:v>
                </c:pt>
                <c:pt idx="8">
                  <c:v>6033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330-4A0B-A639-8BC488FF6744}"/>
            </c:ext>
          </c:extLst>
        </c:ser>
        <c:ser>
          <c:idx val="2"/>
          <c:order val="2"/>
          <c:tx>
            <c:strRef>
              <c:f>ES2023_F15_Graphique1!$B$7</c:f>
              <c:strCache>
                <c:ptCount val="1"/>
                <c:pt idx="0">
                  <c:v>Nombre de lits de surveillance continue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ES2023_F15_Graphique1!$C$4:$K$4</c:f>
              <c:strCach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strCache>
            </c:strRef>
          </c:cat>
          <c:val>
            <c:numRef>
              <c:f>ES2023_F15_Graphique1!$C$7:$K$7</c:f>
              <c:numCache>
                <c:formatCode>#,##0</c:formatCode>
                <c:ptCount val="9"/>
                <c:pt idx="0">
                  <c:v>7571</c:v>
                </c:pt>
                <c:pt idx="1">
                  <c:v>7620</c:v>
                </c:pt>
                <c:pt idx="2">
                  <c:v>7803</c:v>
                </c:pt>
                <c:pt idx="3">
                  <c:v>7935</c:v>
                </c:pt>
                <c:pt idx="4">
                  <c:v>8075</c:v>
                </c:pt>
                <c:pt idx="5">
                  <c:v>8123</c:v>
                </c:pt>
                <c:pt idx="6">
                  <c:v>8230</c:v>
                </c:pt>
                <c:pt idx="7">
                  <c:v>8114</c:v>
                </c:pt>
                <c:pt idx="8">
                  <c:v>8065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330-4A0B-A639-8BC488FF6744}"/>
            </c:ext>
          </c:extLst>
        </c:ser>
        <c:dLbls/>
        <c:marker val="1"/>
        <c:axId val="50571520"/>
        <c:axId val="50921472"/>
      </c:lineChart>
      <c:catAx>
        <c:axId val="5057152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0921472"/>
        <c:crosses val="autoZero"/>
        <c:auto val="1"/>
        <c:lblAlgn val="ctr"/>
        <c:lblOffset val="100"/>
      </c:catAx>
      <c:valAx>
        <c:axId val="5092147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0571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autoTitleDeleted val="1"/>
    <c:plotArea>
      <c:layout/>
      <c:lineChart>
        <c:grouping val="standard"/>
        <c:ser>
          <c:idx val="0"/>
          <c:order val="0"/>
          <c:tx>
            <c:strRef>
              <c:f>ES2023_F15_Graphique2!$B$5</c:f>
              <c:strCache>
                <c:ptCount val="1"/>
                <c:pt idx="0">
                  <c:v>Nombre de journées en réanimation1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ES2023_F15_Graphique2!$C$4:$K$4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ES2023_F15_Graphique2!$C$5:$K$5</c:f>
              <c:numCache>
                <c:formatCode>#,##0</c:formatCode>
                <c:ptCount val="9"/>
                <c:pt idx="0">
                  <c:v>1735303</c:v>
                </c:pt>
                <c:pt idx="1">
                  <c:v>1737679</c:v>
                </c:pt>
                <c:pt idx="2">
                  <c:v>1750916</c:v>
                </c:pt>
                <c:pt idx="3">
                  <c:v>1740523</c:v>
                </c:pt>
                <c:pt idx="4">
                  <c:v>1729716</c:v>
                </c:pt>
                <c:pt idx="5">
                  <c:v>1741295</c:v>
                </c:pt>
                <c:pt idx="6">
                  <c:v>1726430</c:v>
                </c:pt>
                <c:pt idx="7">
                  <c:v>1959329</c:v>
                </c:pt>
                <c:pt idx="8">
                  <c:v>2115254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0FA-4F60-B024-388882494CFC}"/>
            </c:ext>
          </c:extLst>
        </c:ser>
        <c:ser>
          <c:idx val="1"/>
          <c:order val="1"/>
          <c:tx>
            <c:strRef>
              <c:f>ES2023_F15_Graphique2!$B$6</c:f>
              <c:strCache>
                <c:ptCount val="1"/>
                <c:pt idx="0">
                  <c:v>Nombre de journées en soins intensifs1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ES2023_F15_Graphique2!$C$4:$K$4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ES2023_F15_Graphique2!$C$6:$K$6</c:f>
              <c:numCache>
                <c:formatCode>#,##0</c:formatCode>
                <c:ptCount val="9"/>
                <c:pt idx="0">
                  <c:v>1374882</c:v>
                </c:pt>
                <c:pt idx="1">
                  <c:v>1411378</c:v>
                </c:pt>
                <c:pt idx="2">
                  <c:v>1429814</c:v>
                </c:pt>
                <c:pt idx="3">
                  <c:v>1451965</c:v>
                </c:pt>
                <c:pt idx="4">
                  <c:v>1480409</c:v>
                </c:pt>
                <c:pt idx="5">
                  <c:v>1490743</c:v>
                </c:pt>
                <c:pt idx="6">
                  <c:v>1494566</c:v>
                </c:pt>
                <c:pt idx="7">
                  <c:v>1431503</c:v>
                </c:pt>
                <c:pt idx="8">
                  <c:v>1465217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0FA-4F60-B024-388882494CFC}"/>
            </c:ext>
          </c:extLst>
        </c:ser>
        <c:ser>
          <c:idx val="2"/>
          <c:order val="2"/>
          <c:tx>
            <c:strRef>
              <c:f>ES2023_F15_Graphique2!$B$7</c:f>
              <c:strCache>
                <c:ptCount val="1"/>
                <c:pt idx="0">
                  <c:v>Nombre de journées en surveillance continue1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ES2023_F15_Graphique2!$C$4:$K$4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ES2023_F15_Graphique2!$C$7:$K$7</c:f>
              <c:numCache>
                <c:formatCode>#,##0</c:formatCode>
                <c:ptCount val="9"/>
                <c:pt idx="0">
                  <c:v>2094155</c:v>
                </c:pt>
                <c:pt idx="1">
                  <c:v>2146553</c:v>
                </c:pt>
                <c:pt idx="2">
                  <c:v>2189124</c:v>
                </c:pt>
                <c:pt idx="3">
                  <c:v>2288157</c:v>
                </c:pt>
                <c:pt idx="4">
                  <c:v>2297691</c:v>
                </c:pt>
                <c:pt idx="5">
                  <c:v>2344236</c:v>
                </c:pt>
                <c:pt idx="6">
                  <c:v>2342488</c:v>
                </c:pt>
                <c:pt idx="7">
                  <c:v>2141573</c:v>
                </c:pt>
                <c:pt idx="8">
                  <c:v>2142253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0FA-4F60-B024-388882494CFC}"/>
            </c:ext>
          </c:extLst>
        </c:ser>
        <c:dLbls/>
        <c:marker val="1"/>
        <c:axId val="51088768"/>
        <c:axId val="51094656"/>
      </c:lineChart>
      <c:catAx>
        <c:axId val="5108876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094656"/>
        <c:crosses val="autoZero"/>
        <c:auto val="1"/>
        <c:lblAlgn val="ctr"/>
        <c:lblOffset val="100"/>
      </c:catAx>
      <c:valAx>
        <c:axId val="5109465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088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autoTitleDeleted val="1"/>
    <c:plotArea>
      <c:layout/>
      <c:lineChart>
        <c:grouping val="standard"/>
        <c:ser>
          <c:idx val="0"/>
          <c:order val="0"/>
          <c:tx>
            <c:strRef>
              <c:f>ES2023_F15_Graphique3!$C$4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ES2023_F15_Graphique3!$B$5:$B$16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ES2023_F15_Graphique3!$C$5:$C$16</c:f>
              <c:numCache>
                <c:formatCode>#,##0</c:formatCode>
                <c:ptCount val="12"/>
                <c:pt idx="0">
                  <c:v>134619</c:v>
                </c:pt>
                <c:pt idx="1">
                  <c:v>124456</c:v>
                </c:pt>
                <c:pt idx="2">
                  <c:v>128898</c:v>
                </c:pt>
                <c:pt idx="3">
                  <c:v>120881</c:v>
                </c:pt>
                <c:pt idx="4">
                  <c:v>122921</c:v>
                </c:pt>
                <c:pt idx="5">
                  <c:v>119374</c:v>
                </c:pt>
                <c:pt idx="6">
                  <c:v>118847</c:v>
                </c:pt>
                <c:pt idx="7">
                  <c:v>108491</c:v>
                </c:pt>
                <c:pt idx="8">
                  <c:v>108009</c:v>
                </c:pt>
                <c:pt idx="9">
                  <c:v>111453</c:v>
                </c:pt>
                <c:pt idx="10">
                  <c:v>100694</c:v>
                </c:pt>
                <c:pt idx="11">
                  <c:v>52026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664-41F9-AA03-8743B4B79AE6}"/>
            </c:ext>
          </c:extLst>
        </c:ser>
        <c:ser>
          <c:idx val="1"/>
          <c:order val="1"/>
          <c:tx>
            <c:strRef>
              <c:f>ES2023_F15_Graphique3!$D$4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ES2023_F15_Graphique3!$B$5:$B$16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ES2023_F15_Graphique3!$D$5:$D$16</c:f>
              <c:numCache>
                <c:formatCode>#,##0</c:formatCode>
                <c:ptCount val="12"/>
                <c:pt idx="0">
                  <c:v>129520</c:v>
                </c:pt>
                <c:pt idx="1">
                  <c:v>122110</c:v>
                </c:pt>
                <c:pt idx="2">
                  <c:v>143858</c:v>
                </c:pt>
                <c:pt idx="3">
                  <c:v>202240</c:v>
                </c:pt>
                <c:pt idx="4">
                  <c:v>144476</c:v>
                </c:pt>
                <c:pt idx="5">
                  <c:v>119412</c:v>
                </c:pt>
                <c:pt idx="6">
                  <c:v>118246</c:v>
                </c:pt>
                <c:pt idx="7">
                  <c:v>114428</c:v>
                </c:pt>
                <c:pt idx="8">
                  <c:v>121176</c:v>
                </c:pt>
                <c:pt idx="9">
                  <c:v>140570</c:v>
                </c:pt>
                <c:pt idx="10">
                  <c:v>150905</c:v>
                </c:pt>
                <c:pt idx="11">
                  <c:v>66385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664-41F9-AA03-8743B4B79AE6}"/>
            </c:ext>
          </c:extLst>
        </c:ser>
        <c:ser>
          <c:idx val="2"/>
          <c:order val="2"/>
          <c:tx>
            <c:strRef>
              <c:f>ES2023_F15_Graphique3!$E$4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ES2023_F15_Graphique3!$B$5:$B$16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ES2023_F15_Graphique3!$E$5:$E$16</c:f>
              <c:numCache>
                <c:formatCode>#,##0</c:formatCode>
                <c:ptCount val="12"/>
                <c:pt idx="0">
                  <c:v>159588</c:v>
                </c:pt>
                <c:pt idx="1">
                  <c:v>151570</c:v>
                </c:pt>
                <c:pt idx="2">
                  <c:v>181021</c:v>
                </c:pt>
                <c:pt idx="3">
                  <c:v>202207</c:v>
                </c:pt>
                <c:pt idx="4">
                  <c:v>179591</c:v>
                </c:pt>
                <c:pt idx="5">
                  <c:v>137653</c:v>
                </c:pt>
                <c:pt idx="6">
                  <c:v>125161</c:v>
                </c:pt>
                <c:pt idx="7">
                  <c:v>129673</c:v>
                </c:pt>
                <c:pt idx="8">
                  <c:v>128571</c:v>
                </c:pt>
                <c:pt idx="9">
                  <c:v>125164</c:v>
                </c:pt>
                <c:pt idx="10">
                  <c:v>113163</c:v>
                </c:pt>
                <c:pt idx="11">
                  <c:v>66924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664-41F9-AA03-8743B4B79AE6}"/>
            </c:ext>
          </c:extLst>
        </c:ser>
        <c:dLbls/>
        <c:marker val="1"/>
        <c:axId val="51020544"/>
        <c:axId val="51022080"/>
      </c:lineChart>
      <c:catAx>
        <c:axId val="510205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022080"/>
        <c:crosses val="autoZero"/>
        <c:auto val="1"/>
        <c:lblAlgn val="ctr"/>
        <c:lblOffset val="100"/>
      </c:catAx>
      <c:valAx>
        <c:axId val="510220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02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autoTitleDeleted val="1"/>
    <c:plotArea>
      <c:layout/>
      <c:lineChart>
        <c:grouping val="standard"/>
        <c:ser>
          <c:idx val="3"/>
          <c:order val="0"/>
          <c:tx>
            <c:strRef>
              <c:f>ES2023_F15_Graphique3!$F$4</c:f>
              <c:strCache>
                <c:ptCount val="1"/>
                <c:pt idx="0">
                  <c:v>2020 (séjours Covid-19, tous diagnostics)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ES2023_F15_Graphique3!$B$5:$B$16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ES2023_F15_Graphique3!$F$5:$F$16</c:f>
              <c:numCache>
                <c:formatCode>#,##0</c:formatCode>
                <c:ptCount val="12"/>
                <c:pt idx="0">
                  <c:v>219</c:v>
                </c:pt>
                <c:pt idx="1">
                  <c:v>815</c:v>
                </c:pt>
                <c:pt idx="2">
                  <c:v>51111</c:v>
                </c:pt>
                <c:pt idx="3">
                  <c:v>133780</c:v>
                </c:pt>
                <c:pt idx="4">
                  <c:v>44143</c:v>
                </c:pt>
                <c:pt idx="5">
                  <c:v>11832</c:v>
                </c:pt>
                <c:pt idx="6">
                  <c:v>5992</c:v>
                </c:pt>
                <c:pt idx="7">
                  <c:v>7106</c:v>
                </c:pt>
                <c:pt idx="8">
                  <c:v>20324</c:v>
                </c:pt>
                <c:pt idx="9">
                  <c:v>50952</c:v>
                </c:pt>
                <c:pt idx="10">
                  <c:v>85278</c:v>
                </c:pt>
                <c:pt idx="11">
                  <c:v>25868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CF3-4968-8E02-DA4DD1DB7925}"/>
            </c:ext>
          </c:extLst>
        </c:ser>
        <c:ser>
          <c:idx val="4"/>
          <c:order val="1"/>
          <c:tx>
            <c:strRef>
              <c:f>ES2023_F15_Graphique3!$G$4</c:f>
              <c:strCache>
                <c:ptCount val="1"/>
                <c:pt idx="0">
                  <c:v>2021 (séjours Covid-19, tous diagnostics)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ES2023_F15_Graphique3!$B$5:$B$16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ES2023_F15_Graphique3!$G$5:$G$16</c:f>
              <c:numCache>
                <c:formatCode>#,##0</c:formatCode>
                <c:ptCount val="12"/>
                <c:pt idx="0">
                  <c:v>48704</c:v>
                </c:pt>
                <c:pt idx="1">
                  <c:v>55813</c:v>
                </c:pt>
                <c:pt idx="2">
                  <c:v>80877</c:v>
                </c:pt>
                <c:pt idx="3">
                  <c:v>105991</c:v>
                </c:pt>
                <c:pt idx="4">
                  <c:v>73836</c:v>
                </c:pt>
                <c:pt idx="5">
                  <c:v>29540</c:v>
                </c:pt>
                <c:pt idx="6">
                  <c:v>14336</c:v>
                </c:pt>
                <c:pt idx="7">
                  <c:v>35048</c:v>
                </c:pt>
                <c:pt idx="8">
                  <c:v>31620</c:v>
                </c:pt>
                <c:pt idx="9">
                  <c:v>17520</c:v>
                </c:pt>
                <c:pt idx="10">
                  <c:v>19223</c:v>
                </c:pt>
                <c:pt idx="11">
                  <c:v>20835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CF3-4968-8E02-DA4DD1DB7925}"/>
            </c:ext>
          </c:extLst>
        </c:ser>
        <c:dLbls/>
        <c:marker val="1"/>
        <c:axId val="51216384"/>
        <c:axId val="51217920"/>
      </c:lineChart>
      <c:catAx>
        <c:axId val="5121638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217920"/>
        <c:crosses val="autoZero"/>
        <c:auto val="1"/>
        <c:lblAlgn val="ctr"/>
        <c:lblOffset val="100"/>
      </c:catAx>
      <c:valAx>
        <c:axId val="5121792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216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15</xdr:row>
      <xdr:rowOff>133350</xdr:rowOff>
    </xdr:from>
    <xdr:to>
      <xdr:col>7</xdr:col>
      <xdr:colOff>279225</xdr:colOff>
      <xdr:row>35</xdr:row>
      <xdr:rowOff>19050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13</xdr:row>
      <xdr:rowOff>133350</xdr:rowOff>
    </xdr:from>
    <xdr:to>
      <xdr:col>6</xdr:col>
      <xdr:colOff>298275</xdr:colOff>
      <xdr:row>33</xdr:row>
      <xdr:rowOff>19050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457200</xdr:colOff>
      <xdr:row>2</xdr:row>
      <xdr:rowOff>47624</xdr:rowOff>
    </xdr:from>
    <xdr:to>
      <xdr:col>15</xdr:col>
      <xdr:colOff>285750</xdr:colOff>
      <xdr:row>16</xdr:row>
      <xdr:rowOff>123824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447675</xdr:colOff>
      <xdr:row>19</xdr:row>
      <xdr:rowOff>47625</xdr:rowOff>
    </xdr:from>
    <xdr:to>
      <xdr:col>15</xdr:col>
      <xdr:colOff>276225</xdr:colOff>
      <xdr:row>35</xdr:row>
      <xdr:rowOff>47625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104775</xdr:colOff>
      <xdr:row>0</xdr:row>
      <xdr:rowOff>0</xdr:rowOff>
    </xdr:from>
    <xdr:to>
      <xdr:col>20</xdr:col>
      <xdr:colOff>476250</xdr:colOff>
      <xdr:row>55</xdr:row>
      <xdr:rowOff>132778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886575" y="0"/>
          <a:ext cx="7772400" cy="841952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</xdr:row>
      <xdr:rowOff>0</xdr:rowOff>
    </xdr:from>
    <xdr:to>
      <xdr:col>21</xdr:col>
      <xdr:colOff>457200</xdr:colOff>
      <xdr:row>56</xdr:row>
      <xdr:rowOff>132778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915150" y="142875"/>
          <a:ext cx="7772400" cy="84195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37"/>
  <sheetViews>
    <sheetView showGridLines="0" workbookViewId="0">
      <selection activeCell="B21" sqref="B21:J28"/>
    </sheetView>
  </sheetViews>
  <sheetFormatPr baseColWidth="10" defaultColWidth="9.140625" defaultRowHeight="11.25"/>
  <cols>
    <col min="1" max="1" width="2.7109375" style="30" customWidth="1"/>
    <col min="2" max="2" width="52.42578125" style="30" customWidth="1"/>
    <col min="3" max="3" width="8.42578125" style="30" customWidth="1"/>
    <col min="4" max="4" width="9" style="30" customWidth="1"/>
    <col min="5" max="5" width="10.140625" style="30" bestFit="1" customWidth="1"/>
    <col min="6" max="6" width="14.28515625" style="30" bestFit="1" customWidth="1"/>
    <col min="7" max="7" width="7.42578125" style="30" bestFit="1" customWidth="1"/>
    <col min="8" max="9" width="10.42578125" style="30" customWidth="1"/>
    <col min="10" max="10" width="14.42578125" style="30" customWidth="1"/>
    <col min="11" max="16384" width="9.140625" style="30"/>
  </cols>
  <sheetData>
    <row r="2" spans="1:15">
      <c r="B2" s="1" t="s">
        <v>91</v>
      </c>
    </row>
    <row r="3" spans="1:15">
      <c r="B3" s="31"/>
      <c r="C3" s="32"/>
      <c r="D3" s="32"/>
      <c r="E3" s="32"/>
      <c r="F3" s="32"/>
      <c r="G3" s="32"/>
      <c r="H3" s="32"/>
      <c r="I3" s="32"/>
    </row>
    <row r="4" spans="1:15" ht="15" customHeight="1">
      <c r="B4" s="161"/>
      <c r="C4" s="163" t="s">
        <v>47</v>
      </c>
      <c r="D4" s="164"/>
      <c r="E4" s="163" t="s">
        <v>48</v>
      </c>
      <c r="F4" s="165"/>
      <c r="G4" s="164"/>
      <c r="H4" s="163" t="s">
        <v>52</v>
      </c>
      <c r="I4" s="164"/>
      <c r="J4" s="159" t="s">
        <v>73</v>
      </c>
    </row>
    <row r="5" spans="1:15" s="34" customFormat="1">
      <c r="A5" s="33"/>
      <c r="B5" s="162"/>
      <c r="C5" s="21" t="s">
        <v>53</v>
      </c>
      <c r="D5" s="22" t="s">
        <v>51</v>
      </c>
      <c r="E5" s="21" t="s">
        <v>49</v>
      </c>
      <c r="F5" s="23" t="s">
        <v>54</v>
      </c>
      <c r="G5" s="24" t="s">
        <v>50</v>
      </c>
      <c r="H5" s="21" t="s">
        <v>53</v>
      </c>
      <c r="I5" s="23" t="s">
        <v>51</v>
      </c>
      <c r="J5" s="160"/>
    </row>
    <row r="6" spans="1:15">
      <c r="B6" s="35" t="s">
        <v>44</v>
      </c>
      <c r="C6" s="36">
        <v>5609</v>
      </c>
      <c r="D6" s="37">
        <v>367</v>
      </c>
      <c r="E6" s="13">
        <v>2747</v>
      </c>
      <c r="F6" s="38">
        <v>939</v>
      </c>
      <c r="G6" s="3">
        <v>2347</v>
      </c>
      <c r="H6" s="13">
        <v>7188</v>
      </c>
      <c r="I6" s="38">
        <v>877</v>
      </c>
      <c r="J6" s="3">
        <f>SUM(C6:I6)</f>
        <v>20074</v>
      </c>
    </row>
    <row r="7" spans="1:15">
      <c r="B7" s="39" t="s">
        <v>55</v>
      </c>
      <c r="C7" s="40">
        <v>240003</v>
      </c>
      <c r="D7" s="40">
        <v>17718</v>
      </c>
      <c r="E7" s="41">
        <v>242899</v>
      </c>
      <c r="F7" s="42">
        <v>85766</v>
      </c>
      <c r="G7" s="42">
        <v>68129</v>
      </c>
      <c r="H7" s="41">
        <v>394211</v>
      </c>
      <c r="I7" s="42">
        <v>61600</v>
      </c>
      <c r="J7" s="42">
        <f t="shared" ref="J7:J15" si="0">SUM(C7:I7)</f>
        <v>1110326</v>
      </c>
    </row>
    <row r="8" spans="1:15">
      <c r="B8" s="43" t="s">
        <v>77</v>
      </c>
      <c r="C8" s="44">
        <v>41573</v>
      </c>
      <c r="D8" s="45">
        <v>185</v>
      </c>
      <c r="E8" s="46">
        <v>1808</v>
      </c>
      <c r="F8" s="47">
        <v>135</v>
      </c>
      <c r="G8" s="48">
        <v>6054</v>
      </c>
      <c r="H8" s="46">
        <v>25478</v>
      </c>
      <c r="I8" s="47">
        <v>657</v>
      </c>
      <c r="J8" s="48">
        <f t="shared" si="0"/>
        <v>75890</v>
      </c>
      <c r="M8" s="49"/>
    </row>
    <row r="9" spans="1:15">
      <c r="B9" s="43" t="s">
        <v>78</v>
      </c>
      <c r="C9" s="44">
        <v>8751</v>
      </c>
      <c r="D9" s="45">
        <v>199</v>
      </c>
      <c r="E9" s="46">
        <v>3318</v>
      </c>
      <c r="F9" s="47">
        <v>1255</v>
      </c>
      <c r="G9" s="47">
        <v>1187</v>
      </c>
      <c r="H9" s="46">
        <v>6277</v>
      </c>
      <c r="I9" s="47">
        <v>747</v>
      </c>
      <c r="J9" s="48">
        <f t="shared" si="0"/>
        <v>21734</v>
      </c>
      <c r="M9" s="49"/>
    </row>
    <row r="10" spans="1:15">
      <c r="B10" s="50" t="s">
        <v>81</v>
      </c>
      <c r="C10" s="51">
        <v>258339</v>
      </c>
      <c r="D10" s="51">
        <v>19457</v>
      </c>
      <c r="E10" s="52">
        <v>271208</v>
      </c>
      <c r="F10" s="53">
        <v>90574</v>
      </c>
      <c r="G10" s="53">
        <v>76956</v>
      </c>
      <c r="H10" s="52">
        <v>439596</v>
      </c>
      <c r="I10" s="53">
        <v>73764</v>
      </c>
      <c r="J10" s="53">
        <f t="shared" si="0"/>
        <v>1229894</v>
      </c>
    </row>
    <row r="11" spans="1:15">
      <c r="B11" s="43" t="s">
        <v>82</v>
      </c>
      <c r="C11" s="44">
        <v>43344</v>
      </c>
      <c r="D11" s="45">
        <v>185</v>
      </c>
      <c r="E11" s="46">
        <v>1816</v>
      </c>
      <c r="F11" s="47">
        <v>135</v>
      </c>
      <c r="G11" s="48">
        <v>6222</v>
      </c>
      <c r="H11" s="46">
        <v>26304</v>
      </c>
      <c r="I11" s="47">
        <v>673</v>
      </c>
      <c r="J11" s="48">
        <f t="shared" si="0"/>
        <v>78679</v>
      </c>
    </row>
    <row r="12" spans="1:15">
      <c r="B12" s="54" t="s">
        <v>83</v>
      </c>
      <c r="C12" s="55">
        <v>8940</v>
      </c>
      <c r="D12" s="56">
        <v>199</v>
      </c>
      <c r="E12" s="57">
        <v>3387</v>
      </c>
      <c r="F12" s="58">
        <v>1270</v>
      </c>
      <c r="G12" s="59">
        <v>1227</v>
      </c>
      <c r="H12" s="57">
        <v>6354</v>
      </c>
      <c r="I12" s="58">
        <v>776</v>
      </c>
      <c r="J12" s="59">
        <f t="shared" si="0"/>
        <v>22153</v>
      </c>
    </row>
    <row r="13" spans="1:15">
      <c r="B13" s="39" t="s">
        <v>84</v>
      </c>
      <c r="C13" s="40">
        <v>2009552</v>
      </c>
      <c r="D13" s="40">
        <v>105702</v>
      </c>
      <c r="E13" s="41">
        <v>812033</v>
      </c>
      <c r="F13" s="42">
        <v>287656</v>
      </c>
      <c r="G13" s="42">
        <v>365528</v>
      </c>
      <c r="H13" s="41">
        <v>1856656</v>
      </c>
      <c r="I13" s="42">
        <v>285597</v>
      </c>
      <c r="J13" s="42">
        <f t="shared" si="0"/>
        <v>5722724</v>
      </c>
      <c r="L13" s="60"/>
    </row>
    <row r="14" spans="1:15">
      <c r="B14" s="43" t="s">
        <v>85</v>
      </c>
      <c r="C14" s="142">
        <v>637579</v>
      </c>
      <c r="D14" s="44">
        <v>1311</v>
      </c>
      <c r="E14" s="46">
        <v>7597</v>
      </c>
      <c r="F14" s="47">
        <v>529</v>
      </c>
      <c r="G14" s="48">
        <v>34922</v>
      </c>
      <c r="H14" s="46">
        <v>176244</v>
      </c>
      <c r="I14" s="48">
        <v>2146</v>
      </c>
      <c r="J14" s="48">
        <f t="shared" si="0"/>
        <v>860328</v>
      </c>
      <c r="L14" s="60"/>
      <c r="O14" s="60"/>
    </row>
    <row r="15" spans="1:15">
      <c r="B15" s="54" t="s">
        <v>86</v>
      </c>
      <c r="C15" s="143">
        <v>127924</v>
      </c>
      <c r="D15" s="55">
        <v>2420</v>
      </c>
      <c r="E15" s="57">
        <v>15933</v>
      </c>
      <c r="F15" s="59">
        <v>5539</v>
      </c>
      <c r="G15" s="59">
        <v>9123</v>
      </c>
      <c r="H15" s="57">
        <v>47300</v>
      </c>
      <c r="I15" s="59">
        <v>3838</v>
      </c>
      <c r="J15" s="59">
        <f t="shared" si="0"/>
        <v>212077</v>
      </c>
      <c r="L15" s="60"/>
      <c r="M15" s="60"/>
    </row>
    <row r="16" spans="1:15">
      <c r="B16" s="39" t="s">
        <v>87</v>
      </c>
      <c r="C16" s="81">
        <f>C13/C10</f>
        <v>7.7787403373087303</v>
      </c>
      <c r="D16" s="81">
        <f t="shared" ref="D16:J16" si="1">D13/D10</f>
        <v>5.4325949529732229</v>
      </c>
      <c r="E16" s="81">
        <f t="shared" si="1"/>
        <v>2.9941336538745169</v>
      </c>
      <c r="F16" s="81">
        <f t="shared" si="1"/>
        <v>3.1759224501512575</v>
      </c>
      <c r="G16" s="81">
        <f t="shared" si="1"/>
        <v>4.7498310723010553</v>
      </c>
      <c r="H16" s="81">
        <f t="shared" si="1"/>
        <v>4.2235507147471774</v>
      </c>
      <c r="I16" s="81">
        <f t="shared" si="1"/>
        <v>3.8717667154709616</v>
      </c>
      <c r="J16" s="82">
        <f t="shared" si="1"/>
        <v>4.6530221303624542</v>
      </c>
      <c r="L16" s="60"/>
    </row>
    <row r="17" spans="2:10" s="61" customFormat="1">
      <c r="B17" s="43" t="s">
        <v>79</v>
      </c>
      <c r="C17" s="83">
        <f t="shared" ref="C17:J17" si="2">C14/C11</f>
        <v>14.709740679217424</v>
      </c>
      <c r="D17" s="83">
        <f t="shared" si="2"/>
        <v>7.0864864864864865</v>
      </c>
      <c r="E17" s="84">
        <f t="shared" si="2"/>
        <v>4.1833700440528636</v>
      </c>
      <c r="F17" s="85">
        <f t="shared" si="2"/>
        <v>3.9185185185185185</v>
      </c>
      <c r="G17" s="85">
        <f t="shared" si="2"/>
        <v>5.6126647380263579</v>
      </c>
      <c r="H17" s="84">
        <f t="shared" si="2"/>
        <v>6.7002737226277373</v>
      </c>
      <c r="I17" s="85">
        <f t="shared" si="2"/>
        <v>3.1887072808320953</v>
      </c>
      <c r="J17" s="85">
        <f t="shared" si="2"/>
        <v>10.934658549295238</v>
      </c>
    </row>
    <row r="18" spans="2:10" s="61" customFormat="1">
      <c r="B18" s="43" t="s">
        <v>80</v>
      </c>
      <c r="C18" s="83">
        <f t="shared" ref="C18:J18" si="3">C15/C12</f>
        <v>14.309172259507831</v>
      </c>
      <c r="D18" s="83">
        <f t="shared" si="3"/>
        <v>12.160804020100503</v>
      </c>
      <c r="E18" s="84">
        <f t="shared" si="3"/>
        <v>4.7041629760850308</v>
      </c>
      <c r="F18" s="85">
        <f t="shared" si="3"/>
        <v>4.3614173228346456</v>
      </c>
      <c r="G18" s="85">
        <f t="shared" si="3"/>
        <v>7.4352078239608801</v>
      </c>
      <c r="H18" s="84">
        <f t="shared" si="3"/>
        <v>7.444129682090022</v>
      </c>
      <c r="I18" s="85">
        <f t="shared" si="3"/>
        <v>4.945876288659794</v>
      </c>
      <c r="J18" s="85">
        <f t="shared" si="3"/>
        <v>9.5732857852209641</v>
      </c>
    </row>
    <row r="19" spans="2:10" s="61" customFormat="1">
      <c r="B19" s="54" t="s">
        <v>76</v>
      </c>
      <c r="C19" s="86">
        <f>(C13-C14-C15)/(C10-C11-C12)</f>
        <v>6.037460872097256</v>
      </c>
      <c r="D19" s="86">
        <f t="shared" ref="D19:J19" si="4">(D13-D14-D15)/(D10-D11-D12)</f>
        <v>5.3463534839825932</v>
      </c>
      <c r="E19" s="86">
        <f t="shared" si="4"/>
        <v>2.9642412736602695</v>
      </c>
      <c r="F19" s="86">
        <f t="shared" si="4"/>
        <v>3.1579136246901949</v>
      </c>
      <c r="G19" s="86">
        <f t="shared" si="4"/>
        <v>4.6251888299020241</v>
      </c>
      <c r="H19" s="86">
        <f t="shared" si="4"/>
        <v>4.0131715396448602</v>
      </c>
      <c r="I19" s="86">
        <f t="shared" si="4"/>
        <v>3.8665975247182467</v>
      </c>
      <c r="J19" s="87">
        <f t="shared" si="4"/>
        <v>4.1187454719049974</v>
      </c>
    </row>
    <row r="20" spans="2:10" s="61" customFormat="1">
      <c r="B20" s="29"/>
      <c r="C20" s="27"/>
      <c r="D20" s="27"/>
      <c r="E20" s="27"/>
      <c r="F20" s="27"/>
      <c r="G20" s="27"/>
      <c r="H20" s="27"/>
      <c r="I20" s="27"/>
      <c r="J20" s="28"/>
    </row>
    <row r="21" spans="2:10" s="61" customFormat="1">
      <c r="B21" s="157" t="s">
        <v>103</v>
      </c>
      <c r="C21" s="158"/>
      <c r="D21" s="158"/>
      <c r="E21" s="158"/>
      <c r="F21" s="158"/>
      <c r="G21" s="158"/>
      <c r="H21" s="158"/>
      <c r="I21" s="158"/>
      <c r="J21" s="158"/>
    </row>
    <row r="22" spans="2:10">
      <c r="B22" s="158"/>
      <c r="C22" s="158"/>
      <c r="D22" s="158"/>
      <c r="E22" s="158"/>
      <c r="F22" s="158"/>
      <c r="G22" s="158"/>
      <c r="H22" s="158"/>
      <c r="I22" s="158"/>
      <c r="J22" s="158"/>
    </row>
    <row r="23" spans="2:10">
      <c r="B23" s="158"/>
      <c r="C23" s="158"/>
      <c r="D23" s="158"/>
      <c r="E23" s="158"/>
      <c r="F23" s="158"/>
      <c r="G23" s="158"/>
      <c r="H23" s="158"/>
      <c r="I23" s="158"/>
      <c r="J23" s="158"/>
    </row>
    <row r="24" spans="2:10">
      <c r="B24" s="158"/>
      <c r="C24" s="158"/>
      <c r="D24" s="158"/>
      <c r="E24" s="158"/>
      <c r="F24" s="158"/>
      <c r="G24" s="158"/>
      <c r="H24" s="158"/>
      <c r="I24" s="158"/>
      <c r="J24" s="158"/>
    </row>
    <row r="25" spans="2:10">
      <c r="B25" s="158"/>
      <c r="C25" s="158"/>
      <c r="D25" s="158"/>
      <c r="E25" s="158"/>
      <c r="F25" s="158"/>
      <c r="G25" s="158"/>
      <c r="H25" s="158"/>
      <c r="I25" s="158"/>
      <c r="J25" s="158"/>
    </row>
    <row r="26" spans="2:10">
      <c r="B26" s="158"/>
      <c r="C26" s="158"/>
      <c r="D26" s="158"/>
      <c r="E26" s="158"/>
      <c r="F26" s="158"/>
      <c r="G26" s="158"/>
      <c r="H26" s="158"/>
      <c r="I26" s="158"/>
      <c r="J26" s="158"/>
    </row>
    <row r="27" spans="2:10">
      <c r="B27" s="158"/>
      <c r="C27" s="158"/>
      <c r="D27" s="158"/>
      <c r="E27" s="158"/>
      <c r="F27" s="158"/>
      <c r="G27" s="158"/>
      <c r="H27" s="158"/>
      <c r="I27" s="158"/>
      <c r="J27" s="158"/>
    </row>
    <row r="28" spans="2:10">
      <c r="B28" s="158"/>
      <c r="C28" s="158"/>
      <c r="D28" s="158"/>
      <c r="E28" s="158"/>
      <c r="F28" s="158"/>
      <c r="G28" s="158"/>
      <c r="H28" s="158"/>
      <c r="I28" s="158"/>
      <c r="J28" s="158"/>
    </row>
    <row r="29" spans="2:10">
      <c r="B29" s="2"/>
    </row>
    <row r="37" spans="2:2">
      <c r="B37" s="1"/>
    </row>
  </sheetData>
  <mergeCells count="6">
    <mergeCell ref="B21:J28"/>
    <mergeCell ref="J4:J5"/>
    <mergeCell ref="B4:B5"/>
    <mergeCell ref="C4:D4"/>
    <mergeCell ref="E4:G4"/>
    <mergeCell ref="H4:I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N14"/>
  <sheetViews>
    <sheetView showGridLines="0" workbookViewId="0">
      <selection activeCell="B10" sqref="B10:J13"/>
    </sheetView>
  </sheetViews>
  <sheetFormatPr baseColWidth="10" defaultColWidth="9.140625" defaultRowHeight="11.25"/>
  <cols>
    <col min="1" max="1" width="2.7109375" style="9" customWidth="1"/>
    <col min="2" max="2" width="39.140625" style="9" customWidth="1"/>
    <col min="3" max="11" width="10.7109375" style="9" customWidth="1"/>
    <col min="12" max="12" width="9.140625" style="9"/>
    <col min="13" max="13" width="11.140625" style="9" customWidth="1"/>
    <col min="14" max="14" width="10.28515625" style="9" customWidth="1"/>
    <col min="15" max="16384" width="9.140625" style="9"/>
  </cols>
  <sheetData>
    <row r="2" spans="1:14">
      <c r="B2" s="1" t="s">
        <v>88</v>
      </c>
    </row>
    <row r="4" spans="1:14" s="10" customFormat="1">
      <c r="B4" s="8"/>
      <c r="C4" s="5" t="s">
        <v>0</v>
      </c>
      <c r="D4" s="4" t="s">
        <v>1</v>
      </c>
      <c r="E4" s="5" t="s">
        <v>2</v>
      </c>
      <c r="F4" s="4" t="s">
        <v>3</v>
      </c>
      <c r="G4" s="5" t="s">
        <v>4</v>
      </c>
      <c r="H4" s="4" t="s">
        <v>5</v>
      </c>
      <c r="I4" s="5" t="s">
        <v>6</v>
      </c>
      <c r="J4" s="5">
        <v>2020</v>
      </c>
      <c r="K4" s="5">
        <v>2021</v>
      </c>
      <c r="L4" s="62"/>
      <c r="M4" s="62"/>
      <c r="N4" s="62"/>
    </row>
    <row r="5" spans="1:14" ht="15">
      <c r="B5" s="133" t="s">
        <v>7</v>
      </c>
      <c r="C5" s="92">
        <v>5369</v>
      </c>
      <c r="D5" s="93">
        <v>5388</v>
      </c>
      <c r="E5" s="92">
        <v>5354</v>
      </c>
      <c r="F5" s="93">
        <v>5391</v>
      </c>
      <c r="G5" s="92">
        <v>5436</v>
      </c>
      <c r="H5" s="93">
        <v>5392</v>
      </c>
      <c r="I5" s="92">
        <v>5423</v>
      </c>
      <c r="J5" s="92">
        <v>6212</v>
      </c>
      <c r="K5" s="94">
        <v>5976</v>
      </c>
      <c r="L5"/>
    </row>
    <row r="6" spans="1:14" ht="15">
      <c r="B6" s="136" t="s">
        <v>8</v>
      </c>
      <c r="C6" s="95">
        <v>5398</v>
      </c>
      <c r="D6" s="95">
        <v>5515</v>
      </c>
      <c r="E6" s="95">
        <v>5584</v>
      </c>
      <c r="F6" s="95">
        <v>5692</v>
      </c>
      <c r="G6" s="95">
        <v>5822</v>
      </c>
      <c r="H6" s="95">
        <v>5844</v>
      </c>
      <c r="I6" s="95">
        <v>5954</v>
      </c>
      <c r="J6" s="95">
        <v>5984</v>
      </c>
      <c r="K6" s="96">
        <v>6033</v>
      </c>
      <c r="L6"/>
    </row>
    <row r="7" spans="1:14" ht="15">
      <c r="B7" s="130" t="s">
        <v>9</v>
      </c>
      <c r="C7" s="97">
        <v>7571</v>
      </c>
      <c r="D7" s="97">
        <v>7620</v>
      </c>
      <c r="E7" s="97">
        <v>7803</v>
      </c>
      <c r="F7" s="97">
        <v>7935</v>
      </c>
      <c r="G7" s="97">
        <v>8075</v>
      </c>
      <c r="H7" s="97">
        <v>8123</v>
      </c>
      <c r="I7" s="97">
        <v>8230</v>
      </c>
      <c r="J7" s="97">
        <v>8114</v>
      </c>
      <c r="K7" s="98">
        <v>8065</v>
      </c>
      <c r="L7"/>
    </row>
    <row r="8" spans="1:14" ht="15">
      <c r="A8" s="111"/>
      <c r="B8" s="188" t="s">
        <v>97</v>
      </c>
      <c r="C8" s="113">
        <f>SUM(C5:C7)</f>
        <v>18338</v>
      </c>
      <c r="D8" s="113">
        <f t="shared" ref="D8:K8" si="0">SUM(D5:D7)</f>
        <v>18523</v>
      </c>
      <c r="E8" s="113">
        <f t="shared" si="0"/>
        <v>18741</v>
      </c>
      <c r="F8" s="113">
        <f t="shared" si="0"/>
        <v>19018</v>
      </c>
      <c r="G8" s="113">
        <f t="shared" si="0"/>
        <v>19333</v>
      </c>
      <c r="H8" s="113">
        <f t="shared" si="0"/>
        <v>19359</v>
      </c>
      <c r="I8" s="113">
        <f t="shared" si="0"/>
        <v>19607</v>
      </c>
      <c r="J8" s="113">
        <f t="shared" si="0"/>
        <v>20310</v>
      </c>
      <c r="K8" s="113">
        <f t="shared" si="0"/>
        <v>20074</v>
      </c>
      <c r="L8" s="112"/>
    </row>
    <row r="9" spans="1:14">
      <c r="B9" s="2"/>
      <c r="C9" s="63"/>
      <c r="D9" s="63"/>
      <c r="E9" s="63"/>
      <c r="F9" s="63"/>
      <c r="G9" s="63"/>
      <c r="H9" s="63"/>
      <c r="I9" s="63"/>
      <c r="J9" s="64"/>
    </row>
    <row r="10" spans="1:14">
      <c r="B10" s="166" t="s">
        <v>102</v>
      </c>
      <c r="C10" s="167"/>
      <c r="D10" s="167"/>
      <c r="E10" s="167"/>
      <c r="F10" s="167"/>
      <c r="G10" s="167"/>
      <c r="H10" s="167"/>
      <c r="I10" s="167"/>
      <c r="J10" s="167"/>
      <c r="M10" s="64"/>
      <c r="N10" s="64"/>
    </row>
    <row r="11" spans="1:14">
      <c r="B11" s="167"/>
      <c r="C11" s="167"/>
      <c r="D11" s="167"/>
      <c r="E11" s="167"/>
      <c r="F11" s="167"/>
      <c r="G11" s="167"/>
      <c r="H11" s="167"/>
      <c r="I11" s="167"/>
      <c r="J11" s="167"/>
      <c r="L11" s="64"/>
    </row>
    <row r="12" spans="1:14">
      <c r="B12" s="167"/>
      <c r="C12" s="167"/>
      <c r="D12" s="167"/>
      <c r="E12" s="167"/>
      <c r="F12" s="167"/>
      <c r="G12" s="167"/>
      <c r="H12" s="167"/>
      <c r="I12" s="167"/>
      <c r="J12" s="167"/>
      <c r="M12" s="10"/>
    </row>
    <row r="13" spans="1:14">
      <c r="B13" s="167"/>
      <c r="C13" s="167"/>
      <c r="D13" s="167"/>
      <c r="E13" s="167"/>
      <c r="F13" s="167"/>
      <c r="G13" s="167"/>
      <c r="H13" s="167"/>
      <c r="I13" s="167"/>
      <c r="J13" s="167"/>
      <c r="M13" s="10"/>
    </row>
    <row r="14" spans="1:14">
      <c r="M14" s="10"/>
    </row>
  </sheetData>
  <mergeCells count="1">
    <mergeCell ref="B10:J13"/>
  </mergeCells>
  <pageMargins left="0.7" right="0.7" top="0.75" bottom="0.75" header="0.3" footer="0.3"/>
  <pageSetup paperSize="9" orientation="portrait" horizontalDpi="360" verticalDpi="360" r:id="rId1"/>
  <ignoredErrors>
    <ignoredError sqref="C4:I4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L14"/>
  <sheetViews>
    <sheetView workbookViewId="0">
      <selection activeCell="I24" sqref="I24"/>
    </sheetView>
  </sheetViews>
  <sheetFormatPr baseColWidth="10" defaultColWidth="11.42578125" defaultRowHeight="11.25"/>
  <cols>
    <col min="1" max="1" width="2.7109375" style="65" customWidth="1"/>
    <col min="2" max="2" width="41.7109375" style="65" customWidth="1"/>
    <col min="3" max="10" width="12.85546875" style="65" bestFit="1" customWidth="1"/>
    <col min="11" max="11" width="12.28515625" style="65" bestFit="1" customWidth="1"/>
    <col min="12" max="16384" width="11.42578125" style="65"/>
  </cols>
  <sheetData>
    <row r="2" spans="1:12">
      <c r="B2" s="19" t="s">
        <v>89</v>
      </c>
      <c r="J2" s="66"/>
    </row>
    <row r="3" spans="1:12">
      <c r="C3" s="67"/>
      <c r="D3" s="67"/>
      <c r="E3" s="67"/>
      <c r="F3" s="67"/>
      <c r="G3" s="67"/>
      <c r="H3" s="67"/>
      <c r="I3" s="67"/>
      <c r="J3" s="60"/>
      <c r="K3" s="67"/>
    </row>
    <row r="4" spans="1:12" ht="15" customHeight="1">
      <c r="B4" s="20"/>
      <c r="C4" s="126">
        <v>2013</v>
      </c>
      <c r="D4" s="126">
        <v>2014</v>
      </c>
      <c r="E4" s="126">
        <v>2015</v>
      </c>
      <c r="F4" s="127">
        <v>2016</v>
      </c>
      <c r="G4" s="128">
        <v>2017</v>
      </c>
      <c r="H4" s="128">
        <v>2018</v>
      </c>
      <c r="I4" s="129">
        <v>2019</v>
      </c>
      <c r="J4" s="118">
        <v>2020</v>
      </c>
      <c r="K4" s="124">
        <v>2021</v>
      </c>
      <c r="L4" s="68"/>
    </row>
    <row r="5" spans="1:12" ht="15" customHeight="1">
      <c r="A5" s="69"/>
      <c r="B5" s="189" t="s">
        <v>108</v>
      </c>
      <c r="C5" s="115">
        <v>1735303</v>
      </c>
      <c r="D5" s="115">
        <v>1737679</v>
      </c>
      <c r="E5" s="115">
        <v>1750916</v>
      </c>
      <c r="F5" s="119">
        <v>1740523</v>
      </c>
      <c r="G5" s="123">
        <v>1729716</v>
      </c>
      <c r="H5" s="123">
        <v>1741295</v>
      </c>
      <c r="I5" s="144">
        <v>1726430</v>
      </c>
      <c r="J5" s="145">
        <v>1959329</v>
      </c>
      <c r="K5" s="145">
        <v>2115254</v>
      </c>
      <c r="L5" s="72"/>
    </row>
    <row r="6" spans="1:12" ht="15" customHeight="1">
      <c r="A6" s="69"/>
      <c r="B6" s="190" t="s">
        <v>109</v>
      </c>
      <c r="C6" s="116">
        <v>1374882</v>
      </c>
      <c r="D6" s="116">
        <v>1411378</v>
      </c>
      <c r="E6" s="116">
        <v>1429814</v>
      </c>
      <c r="F6" s="120">
        <v>1451965</v>
      </c>
      <c r="G6" s="116">
        <v>1480409</v>
      </c>
      <c r="H6" s="116">
        <v>1490743</v>
      </c>
      <c r="I6" s="116">
        <v>1494566</v>
      </c>
      <c r="J6" s="120">
        <v>1431503</v>
      </c>
      <c r="K6" s="120">
        <v>1465217</v>
      </c>
      <c r="L6" s="72"/>
    </row>
    <row r="7" spans="1:12" ht="15" customHeight="1">
      <c r="A7" s="69"/>
      <c r="B7" s="191" t="s">
        <v>110</v>
      </c>
      <c r="C7" s="117">
        <v>2094155</v>
      </c>
      <c r="D7" s="117">
        <v>2146553</v>
      </c>
      <c r="E7" s="117">
        <v>2189124</v>
      </c>
      <c r="F7" s="121">
        <v>2288157</v>
      </c>
      <c r="G7" s="117">
        <v>2297691</v>
      </c>
      <c r="H7" s="117">
        <v>2344236</v>
      </c>
      <c r="I7" s="117">
        <v>2342488</v>
      </c>
      <c r="J7" s="121">
        <v>2141573</v>
      </c>
      <c r="K7" s="125">
        <v>2142253</v>
      </c>
      <c r="L7" s="72"/>
    </row>
    <row r="8" spans="1:12" ht="15" customHeight="1">
      <c r="A8" s="69"/>
      <c r="B8" s="191" t="s">
        <v>111</v>
      </c>
      <c r="C8" s="114">
        <f>SUM(C5:C7)</f>
        <v>5204340</v>
      </c>
      <c r="D8" s="114">
        <f t="shared" ref="D8:I8" si="0">SUM(D5:D7)</f>
        <v>5295610</v>
      </c>
      <c r="E8" s="114">
        <f t="shared" si="0"/>
        <v>5369854</v>
      </c>
      <c r="F8" s="122">
        <f t="shared" si="0"/>
        <v>5480645</v>
      </c>
      <c r="G8" s="114">
        <f t="shared" si="0"/>
        <v>5507816</v>
      </c>
      <c r="H8" s="114">
        <f t="shared" si="0"/>
        <v>5576274</v>
      </c>
      <c r="I8" s="114">
        <f t="shared" si="0"/>
        <v>5563484</v>
      </c>
      <c r="J8" s="122">
        <f>SUM(J5:J7)</f>
        <v>5532405</v>
      </c>
      <c r="K8" s="122">
        <f>SUM(K5:K7)</f>
        <v>5722724</v>
      </c>
      <c r="L8" s="72"/>
    </row>
    <row r="9" spans="1:12">
      <c r="B9" s="29"/>
      <c r="C9" s="71"/>
      <c r="D9" s="71"/>
      <c r="E9" s="71"/>
      <c r="F9" s="71"/>
      <c r="G9" s="71"/>
      <c r="H9" s="71"/>
      <c r="I9" s="71"/>
      <c r="J9" s="71"/>
      <c r="K9" s="71"/>
      <c r="L9" s="70"/>
    </row>
    <row r="10" spans="1:12" ht="11.25" customHeight="1">
      <c r="B10" s="168" t="s">
        <v>101</v>
      </c>
      <c r="C10" s="169"/>
      <c r="D10" s="169"/>
      <c r="E10" s="169"/>
      <c r="F10" s="169"/>
      <c r="G10" s="169"/>
      <c r="H10" s="169"/>
      <c r="I10" s="169"/>
      <c r="J10" s="169"/>
      <c r="K10" s="170"/>
      <c r="L10" s="70"/>
    </row>
    <row r="11" spans="1:12">
      <c r="B11" s="171"/>
      <c r="C11" s="172"/>
      <c r="D11" s="172"/>
      <c r="E11" s="172"/>
      <c r="F11" s="172"/>
      <c r="G11" s="172"/>
      <c r="H11" s="172"/>
      <c r="I11" s="172"/>
      <c r="J11" s="172"/>
      <c r="K11" s="173"/>
      <c r="L11" s="70"/>
    </row>
    <row r="12" spans="1:12">
      <c r="B12" s="171"/>
      <c r="C12" s="172"/>
      <c r="D12" s="172"/>
      <c r="E12" s="172"/>
      <c r="F12" s="172"/>
      <c r="G12" s="172"/>
      <c r="H12" s="172"/>
      <c r="I12" s="172"/>
      <c r="J12" s="172"/>
      <c r="K12" s="173"/>
      <c r="L12" s="70"/>
    </row>
    <row r="13" spans="1:12">
      <c r="B13" s="171"/>
      <c r="C13" s="172"/>
      <c r="D13" s="172"/>
      <c r="E13" s="172"/>
      <c r="F13" s="172"/>
      <c r="G13" s="172"/>
      <c r="H13" s="172"/>
      <c r="I13" s="172"/>
      <c r="J13" s="172"/>
      <c r="K13" s="173"/>
    </row>
    <row r="14" spans="1:12">
      <c r="B14" s="174"/>
      <c r="C14" s="175"/>
      <c r="D14" s="175"/>
      <c r="E14" s="175"/>
      <c r="F14" s="175"/>
      <c r="G14" s="175"/>
      <c r="H14" s="175"/>
      <c r="I14" s="175"/>
      <c r="J14" s="175"/>
      <c r="K14" s="176"/>
    </row>
  </sheetData>
  <mergeCells count="1">
    <mergeCell ref="B10:K14"/>
  </mergeCells>
  <pageMargins left="0.7" right="0.7" top="0.75" bottom="0.75" header="0.3" footer="0.3"/>
  <pageSetup paperSize="9" orientation="portrait" r:id="rId1"/>
  <ignoredErrors>
    <ignoredError sqref="D8:K8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2:I29"/>
  <sheetViews>
    <sheetView tabSelected="1" zoomScaleNormal="100" workbookViewId="0">
      <selection activeCell="E8" sqref="E8"/>
    </sheetView>
  </sheetViews>
  <sheetFormatPr baseColWidth="10" defaultColWidth="11.42578125" defaultRowHeight="11.25"/>
  <cols>
    <col min="1" max="1" width="2.7109375" style="65" customWidth="1"/>
    <col min="2" max="2" width="14.140625" style="65" customWidth="1"/>
    <col min="3" max="7" width="12.7109375" style="65" customWidth="1"/>
    <col min="8" max="16384" width="11.42578125" style="65"/>
  </cols>
  <sheetData>
    <row r="2" spans="1:9">
      <c r="B2" s="1" t="s">
        <v>92</v>
      </c>
      <c r="I2" s="110" t="s">
        <v>96</v>
      </c>
    </row>
    <row r="3" spans="1:9">
      <c r="C3" s="67"/>
      <c r="D3" s="67"/>
      <c r="E3" s="67"/>
      <c r="F3" s="67"/>
      <c r="G3" s="67"/>
    </row>
    <row r="4" spans="1:9" ht="45" customHeight="1">
      <c r="B4" s="8"/>
      <c r="C4" s="99">
        <v>2019</v>
      </c>
      <c r="D4" s="100">
        <v>2020</v>
      </c>
      <c r="E4" s="99">
        <v>2021</v>
      </c>
      <c r="F4" s="100" t="s">
        <v>113</v>
      </c>
      <c r="G4" s="100" t="s">
        <v>112</v>
      </c>
      <c r="H4" s="68"/>
    </row>
    <row r="5" spans="1:9">
      <c r="A5" s="109"/>
      <c r="B5" s="107" t="s">
        <v>56</v>
      </c>
      <c r="C5" s="103">
        <v>134619</v>
      </c>
      <c r="D5" s="104">
        <v>129520</v>
      </c>
      <c r="E5" s="104">
        <v>159588</v>
      </c>
      <c r="F5" s="104">
        <v>219</v>
      </c>
      <c r="G5" s="104">
        <v>48704</v>
      </c>
      <c r="H5" s="80"/>
    </row>
    <row r="6" spans="1:9">
      <c r="A6" s="109"/>
      <c r="B6" s="108" t="s">
        <v>57</v>
      </c>
      <c r="C6" s="105">
        <v>124456</v>
      </c>
      <c r="D6" s="106">
        <v>122110</v>
      </c>
      <c r="E6" s="106">
        <v>151570</v>
      </c>
      <c r="F6" s="106">
        <v>815</v>
      </c>
      <c r="G6" s="106">
        <v>55813</v>
      </c>
      <c r="H6" s="80"/>
    </row>
    <row r="7" spans="1:9">
      <c r="A7" s="109"/>
      <c r="B7" s="108" t="s">
        <v>58</v>
      </c>
      <c r="C7" s="105">
        <v>128898</v>
      </c>
      <c r="D7" s="106">
        <v>143858</v>
      </c>
      <c r="E7" s="106">
        <v>181021</v>
      </c>
      <c r="F7" s="106">
        <v>51111</v>
      </c>
      <c r="G7" s="106">
        <v>80877</v>
      </c>
      <c r="H7" s="80"/>
      <c r="I7" s="70"/>
    </row>
    <row r="8" spans="1:9">
      <c r="A8" s="109"/>
      <c r="B8" s="108" t="s">
        <v>59</v>
      </c>
      <c r="C8" s="105">
        <v>120881</v>
      </c>
      <c r="D8" s="106">
        <v>202240</v>
      </c>
      <c r="E8" s="106">
        <v>202207</v>
      </c>
      <c r="F8" s="106">
        <v>133780</v>
      </c>
      <c r="G8" s="106">
        <v>105991</v>
      </c>
      <c r="H8" s="80"/>
    </row>
    <row r="9" spans="1:9">
      <c r="A9" s="109"/>
      <c r="B9" s="108" t="s">
        <v>60</v>
      </c>
      <c r="C9" s="105">
        <v>122921</v>
      </c>
      <c r="D9" s="106">
        <v>144476</v>
      </c>
      <c r="E9" s="106">
        <v>179591</v>
      </c>
      <c r="F9" s="106">
        <v>44143</v>
      </c>
      <c r="G9" s="106">
        <v>73836</v>
      </c>
      <c r="H9" s="80"/>
    </row>
    <row r="10" spans="1:9">
      <c r="A10" s="109"/>
      <c r="B10" s="108" t="s">
        <v>61</v>
      </c>
      <c r="C10" s="105">
        <v>119374</v>
      </c>
      <c r="D10" s="106">
        <v>119412</v>
      </c>
      <c r="E10" s="106">
        <v>137653</v>
      </c>
      <c r="F10" s="106">
        <v>11832</v>
      </c>
      <c r="G10" s="106">
        <v>29540</v>
      </c>
      <c r="H10" s="80"/>
    </row>
    <row r="11" spans="1:9">
      <c r="A11" s="109"/>
      <c r="B11" s="108" t="s">
        <v>62</v>
      </c>
      <c r="C11" s="105">
        <v>118847</v>
      </c>
      <c r="D11" s="106">
        <v>118246</v>
      </c>
      <c r="E11" s="106">
        <v>125161</v>
      </c>
      <c r="F11" s="106">
        <v>5992</v>
      </c>
      <c r="G11" s="106">
        <v>14336</v>
      </c>
      <c r="H11" s="80"/>
    </row>
    <row r="12" spans="1:9">
      <c r="A12" s="109"/>
      <c r="B12" s="108" t="s">
        <v>63</v>
      </c>
      <c r="C12" s="105">
        <v>108491</v>
      </c>
      <c r="D12" s="106">
        <v>114428</v>
      </c>
      <c r="E12" s="106">
        <v>129673</v>
      </c>
      <c r="F12" s="106">
        <v>7106</v>
      </c>
      <c r="G12" s="106">
        <v>35048</v>
      </c>
      <c r="H12" s="80"/>
    </row>
    <row r="13" spans="1:9">
      <c r="A13" s="109"/>
      <c r="B13" s="108" t="s">
        <v>64</v>
      </c>
      <c r="C13" s="105">
        <v>108009</v>
      </c>
      <c r="D13" s="106">
        <v>121176</v>
      </c>
      <c r="E13" s="106">
        <v>128571</v>
      </c>
      <c r="F13" s="106">
        <v>20324</v>
      </c>
      <c r="G13" s="106">
        <v>31620</v>
      </c>
      <c r="H13" s="80"/>
    </row>
    <row r="14" spans="1:9">
      <c r="A14" s="109"/>
      <c r="B14" s="108" t="s">
        <v>65</v>
      </c>
      <c r="C14" s="105">
        <v>111453</v>
      </c>
      <c r="D14" s="106">
        <v>140570</v>
      </c>
      <c r="E14" s="106">
        <v>125164</v>
      </c>
      <c r="F14" s="106">
        <v>50952</v>
      </c>
      <c r="G14" s="106">
        <v>17520</v>
      </c>
      <c r="H14" s="80"/>
    </row>
    <row r="15" spans="1:9">
      <c r="A15" s="109"/>
      <c r="B15" s="108" t="s">
        <v>66</v>
      </c>
      <c r="C15" s="105">
        <v>100694</v>
      </c>
      <c r="D15" s="106">
        <v>150905</v>
      </c>
      <c r="E15" s="106">
        <v>113163</v>
      </c>
      <c r="F15" s="106">
        <v>85278</v>
      </c>
      <c r="G15" s="106">
        <v>19223</v>
      </c>
      <c r="H15" s="80"/>
    </row>
    <row r="16" spans="1:9">
      <c r="A16" s="109"/>
      <c r="B16" s="8" t="s">
        <v>67</v>
      </c>
      <c r="C16" s="101">
        <v>52026</v>
      </c>
      <c r="D16" s="102">
        <v>66385</v>
      </c>
      <c r="E16" s="102">
        <v>66924</v>
      </c>
      <c r="F16" s="102">
        <v>25868</v>
      </c>
      <c r="G16" s="102">
        <v>20835</v>
      </c>
      <c r="H16" s="80"/>
    </row>
    <row r="17" spans="2:9">
      <c r="B17" s="71"/>
      <c r="C17" s="71"/>
      <c r="D17" s="71"/>
      <c r="E17" s="71"/>
      <c r="F17" s="71"/>
      <c r="G17" s="71"/>
    </row>
    <row r="18" spans="2:9">
      <c r="B18" s="177" t="s">
        <v>105</v>
      </c>
      <c r="C18" s="178"/>
      <c r="D18" s="178"/>
      <c r="E18" s="178"/>
      <c r="F18" s="178"/>
      <c r="G18" s="179"/>
    </row>
    <row r="19" spans="2:9" ht="11.25" customHeight="1">
      <c r="B19" s="180"/>
      <c r="C19" s="181"/>
      <c r="D19" s="181"/>
      <c r="E19" s="181"/>
      <c r="F19" s="181"/>
      <c r="G19" s="182"/>
      <c r="I19" s="110" t="s">
        <v>104</v>
      </c>
    </row>
    <row r="20" spans="2:9">
      <c r="B20" s="180"/>
      <c r="C20" s="181"/>
      <c r="D20" s="181"/>
      <c r="E20" s="181"/>
      <c r="F20" s="181"/>
      <c r="G20" s="182"/>
    </row>
    <row r="21" spans="2:9">
      <c r="B21" s="180"/>
      <c r="C21" s="181"/>
      <c r="D21" s="181"/>
      <c r="E21" s="181"/>
      <c r="F21" s="181"/>
      <c r="G21" s="182"/>
    </row>
    <row r="22" spans="2:9">
      <c r="B22" s="180"/>
      <c r="C22" s="181"/>
      <c r="D22" s="181"/>
      <c r="E22" s="181"/>
      <c r="F22" s="181"/>
      <c r="G22" s="182"/>
    </row>
    <row r="23" spans="2:9">
      <c r="B23" s="180"/>
      <c r="C23" s="181"/>
      <c r="D23" s="181"/>
      <c r="E23" s="181"/>
      <c r="F23" s="181"/>
      <c r="G23" s="182"/>
    </row>
    <row r="24" spans="2:9">
      <c r="B24" s="180"/>
      <c r="C24" s="181"/>
      <c r="D24" s="181"/>
      <c r="E24" s="181"/>
      <c r="F24" s="181"/>
      <c r="G24" s="182"/>
    </row>
    <row r="25" spans="2:9">
      <c r="B25" s="180"/>
      <c r="C25" s="181"/>
      <c r="D25" s="181"/>
      <c r="E25" s="181"/>
      <c r="F25" s="181"/>
      <c r="G25" s="182"/>
    </row>
    <row r="26" spans="2:9">
      <c r="B26" s="180"/>
      <c r="C26" s="181"/>
      <c r="D26" s="181"/>
      <c r="E26" s="181"/>
      <c r="F26" s="181"/>
      <c r="G26" s="182"/>
    </row>
    <row r="27" spans="2:9">
      <c r="B27" s="180"/>
      <c r="C27" s="181"/>
      <c r="D27" s="181"/>
      <c r="E27" s="181"/>
      <c r="F27" s="181"/>
      <c r="G27" s="182"/>
    </row>
    <row r="28" spans="2:9">
      <c r="B28" s="180"/>
      <c r="C28" s="181"/>
      <c r="D28" s="181"/>
      <c r="E28" s="181"/>
      <c r="F28" s="181"/>
      <c r="G28" s="182"/>
    </row>
    <row r="29" spans="2:9">
      <c r="B29" s="183"/>
      <c r="C29" s="184"/>
      <c r="D29" s="184"/>
      <c r="E29" s="184"/>
      <c r="F29" s="184"/>
      <c r="G29" s="185"/>
    </row>
  </sheetData>
  <mergeCells count="1">
    <mergeCell ref="B18:G29"/>
  </mergeCells>
  <phoneticPr fontId="7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B2:L32"/>
  <sheetViews>
    <sheetView showGridLines="0" workbookViewId="0">
      <selection activeCell="G1" sqref="G1"/>
    </sheetView>
  </sheetViews>
  <sheetFormatPr baseColWidth="10" defaultColWidth="9.140625" defaultRowHeight="11.25"/>
  <cols>
    <col min="1" max="1" width="2.7109375" style="9" customWidth="1"/>
    <col min="2" max="2" width="10.42578125" style="9" bestFit="1" customWidth="1"/>
    <col min="3" max="3" width="26.140625" style="9" bestFit="1" customWidth="1"/>
    <col min="4" max="5" width="13" style="9" customWidth="1"/>
    <col min="6" max="6" width="13.7109375" style="9" customWidth="1"/>
    <col min="7" max="7" width="13.5703125" style="9" customWidth="1"/>
    <col min="8" max="8" width="9.140625" style="9"/>
    <col min="9" max="9" width="10.42578125" style="17" bestFit="1" customWidth="1"/>
    <col min="10" max="11" width="9.140625" style="17"/>
    <col min="12" max="16384" width="9.140625" style="9"/>
  </cols>
  <sheetData>
    <row r="2" spans="2:11">
      <c r="B2" s="1" t="s">
        <v>95</v>
      </c>
    </row>
    <row r="4" spans="2:11" s="10" customFormat="1" ht="45">
      <c r="B4" s="12" t="s">
        <v>68</v>
      </c>
      <c r="C4" s="140" t="s">
        <v>45</v>
      </c>
      <c r="D4" s="146" t="s">
        <v>69</v>
      </c>
      <c r="E4" s="146" t="s">
        <v>98</v>
      </c>
      <c r="F4" s="146" t="s">
        <v>70</v>
      </c>
      <c r="G4" s="146" t="s">
        <v>93</v>
      </c>
      <c r="I4" s="26"/>
      <c r="J4" s="26"/>
      <c r="K4" s="26"/>
    </row>
    <row r="5" spans="2:11">
      <c r="B5" s="136" t="s">
        <v>10</v>
      </c>
      <c r="C5" s="91" t="s">
        <v>11</v>
      </c>
      <c r="D5" s="147">
        <v>6.2170650976452242</v>
      </c>
      <c r="E5" s="148">
        <v>7.7357831542773008</v>
      </c>
      <c r="F5" s="147">
        <v>8.756125971465643</v>
      </c>
      <c r="G5" s="147">
        <v>10.32139227642277</v>
      </c>
      <c r="I5" s="25"/>
      <c r="J5" s="73"/>
    </row>
    <row r="6" spans="2:11">
      <c r="B6" s="136" t="s">
        <v>12</v>
      </c>
      <c r="C6" s="91" t="s">
        <v>13</v>
      </c>
      <c r="D6" s="147">
        <v>4.6686430588949319</v>
      </c>
      <c r="E6" s="148">
        <v>7.9783429256858627</v>
      </c>
      <c r="F6" s="147">
        <v>8.083646226191572</v>
      </c>
      <c r="G6" s="147">
        <v>8.1454038856385296</v>
      </c>
      <c r="I6" s="25"/>
      <c r="J6" s="73"/>
    </row>
    <row r="7" spans="2:11">
      <c r="B7" s="136" t="s">
        <v>14</v>
      </c>
      <c r="C7" s="91" t="s">
        <v>15</v>
      </c>
      <c r="D7" s="147">
        <v>5.7349314675689627</v>
      </c>
      <c r="E7" s="148">
        <v>4.5849071908979013</v>
      </c>
      <c r="F7" s="147">
        <v>10.664244851061779</v>
      </c>
      <c r="G7" s="147">
        <v>10.3260270954951</v>
      </c>
      <c r="I7" s="25"/>
      <c r="J7" s="73"/>
    </row>
    <row r="8" spans="2:11">
      <c r="B8" s="136" t="s">
        <v>16</v>
      </c>
      <c r="C8" s="91" t="s">
        <v>17</v>
      </c>
      <c r="D8" s="147">
        <v>6.7057596488097877</v>
      </c>
      <c r="E8" s="148">
        <v>8.7416560892627988</v>
      </c>
      <c r="F8" s="147">
        <v>9.6516229262092725</v>
      </c>
      <c r="G8" s="147">
        <v>9.5822928464143171</v>
      </c>
      <c r="I8" s="25"/>
      <c r="J8" s="73"/>
    </row>
    <row r="9" spans="2:11">
      <c r="B9" s="136" t="s">
        <v>18</v>
      </c>
      <c r="C9" s="91" t="s">
        <v>71</v>
      </c>
      <c r="D9" s="147" t="s">
        <v>100</v>
      </c>
      <c r="E9" s="148">
        <v>4.4531693577416496</v>
      </c>
      <c r="F9" s="147">
        <v>4.293826550876477</v>
      </c>
      <c r="G9" s="147">
        <v>4.1616380207249577</v>
      </c>
      <c r="I9" s="25"/>
      <c r="J9" s="73"/>
    </row>
    <row r="10" spans="2:11">
      <c r="B10" s="136" t="s">
        <v>19</v>
      </c>
      <c r="C10" s="91" t="s">
        <v>20</v>
      </c>
      <c r="D10" s="147">
        <v>10.501841710321914</v>
      </c>
      <c r="E10" s="148">
        <v>10.00424098150342</v>
      </c>
      <c r="F10" s="147">
        <v>11.34530196176804</v>
      </c>
      <c r="G10" s="147">
        <v>10.414131798693051</v>
      </c>
      <c r="I10" s="25"/>
      <c r="J10" s="73"/>
    </row>
    <row r="11" spans="2:11">
      <c r="B11" s="136" t="s">
        <v>21</v>
      </c>
      <c r="C11" s="91" t="s">
        <v>22</v>
      </c>
      <c r="D11" s="147">
        <v>6.8078868785955367</v>
      </c>
      <c r="E11" s="148">
        <v>7.4066624097849028</v>
      </c>
      <c r="F11" s="147">
        <v>8.2842498045190585</v>
      </c>
      <c r="G11" s="147">
        <v>8.061475958887252</v>
      </c>
      <c r="I11" s="25"/>
      <c r="J11" s="73"/>
    </row>
    <row r="12" spans="2:11">
      <c r="B12" s="136" t="s">
        <v>23</v>
      </c>
      <c r="C12" s="91" t="s">
        <v>24</v>
      </c>
      <c r="D12" s="147">
        <v>7.3055267018774144</v>
      </c>
      <c r="E12" s="148">
        <v>7.2673039698453428</v>
      </c>
      <c r="F12" s="147">
        <v>8.3362108831389001</v>
      </c>
      <c r="G12" s="147">
        <v>7.7010998961605184</v>
      </c>
      <c r="I12" s="25"/>
      <c r="J12" s="73"/>
    </row>
    <row r="13" spans="2:11">
      <c r="B13" s="136" t="s">
        <v>25</v>
      </c>
      <c r="C13" s="91" t="s">
        <v>26</v>
      </c>
      <c r="D13" s="147">
        <v>7.9318247643587059</v>
      </c>
      <c r="E13" s="148">
        <v>7.7867046545177976</v>
      </c>
      <c r="F13" s="147">
        <v>8.4758589374905409</v>
      </c>
      <c r="G13" s="147">
        <v>7.9676513355775551</v>
      </c>
      <c r="I13" s="25"/>
      <c r="J13" s="73"/>
    </row>
    <row r="14" spans="2:11">
      <c r="B14" s="136" t="s">
        <v>27</v>
      </c>
      <c r="C14" s="91" t="s">
        <v>28</v>
      </c>
      <c r="D14" s="147">
        <v>7.7155816170756841</v>
      </c>
      <c r="E14" s="148">
        <v>7.9298200884425887</v>
      </c>
      <c r="F14" s="147">
        <v>9.3246942389154377</v>
      </c>
      <c r="G14" s="147">
        <v>8.9249549748533141</v>
      </c>
      <c r="I14" s="25"/>
      <c r="J14" s="73"/>
    </row>
    <row r="15" spans="2:11">
      <c r="B15" s="136" t="s">
        <v>29</v>
      </c>
      <c r="C15" s="91" t="s">
        <v>90</v>
      </c>
      <c r="D15" s="147">
        <v>9.6174835043948654</v>
      </c>
      <c r="E15" s="148">
        <v>9.1397901033628823</v>
      </c>
      <c r="F15" s="147">
        <v>10.069402677590251</v>
      </c>
      <c r="G15" s="147">
        <v>9.3571629082062326</v>
      </c>
      <c r="I15" s="25"/>
      <c r="J15" s="73"/>
    </row>
    <row r="16" spans="2:11">
      <c r="B16" s="136" t="s">
        <v>30</v>
      </c>
      <c r="C16" s="91" t="s">
        <v>31</v>
      </c>
      <c r="D16" s="147">
        <v>5.2446807464491876</v>
      </c>
      <c r="E16" s="148">
        <v>5.2278608016053232</v>
      </c>
      <c r="F16" s="147">
        <v>6.2075907787817179</v>
      </c>
      <c r="G16" s="147">
        <v>5.5584747649141804</v>
      </c>
      <c r="I16" s="25"/>
      <c r="J16" s="73"/>
    </row>
    <row r="17" spans="2:12">
      <c r="B17" s="136" t="s">
        <v>32</v>
      </c>
      <c r="C17" s="91" t="s">
        <v>33</v>
      </c>
      <c r="D17" s="147">
        <v>4.9406098799309053</v>
      </c>
      <c r="E17" s="148">
        <v>5.1294049890212738</v>
      </c>
      <c r="F17" s="147">
        <v>6.4962688365601631</v>
      </c>
      <c r="G17" s="147">
        <v>6.2898374830019357</v>
      </c>
      <c r="I17" s="25"/>
      <c r="J17" s="73"/>
    </row>
    <row r="18" spans="2:12">
      <c r="B18" s="136" t="s">
        <v>34</v>
      </c>
      <c r="C18" s="91" t="s">
        <v>35</v>
      </c>
      <c r="D18" s="147">
        <v>7.3235290443804146</v>
      </c>
      <c r="E18" s="148">
        <v>7.4002082749362801</v>
      </c>
      <c r="F18" s="147">
        <v>8.1500244500733494</v>
      </c>
      <c r="G18" s="147">
        <v>8.3024714130063586</v>
      </c>
      <c r="I18" s="25"/>
      <c r="J18" s="73"/>
    </row>
    <row r="19" spans="2:12">
      <c r="B19" s="136" t="s">
        <v>36</v>
      </c>
      <c r="C19" s="91" t="s">
        <v>37</v>
      </c>
      <c r="D19" s="147">
        <v>8.4625320951646046</v>
      </c>
      <c r="E19" s="148">
        <v>8.1705869380115193</v>
      </c>
      <c r="F19" s="147">
        <v>9.62048373142445</v>
      </c>
      <c r="G19" s="147">
        <v>8.9135912143919906</v>
      </c>
      <c r="I19" s="25"/>
      <c r="J19" s="73"/>
    </row>
    <row r="20" spans="2:12">
      <c r="B20" s="136" t="s">
        <v>38</v>
      </c>
      <c r="C20" s="91" t="s">
        <v>39</v>
      </c>
      <c r="D20" s="147">
        <v>7.9534958966019751</v>
      </c>
      <c r="E20" s="148">
        <v>7.6693611022495709</v>
      </c>
      <c r="F20" s="147">
        <v>8.7520792413005513</v>
      </c>
      <c r="G20" s="147">
        <v>8.9723625352100527</v>
      </c>
      <c r="I20" s="25"/>
      <c r="J20" s="73"/>
    </row>
    <row r="21" spans="2:12">
      <c r="B21" s="136" t="s">
        <v>40</v>
      </c>
      <c r="C21" s="91" t="s">
        <v>41</v>
      </c>
      <c r="D21" s="147">
        <v>9.1043518196086737</v>
      </c>
      <c r="E21" s="148">
        <v>9.7060358667737638</v>
      </c>
      <c r="F21" s="147">
        <v>11.13605349736364</v>
      </c>
      <c r="G21" s="147">
        <v>10.573923648844101</v>
      </c>
      <c r="I21" s="25"/>
      <c r="J21" s="73"/>
    </row>
    <row r="22" spans="2:12">
      <c r="B22" s="130" t="s">
        <v>42</v>
      </c>
      <c r="C22" s="90" t="s">
        <v>43</v>
      </c>
      <c r="D22" s="149">
        <v>5.9336431319642235</v>
      </c>
      <c r="E22" s="150">
        <v>5.2700305076210494</v>
      </c>
      <c r="F22" s="149">
        <v>5.2222502676403266</v>
      </c>
      <c r="G22" s="149">
        <v>6.3471913678197396</v>
      </c>
      <c r="I22" s="25"/>
      <c r="J22" s="73"/>
    </row>
    <row r="23" spans="2:12">
      <c r="B23" s="12" t="s">
        <v>99</v>
      </c>
      <c r="C23" s="13"/>
      <c r="D23" s="151" t="s">
        <v>100</v>
      </c>
      <c r="E23" s="152">
        <v>8.1</v>
      </c>
      <c r="F23" s="153">
        <v>9.3000000000000007</v>
      </c>
      <c r="G23" s="153">
        <v>8.8000000000000007</v>
      </c>
      <c r="I23" s="25"/>
      <c r="J23" s="74"/>
    </row>
    <row r="24" spans="2:12">
      <c r="B24" s="76"/>
      <c r="C24" s="77"/>
      <c r="D24" s="78"/>
      <c r="E24" s="78"/>
      <c r="F24" s="79"/>
      <c r="G24" s="78"/>
      <c r="I24" s="25"/>
      <c r="J24" s="74"/>
    </row>
    <row r="25" spans="2:12">
      <c r="B25" s="14" t="s">
        <v>114</v>
      </c>
      <c r="C25" s="15"/>
      <c r="D25" s="15"/>
      <c r="E25" s="15"/>
      <c r="F25" s="16"/>
      <c r="G25" s="17"/>
      <c r="H25" s="18"/>
      <c r="I25" s="18"/>
      <c r="J25" s="18"/>
      <c r="K25" s="18"/>
      <c r="L25" s="17"/>
    </row>
    <row r="26" spans="2:12">
      <c r="B26" s="186" t="s">
        <v>106</v>
      </c>
      <c r="C26" s="187"/>
      <c r="D26" s="187"/>
      <c r="E26" s="187"/>
      <c r="F26" s="187"/>
      <c r="G26" s="187"/>
      <c r="H26" s="6"/>
    </row>
    <row r="27" spans="2:12">
      <c r="B27" s="187"/>
      <c r="C27" s="187"/>
      <c r="D27" s="187"/>
      <c r="E27" s="187"/>
      <c r="F27" s="187"/>
      <c r="G27" s="187"/>
      <c r="H27" s="6"/>
    </row>
    <row r="28" spans="2:12">
      <c r="B28" s="187"/>
      <c r="C28" s="187"/>
      <c r="D28" s="187"/>
      <c r="E28" s="187"/>
      <c r="F28" s="187"/>
      <c r="G28" s="187"/>
    </row>
    <row r="29" spans="2:12">
      <c r="B29" s="187"/>
      <c r="C29" s="187"/>
      <c r="D29" s="187"/>
      <c r="E29" s="187"/>
      <c r="F29" s="187"/>
      <c r="G29" s="187"/>
    </row>
    <row r="30" spans="2:12">
      <c r="B30" s="187"/>
      <c r="C30" s="187"/>
      <c r="D30" s="187"/>
      <c r="E30" s="187"/>
      <c r="F30" s="187"/>
      <c r="G30" s="187"/>
    </row>
    <row r="31" spans="2:12">
      <c r="B31" s="187"/>
      <c r="C31" s="187"/>
      <c r="D31" s="187"/>
      <c r="E31" s="187"/>
      <c r="F31" s="187"/>
      <c r="G31" s="187"/>
    </row>
    <row r="32" spans="2:12">
      <c r="B32" s="187"/>
      <c r="C32" s="187"/>
      <c r="D32" s="187"/>
      <c r="E32" s="187"/>
      <c r="F32" s="187"/>
      <c r="G32" s="187"/>
    </row>
  </sheetData>
  <mergeCells count="1">
    <mergeCell ref="B26:G32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B2:Y33"/>
  <sheetViews>
    <sheetView showGridLines="0" workbookViewId="0">
      <selection activeCell="W24" sqref="W24"/>
    </sheetView>
  </sheetViews>
  <sheetFormatPr baseColWidth="10" defaultColWidth="9.140625" defaultRowHeight="11.25"/>
  <cols>
    <col min="1" max="1" width="2.7109375" style="9" customWidth="1"/>
    <col min="2" max="2" width="10.42578125" style="9" bestFit="1" customWidth="1"/>
    <col min="3" max="3" width="26.140625" style="9" bestFit="1" customWidth="1"/>
    <col min="4" max="5" width="11.140625" style="9" customWidth="1"/>
    <col min="6" max="6" width="11.85546875" style="9" customWidth="1"/>
    <col min="7" max="7" width="12" style="9" customWidth="1"/>
    <col min="8" max="16384" width="9.140625" style="9"/>
  </cols>
  <sheetData>
    <row r="2" spans="2:25">
      <c r="B2" s="1" t="s">
        <v>94</v>
      </c>
      <c r="J2" s="141"/>
    </row>
    <row r="3" spans="2:25" s="10" customFormat="1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</row>
    <row r="4" spans="2:25" ht="45">
      <c r="B4" s="12" t="s">
        <v>46</v>
      </c>
      <c r="C4" s="7" t="s">
        <v>45</v>
      </c>
      <c r="D4" s="11" t="s">
        <v>69</v>
      </c>
      <c r="E4" s="154" t="s">
        <v>98</v>
      </c>
      <c r="F4" s="154" t="s">
        <v>70</v>
      </c>
      <c r="G4" s="11" t="s">
        <v>93</v>
      </c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</row>
    <row r="5" spans="2:25">
      <c r="B5" s="133" t="s">
        <v>10</v>
      </c>
      <c r="C5" s="89" t="s">
        <v>11</v>
      </c>
      <c r="D5" s="134">
        <v>16.164369253877584</v>
      </c>
      <c r="E5" s="155">
        <v>21.332008092098011</v>
      </c>
      <c r="F5" s="155">
        <v>24.676355010494088</v>
      </c>
      <c r="G5" s="135">
        <v>27.523712737127369</v>
      </c>
      <c r="H5" s="75"/>
    </row>
    <row r="6" spans="2:25">
      <c r="B6" s="136" t="s">
        <v>12</v>
      </c>
      <c r="C6" s="91" t="s">
        <v>13</v>
      </c>
      <c r="D6" s="137">
        <v>14.265298235512292</v>
      </c>
      <c r="E6" s="147">
        <v>22.55945241056002</v>
      </c>
      <c r="F6" s="147">
        <v>23.13595299220346</v>
      </c>
      <c r="G6" s="138">
        <v>26.121467633254589</v>
      </c>
      <c r="H6" s="75"/>
    </row>
    <row r="7" spans="2:25">
      <c r="B7" s="136" t="s">
        <v>14</v>
      </c>
      <c r="C7" s="91" t="s">
        <v>15</v>
      </c>
      <c r="D7" s="137">
        <v>9.8313110872610778</v>
      </c>
      <c r="E7" s="147">
        <v>11.285925392979451</v>
      </c>
      <c r="F7" s="147">
        <v>14.448331733696611</v>
      </c>
      <c r="G7" s="138">
        <v>15.14483974005948</v>
      </c>
      <c r="H7" s="75"/>
    </row>
    <row r="8" spans="2:25">
      <c r="B8" s="136" t="s">
        <v>16</v>
      </c>
      <c r="C8" s="91" t="s">
        <v>17</v>
      </c>
      <c r="D8" s="137">
        <v>18.800076158270297</v>
      </c>
      <c r="E8" s="147">
        <v>24.476637049935839</v>
      </c>
      <c r="F8" s="147">
        <v>25.582614985133009</v>
      </c>
      <c r="G8" s="138">
        <v>25.629747131373239</v>
      </c>
      <c r="H8" s="75"/>
    </row>
    <row r="9" spans="2:25">
      <c r="B9" s="136" t="s">
        <v>18</v>
      </c>
      <c r="C9" s="91" t="s">
        <v>71</v>
      </c>
      <c r="D9" s="137" t="s">
        <v>72</v>
      </c>
      <c r="E9" s="147">
        <v>7.4219489295694157</v>
      </c>
      <c r="F9" s="147">
        <v>5.7251020678353033</v>
      </c>
      <c r="G9" s="138">
        <v>5.5488506942999427</v>
      </c>
      <c r="H9" s="75"/>
    </row>
    <row r="10" spans="2:25">
      <c r="B10" s="136" t="s">
        <v>19</v>
      </c>
      <c r="C10" s="91" t="s">
        <v>20</v>
      </c>
      <c r="D10" s="137">
        <v>31.263046301666908</v>
      </c>
      <c r="E10" s="147">
        <v>32.813910419331229</v>
      </c>
      <c r="F10" s="147">
        <v>33.75084804706875</v>
      </c>
      <c r="G10" s="138">
        <v>32.6190691175238</v>
      </c>
      <c r="H10" s="75"/>
    </row>
    <row r="11" spans="2:25">
      <c r="B11" s="136" t="s">
        <v>21</v>
      </c>
      <c r="C11" s="91" t="s">
        <v>22</v>
      </c>
      <c r="D11" s="137">
        <v>27.464960778791138</v>
      </c>
      <c r="E11" s="147">
        <v>29.977491542761001</v>
      </c>
      <c r="F11" s="147">
        <v>30.597016966690671</v>
      </c>
      <c r="G11" s="138">
        <v>30.02607712223223</v>
      </c>
      <c r="H11" s="75"/>
    </row>
    <row r="12" spans="2:25">
      <c r="B12" s="136" t="s">
        <v>23</v>
      </c>
      <c r="C12" s="91" t="s">
        <v>24</v>
      </c>
      <c r="D12" s="137">
        <v>29.4348891386323</v>
      </c>
      <c r="E12" s="147">
        <v>32.14797519665575</v>
      </c>
      <c r="F12" s="147">
        <v>33.704162967173652</v>
      </c>
      <c r="G12" s="138">
        <v>32.452076771727583</v>
      </c>
      <c r="H12" s="75"/>
    </row>
    <row r="13" spans="2:25">
      <c r="B13" s="136" t="s">
        <v>25</v>
      </c>
      <c r="C13" s="91" t="s">
        <v>26</v>
      </c>
      <c r="D13" s="137">
        <v>26.649729416614289</v>
      </c>
      <c r="E13" s="147">
        <v>27.01201808447065</v>
      </c>
      <c r="F13" s="147">
        <v>27.54654154684426</v>
      </c>
      <c r="G13" s="138">
        <v>26.739920770158012</v>
      </c>
      <c r="H13" s="75"/>
    </row>
    <row r="14" spans="2:25">
      <c r="B14" s="136" t="s">
        <v>27</v>
      </c>
      <c r="C14" s="91" t="s">
        <v>28</v>
      </c>
      <c r="D14" s="137">
        <v>29.158886371026288</v>
      </c>
      <c r="E14" s="147">
        <v>30.932990176224362</v>
      </c>
      <c r="F14" s="147">
        <v>32.804140164242078</v>
      </c>
      <c r="G14" s="138">
        <v>32.680349150911482</v>
      </c>
      <c r="H14" s="75"/>
    </row>
    <row r="15" spans="2:25">
      <c r="B15" s="136" t="s">
        <v>29</v>
      </c>
      <c r="C15" s="91" t="s">
        <v>90</v>
      </c>
      <c r="D15" s="137">
        <v>31.806134585695379</v>
      </c>
      <c r="E15" s="147">
        <v>31.02099056864154</v>
      </c>
      <c r="F15" s="147">
        <v>31.949942549975539</v>
      </c>
      <c r="G15" s="138">
        <v>29.495796758815789</v>
      </c>
      <c r="H15" s="75"/>
    </row>
    <row r="16" spans="2:25">
      <c r="B16" s="136" t="s">
        <v>30</v>
      </c>
      <c r="C16" s="91" t="s">
        <v>31</v>
      </c>
      <c r="D16" s="137">
        <v>21.115303213568865</v>
      </c>
      <c r="E16" s="147">
        <v>22.337223425040929</v>
      </c>
      <c r="F16" s="147">
        <v>23.146948666643699</v>
      </c>
      <c r="G16" s="138">
        <v>23.142995399712781</v>
      </c>
      <c r="H16" s="75"/>
    </row>
    <row r="17" spans="2:13">
      <c r="B17" s="136" t="s">
        <v>32</v>
      </c>
      <c r="C17" s="91" t="s">
        <v>33</v>
      </c>
      <c r="D17" s="137">
        <v>22.0025918255308</v>
      </c>
      <c r="E17" s="147">
        <v>22.407400741513989</v>
      </c>
      <c r="F17" s="147">
        <v>23.739821140056261</v>
      </c>
      <c r="G17" s="138">
        <v>23.121796944556412</v>
      </c>
      <c r="H17" s="75"/>
    </row>
    <row r="18" spans="2:13">
      <c r="B18" s="136" t="s">
        <v>34</v>
      </c>
      <c r="C18" s="91" t="s">
        <v>35</v>
      </c>
      <c r="D18" s="137">
        <v>26.17990522874307</v>
      </c>
      <c r="E18" s="147">
        <v>28.030585745695429</v>
      </c>
      <c r="F18" s="147">
        <v>28.55008565025695</v>
      </c>
      <c r="G18" s="138">
        <v>28.340642974417332</v>
      </c>
      <c r="H18" s="75"/>
    </row>
    <row r="19" spans="2:13">
      <c r="B19" s="136" t="s">
        <v>36</v>
      </c>
      <c r="C19" s="91" t="s">
        <v>37</v>
      </c>
      <c r="D19" s="137">
        <v>29.803595362180541</v>
      </c>
      <c r="E19" s="147">
        <v>32.055145020290013</v>
      </c>
      <c r="F19" s="147">
        <v>33.53666872691295</v>
      </c>
      <c r="G19" s="138">
        <v>33.093370366865777</v>
      </c>
      <c r="H19" s="75"/>
    </row>
    <row r="20" spans="2:13">
      <c r="B20" s="136" t="s">
        <v>38</v>
      </c>
      <c r="C20" s="91" t="s">
        <v>39</v>
      </c>
      <c r="D20" s="137">
        <v>24.814391573677153</v>
      </c>
      <c r="E20" s="147">
        <v>25.29390265807065</v>
      </c>
      <c r="F20" s="147">
        <v>26.268687338754152</v>
      </c>
      <c r="G20" s="138">
        <v>25.832516310165211</v>
      </c>
      <c r="H20" s="75"/>
    </row>
    <row r="21" spans="2:13">
      <c r="B21" s="136" t="s">
        <v>40</v>
      </c>
      <c r="C21" s="91" t="s">
        <v>41</v>
      </c>
      <c r="D21" s="137">
        <v>33.046172790907761</v>
      </c>
      <c r="E21" s="147">
        <v>35.199236194401998</v>
      </c>
      <c r="F21" s="147">
        <v>35.999320364479267</v>
      </c>
      <c r="G21" s="138">
        <v>36.490786418469384</v>
      </c>
      <c r="H21" s="75"/>
    </row>
    <row r="22" spans="2:13">
      <c r="B22" s="130" t="s">
        <v>42</v>
      </c>
      <c r="C22" s="90" t="s">
        <v>43</v>
      </c>
      <c r="D22" s="131">
        <v>20.923899465347525</v>
      </c>
      <c r="E22" s="149">
        <v>18.152327304028059</v>
      </c>
      <c r="F22" s="149">
        <v>17.697625907003331</v>
      </c>
      <c r="G22" s="132">
        <v>20.19560889760826</v>
      </c>
      <c r="H22" s="75"/>
    </row>
    <row r="23" spans="2:13">
      <c r="B23" s="88" t="s">
        <v>74</v>
      </c>
      <c r="C23" s="90"/>
      <c r="D23" s="131"/>
      <c r="E23" s="156">
        <v>29.269439999999999</v>
      </c>
      <c r="F23" s="156">
        <v>30.28464</v>
      </c>
      <c r="G23" s="139">
        <v>29.7</v>
      </c>
      <c r="H23" s="64"/>
    </row>
    <row r="24" spans="2:13">
      <c r="B24" s="76"/>
      <c r="C24" s="77"/>
      <c r="D24" s="78"/>
      <c r="E24" s="78"/>
      <c r="F24" s="79"/>
      <c r="G24" s="78"/>
      <c r="H24" s="64"/>
    </row>
    <row r="25" spans="2:13">
      <c r="B25" s="14" t="s">
        <v>114</v>
      </c>
      <c r="C25" s="15"/>
      <c r="D25" s="15"/>
      <c r="E25" s="15"/>
      <c r="F25" s="16"/>
      <c r="G25" s="17"/>
      <c r="H25" s="18"/>
    </row>
    <row r="26" spans="2:13">
      <c r="B26" s="186" t="s">
        <v>107</v>
      </c>
      <c r="C26" s="187"/>
      <c r="D26" s="187"/>
      <c r="E26" s="187"/>
      <c r="F26" s="187"/>
      <c r="G26" s="187"/>
    </row>
    <row r="27" spans="2:13">
      <c r="B27" s="187"/>
      <c r="C27" s="187"/>
      <c r="D27" s="187"/>
      <c r="E27" s="187"/>
      <c r="F27" s="187"/>
      <c r="G27" s="187"/>
    </row>
    <row r="28" spans="2:13">
      <c r="B28" s="187"/>
      <c r="C28" s="187"/>
      <c r="D28" s="187"/>
      <c r="E28" s="187"/>
      <c r="F28" s="187"/>
      <c r="G28" s="187"/>
    </row>
    <row r="29" spans="2:13">
      <c r="B29" s="187"/>
      <c r="C29" s="187"/>
      <c r="D29" s="187"/>
      <c r="E29" s="187"/>
      <c r="F29" s="187"/>
      <c r="G29" s="187"/>
      <c r="M29" s="9" t="s">
        <v>75</v>
      </c>
    </row>
    <row r="30" spans="2:13">
      <c r="B30" s="187"/>
      <c r="C30" s="187"/>
      <c r="D30" s="187"/>
      <c r="E30" s="187"/>
      <c r="F30" s="187"/>
      <c r="G30" s="187"/>
    </row>
    <row r="31" spans="2:13">
      <c r="B31" s="187"/>
      <c r="C31" s="187"/>
      <c r="D31" s="187"/>
      <c r="E31" s="187"/>
      <c r="F31" s="187"/>
      <c r="G31" s="187"/>
    </row>
    <row r="32" spans="2:13">
      <c r="B32" s="187"/>
      <c r="C32" s="187"/>
      <c r="D32" s="187"/>
      <c r="E32" s="187"/>
      <c r="F32" s="187"/>
      <c r="G32" s="187"/>
    </row>
    <row r="33" spans="2:7">
      <c r="B33" s="187"/>
      <c r="C33" s="187"/>
      <c r="D33" s="187"/>
      <c r="E33" s="187"/>
      <c r="F33" s="187"/>
      <c r="G33" s="187"/>
    </row>
  </sheetData>
  <mergeCells count="1">
    <mergeCell ref="B26:G33"/>
  </mergeCells>
  <conditionalFormatting sqref="H5:H24">
    <cfRule type="dataBar" priority="1">
      <dataBar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{E387BBC9-DF0E-4CD0-AA31-CDC81C2CDD51}</x14:id>
        </ext>
      </extLst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387BBC9-DF0E-4CD0-AA31-CDC81C2CDD5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H5:H24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ES2023_F15_Tableau1</vt:lpstr>
      <vt:lpstr>ES2023_F15_Graphique1</vt:lpstr>
      <vt:lpstr>ES2023_F15_Graphique2</vt:lpstr>
      <vt:lpstr>ES2023_F15_Graphique3</vt:lpstr>
      <vt:lpstr>ES2023_F15_Carte1</vt:lpstr>
      <vt:lpstr>ES2023_F15_Carte2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BOISGUERIN, Benedicte (DREES)</dc:creator>
  <cp:lastModifiedBy>Mathilde</cp:lastModifiedBy>
  <dcterms:created xsi:type="dcterms:W3CDTF">2021-01-11T10:33:49Z</dcterms:created>
  <dcterms:modified xsi:type="dcterms:W3CDTF">2023-06-26T07:48:57Z</dcterms:modified>
</cp:coreProperties>
</file>