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Etudes et Résultats\ER 1277 Trajectoires infirmières 22-06\6-Mise en ligne\"/>
    </mc:Choice>
  </mc:AlternateContent>
  <bookViews>
    <workbookView xWindow="35925" yWindow="1125" windowWidth="41295" windowHeight="25245" tabRatio="500" activeTab="4"/>
  </bookViews>
  <sheets>
    <sheet name="Graphique 1" sheetId="1" r:id="rId1"/>
    <sheet name="Graphique 2" sheetId="2" r:id="rId2"/>
    <sheet name="Graphique 3" sheetId="3" r:id="rId3"/>
    <sheet name="Graphique 4" sheetId="4" r:id="rId4"/>
    <sheet name="Graphique 5" sheetId="9" r:id="rId5"/>
    <sheet name="Tableau complémentaire A" sheetId="8" r:id="rId6"/>
    <sheet name="Tableau complémentaire B" sheetId="5" r:id="rId7"/>
    <sheet name="Tableau complémentaire C" sheetId="6" r:id="rId8"/>
    <sheet name="Tableau complémentaire D"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2" i="4" l="1"/>
  <c r="E12" i="4"/>
  <c r="F12" i="4"/>
  <c r="G12" i="4"/>
  <c r="H12" i="4"/>
  <c r="I12" i="4"/>
  <c r="J12" i="4"/>
  <c r="K12" i="4"/>
  <c r="L12" i="4"/>
  <c r="M12" i="4"/>
  <c r="N12" i="4"/>
  <c r="O12" i="4"/>
  <c r="P12" i="4"/>
  <c r="C12" i="4"/>
  <c r="D13" i="4" l="1"/>
  <c r="E13" i="4"/>
  <c r="F13" i="4"/>
  <c r="G13" i="4"/>
  <c r="H13" i="4"/>
  <c r="I13" i="4"/>
  <c r="J13" i="4"/>
  <c r="K13" i="4"/>
  <c r="L13" i="4"/>
  <c r="M13" i="4"/>
  <c r="N13" i="4"/>
  <c r="O13" i="4"/>
  <c r="P13" i="4"/>
  <c r="C13" i="4"/>
  <c r="W7" i="10" l="1"/>
  <c r="V7" i="10"/>
  <c r="U7" i="10"/>
  <c r="T7" i="10"/>
  <c r="S7" i="10"/>
  <c r="R7" i="10"/>
  <c r="Q7" i="10"/>
  <c r="P7" i="10"/>
  <c r="O7" i="10"/>
  <c r="N7" i="10"/>
  <c r="M7" i="10"/>
  <c r="L7" i="10"/>
  <c r="K7" i="10"/>
  <c r="J7" i="10"/>
  <c r="I7" i="10"/>
  <c r="H7" i="10"/>
  <c r="G7" i="10"/>
  <c r="F7" i="10"/>
  <c r="E7" i="10"/>
  <c r="D7" i="10"/>
  <c r="C7" i="10"/>
  <c r="X7" i="9" l="1"/>
  <c r="W7" i="9"/>
  <c r="V7" i="9"/>
  <c r="U7" i="9"/>
  <c r="T7" i="9"/>
  <c r="S7" i="9"/>
  <c r="R7" i="9"/>
  <c r="Q7" i="9"/>
  <c r="P7" i="9"/>
  <c r="O7" i="9"/>
  <c r="N7" i="9"/>
  <c r="M7" i="9"/>
  <c r="L7" i="9"/>
  <c r="K7" i="9"/>
  <c r="J7" i="9"/>
  <c r="I7" i="9"/>
  <c r="H7" i="9"/>
  <c r="G7" i="9"/>
  <c r="F7" i="9"/>
  <c r="E7" i="9"/>
  <c r="D7" i="9"/>
  <c r="X7" i="6" l="1"/>
  <c r="W7" i="6"/>
  <c r="V7" i="6"/>
  <c r="U7" i="6"/>
  <c r="T7" i="6"/>
  <c r="S7" i="6"/>
  <c r="R7" i="6"/>
  <c r="Q7" i="6"/>
  <c r="P7" i="6"/>
  <c r="O7" i="6"/>
  <c r="N7" i="6"/>
  <c r="M7" i="6"/>
  <c r="L7" i="6"/>
  <c r="K7" i="6"/>
  <c r="J7" i="6"/>
  <c r="I7" i="6"/>
  <c r="H7" i="6"/>
  <c r="G7" i="6"/>
  <c r="F7" i="6"/>
  <c r="E7" i="6"/>
  <c r="D7" i="6"/>
</calcChain>
</file>

<file path=xl/sharedStrings.xml><?xml version="1.0" encoding="utf-8"?>
<sst xmlns="http://schemas.openxmlformats.org/spreadsheetml/2006/main" count="80" uniqueCount="58">
  <si>
    <t>Infirmière hospitalière</t>
  </si>
  <si>
    <t>Infirmière salariée hors hôpital</t>
  </si>
  <si>
    <t>Autres professions salariées hospitalières</t>
  </si>
  <si>
    <t>Autres professions salariées hors hôpital</t>
  </si>
  <si>
    <t>1990-1994</t>
  </si>
  <si>
    <t>1995-1999</t>
  </si>
  <si>
    <t>2000-2004</t>
  </si>
  <si>
    <t>2005-2009</t>
  </si>
  <si>
    <t>2010-2014</t>
  </si>
  <si>
    <t>Salariat exclusif</t>
  </si>
  <si>
    <t>Exercice libéral mixte</t>
  </si>
  <si>
    <t>Exercice libéral exclusif</t>
  </si>
  <si>
    <t>Autres indépendants, exclusif</t>
  </si>
  <si>
    <t>Autres indépendants, mixte</t>
  </si>
  <si>
    <t>Sans emploi</t>
  </si>
  <si>
    <t>Part de parents</t>
  </si>
  <si>
    <t>Volume de travail salarié en EQTP</t>
  </si>
  <si>
    <t>Années depuis la naissance du premier enfant</t>
  </si>
  <si>
    <t>Effet causal moyen</t>
  </si>
  <si>
    <t xml:space="preserve">Volume de travail salarié en équivalent temps plein </t>
  </si>
  <si>
    <t>EQTP : équivalent temps plein.</t>
  </si>
  <si>
    <t>Graphique 3. Taux de rétention dans la profession d’infirmière hospitalière selon la génération</t>
  </si>
  <si>
    <t>Graphique 4. Situation professionnelle des infirmières ayant quitté le salariat exclusif</t>
  </si>
  <si>
    <t>En %</t>
  </si>
  <si>
    <t>Années depuis le premier poste d’infirmière hospitalière</t>
  </si>
  <si>
    <t>Graphique 1. Volume de travail et taux d’emploi salarié des infirmières hospitalières au long du cycle de vie</t>
  </si>
  <si>
    <t>Erreur type</t>
  </si>
  <si>
    <t>Volume de travail salarié en équivalent temps plein des infirmières 
qui occupent un emploi salarié</t>
  </si>
  <si>
    <t>-</t>
  </si>
  <si>
    <t>Taux d’emploi 
salarié</t>
  </si>
  <si>
    <t>Graphique 2. Décomposition de l’emploi salarié par année depuis le premier poste d’infirmière hospitalière</t>
  </si>
  <si>
    <t>Taux d’emploi salarié (en %)</t>
  </si>
  <si>
    <t>Tableau complémentaire A. Volume de travail et taux d’emploi salarié des infirmières hospitalières au long du cycle de vie</t>
  </si>
  <si>
    <t xml:space="preserve">Graphique 5. Effet causal moyen de la maternité sur le volume de travail salarié </t>
  </si>
  <si>
    <t>Tableau complémentaire D. Effet causal moyen de la maternité sur la probabilité d’occuper un poste d’infirmière hospitalière</t>
  </si>
  <si>
    <t>Tableau complémentaire C. Effet causal moyen de la maternité sur le taux d’emploi salarié</t>
  </si>
  <si>
    <t>Tableau complémentaire B. Part de parents au long du cycle de vie des infirmières hospitalières</t>
  </si>
  <si>
    <t>Année d’entrée dans la profession</t>
  </si>
  <si>
    <t>Après cinq ans</t>
  </si>
  <si>
    <t>Après dix ans</t>
  </si>
  <si>
    <t>Après quinze ans</t>
  </si>
  <si>
    <t>Étendue de l’intervalle de confiance à 95 % (divisée par 2)</t>
  </si>
  <si>
    <r>
      <rPr>
        <b/>
        <sz val="8"/>
        <color rgb="FF000000"/>
        <rFont val="Marianne"/>
      </rPr>
      <t>Note &gt;</t>
    </r>
    <r>
      <rPr>
        <sz val="8"/>
        <color rgb="FF000000"/>
        <rFont val="Marianne"/>
      </rPr>
      <t xml:space="preserve"> Les barres représentent l’intervalle de confiance à 95 %, estimé en considérant des </t>
    </r>
    <r>
      <rPr>
        <i/>
        <sz val="8"/>
        <color rgb="FF000000"/>
        <rFont val="Marianne"/>
      </rPr>
      <t>clusters</t>
    </r>
    <r>
      <rPr>
        <sz val="8"/>
        <color rgb="FF000000"/>
        <rFont val="Marianne"/>
      </rPr>
      <t>définis au niveau de chaque infirmière.</t>
    </r>
  </si>
  <si>
    <r>
      <rPr>
        <b/>
        <sz val="8"/>
        <color rgb="FF000000"/>
        <rFont val="Marianne"/>
      </rPr>
      <t>Lecture &gt;</t>
    </r>
    <r>
      <rPr>
        <sz val="8"/>
        <color rgb="FF000000"/>
        <rFont val="Marianne"/>
      </rPr>
      <t xml:space="preserve"> Devenir mère conduit les femmes ayant exercé la profession d’infirmière hospitalière à occuper un poste d’infirmière hospitalière cinq ans après la naissance de leur premier enfant
avec la même probabilité que si elles n’avaient pas eu d’enfant.</t>
    </r>
  </si>
  <si>
    <r>
      <rPr>
        <b/>
        <sz val="8"/>
        <color rgb="FF000000"/>
        <rFont val="Marianne"/>
      </rPr>
      <t>Champ &gt;</t>
    </r>
    <r>
      <rPr>
        <sz val="8"/>
        <color rgb="FF000000"/>
        <rFont val="Marianne"/>
      </rPr>
      <t xml:space="preserve"> Ensemble des mères ayant commencé pour au moins six mois un poste salarié de professions intermédiaires de la santé et du travail social dans le secteur hospitalier public ou privé et dont le premier enfant est né ensuite, France métropolitaine, 1989-2019.</t>
    </r>
  </si>
  <si>
    <r>
      <rPr>
        <b/>
        <sz val="8"/>
        <color rgb="FF000000"/>
        <rFont val="Marianne"/>
      </rPr>
      <t>Source &gt;</t>
    </r>
    <r>
      <rPr>
        <sz val="8"/>
        <color rgb="FF000000"/>
        <rFont val="Marianne"/>
      </rPr>
      <t xml:space="preserve"> Insee, Panel tous actifs et échantillon démographique permanent ; calculs DREES.</t>
    </r>
  </si>
  <si>
    <r>
      <rPr>
        <b/>
        <sz val="8"/>
        <color rgb="FF000000"/>
        <rFont val="Marianne"/>
      </rPr>
      <t xml:space="preserve">Note &gt; </t>
    </r>
    <r>
      <rPr>
        <sz val="8"/>
        <color rgb="FF000000"/>
        <rFont val="Marianne"/>
      </rPr>
      <t xml:space="preserve">Les barres représentent l’intervalle de confiance à 95 %, estimé en considérant des </t>
    </r>
    <r>
      <rPr>
        <i/>
        <sz val="8"/>
        <color rgb="FF000000"/>
        <rFont val="Marianne"/>
      </rPr>
      <t>clusters</t>
    </r>
    <r>
      <rPr>
        <sz val="8"/>
        <color rgb="FF000000"/>
        <rFont val="Marianne"/>
      </rPr>
      <t>définis au niveau de chaque infirmière.</t>
    </r>
    <r>
      <rPr>
        <b/>
        <sz val="8"/>
        <color rgb="FF000000"/>
        <rFont val="Marianne"/>
      </rPr>
      <t xml:space="preserve">
Lecture &gt;</t>
    </r>
    <r>
      <rPr>
        <sz val="8"/>
        <color rgb="FF000000"/>
        <rFont val="Marianne"/>
      </rPr>
      <t xml:space="preserve"> </t>
    </r>
    <r>
      <rPr>
        <sz val="8"/>
        <rFont val="Marianne"/>
      </rPr>
      <t xml:space="preserve">Devenir mère conduit à une baisse de 1 point de pourcentage du taux d’emploi salarié des femmes ayant exercé la profession d’infirmière hospitalière cinq ans après la naissance, cet effet </t>
    </r>
    <r>
      <rPr>
        <sz val="8"/>
        <color rgb="FF000000"/>
        <rFont val="Marianne"/>
      </rPr>
      <t xml:space="preserve">ne diffère pas statistiquement de 0 au seuil de 95 %. </t>
    </r>
  </si>
  <si>
    <r>
      <rPr>
        <b/>
        <sz val="8"/>
        <color rgb="FF000000"/>
        <rFont val="Marianne"/>
      </rPr>
      <t>Sources &gt;</t>
    </r>
    <r>
      <rPr>
        <sz val="8"/>
        <color rgb="FF000000"/>
        <rFont val="Marianne"/>
      </rPr>
      <t xml:space="preserve"> Insee, Panel tous actifs et échantillon démographique permanent ; calculs DREES.</t>
    </r>
  </si>
  <si>
    <r>
      <rPr>
        <b/>
        <sz val="8"/>
        <color rgb="FF000000"/>
        <rFont val="Marianne"/>
      </rPr>
      <t>Lecture &gt;</t>
    </r>
    <r>
      <rPr>
        <sz val="8"/>
        <color rgb="FF000000"/>
        <rFont val="Marianne"/>
      </rPr>
      <t xml:space="preserve"> Dix ans après leur premier poste comme infirmière hospitalière, 79 % des personnes ayant exercé cette profession ont au moins un enfant. Au moment de l’entrée dans la profession, la proportion est de 26 %. </t>
    </r>
  </si>
  <si>
    <r>
      <rPr>
        <b/>
        <sz val="8"/>
        <color rgb="FF000000"/>
        <rFont val="Marianne"/>
      </rPr>
      <t>Champ &gt;</t>
    </r>
    <r>
      <rPr>
        <sz val="8"/>
        <color rgb="FF000000"/>
        <rFont val="Marianne"/>
      </rPr>
      <t xml:space="preserve"> Ensemble des personnes ayant commencé pour au moins six mois un poste salarié de professions intermédiaires de la santé et du travail social dans le secteur hospitalier public ou privé, France métropolitaine, 1989-2019.</t>
    </r>
  </si>
  <si>
    <r>
      <rPr>
        <b/>
        <sz val="8"/>
        <color theme="1"/>
        <rFont val="Marianne"/>
      </rPr>
      <t>Lecture</t>
    </r>
    <r>
      <rPr>
        <sz val="8"/>
        <color theme="1"/>
        <rFont val="Marianne"/>
      </rPr>
      <t xml:space="preserve"> </t>
    </r>
    <r>
      <rPr>
        <b/>
        <sz val="8"/>
        <color theme="1"/>
        <rFont val="Marianne"/>
      </rPr>
      <t>&gt;</t>
    </r>
    <r>
      <rPr>
        <sz val="8"/>
        <color theme="1"/>
        <rFont val="Marianne"/>
      </rPr>
      <t xml:space="preserve"> Dix ans après leur premier poste comme infirmière hospitalière, 79 % des personnes ayant exercé cette profession occupent encore 
un emploi salarié. Le volume de travail salarié dix ans après un premier poste comme infirmière hospitalière est en moyenne de 0,67 équivalent temps plein, en incluant, avec un volume de travail nul, celles qui n’occupent pas d’emploi salarié. En excluant celles qui n’occupent plus d’emploi salarié, le volume de travail salarié dix ans après est en moyenne de 0,85 équivalent temps plein. </t>
    </r>
  </si>
  <si>
    <r>
      <rPr>
        <b/>
        <sz val="8"/>
        <color theme="1"/>
        <rFont val="Marianne"/>
      </rPr>
      <t>Champ &gt;</t>
    </r>
    <r>
      <rPr>
        <sz val="8"/>
        <color theme="1"/>
        <rFont val="Marianne"/>
      </rPr>
      <t xml:space="preserve"> Ensemble des personnes ayant commencé pour au moins six mois un poste salarié de professions intermédiaires de la santé et du travail social dans le secteur hospitalier public ou privé, France métropolitaine, 1989-2019.</t>
    </r>
  </si>
  <si>
    <r>
      <rPr>
        <b/>
        <sz val="8"/>
        <color theme="1"/>
        <rFont val="Marianne"/>
      </rPr>
      <t>Sources &gt;</t>
    </r>
    <r>
      <rPr>
        <sz val="8"/>
        <color theme="1"/>
        <rFont val="Marianne"/>
      </rPr>
      <t xml:space="preserve"> Insee, Panel tous actifs et échantillon démographique permanent ; calculs DREES.</t>
    </r>
  </si>
  <si>
    <r>
      <rPr>
        <b/>
        <sz val="8"/>
        <color rgb="FF000000"/>
        <rFont val="Marianne"/>
      </rPr>
      <t>Lecture &gt;</t>
    </r>
    <r>
      <rPr>
        <sz val="8"/>
        <color rgb="FF000000"/>
        <rFont val="Marianne"/>
      </rPr>
      <t xml:space="preserve"> Dix ans après leur premier poste comme infirmière hospitalière, 71 % des personnes ayant exercé cette profession sont exclusivement salariées. 
Les 29 % restantes se répartissent en 2 % qui exercent comme infirmière libérale tout en occupant également un emploi salarié, 10 % qui exercent exclusivement comme infirmières libérales, 3 % qui occupent exclusivement un emploi indépendant d’une autre profession, 2 % qui occupent à la fois 
un emploi indépendant d’une autre profession et un emploi salarié, et enfin 11 % qui n’occupent aucun emploi (chômeuses, inactives ou ayant quitté le champ de l’étude en partant à l’étranger par exemple).
</t>
    </r>
    <r>
      <rPr>
        <b/>
        <sz val="8"/>
        <color rgb="FF000000"/>
        <rFont val="Marianne"/>
      </rPr>
      <t xml:space="preserve">Champ &gt; </t>
    </r>
    <r>
      <rPr>
        <sz val="8"/>
        <color rgb="FF000000"/>
        <rFont val="Marianne"/>
      </rPr>
      <t xml:space="preserve">Ensemble des personnes ayant commencé pour au moins six mois un poste salarié de professions intermédiaires de la santé et du travail social 
dans le secteur hospitalier public ou privé, France métropolitaine, 2006-2019.
</t>
    </r>
    <r>
      <rPr>
        <b/>
        <sz val="8"/>
        <color rgb="FF000000"/>
        <rFont val="Marianne"/>
      </rPr>
      <t>Sources &gt;</t>
    </r>
    <r>
      <rPr>
        <sz val="8"/>
        <color rgb="FF000000"/>
        <rFont val="Marianne"/>
      </rPr>
      <t xml:space="preserve"> Insee, Panel tous actifs et échantillon démographique permanent ; calculs DREES.</t>
    </r>
  </si>
  <si>
    <r>
      <t xml:space="preserve">EQTP : équivalent temps plein.				
</t>
    </r>
    <r>
      <rPr>
        <b/>
        <sz val="8"/>
        <color rgb="FF000000"/>
        <rFont val="Marianne"/>
      </rPr>
      <t>Note &gt;</t>
    </r>
    <r>
      <rPr>
        <sz val="8"/>
        <color rgb="FF000000"/>
        <rFont val="Marianne"/>
      </rPr>
      <t xml:space="preserve"> Les barres représentent l’intervalle de confiance à 95 %, estimé en considérant des clusters définis au niveau de chaque infirmière.
</t>
    </r>
    <r>
      <rPr>
        <b/>
        <sz val="8"/>
        <color rgb="FF000000"/>
        <rFont val="Marianne"/>
      </rPr>
      <t>Lecture &gt;</t>
    </r>
    <r>
      <rPr>
        <sz val="8"/>
        <color rgb="FF000000"/>
        <rFont val="Marianne"/>
      </rPr>
      <t xml:space="preserve"> Devenir mère conduit les femmes ayant exercé la profession d’infirmière hospitalière à réduire leur volume de travail salarié de 0,14 EQTP cinq ans après la naissance de leur premier enfant. Cet effet est statistiquement significatif au seuil de 95 %. 
</t>
    </r>
    <r>
      <rPr>
        <b/>
        <sz val="8"/>
        <color rgb="FF000000"/>
        <rFont val="Marianne"/>
      </rPr>
      <t>Champ &gt;</t>
    </r>
    <r>
      <rPr>
        <sz val="8"/>
        <color rgb="FF000000"/>
        <rFont val="Marianne"/>
      </rPr>
      <t xml:space="preserve"> Ensemble des mères ayant commencé pour au moins six mois un poste salarié de professions intermédiaires de la santé et du travail social 
dans le secteur hospitalier public ou privé et dont le premier enfant est né ensuite, France métropolitaine, 1989-2019.		
</t>
    </r>
    <r>
      <rPr>
        <b/>
        <sz val="8"/>
        <color rgb="FF000000"/>
        <rFont val="Marianne"/>
      </rPr>
      <t>Sources &gt;</t>
    </r>
    <r>
      <rPr>
        <sz val="8"/>
        <color rgb="FF000000"/>
        <rFont val="Marianne"/>
      </rPr>
      <t xml:space="preserve"> Insee, Panel tous actifs et échantillon démographique permanent ; calculs DREES.		</t>
    </r>
  </si>
  <si>
    <r>
      <rPr>
        <b/>
        <sz val="8"/>
        <color rgb="FF000000"/>
        <rFont val="Marianne"/>
      </rPr>
      <t>Lecture &gt;</t>
    </r>
    <r>
      <rPr>
        <sz val="8"/>
        <color rgb="FF000000"/>
        <rFont val="Marianne"/>
      </rPr>
      <t xml:space="preserve"> Dix ans après leur premier poste comme infirmière hospitalière, 60 % des personnes entrées dans cette profession entre 1990 et 1994 occupent encore un emploi d’infirmière hospitalière, dans le secteur public ou privé.
</t>
    </r>
    <r>
      <rPr>
        <b/>
        <sz val="8"/>
        <color rgb="FF000000"/>
        <rFont val="Marianne"/>
      </rPr>
      <t>Champ &gt;</t>
    </r>
    <r>
      <rPr>
        <sz val="8"/>
        <color rgb="FF000000"/>
        <rFont val="Marianne"/>
      </rPr>
      <t xml:space="preserve"> Ensemble des personnes ayant commencé pour au moins six mois un poste salarié de professions intermédiaires de la santé et du travail social 
dans le secteur hospitalier public ou privé, France métropolitaine, 1989-2019.
</t>
    </r>
    <r>
      <rPr>
        <b/>
        <sz val="8"/>
        <color rgb="FF000000"/>
        <rFont val="Marianne"/>
      </rPr>
      <t>Sources &gt;</t>
    </r>
    <r>
      <rPr>
        <sz val="8"/>
        <color rgb="FF000000"/>
        <rFont val="Marianne"/>
      </rPr>
      <t xml:space="preserve"> Insee, Panel tous actifs et échantillon démographique permanent ; calculs DREES.</t>
    </r>
  </si>
  <si>
    <r>
      <rPr>
        <b/>
        <sz val="8"/>
        <color rgb="FF000000"/>
        <rFont val="Marianne"/>
      </rPr>
      <t>Lecture &gt;</t>
    </r>
    <r>
      <rPr>
        <sz val="8"/>
        <color rgb="FF000000"/>
        <rFont val="Marianne"/>
      </rPr>
      <t xml:space="preserve"> Dix ans après leur premier poste comme infirmière hospitalière, 54 % des personnes exercent encore en tant qu’infirmière hospitalière, dans le public ou le privé.  
</t>
    </r>
    <r>
      <rPr>
        <b/>
        <sz val="8"/>
        <color rgb="FF000000"/>
        <rFont val="Marianne"/>
      </rPr>
      <t>Champ &gt;</t>
    </r>
    <r>
      <rPr>
        <sz val="8"/>
        <color rgb="FF000000"/>
        <rFont val="Marianne"/>
      </rPr>
      <t xml:space="preserve"> Ensemble des personnes ayant commencé pour au moins six mois un poste salarié de professions intermédiaires de la santé et du travail social 
dans le secteur hospitalier public ou privé, France métropolitaine, 1989-2019.
</t>
    </r>
    <r>
      <rPr>
        <b/>
        <sz val="8"/>
        <color rgb="FF000000"/>
        <rFont val="Marianne"/>
      </rPr>
      <t xml:space="preserve">Sources &gt; </t>
    </r>
    <r>
      <rPr>
        <sz val="8"/>
        <color rgb="FF000000"/>
        <rFont val="Marianne"/>
      </rPr>
      <t>Insee, Panel tous actifs et échantillon démographique permanent ; calculs DREES.</t>
    </r>
  </si>
  <si>
    <r>
      <t xml:space="preserve">EQTP : équivalent temps plein.					
</t>
    </r>
    <r>
      <rPr>
        <b/>
        <sz val="8"/>
        <color theme="1"/>
        <rFont val="Marianne"/>
      </rPr>
      <t>Lecture &gt;</t>
    </r>
    <r>
      <rPr>
        <sz val="8"/>
        <color theme="1"/>
        <rFont val="Marianne"/>
      </rPr>
      <t xml:space="preserve"> Dix ans après leur premier poste comme infirmière hospitalière, 79 % des personnes ayant exercé cette profession occupent encore un emploi salarié. Le volume de travail salarié dix ans après un premier poste comme infirmière hospitalière est en moyenne de 0,67 EQTP, en incluant, avec un volume de travail nul, celles qui n’occupent pas d’emploi salarié.					
</t>
    </r>
    <r>
      <rPr>
        <b/>
        <sz val="8"/>
        <color theme="1"/>
        <rFont val="Marianne"/>
      </rPr>
      <t>Champ &gt;</t>
    </r>
    <r>
      <rPr>
        <sz val="8"/>
        <color theme="1"/>
        <rFont val="Marianne"/>
      </rPr>
      <t xml:space="preserve"> Ensemble des personnes ayant commencé pour au moins six mois un poste salarié de professions intermédiaires de la santé et du travail social 
dans le secteur hospitalier public ou privé, France métropolitaine, 1989-2019.					
</t>
    </r>
    <r>
      <rPr>
        <b/>
        <sz val="8"/>
        <color theme="1"/>
        <rFont val="Marianne"/>
      </rPr>
      <t>Sources &gt;</t>
    </r>
    <r>
      <rPr>
        <sz val="8"/>
        <color theme="1"/>
        <rFont val="Marianne"/>
      </rPr>
      <t xml:space="preserve"> Insee, Panel tous actifs et échantillon démographique permanent ; calculs DREES.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</si>
</sst>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 %"/>
    <numFmt numFmtId="165" formatCode="0.00\ %"/>
    <numFmt numFmtId="166" formatCode="0.0"/>
    <numFmt numFmtId="167" formatCode="_-* #,##0_-;\-* #,##0_-;_-* &quot;-&quot;??_-;_-@_-"/>
  </numFmts>
  <fonts count="11" x14ac:knownFonts="1">
    <font>
      <sz val="11"/>
      <color rgb="FF000000"/>
      <name val="Calibri"/>
      <family val="2"/>
      <charset val="1"/>
    </font>
    <font>
      <sz val="10"/>
      <name val="Arial"/>
      <family val="2"/>
    </font>
    <font>
      <sz val="11"/>
      <color rgb="FF000000"/>
      <name val="Calibri"/>
      <family val="2"/>
      <charset val="1"/>
    </font>
    <font>
      <b/>
      <sz val="8"/>
      <color rgb="FF000000"/>
      <name val="Marianne"/>
    </font>
    <font>
      <sz val="8"/>
      <color rgb="FF000000"/>
      <name val="Marianne"/>
    </font>
    <font>
      <i/>
      <sz val="8"/>
      <color rgb="FF000000"/>
      <name val="Marianne"/>
    </font>
    <font>
      <b/>
      <sz val="8"/>
      <color theme="1"/>
      <name val="Marianne"/>
    </font>
    <font>
      <sz val="8"/>
      <color theme="1"/>
      <name val="Marianne"/>
    </font>
    <font>
      <sz val="8"/>
      <name val="Marianne"/>
    </font>
    <font>
      <b/>
      <sz val="8"/>
      <name val="Marianne"/>
    </font>
    <font>
      <sz val="8"/>
      <color theme="0" tint="-0.499984740745262"/>
      <name val="Marianne"/>
    </font>
  </fonts>
  <fills count="5">
    <fill>
      <patternFill patternType="none"/>
    </fill>
    <fill>
      <patternFill patternType="gray125"/>
    </fill>
    <fill>
      <patternFill patternType="solid">
        <fgColor theme="0"/>
        <bgColor indexed="64"/>
      </patternFill>
    </fill>
    <fill>
      <patternFill patternType="solid">
        <fgColor theme="0"/>
        <bgColor rgb="FF009CC1"/>
      </patternFill>
    </fill>
    <fill>
      <patternFill patternType="solid">
        <fgColor theme="0"/>
        <bgColor theme="0"/>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3">
    <xf numFmtId="0" fontId="0" fillId="0" borderId="0"/>
    <xf numFmtId="9" fontId="1" fillId="0" borderId="0" applyBorder="0" applyAlignment="0" applyProtection="0"/>
    <xf numFmtId="43" fontId="2" fillId="0" borderId="0" applyFont="0" applyFill="0" applyBorder="0" applyAlignment="0" applyProtection="0"/>
  </cellStyleXfs>
  <cellXfs count="51">
    <xf numFmtId="0" fontId="0" fillId="0" borderId="0" xfId="0"/>
    <xf numFmtId="0" fontId="3" fillId="0" borderId="0" xfId="0" applyFont="1"/>
    <xf numFmtId="0" fontId="4" fillId="0" borderId="0" xfId="0" applyFont="1"/>
    <xf numFmtId="0" fontId="3" fillId="0" borderId="1" xfId="0" applyFont="1" applyBorder="1"/>
    <xf numFmtId="0" fontId="4" fillId="0" borderId="1" xfId="0" applyFont="1" applyBorder="1"/>
    <xf numFmtId="2" fontId="4" fillId="0" borderId="1" xfId="0" applyNumberFormat="1" applyFont="1" applyBorder="1"/>
    <xf numFmtId="0" fontId="4" fillId="0" borderId="2" xfId="0" applyFont="1" applyBorder="1"/>
    <xf numFmtId="2" fontId="4" fillId="0" borderId="2" xfId="0" applyNumberFormat="1" applyFont="1" applyBorder="1"/>
    <xf numFmtId="2" fontId="4" fillId="0" borderId="0" xfId="0" applyNumberFormat="1" applyFont="1"/>
    <xf numFmtId="0" fontId="4" fillId="0" borderId="0" xfId="0" applyFont="1" applyAlignment="1">
      <alignment horizontal="left" vertical="top" wrapText="1"/>
    </xf>
    <xf numFmtId="1" fontId="6" fillId="2" borderId="1" xfId="1" applyNumberFormat="1" applyFont="1" applyFill="1" applyBorder="1" applyAlignment="1">
      <alignment horizontal="center" vertical="center" wrapText="1"/>
    </xf>
    <xf numFmtId="2" fontId="7" fillId="2" borderId="1" xfId="1" applyNumberFormat="1" applyFont="1" applyFill="1" applyBorder="1" applyAlignment="1">
      <alignment horizontal="center" vertical="center" wrapText="1"/>
    </xf>
    <xf numFmtId="0" fontId="4" fillId="0" borderId="2" xfId="0" applyFont="1" applyBorder="1" applyAlignment="1">
      <alignment horizontal="center" vertical="center" wrapText="1"/>
    </xf>
    <xf numFmtId="2" fontId="7" fillId="2" borderId="2" xfId="1" applyNumberFormat="1" applyFont="1" applyFill="1" applyBorder="1" applyAlignment="1">
      <alignment horizontal="center" vertical="center" wrapText="1"/>
    </xf>
    <xf numFmtId="2" fontId="7" fillId="2" borderId="0" xfId="1" applyNumberFormat="1" applyFont="1" applyFill="1" applyBorder="1" applyAlignment="1">
      <alignment horizontal="center" vertical="center" wrapText="1"/>
    </xf>
    <xf numFmtId="0" fontId="4" fillId="0" borderId="0" xfId="0" applyFont="1" applyAlignment="1">
      <alignment horizontal="left" vertical="center"/>
    </xf>
    <xf numFmtId="0" fontId="9" fillId="0" borderId="0" xfId="0" applyFont="1"/>
    <xf numFmtId="0" fontId="4" fillId="0" borderId="0" xfId="0" applyFont="1" applyAlignment="1">
      <alignment horizontal="right"/>
    </xf>
    <xf numFmtId="0" fontId="8" fillId="0" borderId="1" xfId="0" applyFont="1" applyBorder="1"/>
    <xf numFmtId="1" fontId="7" fillId="2" borderId="1" xfId="1" applyNumberFormat="1" applyFont="1" applyFill="1" applyBorder="1" applyAlignment="1">
      <alignment horizontal="center" vertical="center" wrapText="1"/>
    </xf>
    <xf numFmtId="9" fontId="7" fillId="2" borderId="0" xfId="1" applyFont="1" applyFill="1" applyBorder="1" applyAlignment="1">
      <alignment horizontal="center" vertical="center" wrapText="1"/>
    </xf>
    <xf numFmtId="9" fontId="4" fillId="0" borderId="0" xfId="0" applyNumberFormat="1" applyFont="1"/>
    <xf numFmtId="164" fontId="4" fillId="0" borderId="0" xfId="0" applyNumberFormat="1" applyFont="1"/>
    <xf numFmtId="1" fontId="4" fillId="0" borderId="0" xfId="0" applyNumberFormat="1" applyFont="1"/>
    <xf numFmtId="1" fontId="6" fillId="3" borderId="1" xfId="0" applyNumberFormat="1" applyFont="1" applyFill="1" applyBorder="1" applyAlignment="1">
      <alignment horizontal="left" vertical="center" wrapText="1"/>
    </xf>
    <xf numFmtId="1" fontId="8" fillId="3" borderId="1" xfId="0" applyNumberFormat="1" applyFont="1" applyFill="1" applyBorder="1" applyAlignment="1">
      <alignment horizontal="left" vertical="center" wrapText="1"/>
    </xf>
    <xf numFmtId="1" fontId="7" fillId="3" borderId="1" xfId="0" applyNumberFormat="1" applyFont="1" applyFill="1" applyBorder="1" applyAlignment="1">
      <alignment horizontal="left" vertical="center" wrapText="1"/>
    </xf>
    <xf numFmtId="1" fontId="7" fillId="3" borderId="0" xfId="0" applyNumberFormat="1" applyFont="1" applyFill="1" applyAlignment="1">
      <alignment horizontal="left" vertical="center" wrapText="1"/>
    </xf>
    <xf numFmtId="0" fontId="7" fillId="4" borderId="0" xfId="0" applyFont="1" applyFill="1" applyAlignment="1">
      <alignment horizontal="left" wrapText="1"/>
    </xf>
    <xf numFmtId="1" fontId="6" fillId="2" borderId="0" xfId="1" applyNumberFormat="1" applyFont="1" applyFill="1" applyBorder="1" applyAlignment="1">
      <alignment horizontal="center" vertical="center" wrapText="1"/>
    </xf>
    <xf numFmtId="1" fontId="10" fillId="2" borderId="0" xfId="1" applyNumberFormat="1" applyFont="1" applyFill="1" applyBorder="1" applyAlignment="1">
      <alignment horizontal="center" vertical="center" wrapText="1"/>
    </xf>
    <xf numFmtId="165" fontId="4" fillId="0" borderId="0" xfId="0" applyNumberFormat="1" applyFont="1"/>
    <xf numFmtId="0" fontId="10" fillId="0" borderId="1" xfId="0" applyFont="1" applyBorder="1"/>
    <xf numFmtId="166" fontId="10" fillId="2" borderId="1" xfId="1"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wrapText="1"/>
    </xf>
    <xf numFmtId="166" fontId="7" fillId="2" borderId="2" xfId="1" applyNumberFormat="1" applyFont="1" applyFill="1" applyBorder="1" applyAlignment="1">
      <alignment horizontal="center" vertical="center" wrapText="1"/>
    </xf>
    <xf numFmtId="167" fontId="7" fillId="2" borderId="2" xfId="2" applyNumberFormat="1" applyFont="1" applyFill="1" applyBorder="1" applyAlignment="1">
      <alignment horizontal="center" wrapText="1"/>
    </xf>
    <xf numFmtId="166" fontId="4" fillId="0" borderId="0" xfId="0" applyNumberFormat="1" applyFont="1"/>
    <xf numFmtId="0" fontId="3" fillId="0" borderId="1" xfId="0" applyFont="1" applyBorder="1" applyAlignment="1">
      <alignment horizontal="left"/>
    </xf>
    <xf numFmtId="0" fontId="3" fillId="0" borderId="1" xfId="0" applyFont="1" applyBorder="1" applyAlignment="1">
      <alignment horizontal="center" vertical="center"/>
    </xf>
    <xf numFmtId="0" fontId="4" fillId="0" borderId="1" xfId="0" applyFont="1" applyBorder="1" applyAlignment="1">
      <alignment horizontal="left"/>
    </xf>
    <xf numFmtId="0" fontId="4" fillId="0" borderId="0" xfId="0" applyFont="1" applyAlignment="1">
      <alignment horizont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7" fillId="4" borderId="0" xfId="0" applyFont="1" applyFill="1" applyAlignment="1">
      <alignment horizontal="left" wrapText="1"/>
    </xf>
    <xf numFmtId="0" fontId="7" fillId="4"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0" xfId="0" applyFont="1" applyAlignment="1">
      <alignment horizontal="center"/>
    </xf>
  </cellXfs>
  <cellStyles count="3">
    <cellStyle name="Milliers" xfId="2" builtinId="3"/>
    <cellStyle name="Normal" xfId="0" builtinId="0"/>
    <cellStyle name="Pourcentag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4F81BD"/>
      <rgbColor rgb="FF729FC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4BACC6"/>
      <rgbColor rgb="FF9BBB59"/>
      <rgbColor rgb="FFFFD320"/>
      <rgbColor rgb="FFFF9900"/>
      <rgbColor rgb="FFFF420E"/>
      <rgbColor rgb="FF8064A2"/>
      <rgbColor rgb="FFB3B3B3"/>
      <rgbColor rgb="FF004586"/>
      <rgbColor rgb="FF339966"/>
      <rgbColor rgb="FF003300"/>
      <rgbColor rgb="FF333300"/>
      <rgbColor rgb="FF993300"/>
      <rgbColor rgb="FF993366"/>
      <rgbColor rgb="FF333399"/>
      <rgbColor rgb="FF59595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3"/>
  <sheetViews>
    <sheetView showGridLines="0" zoomScaleNormal="100" workbookViewId="0">
      <selection activeCell="G43" sqref="G43"/>
    </sheetView>
  </sheetViews>
  <sheetFormatPr baseColWidth="10" defaultColWidth="10.7109375" defaultRowHeight="12.75" x14ac:dyDescent="0.25"/>
  <cols>
    <col min="1" max="1" width="3.140625" style="2" customWidth="1"/>
    <col min="2" max="2" width="55.7109375" style="2" customWidth="1"/>
    <col min="3" max="16384" width="10.7109375" style="2"/>
  </cols>
  <sheetData>
    <row r="2" spans="2:18" x14ac:dyDescent="0.25">
      <c r="B2" s="1" t="s">
        <v>25</v>
      </c>
    </row>
    <row r="3" spans="2:18" x14ac:dyDescent="0.25">
      <c r="B3" s="1"/>
    </row>
    <row r="4" spans="2:18" x14ac:dyDescent="0.25">
      <c r="B4" s="24" t="s">
        <v>24</v>
      </c>
      <c r="C4" s="10">
        <v>0</v>
      </c>
      <c r="D4" s="10">
        <v>1</v>
      </c>
      <c r="E4" s="10">
        <v>2</v>
      </c>
      <c r="F4" s="10">
        <v>3</v>
      </c>
      <c r="G4" s="10">
        <v>4</v>
      </c>
      <c r="H4" s="10">
        <v>5</v>
      </c>
      <c r="I4" s="10">
        <v>6</v>
      </c>
      <c r="J4" s="10">
        <v>7</v>
      </c>
      <c r="K4" s="10">
        <v>8</v>
      </c>
      <c r="L4" s="10">
        <v>9</v>
      </c>
      <c r="M4" s="10">
        <v>10</v>
      </c>
      <c r="N4" s="10">
        <v>11</v>
      </c>
      <c r="O4" s="10">
        <v>12</v>
      </c>
      <c r="P4" s="10">
        <v>13</v>
      </c>
      <c r="Q4" s="10">
        <v>14</v>
      </c>
      <c r="R4" s="10">
        <v>15</v>
      </c>
    </row>
    <row r="5" spans="2:18" x14ac:dyDescent="0.25">
      <c r="B5" s="25" t="s">
        <v>31</v>
      </c>
      <c r="C5" s="19">
        <v>100</v>
      </c>
      <c r="D5" s="19">
        <v>96.756888563764903</v>
      </c>
      <c r="E5" s="19">
        <v>94.282945736434101</v>
      </c>
      <c r="F5" s="19">
        <v>92.462818250567196</v>
      </c>
      <c r="G5" s="19">
        <v>89.246178176067502</v>
      </c>
      <c r="H5" s="19">
        <v>86.964873765093301</v>
      </c>
      <c r="I5" s="19">
        <v>85.038916114153892</v>
      </c>
      <c r="J5" s="19">
        <v>83.151183970856096</v>
      </c>
      <c r="K5" s="19">
        <v>82.489519509835503</v>
      </c>
      <c r="L5" s="19">
        <v>80.508474576271212</v>
      </c>
      <c r="M5" s="19">
        <v>78.750897343862206</v>
      </c>
      <c r="N5" s="19">
        <v>78.021148036253791</v>
      </c>
      <c r="O5" s="19">
        <v>76.820925553319896</v>
      </c>
      <c r="P5" s="19">
        <v>76.13488975356681</v>
      </c>
      <c r="Q5" s="19">
        <v>75.660639777468703</v>
      </c>
      <c r="R5" s="19">
        <v>75.163727959697695</v>
      </c>
    </row>
    <row r="6" spans="2:18" x14ac:dyDescent="0.25">
      <c r="B6" s="26" t="s">
        <v>19</v>
      </c>
      <c r="C6" s="11">
        <v>0.64123326106239698</v>
      </c>
      <c r="D6" s="11">
        <v>0.83986959361514302</v>
      </c>
      <c r="E6" s="11">
        <v>0.83096897112342505</v>
      </c>
      <c r="F6" s="11">
        <v>0.80815053718172403</v>
      </c>
      <c r="G6" s="11">
        <v>0.77792884958650499</v>
      </c>
      <c r="H6" s="11">
        <v>0.75616143143172299</v>
      </c>
      <c r="I6" s="11">
        <v>0.73741445772571301</v>
      </c>
      <c r="J6" s="11">
        <v>0.71818360958919203</v>
      </c>
      <c r="K6" s="11">
        <v>0.70476535665066098</v>
      </c>
      <c r="L6" s="11">
        <v>0.68724579609237302</v>
      </c>
      <c r="M6" s="11">
        <v>0.66962133615563502</v>
      </c>
      <c r="N6" s="11">
        <v>0.65523631876669197</v>
      </c>
      <c r="O6" s="11">
        <v>0.64814898519291797</v>
      </c>
      <c r="P6" s="11">
        <v>0.64638929160363201</v>
      </c>
      <c r="Q6" s="11">
        <v>0.63941017065210903</v>
      </c>
      <c r="R6" s="11">
        <v>0.63456975433203999</v>
      </c>
    </row>
    <row r="7" spans="2:18" ht="10.5" customHeight="1" x14ac:dyDescent="0.25">
      <c r="B7" s="27"/>
      <c r="C7" s="14"/>
      <c r="D7" s="14"/>
      <c r="E7" s="14"/>
      <c r="F7" s="14"/>
      <c r="G7" s="14"/>
      <c r="H7" s="14"/>
      <c r="I7" s="14"/>
      <c r="J7" s="14"/>
      <c r="K7" s="14"/>
      <c r="L7" s="14"/>
      <c r="M7" s="14"/>
      <c r="N7" s="14"/>
      <c r="O7" s="14"/>
      <c r="P7" s="14"/>
      <c r="Q7" s="14"/>
      <c r="R7" s="14"/>
    </row>
    <row r="8" spans="2:18" ht="12.75" customHeight="1" x14ac:dyDescent="0.25">
      <c r="B8" s="45" t="s">
        <v>57</v>
      </c>
      <c r="C8" s="45"/>
      <c r="D8" s="45"/>
      <c r="E8" s="45"/>
      <c r="F8" s="45"/>
      <c r="G8" s="45"/>
      <c r="H8" s="45"/>
      <c r="I8" s="45"/>
      <c r="J8" s="45"/>
      <c r="K8" s="45"/>
      <c r="L8" s="14"/>
      <c r="M8" s="14"/>
      <c r="N8" s="14"/>
      <c r="O8" s="14"/>
      <c r="P8" s="14"/>
      <c r="Q8" s="14"/>
      <c r="R8" s="14"/>
    </row>
    <row r="9" spans="2:18" ht="42" customHeight="1" x14ac:dyDescent="0.25">
      <c r="B9" s="45"/>
      <c r="C9" s="45"/>
      <c r="D9" s="45"/>
      <c r="E9" s="45"/>
      <c r="F9" s="45"/>
      <c r="G9" s="45"/>
      <c r="H9" s="45"/>
      <c r="I9" s="45"/>
      <c r="J9" s="45"/>
      <c r="K9" s="45"/>
    </row>
    <row r="10" spans="2:18" ht="41.25" customHeight="1" x14ac:dyDescent="0.25">
      <c r="B10" s="45"/>
      <c r="C10" s="45"/>
      <c r="D10" s="45"/>
      <c r="E10" s="45"/>
      <c r="F10" s="45"/>
      <c r="G10" s="45"/>
      <c r="H10" s="45"/>
      <c r="I10" s="45"/>
      <c r="J10" s="45"/>
      <c r="K10" s="45"/>
    </row>
    <row r="11" spans="2:18" ht="13.5" customHeight="1" x14ac:dyDescent="0.25">
      <c r="B11" s="44"/>
      <c r="C11" s="44"/>
      <c r="D11" s="44"/>
      <c r="E11" s="44"/>
      <c r="F11" s="44"/>
      <c r="G11" s="44"/>
    </row>
    <row r="19" spans="3:18" x14ac:dyDescent="0.25">
      <c r="D19" s="31"/>
    </row>
    <row r="20" spans="3:18" x14ac:dyDescent="0.25">
      <c r="D20" s="31"/>
    </row>
    <row r="21" spans="3:18" x14ac:dyDescent="0.25">
      <c r="D21" s="31"/>
    </row>
    <row r="22" spans="3:18" x14ac:dyDescent="0.25">
      <c r="D22" s="31"/>
    </row>
    <row r="23" spans="3:18" x14ac:dyDescent="0.25">
      <c r="D23" s="31"/>
    </row>
    <row r="24" spans="3:18" x14ac:dyDescent="0.25">
      <c r="D24" s="31"/>
    </row>
    <row r="25" spans="3:18" x14ac:dyDescent="0.25">
      <c r="D25" s="31"/>
    </row>
    <row r="26" spans="3:18" x14ac:dyDescent="0.25">
      <c r="D26" s="31"/>
    </row>
    <row r="27" spans="3:18" x14ac:dyDescent="0.25">
      <c r="D27" s="31"/>
    </row>
    <row r="28" spans="3:18" x14ac:dyDescent="0.25">
      <c r="D28" s="31"/>
    </row>
    <row r="29" spans="3:18" x14ac:dyDescent="0.25">
      <c r="C29" s="29"/>
      <c r="D29" s="29"/>
      <c r="E29" s="29"/>
      <c r="F29" s="29"/>
      <c r="G29" s="29"/>
      <c r="H29" s="29"/>
      <c r="I29" s="29"/>
      <c r="J29" s="29"/>
      <c r="K29" s="29"/>
      <c r="L29" s="29"/>
      <c r="M29" s="29"/>
      <c r="N29" s="29"/>
      <c r="O29" s="29"/>
      <c r="P29" s="29"/>
      <c r="Q29" s="29"/>
      <c r="R29" s="29"/>
    </row>
    <row r="30" spans="3:18" x14ac:dyDescent="0.25">
      <c r="C30" s="30"/>
      <c r="D30" s="30"/>
      <c r="E30" s="30"/>
      <c r="F30" s="30"/>
      <c r="G30" s="30"/>
      <c r="H30" s="30"/>
      <c r="I30" s="30"/>
      <c r="J30" s="30"/>
      <c r="K30" s="30"/>
      <c r="L30" s="30"/>
      <c r="M30" s="30"/>
      <c r="N30" s="30"/>
      <c r="O30" s="30"/>
      <c r="P30" s="30"/>
      <c r="Q30" s="23"/>
      <c r="R30" s="23"/>
    </row>
    <row r="31" spans="3:18" x14ac:dyDescent="0.25">
      <c r="C31" s="20"/>
      <c r="D31" s="20"/>
      <c r="E31" s="20"/>
      <c r="F31" s="20"/>
      <c r="G31" s="20"/>
      <c r="H31" s="20"/>
      <c r="I31" s="20"/>
      <c r="J31" s="20"/>
      <c r="K31" s="20"/>
      <c r="L31" s="20"/>
      <c r="M31" s="20"/>
      <c r="N31" s="20"/>
      <c r="O31" s="20"/>
      <c r="P31" s="20"/>
      <c r="Q31" s="20"/>
      <c r="R31" s="20"/>
    </row>
    <row r="32" spans="3:18" x14ac:dyDescent="0.25">
      <c r="D32" s="31"/>
    </row>
    <row r="33" spans="4:4" x14ac:dyDescent="0.25">
      <c r="D33" s="31"/>
    </row>
  </sheetData>
  <mergeCells count="2">
    <mergeCell ref="B11:G11"/>
    <mergeCell ref="B8:K10"/>
  </mergeCells>
  <pageMargins left="0.7" right="0.7" top="0.75" bottom="0.75"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4"/>
  <sheetViews>
    <sheetView showGridLines="0" zoomScaleNormal="100" workbookViewId="0">
      <selection activeCell="F26" sqref="F26"/>
    </sheetView>
  </sheetViews>
  <sheetFormatPr baseColWidth="10" defaultColWidth="10.7109375" defaultRowHeight="12.75" x14ac:dyDescent="0.25"/>
  <cols>
    <col min="1" max="1" width="4.28515625" style="2" customWidth="1"/>
    <col min="2" max="2" width="48.28515625" style="2" customWidth="1"/>
    <col min="3" max="18" width="13.42578125" style="2" bestFit="1" customWidth="1"/>
    <col min="19" max="16384" width="10.7109375" style="2"/>
  </cols>
  <sheetData>
    <row r="2" spans="2:18" x14ac:dyDescent="0.25">
      <c r="B2" s="1" t="s">
        <v>30</v>
      </c>
    </row>
    <row r="3" spans="2:18" ht="12.75" customHeight="1" x14ac:dyDescent="0.25">
      <c r="B3" s="1"/>
      <c r="R3" s="17" t="s">
        <v>23</v>
      </c>
    </row>
    <row r="4" spans="2:18" x14ac:dyDescent="0.25">
      <c r="B4" s="42" t="s">
        <v>24</v>
      </c>
      <c r="C4" s="10">
        <v>0</v>
      </c>
      <c r="D4" s="10">
        <v>1</v>
      </c>
      <c r="E4" s="10">
        <v>2</v>
      </c>
      <c r="F4" s="10">
        <v>3</v>
      </c>
      <c r="G4" s="10">
        <v>4</v>
      </c>
      <c r="H4" s="10">
        <v>5</v>
      </c>
      <c r="I4" s="10">
        <v>6</v>
      </c>
      <c r="J4" s="10">
        <v>7</v>
      </c>
      <c r="K4" s="10">
        <v>8</v>
      </c>
      <c r="L4" s="10">
        <v>9</v>
      </c>
      <c r="M4" s="10">
        <v>10</v>
      </c>
      <c r="N4" s="10">
        <v>11</v>
      </c>
      <c r="O4" s="10">
        <v>12</v>
      </c>
      <c r="P4" s="10">
        <v>13</v>
      </c>
      <c r="Q4" s="10">
        <v>14</v>
      </c>
      <c r="R4" s="10">
        <v>15</v>
      </c>
    </row>
    <row r="5" spans="2:18" x14ac:dyDescent="0.25">
      <c r="B5" s="43" t="s">
        <v>0</v>
      </c>
      <c r="C5" s="19">
        <v>82.796688132474699</v>
      </c>
      <c r="D5" s="19">
        <v>83.881980004876894</v>
      </c>
      <c r="E5" s="19">
        <v>78.197674418604606</v>
      </c>
      <c r="F5" s="19">
        <v>73.0022687169145</v>
      </c>
      <c r="G5" s="19">
        <v>69.636267791249296</v>
      </c>
      <c r="H5" s="19">
        <v>66.7398463227223</v>
      </c>
      <c r="I5" s="19">
        <v>63.735946958777703</v>
      </c>
      <c r="J5" s="19">
        <v>60.412871888281707</v>
      </c>
      <c r="K5" s="19">
        <v>58.174782328281204</v>
      </c>
      <c r="L5" s="19">
        <v>56.1016949152542</v>
      </c>
      <c r="M5" s="19">
        <v>54.020100502512605</v>
      </c>
      <c r="N5" s="19">
        <v>52.530211480362496</v>
      </c>
      <c r="O5" s="19">
        <v>50.623742454728401</v>
      </c>
      <c r="P5" s="19">
        <v>49.675745784695202</v>
      </c>
      <c r="Q5" s="19">
        <v>49.188687992582295</v>
      </c>
      <c r="R5" s="19">
        <v>47.858942065491199</v>
      </c>
    </row>
    <row r="6" spans="2:18" x14ac:dyDescent="0.25">
      <c r="B6" s="43" t="s">
        <v>1</v>
      </c>
      <c r="C6" s="19">
        <v>8.371665133394659</v>
      </c>
      <c r="D6" s="19">
        <v>5.2670080468178497</v>
      </c>
      <c r="E6" s="19">
        <v>7.87306201550388</v>
      </c>
      <c r="F6" s="19">
        <v>9.5538190068061493</v>
      </c>
      <c r="G6" s="19">
        <v>9.3305218766473388</v>
      </c>
      <c r="H6" s="19">
        <v>9.3852908891328202</v>
      </c>
      <c r="I6" s="19">
        <v>10.147016431248201</v>
      </c>
      <c r="J6" s="19">
        <v>10.534304796599899</v>
      </c>
      <c r="K6" s="19">
        <v>11.512415349887101</v>
      </c>
      <c r="L6" s="19">
        <v>11.2203389830508</v>
      </c>
      <c r="M6" s="19">
        <v>11.0193826274228</v>
      </c>
      <c r="N6" s="19">
        <v>11.404833836858</v>
      </c>
      <c r="O6" s="19">
        <v>11.629778672032201</v>
      </c>
      <c r="P6" s="19">
        <v>12.7539991353221</v>
      </c>
      <c r="Q6" s="19">
        <v>12.3783031988873</v>
      </c>
      <c r="R6" s="19">
        <v>13.7531486146096</v>
      </c>
    </row>
    <row r="7" spans="2:18" x14ac:dyDescent="0.25">
      <c r="B7" s="43" t="s">
        <v>2</v>
      </c>
      <c r="C7" s="19">
        <v>3.0588776448942001</v>
      </c>
      <c r="D7" s="19">
        <v>4.6330163374786597</v>
      </c>
      <c r="E7" s="19">
        <v>4.7238372093023298</v>
      </c>
      <c r="F7" s="19">
        <v>5.5709604234938199</v>
      </c>
      <c r="G7" s="19">
        <v>5.7459146020031593</v>
      </c>
      <c r="H7" s="19">
        <v>5.9549945115257996</v>
      </c>
      <c r="I7" s="19">
        <v>5.9383107523782099</v>
      </c>
      <c r="J7" s="19">
        <v>6.4966605950212504</v>
      </c>
      <c r="K7" s="19">
        <v>6.9977426636568811</v>
      </c>
      <c r="L7" s="19">
        <v>6.8813559322033893</v>
      </c>
      <c r="M7" s="19">
        <v>6.855707106963389</v>
      </c>
      <c r="N7" s="19">
        <v>6.5332326283987898</v>
      </c>
      <c r="O7" s="19">
        <v>6.8008048289738401</v>
      </c>
      <c r="P7" s="19">
        <v>6.5283182014699497</v>
      </c>
      <c r="Q7" s="19">
        <v>6.2586926286509001</v>
      </c>
      <c r="R7" s="19">
        <v>5.8942065491183904</v>
      </c>
    </row>
    <row r="8" spans="2:18" x14ac:dyDescent="0.25">
      <c r="B8" s="43" t="s">
        <v>3</v>
      </c>
      <c r="C8" s="19">
        <v>5.7727690892364301</v>
      </c>
      <c r="D8" s="19">
        <v>2.9748841745915602</v>
      </c>
      <c r="E8" s="19">
        <v>3.4883720930232598</v>
      </c>
      <c r="F8" s="19">
        <v>4.3357701033526599</v>
      </c>
      <c r="G8" s="19">
        <v>4.5334739061676306</v>
      </c>
      <c r="H8" s="19">
        <v>4.8847420417123999</v>
      </c>
      <c r="I8" s="19">
        <v>5.2176419717497797</v>
      </c>
      <c r="J8" s="19">
        <v>5.7073466909532504</v>
      </c>
      <c r="K8" s="19">
        <v>5.8045791680103198</v>
      </c>
      <c r="L8" s="19">
        <v>6.3050847457627093</v>
      </c>
      <c r="M8" s="19">
        <v>6.855707106963389</v>
      </c>
      <c r="N8" s="19">
        <v>7.5528700906344408</v>
      </c>
      <c r="O8" s="19">
        <v>7.7665995975855111</v>
      </c>
      <c r="P8" s="19">
        <v>7.1768266320795497</v>
      </c>
      <c r="Q8" s="19">
        <v>7.8349559573481704</v>
      </c>
      <c r="R8" s="19">
        <v>7.6574307304785902</v>
      </c>
    </row>
    <row r="9" spans="2:18" ht="8.25" customHeight="1" x14ac:dyDescent="0.25">
      <c r="B9" s="15"/>
      <c r="C9" s="20"/>
      <c r="D9" s="20"/>
      <c r="E9" s="20"/>
      <c r="F9" s="20"/>
      <c r="G9" s="20"/>
      <c r="H9" s="20"/>
      <c r="I9" s="20"/>
      <c r="J9" s="20"/>
      <c r="K9" s="20"/>
      <c r="L9" s="20"/>
      <c r="M9" s="20"/>
      <c r="N9" s="20"/>
      <c r="O9" s="20"/>
      <c r="P9" s="20"/>
      <c r="Q9" s="20"/>
      <c r="R9" s="20"/>
    </row>
    <row r="10" spans="2:18" x14ac:dyDescent="0.25">
      <c r="B10" s="46" t="s">
        <v>56</v>
      </c>
      <c r="C10" s="47"/>
      <c r="D10" s="47"/>
      <c r="E10" s="47"/>
      <c r="F10" s="47"/>
      <c r="G10" s="47"/>
      <c r="H10" s="47"/>
      <c r="I10" s="47"/>
      <c r="J10" s="47"/>
      <c r="K10" s="20"/>
      <c r="L10" s="20"/>
      <c r="M10" s="20"/>
      <c r="N10" s="20"/>
      <c r="O10" s="20"/>
      <c r="P10" s="20"/>
      <c r="Q10" s="20"/>
      <c r="R10" s="20"/>
    </row>
    <row r="11" spans="2:18" ht="12.75" customHeight="1" x14ac:dyDescent="0.25">
      <c r="B11" s="47"/>
      <c r="C11" s="47"/>
      <c r="D11" s="47"/>
      <c r="E11" s="47"/>
      <c r="F11" s="47"/>
      <c r="G11" s="47"/>
      <c r="H11" s="47"/>
      <c r="I11" s="47"/>
      <c r="J11" s="47"/>
    </row>
    <row r="12" spans="2:18" x14ac:dyDescent="0.25">
      <c r="B12" s="47"/>
      <c r="C12" s="47"/>
      <c r="D12" s="47"/>
      <c r="E12" s="47"/>
      <c r="F12" s="47"/>
      <c r="G12" s="47"/>
      <c r="H12" s="47"/>
      <c r="I12" s="47"/>
      <c r="J12" s="47"/>
    </row>
    <row r="13" spans="2:18" x14ac:dyDescent="0.25">
      <c r="B13" s="47"/>
      <c r="C13" s="47"/>
      <c r="D13" s="47"/>
      <c r="E13" s="47"/>
      <c r="F13" s="47"/>
      <c r="G13" s="47"/>
      <c r="H13" s="47"/>
      <c r="I13" s="47"/>
      <c r="J13" s="47"/>
    </row>
    <row r="15" spans="2:18" x14ac:dyDescent="0.25">
      <c r="C15" s="22"/>
      <c r="D15" s="22"/>
      <c r="E15" s="22"/>
      <c r="F15" s="22"/>
    </row>
    <row r="16" spans="2:18" x14ac:dyDescent="0.25">
      <c r="C16" s="22"/>
      <c r="D16" s="22"/>
      <c r="E16" s="22"/>
      <c r="F16" s="22"/>
    </row>
    <row r="17" spans="3:18" x14ac:dyDescent="0.25">
      <c r="C17" s="22"/>
      <c r="D17" s="22"/>
      <c r="E17" s="22"/>
      <c r="F17" s="22"/>
    </row>
    <row r="18" spans="3:18" x14ac:dyDescent="0.25">
      <c r="C18" s="22"/>
      <c r="D18" s="22"/>
      <c r="E18" s="22"/>
      <c r="F18" s="22"/>
    </row>
    <row r="19" spans="3:18" x14ac:dyDescent="0.25">
      <c r="C19" s="22"/>
      <c r="D19" s="22"/>
      <c r="E19" s="22"/>
      <c r="F19" s="22"/>
    </row>
    <row r="20" spans="3:18" x14ac:dyDescent="0.25">
      <c r="C20" s="22"/>
      <c r="D20" s="22"/>
      <c r="E20" s="22"/>
      <c r="F20" s="22"/>
      <c r="G20" s="22"/>
    </row>
    <row r="21" spans="3:18" x14ac:dyDescent="0.25">
      <c r="C21" s="22"/>
      <c r="D21" s="22"/>
      <c r="E21" s="22"/>
      <c r="F21" s="22"/>
    </row>
    <row r="22" spans="3:18" x14ac:dyDescent="0.25">
      <c r="C22" s="22"/>
      <c r="D22" s="22"/>
      <c r="E22" s="22"/>
      <c r="F22" s="22"/>
    </row>
    <row r="23" spans="3:18" x14ac:dyDescent="0.25">
      <c r="C23" s="22"/>
      <c r="D23" s="22"/>
      <c r="E23" s="22"/>
      <c r="F23" s="22"/>
    </row>
    <row r="24" spans="3:18" x14ac:dyDescent="0.25">
      <c r="C24" s="22"/>
      <c r="D24" s="22"/>
      <c r="E24" s="22"/>
      <c r="F24" s="22"/>
    </row>
    <row r="25" spans="3:18" x14ac:dyDescent="0.25">
      <c r="C25" s="22"/>
      <c r="D25" s="22"/>
      <c r="E25" s="22"/>
      <c r="F25" s="22"/>
    </row>
    <row r="26" spans="3:18" x14ac:dyDescent="0.25">
      <c r="C26" s="22"/>
      <c r="D26" s="22"/>
      <c r="E26" s="22"/>
      <c r="F26" s="22"/>
    </row>
    <row r="27" spans="3:18" x14ac:dyDescent="0.25">
      <c r="C27" s="22"/>
      <c r="D27" s="22"/>
      <c r="E27" s="22"/>
      <c r="F27" s="22"/>
    </row>
    <row r="28" spans="3:18" x14ac:dyDescent="0.25">
      <c r="C28" s="22"/>
      <c r="D28" s="22"/>
      <c r="E28" s="22"/>
      <c r="F28" s="22"/>
    </row>
    <row r="29" spans="3:18" x14ac:dyDescent="0.25">
      <c r="C29" s="22"/>
      <c r="D29" s="22"/>
      <c r="E29" s="22"/>
      <c r="F29" s="22"/>
    </row>
    <row r="30" spans="3:18" x14ac:dyDescent="0.25">
      <c r="C30" s="22"/>
      <c r="D30" s="22"/>
      <c r="E30" s="22"/>
      <c r="F30" s="22"/>
    </row>
    <row r="31" spans="3:18" x14ac:dyDescent="0.25">
      <c r="C31" s="23"/>
      <c r="D31" s="23"/>
      <c r="E31" s="23"/>
      <c r="F31" s="23"/>
      <c r="G31" s="23"/>
      <c r="H31" s="23"/>
      <c r="I31" s="23"/>
      <c r="J31" s="23"/>
      <c r="K31" s="23"/>
      <c r="L31" s="23"/>
      <c r="M31" s="23"/>
      <c r="N31" s="23"/>
      <c r="O31" s="23"/>
      <c r="P31" s="23"/>
      <c r="Q31" s="23"/>
      <c r="R31" s="23"/>
    </row>
    <row r="32" spans="3:18" x14ac:dyDescent="0.25">
      <c r="C32" s="23"/>
      <c r="D32" s="23"/>
      <c r="E32" s="23"/>
      <c r="F32" s="23"/>
      <c r="G32" s="23"/>
      <c r="H32" s="23"/>
      <c r="I32" s="23"/>
      <c r="J32" s="23"/>
      <c r="K32" s="23"/>
      <c r="L32" s="23"/>
      <c r="M32" s="23"/>
      <c r="N32" s="23"/>
      <c r="O32" s="23"/>
      <c r="P32" s="23"/>
      <c r="Q32" s="23"/>
      <c r="R32" s="23"/>
    </row>
    <row r="33" spans="3:18" x14ac:dyDescent="0.25">
      <c r="C33" s="23"/>
      <c r="D33" s="23"/>
      <c r="E33" s="23"/>
      <c r="F33" s="23"/>
      <c r="G33" s="23"/>
      <c r="H33" s="23"/>
      <c r="I33" s="23"/>
      <c r="J33" s="23"/>
      <c r="K33" s="23"/>
      <c r="L33" s="23"/>
      <c r="M33" s="23"/>
      <c r="N33" s="23"/>
      <c r="O33" s="23"/>
      <c r="P33" s="23"/>
      <c r="Q33" s="23"/>
      <c r="R33" s="23"/>
    </row>
    <row r="34" spans="3:18" x14ac:dyDescent="0.25">
      <c r="C34" s="23"/>
      <c r="D34" s="23"/>
      <c r="E34" s="23"/>
      <c r="F34" s="23"/>
      <c r="G34" s="23"/>
      <c r="H34" s="23"/>
      <c r="I34" s="23"/>
      <c r="J34" s="23"/>
      <c r="K34" s="23"/>
      <c r="L34" s="23"/>
      <c r="M34" s="23"/>
      <c r="N34" s="23"/>
      <c r="O34" s="23"/>
      <c r="P34" s="23"/>
      <c r="Q34" s="23"/>
      <c r="R34" s="23"/>
    </row>
  </sheetData>
  <mergeCells count="1">
    <mergeCell ref="B10:J13"/>
  </mergeCells>
  <pageMargins left="0.7" right="0.7" top="0.75" bottom="0.75"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showGridLines="0" zoomScaleNormal="100" workbookViewId="0">
      <selection activeCell="H16" sqref="H15:H16"/>
    </sheetView>
  </sheetViews>
  <sheetFormatPr baseColWidth="10" defaultColWidth="11.42578125" defaultRowHeight="12.75" x14ac:dyDescent="0.25"/>
  <cols>
    <col min="1" max="1" width="4.42578125" style="2" customWidth="1"/>
    <col min="2" max="2" width="33.140625" style="2" customWidth="1"/>
    <col min="3" max="3" width="15.28515625" style="2" customWidth="1"/>
    <col min="4" max="4" width="14.85546875" style="2" customWidth="1"/>
    <col min="5" max="5" width="14.42578125" style="2" customWidth="1"/>
    <col min="6" max="16384" width="11.42578125" style="2"/>
  </cols>
  <sheetData>
    <row r="2" spans="2:5" x14ac:dyDescent="0.25">
      <c r="B2" s="1" t="s">
        <v>21</v>
      </c>
      <c r="C2" s="1"/>
    </row>
    <row r="3" spans="2:5" x14ac:dyDescent="0.25">
      <c r="B3" s="1"/>
      <c r="C3" s="1"/>
    </row>
    <row r="4" spans="2:5" x14ac:dyDescent="0.25">
      <c r="B4" s="1"/>
      <c r="C4" s="1"/>
      <c r="E4" s="17" t="s">
        <v>23</v>
      </c>
    </row>
    <row r="5" spans="2:5" x14ac:dyDescent="0.25">
      <c r="B5" s="38" t="s">
        <v>37</v>
      </c>
      <c r="C5" s="39" t="s">
        <v>38</v>
      </c>
      <c r="D5" s="39" t="s">
        <v>39</v>
      </c>
      <c r="E5" s="39" t="s">
        <v>40</v>
      </c>
    </row>
    <row r="6" spans="2:5" x14ac:dyDescent="0.25">
      <c r="B6" s="40" t="s">
        <v>4</v>
      </c>
      <c r="C6" s="19">
        <v>68.860353130016009</v>
      </c>
      <c r="D6" s="19">
        <v>60.032102728731893</v>
      </c>
      <c r="E6" s="19">
        <v>52.487961476725495</v>
      </c>
    </row>
    <row r="7" spans="2:5" x14ac:dyDescent="0.25">
      <c r="B7" s="40" t="s">
        <v>5</v>
      </c>
      <c r="C7" s="19">
        <v>66.54545454545449</v>
      </c>
      <c r="D7" s="19">
        <v>57.272727272727295</v>
      </c>
      <c r="E7" s="19">
        <v>50.545454545454504</v>
      </c>
    </row>
    <row r="8" spans="2:5" x14ac:dyDescent="0.25">
      <c r="B8" s="40" t="s">
        <v>6</v>
      </c>
      <c r="C8" s="19">
        <v>65.463108320251195</v>
      </c>
      <c r="D8" s="19">
        <v>51.334379905808504</v>
      </c>
      <c r="E8" s="19">
        <v>42.543171114599701</v>
      </c>
    </row>
    <row r="9" spans="2:5" x14ac:dyDescent="0.25">
      <c r="B9" s="40" t="s">
        <v>7</v>
      </c>
      <c r="C9" s="19">
        <v>63.545568039950098</v>
      </c>
      <c r="D9" s="19">
        <v>49.687890137328303</v>
      </c>
      <c r="E9" s="19" t="s">
        <v>28</v>
      </c>
    </row>
    <row r="10" spans="2:5" x14ac:dyDescent="0.25">
      <c r="B10" s="40" t="s">
        <v>8</v>
      </c>
      <c r="C10" s="19">
        <v>71.794871794871796</v>
      </c>
      <c r="D10" s="19" t="s">
        <v>28</v>
      </c>
      <c r="E10" s="19" t="s">
        <v>28</v>
      </c>
    </row>
    <row r="11" spans="2:5" x14ac:dyDescent="0.25">
      <c r="B11" s="41"/>
      <c r="C11" s="20"/>
      <c r="D11" s="20"/>
      <c r="E11" s="20"/>
    </row>
    <row r="12" spans="2:5" ht="39.75" customHeight="1" x14ac:dyDescent="0.25">
      <c r="B12" s="46" t="s">
        <v>55</v>
      </c>
      <c r="C12" s="46"/>
      <c r="D12" s="46"/>
      <c r="E12" s="46"/>
    </row>
    <row r="13" spans="2:5" ht="39.75" customHeight="1" x14ac:dyDescent="0.25">
      <c r="B13" s="46"/>
      <c r="C13" s="46"/>
      <c r="D13" s="46"/>
      <c r="E13" s="46"/>
    </row>
    <row r="14" spans="2:5" x14ac:dyDescent="0.25">
      <c r="B14" s="46"/>
      <c r="C14" s="46"/>
      <c r="D14" s="46"/>
      <c r="E14" s="46"/>
    </row>
    <row r="15" spans="2:5" x14ac:dyDescent="0.25">
      <c r="B15" s="46"/>
      <c r="C15" s="46"/>
      <c r="D15" s="46"/>
      <c r="E15" s="46"/>
    </row>
    <row r="16" spans="2:5" x14ac:dyDescent="0.25">
      <c r="B16" s="46"/>
      <c r="C16" s="46"/>
      <c r="D16" s="46"/>
      <c r="E16" s="46"/>
    </row>
    <row r="17" spans="2:5" x14ac:dyDescent="0.25">
      <c r="B17" s="46"/>
      <c r="C17" s="46"/>
      <c r="D17" s="46"/>
      <c r="E17" s="46"/>
    </row>
  </sheetData>
  <mergeCells count="1">
    <mergeCell ref="B12:E17"/>
  </mergeCell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Roman,Normal"&amp;12&amp;Kffffff&amp;A</oddHeader>
    <oddFooter>&amp;C&amp;"Times New Roman,Normal"&amp;12&amp;KffffffPage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49"/>
  <sheetViews>
    <sheetView showGridLines="0" topLeftCell="B1" zoomScaleNormal="100" workbookViewId="0">
      <selection activeCell="B1" sqref="A1:XFD1048576"/>
    </sheetView>
  </sheetViews>
  <sheetFormatPr baseColWidth="10" defaultColWidth="10.7109375" defaultRowHeight="12.75" x14ac:dyDescent="0.25"/>
  <cols>
    <col min="1" max="1" width="4.85546875" style="2" customWidth="1"/>
    <col min="2" max="2" width="47.42578125" style="2" customWidth="1"/>
    <col min="3" max="16384" width="10.7109375" style="2"/>
  </cols>
  <sheetData>
    <row r="2" spans="2:16" x14ac:dyDescent="0.25">
      <c r="B2" s="1" t="s">
        <v>22</v>
      </c>
    </row>
    <row r="3" spans="2:16" x14ac:dyDescent="0.25">
      <c r="B3" s="1"/>
    </row>
    <row r="4" spans="2:16" x14ac:dyDescent="0.25">
      <c r="B4" s="1"/>
      <c r="P4" s="2" t="s">
        <v>23</v>
      </c>
    </row>
    <row r="5" spans="2:16" x14ac:dyDescent="0.25">
      <c r="B5" s="3" t="s">
        <v>24</v>
      </c>
      <c r="C5" s="10">
        <v>0</v>
      </c>
      <c r="D5" s="10">
        <v>1</v>
      </c>
      <c r="E5" s="10">
        <v>2</v>
      </c>
      <c r="F5" s="10">
        <v>3</v>
      </c>
      <c r="G5" s="10">
        <v>4</v>
      </c>
      <c r="H5" s="10">
        <v>5</v>
      </c>
      <c r="I5" s="10">
        <v>6</v>
      </c>
      <c r="J5" s="10">
        <v>7</v>
      </c>
      <c r="K5" s="10">
        <v>8</v>
      </c>
      <c r="L5" s="10">
        <v>9</v>
      </c>
      <c r="M5" s="10">
        <v>10</v>
      </c>
      <c r="N5" s="10">
        <v>11</v>
      </c>
      <c r="O5" s="10">
        <v>12</v>
      </c>
      <c r="P5" s="10">
        <v>13</v>
      </c>
    </row>
    <row r="6" spans="2:16" x14ac:dyDescent="0.25">
      <c r="B6" s="32" t="s">
        <v>9</v>
      </c>
      <c r="C6" s="33">
        <v>98.311273391145605</v>
      </c>
      <c r="D6" s="33">
        <v>96.554978763567703</v>
      </c>
      <c r="E6" s="33">
        <v>92.389649923896499</v>
      </c>
      <c r="F6" s="33">
        <v>88.011049723756898</v>
      </c>
      <c r="G6" s="33">
        <v>83.995113011606605</v>
      </c>
      <c r="H6" s="33">
        <v>81.506388702084692</v>
      </c>
      <c r="I6" s="33">
        <v>78.429878048780495</v>
      </c>
      <c r="J6" s="33">
        <v>76.077396657871603</v>
      </c>
      <c r="K6" s="33">
        <v>76.16525423728811</v>
      </c>
      <c r="L6" s="33">
        <v>73.644388398486811</v>
      </c>
      <c r="M6" s="33">
        <v>71.065182829888698</v>
      </c>
      <c r="N6" s="33">
        <v>69.450101832993909</v>
      </c>
      <c r="O6" s="33">
        <v>68.902439024390205</v>
      </c>
      <c r="P6" s="33">
        <v>69.871794871794904</v>
      </c>
    </row>
    <row r="7" spans="2:16" x14ac:dyDescent="0.25">
      <c r="B7" s="4" t="s">
        <v>10</v>
      </c>
      <c r="C7" s="34">
        <v>0.228206298493838</v>
      </c>
      <c r="D7" s="34">
        <v>0.28315243039169402</v>
      </c>
      <c r="E7" s="34">
        <v>2.1308980213089801</v>
      </c>
      <c r="F7" s="34">
        <v>3.9226519337016597</v>
      </c>
      <c r="G7" s="34">
        <v>4.4593769089798405</v>
      </c>
      <c r="H7" s="34">
        <v>4.4384667114996601</v>
      </c>
      <c r="I7" s="34">
        <v>4.4207317073170698</v>
      </c>
      <c r="J7" s="34">
        <v>3.6059806508355301</v>
      </c>
      <c r="K7" s="34">
        <v>2.5423728813559299</v>
      </c>
      <c r="L7" s="34">
        <v>2.77427490542245</v>
      </c>
      <c r="M7" s="34">
        <v>2.0667726550079499</v>
      </c>
      <c r="N7" s="34">
        <v>2.4439918533604903</v>
      </c>
      <c r="O7" s="34">
        <v>2.1341463414634099</v>
      </c>
      <c r="P7" s="34">
        <v>0.64102564102564097</v>
      </c>
    </row>
    <row r="8" spans="2:16" x14ac:dyDescent="0.25">
      <c r="B8" s="4" t="s">
        <v>11</v>
      </c>
      <c r="C8" s="34">
        <v>0</v>
      </c>
      <c r="D8" s="34">
        <v>4.7192071731949004E-2</v>
      </c>
      <c r="E8" s="34">
        <v>0.15220700152207001</v>
      </c>
      <c r="F8" s="34">
        <v>1.04972375690608</v>
      </c>
      <c r="G8" s="34">
        <v>3.11545510079414</v>
      </c>
      <c r="H8" s="34">
        <v>5.0437121721587097</v>
      </c>
      <c r="I8" s="34">
        <v>6.4786585365853702</v>
      </c>
      <c r="J8" s="34">
        <v>7.8276165347405406</v>
      </c>
      <c r="K8" s="34">
        <v>9.3220338983050794</v>
      </c>
      <c r="L8" s="34">
        <v>10.5926860025221</v>
      </c>
      <c r="M8" s="34">
        <v>10.4928457869634</v>
      </c>
      <c r="N8" s="34">
        <v>10.5906313645621</v>
      </c>
      <c r="O8" s="34">
        <v>9.7560975609756095</v>
      </c>
      <c r="P8" s="34">
        <v>10.2564102564103</v>
      </c>
    </row>
    <row r="9" spans="2:16" x14ac:dyDescent="0.25">
      <c r="B9" s="4" t="s">
        <v>12</v>
      </c>
      <c r="C9" s="34">
        <v>0</v>
      </c>
      <c r="D9" s="34">
        <v>4.7192071731949004E-2</v>
      </c>
      <c r="E9" s="34">
        <v>0.71029934043632692</v>
      </c>
      <c r="F9" s="34">
        <v>0.99447513812154709</v>
      </c>
      <c r="G9" s="34">
        <v>1.22174709835064</v>
      </c>
      <c r="H9" s="34">
        <v>1.47948890383322</v>
      </c>
      <c r="I9" s="34">
        <v>1.8292682926829298</v>
      </c>
      <c r="J9" s="34">
        <v>2.02286719437115</v>
      </c>
      <c r="K9" s="34">
        <v>2.5423728813559299</v>
      </c>
      <c r="L9" s="34">
        <v>2.6481715006305198</v>
      </c>
      <c r="M9" s="34">
        <v>3.3386327503974598</v>
      </c>
      <c r="N9" s="34">
        <v>2.4439918533604903</v>
      </c>
      <c r="O9" s="34">
        <v>2.4390243902439002</v>
      </c>
      <c r="P9" s="34">
        <v>3.2051282051282</v>
      </c>
    </row>
    <row r="10" spans="2:16" x14ac:dyDescent="0.25">
      <c r="B10" s="4" t="s">
        <v>13</v>
      </c>
      <c r="C10" s="34">
        <v>1.46052031036057</v>
      </c>
      <c r="D10" s="34">
        <v>1.8404907975460101</v>
      </c>
      <c r="E10" s="34">
        <v>2.1816336884830001</v>
      </c>
      <c r="F10" s="34">
        <v>2.4861878453038702</v>
      </c>
      <c r="G10" s="34">
        <v>2.5045815516188199</v>
      </c>
      <c r="H10" s="34">
        <v>2.2192333557498301</v>
      </c>
      <c r="I10" s="34">
        <v>1.98170731707317</v>
      </c>
      <c r="J10" s="34">
        <v>2.46262093227792</v>
      </c>
      <c r="K10" s="34">
        <v>1.5889830508474601</v>
      </c>
      <c r="L10" s="34">
        <v>1.51324085750315</v>
      </c>
      <c r="M10" s="34">
        <v>1.58982511923688</v>
      </c>
      <c r="N10" s="34">
        <v>2.0366598778004099</v>
      </c>
      <c r="O10" s="34">
        <v>2.4390243902439002</v>
      </c>
      <c r="P10" s="34">
        <v>1.2820512820512799</v>
      </c>
    </row>
    <row r="11" spans="2:16" x14ac:dyDescent="0.25">
      <c r="B11" s="4" t="s">
        <v>14</v>
      </c>
      <c r="C11" s="34">
        <v>0</v>
      </c>
      <c r="D11" s="34">
        <v>1.22699386503067</v>
      </c>
      <c r="E11" s="34">
        <v>2.4353120243531201</v>
      </c>
      <c r="F11" s="34">
        <v>3.5359116022099499</v>
      </c>
      <c r="G11" s="34">
        <v>4.70372632864997</v>
      </c>
      <c r="H11" s="34">
        <v>5.31271015467384</v>
      </c>
      <c r="I11" s="34">
        <v>6.8597560975609806</v>
      </c>
      <c r="J11" s="34">
        <v>8.0035180299032511</v>
      </c>
      <c r="K11" s="34">
        <v>7.8389830508474603</v>
      </c>
      <c r="L11" s="34">
        <v>8.8272383354350605</v>
      </c>
      <c r="M11" s="34">
        <v>11.446740858505599</v>
      </c>
      <c r="N11" s="34">
        <v>13.034623217922601</v>
      </c>
      <c r="O11" s="34">
        <v>14.329268292682901</v>
      </c>
      <c r="P11" s="34">
        <v>14.7435897435897</v>
      </c>
    </row>
    <row r="12" spans="2:16" x14ac:dyDescent="0.25">
      <c r="B12" s="6"/>
      <c r="C12" s="35">
        <f>C6+C7+C10</f>
        <v>100.00000000000001</v>
      </c>
      <c r="D12" s="35">
        <f t="shared" ref="D12:P12" si="0">D6+D7+D10</f>
        <v>98.678621991505409</v>
      </c>
      <c r="E12" s="35">
        <f t="shared" si="0"/>
        <v>96.702181633688483</v>
      </c>
      <c r="F12" s="35">
        <f t="shared" si="0"/>
        <v>94.41988950276243</v>
      </c>
      <c r="G12" s="35">
        <f t="shared" si="0"/>
        <v>90.959071472205267</v>
      </c>
      <c r="H12" s="35">
        <f t="shared" si="0"/>
        <v>88.164088769334185</v>
      </c>
      <c r="I12" s="35">
        <f t="shared" si="0"/>
        <v>84.832317073170742</v>
      </c>
      <c r="J12" s="35">
        <f t="shared" si="0"/>
        <v>82.145998240985051</v>
      </c>
      <c r="K12" s="35">
        <f t="shared" si="0"/>
        <v>80.296610169491501</v>
      </c>
      <c r="L12" s="35">
        <f t="shared" si="0"/>
        <v>77.931904161412405</v>
      </c>
      <c r="M12" s="35">
        <f t="shared" si="0"/>
        <v>74.721780604133528</v>
      </c>
      <c r="N12" s="35">
        <f t="shared" si="0"/>
        <v>73.930753564154799</v>
      </c>
      <c r="O12" s="35">
        <f t="shared" si="0"/>
        <v>73.475609756097512</v>
      </c>
      <c r="P12" s="35">
        <f t="shared" si="0"/>
        <v>71.794871794871824</v>
      </c>
    </row>
    <row r="13" spans="2:16" x14ac:dyDescent="0.25">
      <c r="B13" s="6"/>
      <c r="C13" s="36">
        <f>SUM('Graphique 2'!C5:C8)</f>
        <v>99.999999999999986</v>
      </c>
      <c r="D13" s="36">
        <f>SUM('Graphique 2'!D5:D8)</f>
        <v>96.756888563764974</v>
      </c>
      <c r="E13" s="36">
        <f>SUM('Graphique 2'!E5:E8)</f>
        <v>94.282945736434073</v>
      </c>
      <c r="F13" s="36">
        <f>SUM('Graphique 2'!F5:F8)</f>
        <v>92.462818250567125</v>
      </c>
      <c r="G13" s="36">
        <f>SUM('Graphique 2'!G5:G8)</f>
        <v>89.246178176067417</v>
      </c>
      <c r="H13" s="36">
        <f>SUM('Graphique 2'!H5:H8)</f>
        <v>86.964873765093316</v>
      </c>
      <c r="I13" s="36">
        <f>SUM('Graphique 2'!I5:I8)</f>
        <v>85.038916114153906</v>
      </c>
      <c r="J13" s="36">
        <f>SUM('Graphique 2'!J5:J8)</f>
        <v>83.15118397085611</v>
      </c>
      <c r="K13" s="36">
        <f>SUM('Graphique 2'!K5:K8)</f>
        <v>82.489519509835503</v>
      </c>
      <c r="L13" s="36">
        <f>SUM('Graphique 2'!L5:L8)</f>
        <v>80.508474576271098</v>
      </c>
      <c r="M13" s="36">
        <f>SUM('Graphique 2'!M5:M8)</f>
        <v>78.750897343862192</v>
      </c>
      <c r="N13" s="36">
        <f>SUM('Graphique 2'!N5:N8)</f>
        <v>78.021148036253734</v>
      </c>
      <c r="O13" s="36">
        <f>SUM('Graphique 2'!O5:O8)</f>
        <v>76.820925553319952</v>
      </c>
      <c r="P13" s="36">
        <f>SUM('Graphique 2'!P5:P8)</f>
        <v>76.134889753566796</v>
      </c>
    </row>
    <row r="14" spans="2:16" ht="51" customHeight="1" x14ac:dyDescent="0.25">
      <c r="B14" s="46" t="s">
        <v>53</v>
      </c>
      <c r="C14" s="46"/>
      <c r="D14" s="46"/>
      <c r="E14" s="46"/>
      <c r="F14" s="46"/>
      <c r="G14" s="46"/>
      <c r="H14" s="46"/>
      <c r="I14" s="46"/>
      <c r="J14" s="46"/>
      <c r="K14" s="46"/>
      <c r="L14" s="20"/>
      <c r="M14" s="20"/>
      <c r="N14" s="20"/>
      <c r="O14" s="20"/>
      <c r="P14" s="20"/>
    </row>
    <row r="15" spans="2:16" ht="27" customHeight="1" x14ac:dyDescent="0.25">
      <c r="B15" s="46"/>
      <c r="C15" s="46"/>
      <c r="D15" s="46"/>
      <c r="E15" s="46"/>
      <c r="F15" s="46"/>
      <c r="G15" s="46"/>
      <c r="H15" s="46"/>
      <c r="I15" s="46"/>
      <c r="J15" s="46"/>
      <c r="K15" s="46"/>
    </row>
    <row r="16" spans="2:16" ht="12.75" customHeight="1" x14ac:dyDescent="0.25">
      <c r="B16" s="46"/>
      <c r="C16" s="46"/>
      <c r="D16" s="46"/>
      <c r="E16" s="46"/>
      <c r="F16" s="46"/>
      <c r="G16" s="46"/>
      <c r="H16" s="46"/>
      <c r="I16" s="46"/>
      <c r="J16" s="46"/>
      <c r="K16" s="46"/>
    </row>
    <row r="19" spans="3:19" x14ac:dyDescent="0.25">
      <c r="C19" s="22"/>
      <c r="D19" s="22"/>
      <c r="E19" s="22"/>
      <c r="F19" s="22"/>
      <c r="G19" s="22"/>
      <c r="H19" s="22"/>
      <c r="J19" s="31"/>
    </row>
    <row r="20" spans="3:19" x14ac:dyDescent="0.25">
      <c r="C20" s="22"/>
      <c r="D20" s="22"/>
      <c r="E20" s="22"/>
      <c r="F20" s="22"/>
      <c r="G20" s="22"/>
      <c r="H20" s="22"/>
      <c r="J20" s="31"/>
    </row>
    <row r="21" spans="3:19" x14ac:dyDescent="0.25">
      <c r="C21" s="22"/>
      <c r="D21" s="22"/>
      <c r="E21" s="22"/>
      <c r="F21" s="22"/>
      <c r="G21" s="22"/>
      <c r="H21" s="22"/>
      <c r="J21" s="31"/>
    </row>
    <row r="22" spans="3:19" x14ac:dyDescent="0.25">
      <c r="C22" s="22"/>
      <c r="D22" s="22"/>
      <c r="E22" s="22"/>
      <c r="F22" s="22"/>
      <c r="G22" s="22"/>
      <c r="H22" s="22"/>
      <c r="J22" s="31"/>
    </row>
    <row r="23" spans="3:19" x14ac:dyDescent="0.25">
      <c r="C23" s="22"/>
      <c r="D23" s="22"/>
      <c r="E23" s="22"/>
      <c r="F23" s="22"/>
      <c r="G23" s="22"/>
      <c r="H23" s="22"/>
      <c r="J23" s="31"/>
    </row>
    <row r="24" spans="3:19" x14ac:dyDescent="0.25">
      <c r="C24" s="22"/>
      <c r="D24" s="22"/>
      <c r="E24" s="22"/>
      <c r="F24" s="37"/>
      <c r="G24" s="37"/>
      <c r="H24" s="37"/>
      <c r="I24" s="37"/>
      <c r="J24" s="37"/>
      <c r="K24" s="37"/>
      <c r="L24" s="37"/>
      <c r="M24" s="37"/>
      <c r="N24" s="37"/>
      <c r="O24" s="37"/>
      <c r="P24" s="37"/>
      <c r="Q24" s="37"/>
      <c r="R24" s="37"/>
      <c r="S24" s="37"/>
    </row>
    <row r="25" spans="3:19" x14ac:dyDescent="0.25">
      <c r="C25" s="22"/>
      <c r="D25" s="22"/>
      <c r="E25" s="22"/>
      <c r="F25" s="37"/>
      <c r="G25" s="37"/>
      <c r="H25" s="37"/>
      <c r="I25" s="37"/>
      <c r="J25" s="37"/>
      <c r="K25" s="37"/>
      <c r="L25" s="37"/>
      <c r="M25" s="37"/>
      <c r="N25" s="37"/>
      <c r="O25" s="37"/>
      <c r="P25" s="37"/>
      <c r="Q25" s="37"/>
      <c r="R25" s="37"/>
      <c r="S25" s="37"/>
    </row>
    <row r="26" spans="3:19" x14ac:dyDescent="0.25">
      <c r="C26" s="22"/>
      <c r="D26" s="22"/>
      <c r="E26" s="22"/>
      <c r="F26" s="37"/>
      <c r="G26" s="37"/>
      <c r="H26" s="37"/>
      <c r="I26" s="37"/>
      <c r="J26" s="37"/>
      <c r="K26" s="37"/>
      <c r="L26" s="37"/>
      <c r="M26" s="37"/>
      <c r="N26" s="37"/>
      <c r="O26" s="37"/>
      <c r="P26" s="37"/>
      <c r="Q26" s="37"/>
      <c r="R26" s="37"/>
      <c r="S26" s="37"/>
    </row>
    <row r="27" spans="3:19" x14ac:dyDescent="0.25">
      <c r="C27" s="22"/>
      <c r="D27" s="22"/>
      <c r="E27" s="22"/>
      <c r="F27" s="37"/>
      <c r="G27" s="37"/>
      <c r="H27" s="37"/>
      <c r="I27" s="37"/>
      <c r="J27" s="37"/>
      <c r="K27" s="37"/>
      <c r="L27" s="37"/>
      <c r="M27" s="37"/>
      <c r="N27" s="37"/>
      <c r="O27" s="37"/>
      <c r="P27" s="37"/>
      <c r="Q27" s="37"/>
      <c r="R27" s="37"/>
      <c r="S27" s="37"/>
    </row>
    <row r="28" spans="3:19" x14ac:dyDescent="0.25">
      <c r="C28" s="22"/>
      <c r="D28" s="22"/>
      <c r="E28" s="22"/>
      <c r="F28" s="37"/>
      <c r="G28" s="37"/>
      <c r="H28" s="37"/>
      <c r="I28" s="37"/>
      <c r="J28" s="37"/>
      <c r="K28" s="37"/>
      <c r="L28" s="37"/>
      <c r="M28" s="37"/>
      <c r="N28" s="37"/>
      <c r="O28" s="37"/>
      <c r="P28" s="37"/>
      <c r="Q28" s="37"/>
      <c r="R28" s="37"/>
      <c r="S28" s="37"/>
    </row>
    <row r="29" spans="3:19" x14ac:dyDescent="0.25">
      <c r="C29" s="22"/>
      <c r="D29" s="22"/>
      <c r="E29" s="22"/>
      <c r="F29" s="37"/>
      <c r="G29" s="37"/>
      <c r="H29" s="37"/>
      <c r="I29" s="37"/>
      <c r="J29" s="37"/>
      <c r="K29" s="37"/>
      <c r="L29" s="37"/>
      <c r="M29" s="37"/>
      <c r="N29" s="37"/>
      <c r="O29" s="37"/>
      <c r="P29" s="37"/>
      <c r="Q29" s="37"/>
      <c r="R29" s="37"/>
      <c r="S29" s="37"/>
    </row>
    <row r="30" spans="3:19" x14ac:dyDescent="0.25">
      <c r="C30" s="22"/>
      <c r="D30" s="22"/>
      <c r="E30" s="22"/>
      <c r="F30" s="22"/>
      <c r="G30" s="22"/>
      <c r="H30" s="22"/>
      <c r="J30" s="31"/>
    </row>
    <row r="31" spans="3:19" x14ac:dyDescent="0.25">
      <c r="C31" s="22"/>
      <c r="D31" s="22"/>
      <c r="E31" s="22"/>
      <c r="F31" s="22"/>
      <c r="G31" s="22"/>
      <c r="H31" s="22"/>
      <c r="J31" s="31"/>
    </row>
    <row r="32" spans="3:19" x14ac:dyDescent="0.25">
      <c r="C32" s="22"/>
      <c r="D32" s="22"/>
      <c r="E32" s="22"/>
      <c r="F32" s="22"/>
      <c r="G32" s="22"/>
      <c r="H32" s="22"/>
      <c r="J32" s="31"/>
    </row>
    <row r="36" spans="5:6" x14ac:dyDescent="0.25">
      <c r="E36" s="22"/>
    </row>
    <row r="37" spans="5:6" x14ac:dyDescent="0.25">
      <c r="E37" s="22"/>
    </row>
    <row r="38" spans="5:6" x14ac:dyDescent="0.25">
      <c r="E38" s="22"/>
      <c r="F38" s="22"/>
    </row>
    <row r="39" spans="5:6" x14ac:dyDescent="0.25">
      <c r="E39" s="22"/>
      <c r="F39" s="22"/>
    </row>
    <row r="40" spans="5:6" x14ac:dyDescent="0.25">
      <c r="E40" s="22"/>
      <c r="F40" s="22"/>
    </row>
    <row r="41" spans="5:6" x14ac:dyDescent="0.25">
      <c r="E41" s="22"/>
      <c r="F41" s="22"/>
    </row>
    <row r="42" spans="5:6" x14ac:dyDescent="0.25">
      <c r="E42" s="22"/>
      <c r="F42" s="22"/>
    </row>
    <row r="43" spans="5:6" x14ac:dyDescent="0.25">
      <c r="E43" s="22"/>
      <c r="F43" s="22"/>
    </row>
    <row r="44" spans="5:6" x14ac:dyDescent="0.25">
      <c r="E44" s="22"/>
      <c r="F44" s="22"/>
    </row>
    <row r="45" spans="5:6" x14ac:dyDescent="0.25">
      <c r="E45" s="22"/>
      <c r="F45" s="22"/>
    </row>
    <row r="46" spans="5:6" x14ac:dyDescent="0.25">
      <c r="E46" s="22"/>
      <c r="F46" s="22"/>
    </row>
    <row r="47" spans="5:6" x14ac:dyDescent="0.25">
      <c r="E47" s="22"/>
      <c r="F47" s="22"/>
    </row>
    <row r="48" spans="5:6" x14ac:dyDescent="0.25">
      <c r="E48" s="22"/>
      <c r="F48" s="22"/>
    </row>
    <row r="49" spans="5:6" x14ac:dyDescent="0.25">
      <c r="E49" s="22"/>
      <c r="F49" s="22"/>
    </row>
  </sheetData>
  <mergeCells count="1">
    <mergeCell ref="B14:K16"/>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4"/>
  <sheetViews>
    <sheetView showGridLines="0" tabSelected="1" workbookViewId="0">
      <selection activeCell="I7" activeCellId="1" sqref="B9:L12 I7"/>
    </sheetView>
  </sheetViews>
  <sheetFormatPr baseColWidth="10" defaultColWidth="10.7109375" defaultRowHeight="12.75" x14ac:dyDescent="0.25"/>
  <cols>
    <col min="1" max="1" width="4.28515625" style="2" customWidth="1"/>
    <col min="2" max="2" width="17.42578125" style="2" customWidth="1"/>
    <col min="3" max="3" width="44.7109375" style="2" customWidth="1"/>
    <col min="4" max="16384" width="10.7109375" style="2"/>
  </cols>
  <sheetData>
    <row r="2" spans="2:24" x14ac:dyDescent="0.25">
      <c r="B2" s="1" t="s">
        <v>33</v>
      </c>
    </row>
    <row r="3" spans="2:24" x14ac:dyDescent="0.25">
      <c r="B3" s="1"/>
    </row>
    <row r="4" spans="2:24" ht="15" customHeight="1" x14ac:dyDescent="0.25">
      <c r="B4" s="48" t="s">
        <v>17</v>
      </c>
      <c r="C4" s="48"/>
      <c r="D4" s="10">
        <v>-10</v>
      </c>
      <c r="E4" s="10">
        <v>-9</v>
      </c>
      <c r="F4" s="10">
        <v>-8</v>
      </c>
      <c r="G4" s="10">
        <v>-7</v>
      </c>
      <c r="H4" s="10">
        <v>-6</v>
      </c>
      <c r="I4" s="10">
        <v>-5</v>
      </c>
      <c r="J4" s="10">
        <v>-4</v>
      </c>
      <c r="K4" s="10">
        <v>-3</v>
      </c>
      <c r="L4" s="10">
        <v>-2</v>
      </c>
      <c r="M4" s="10">
        <v>-1</v>
      </c>
      <c r="N4" s="10">
        <v>0</v>
      </c>
      <c r="O4" s="10">
        <v>1</v>
      </c>
      <c r="P4" s="10">
        <v>2</v>
      </c>
      <c r="Q4" s="10">
        <v>3</v>
      </c>
      <c r="R4" s="10">
        <v>4</v>
      </c>
      <c r="S4" s="10">
        <v>5</v>
      </c>
      <c r="T4" s="10">
        <v>6</v>
      </c>
      <c r="U4" s="10">
        <v>7</v>
      </c>
      <c r="V4" s="10">
        <v>8</v>
      </c>
      <c r="W4" s="10">
        <v>9</v>
      </c>
      <c r="X4" s="10">
        <v>10</v>
      </c>
    </row>
    <row r="5" spans="2:24" x14ac:dyDescent="0.25">
      <c r="B5" s="49" t="s">
        <v>16</v>
      </c>
      <c r="C5" s="4" t="s">
        <v>18</v>
      </c>
      <c r="D5" s="11">
        <v>-2.0196193208954102E-2</v>
      </c>
      <c r="E5" s="11">
        <v>-1.61789615754349E-2</v>
      </c>
      <c r="F5" s="11">
        <v>-1.1475537583731699E-2</v>
      </c>
      <c r="G5" s="11">
        <v>-1.2745140979163299E-2</v>
      </c>
      <c r="H5" s="11">
        <v>-1.5909419748939901E-2</v>
      </c>
      <c r="I5" s="11">
        <v>-2.1283063072360199E-2</v>
      </c>
      <c r="J5" s="11">
        <v>-1.2538760633952199E-2</v>
      </c>
      <c r="K5" s="11">
        <v>-7.2025670677307004E-3</v>
      </c>
      <c r="L5" s="11">
        <v>0</v>
      </c>
      <c r="M5" s="11">
        <v>8.1272426596927898E-3</v>
      </c>
      <c r="N5" s="11">
        <v>-7.3611916445685502E-2</v>
      </c>
      <c r="O5" s="11">
        <v>-7.3192878558439506E-2</v>
      </c>
      <c r="P5" s="11">
        <v>-7.6543211759803095E-2</v>
      </c>
      <c r="Q5" s="11">
        <v>-0.124392731135374</v>
      </c>
      <c r="R5" s="11">
        <v>-0.160358980975566</v>
      </c>
      <c r="S5" s="11">
        <v>-0.14294612828522801</v>
      </c>
      <c r="T5" s="11">
        <v>-0.16404929422748701</v>
      </c>
      <c r="U5" s="11">
        <v>-0.17396506651469101</v>
      </c>
      <c r="V5" s="11">
        <v>-0.18672960602299901</v>
      </c>
      <c r="W5" s="11">
        <v>-0.22996740905931501</v>
      </c>
      <c r="X5" s="11">
        <v>-0.224097533749057</v>
      </c>
    </row>
    <row r="6" spans="2:24" x14ac:dyDescent="0.25">
      <c r="B6" s="49"/>
      <c r="C6" s="4" t="s">
        <v>26</v>
      </c>
      <c r="D6" s="11">
        <v>6.9065547115461498E-3</v>
      </c>
      <c r="E6" s="11">
        <v>7.0055117103092999E-3</v>
      </c>
      <c r="F6" s="11">
        <v>6.7723091228157999E-3</v>
      </c>
      <c r="G6" s="11">
        <v>6.6933732007995001E-3</v>
      </c>
      <c r="H6" s="11">
        <v>6.6672908623829803E-3</v>
      </c>
      <c r="I6" s="11">
        <v>5.77132731977828E-3</v>
      </c>
      <c r="J6" s="11">
        <v>6.0774668926803404E-3</v>
      </c>
      <c r="K6" s="11">
        <v>4.9324991856607896E-3</v>
      </c>
      <c r="L6" s="11">
        <v>0</v>
      </c>
      <c r="M6" s="11">
        <v>9.9592109007536692E-3</v>
      </c>
      <c r="N6" s="11">
        <v>1.40634258652798E-2</v>
      </c>
      <c r="O6" s="11">
        <v>1.72958309351731E-2</v>
      </c>
      <c r="P6" s="11">
        <v>2.04622755939627E-2</v>
      </c>
      <c r="Q6" s="11">
        <v>2.30594850114972E-2</v>
      </c>
      <c r="R6" s="11">
        <v>2.7467661634976302E-2</v>
      </c>
      <c r="S6" s="11">
        <v>3.2263346214550799E-2</v>
      </c>
      <c r="T6" s="11">
        <v>3.9068538870487897E-2</v>
      </c>
      <c r="U6" s="11">
        <v>5.0967302488999999E-2</v>
      </c>
      <c r="V6" s="11">
        <v>5.8643425725568903E-2</v>
      </c>
      <c r="W6" s="11">
        <v>6.1083057132265701E-2</v>
      </c>
      <c r="X6" s="11">
        <v>7.4745249543849895E-2</v>
      </c>
    </row>
    <row r="7" spans="2:24" x14ac:dyDescent="0.25">
      <c r="B7" s="49"/>
      <c r="C7" s="4" t="s">
        <v>41</v>
      </c>
      <c r="D7" s="11">
        <f t="shared" ref="D7:X7" si="0">1.96*D6</f>
        <v>1.3536847234630453E-2</v>
      </c>
      <c r="E7" s="11">
        <f t="shared" si="0"/>
        <v>1.3730802952206227E-2</v>
      </c>
      <c r="F7" s="11">
        <f t="shared" si="0"/>
        <v>1.3273725880718968E-2</v>
      </c>
      <c r="G7" s="11">
        <f t="shared" si="0"/>
        <v>1.3119011473567021E-2</v>
      </c>
      <c r="H7" s="11">
        <f t="shared" si="0"/>
        <v>1.3067890090270642E-2</v>
      </c>
      <c r="I7" s="11">
        <f t="shared" si="0"/>
        <v>1.1311801546765428E-2</v>
      </c>
      <c r="J7" s="11">
        <f t="shared" si="0"/>
        <v>1.1911835109653468E-2</v>
      </c>
      <c r="K7" s="11">
        <f t="shared" si="0"/>
        <v>9.6676984038951471E-3</v>
      </c>
      <c r="L7" s="11">
        <f t="shared" si="0"/>
        <v>0</v>
      </c>
      <c r="M7" s="11">
        <f t="shared" si="0"/>
        <v>1.9520053365477193E-2</v>
      </c>
      <c r="N7" s="11">
        <f t="shared" si="0"/>
        <v>2.7564314695948406E-2</v>
      </c>
      <c r="O7" s="11">
        <f t="shared" si="0"/>
        <v>3.3899828632939277E-2</v>
      </c>
      <c r="P7" s="11">
        <f t="shared" si="0"/>
        <v>4.0106060164166894E-2</v>
      </c>
      <c r="Q7" s="11">
        <f t="shared" si="0"/>
        <v>4.5196590622534512E-2</v>
      </c>
      <c r="R7" s="11">
        <f t="shared" si="0"/>
        <v>5.3836616804553553E-2</v>
      </c>
      <c r="S7" s="11">
        <f t="shared" si="0"/>
        <v>6.3236158580519564E-2</v>
      </c>
      <c r="T7" s="11">
        <f t="shared" si="0"/>
        <v>7.6574336186156278E-2</v>
      </c>
      <c r="U7" s="11">
        <f t="shared" si="0"/>
        <v>9.9895912878439991E-2</v>
      </c>
      <c r="V7" s="11">
        <f t="shared" si="0"/>
        <v>0.11494111442211505</v>
      </c>
      <c r="W7" s="11">
        <f t="shared" si="0"/>
        <v>0.11972279197924077</v>
      </c>
      <c r="X7" s="11">
        <f t="shared" si="0"/>
        <v>0.1465006891059458</v>
      </c>
    </row>
    <row r="8" spans="2:24" x14ac:dyDescent="0.25">
      <c r="B8" s="12"/>
      <c r="C8" s="6"/>
      <c r="D8" s="13"/>
      <c r="E8" s="13"/>
      <c r="F8" s="13"/>
      <c r="G8" s="13"/>
      <c r="H8" s="13"/>
      <c r="I8" s="13"/>
      <c r="J8" s="13"/>
      <c r="K8" s="13"/>
      <c r="L8" s="13"/>
      <c r="M8" s="14"/>
      <c r="N8" s="14"/>
      <c r="O8" s="14"/>
      <c r="P8" s="14"/>
      <c r="Q8" s="14"/>
      <c r="R8" s="14"/>
      <c r="S8" s="14"/>
      <c r="T8" s="14"/>
      <c r="U8" s="14"/>
      <c r="V8" s="14"/>
      <c r="W8" s="14"/>
      <c r="X8" s="14"/>
    </row>
    <row r="9" spans="2:24" x14ac:dyDescent="0.25">
      <c r="B9" s="46" t="s">
        <v>54</v>
      </c>
      <c r="C9" s="47"/>
      <c r="D9" s="47"/>
      <c r="E9" s="47"/>
      <c r="F9" s="47"/>
      <c r="G9" s="47"/>
      <c r="H9" s="47"/>
      <c r="I9" s="47"/>
      <c r="J9" s="47"/>
      <c r="K9" s="47"/>
      <c r="L9" s="47"/>
      <c r="M9" s="14"/>
      <c r="N9" s="14"/>
      <c r="O9" s="14"/>
      <c r="P9" s="14"/>
      <c r="Q9" s="14"/>
      <c r="R9" s="14"/>
      <c r="S9" s="14"/>
      <c r="T9" s="14"/>
      <c r="U9" s="14"/>
      <c r="V9" s="14"/>
      <c r="W9" s="14"/>
      <c r="X9" s="14"/>
    </row>
    <row r="10" spans="2:24" ht="39.75" customHeight="1" x14ac:dyDescent="0.25">
      <c r="B10" s="47"/>
      <c r="C10" s="47"/>
      <c r="D10" s="47"/>
      <c r="E10" s="47"/>
      <c r="F10" s="47"/>
      <c r="G10" s="47"/>
      <c r="H10" s="47"/>
      <c r="I10" s="47"/>
      <c r="J10" s="47"/>
      <c r="K10" s="47"/>
      <c r="L10" s="47"/>
    </row>
    <row r="11" spans="2:24" ht="39" customHeight="1" x14ac:dyDescent="0.25">
      <c r="B11" s="47"/>
      <c r="C11" s="47"/>
      <c r="D11" s="47"/>
      <c r="E11" s="47"/>
      <c r="F11" s="47"/>
      <c r="G11" s="47"/>
      <c r="H11" s="47"/>
      <c r="I11" s="47"/>
      <c r="J11" s="47"/>
      <c r="K11" s="47"/>
      <c r="L11" s="47"/>
    </row>
    <row r="12" spans="2:24" ht="12.75" customHeight="1" x14ac:dyDescent="0.25">
      <c r="B12" s="47"/>
      <c r="C12" s="47"/>
      <c r="D12" s="47"/>
      <c r="E12" s="47"/>
      <c r="F12" s="47"/>
      <c r="G12" s="47"/>
      <c r="H12" s="47"/>
      <c r="I12" s="47"/>
      <c r="J12" s="47"/>
      <c r="K12" s="47"/>
      <c r="L12" s="47"/>
    </row>
    <row r="14" spans="2:24" x14ac:dyDescent="0.25">
      <c r="C14" s="50"/>
      <c r="D14" s="50"/>
      <c r="E14" s="50"/>
      <c r="F14" s="50"/>
      <c r="G14" s="50"/>
      <c r="H14" s="50"/>
    </row>
  </sheetData>
  <mergeCells count="5">
    <mergeCell ref="B4:C4"/>
    <mergeCell ref="B5:B7"/>
    <mergeCell ref="C14:E14"/>
    <mergeCell ref="F14:H14"/>
    <mergeCell ref="B9: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4"/>
  <sheetViews>
    <sheetView showGridLines="0" workbookViewId="0">
      <selection sqref="A1:XFD1048576"/>
    </sheetView>
  </sheetViews>
  <sheetFormatPr baseColWidth="10" defaultColWidth="10.7109375" defaultRowHeight="12.75" x14ac:dyDescent="0.25"/>
  <cols>
    <col min="1" max="1" width="3.140625" style="2" customWidth="1"/>
    <col min="2" max="2" width="55.7109375" style="2" customWidth="1"/>
    <col min="3" max="16384" width="10.7109375" style="2"/>
  </cols>
  <sheetData>
    <row r="2" spans="2:18" x14ac:dyDescent="0.25">
      <c r="B2" s="1" t="s">
        <v>32</v>
      </c>
    </row>
    <row r="3" spans="2:18" x14ac:dyDescent="0.25">
      <c r="B3" s="1"/>
    </row>
    <row r="4" spans="2:18" x14ac:dyDescent="0.25">
      <c r="B4" s="24" t="s">
        <v>24</v>
      </c>
      <c r="C4" s="10">
        <v>0</v>
      </c>
      <c r="D4" s="10">
        <v>1</v>
      </c>
      <c r="E4" s="10">
        <v>2</v>
      </c>
      <c r="F4" s="10">
        <v>3</v>
      </c>
      <c r="G4" s="10">
        <v>4</v>
      </c>
      <c r="H4" s="10">
        <v>5</v>
      </c>
      <c r="I4" s="10">
        <v>6</v>
      </c>
      <c r="J4" s="10">
        <v>7</v>
      </c>
      <c r="K4" s="10">
        <v>8</v>
      </c>
      <c r="L4" s="10">
        <v>9</v>
      </c>
      <c r="M4" s="10">
        <v>10</v>
      </c>
      <c r="N4" s="10">
        <v>11</v>
      </c>
      <c r="O4" s="10">
        <v>12</v>
      </c>
      <c r="P4" s="10">
        <v>13</v>
      </c>
      <c r="Q4" s="10">
        <v>14</v>
      </c>
      <c r="R4" s="10">
        <v>15</v>
      </c>
    </row>
    <row r="5" spans="2:18" x14ac:dyDescent="0.25">
      <c r="B5" s="25" t="s">
        <v>31</v>
      </c>
      <c r="C5" s="19">
        <v>100</v>
      </c>
      <c r="D5" s="19">
        <v>96.756888563764903</v>
      </c>
      <c r="E5" s="19">
        <v>94.282945736434101</v>
      </c>
      <c r="F5" s="19">
        <v>92.462818250567196</v>
      </c>
      <c r="G5" s="19">
        <v>89.246178176067502</v>
      </c>
      <c r="H5" s="19">
        <v>86.964873765093301</v>
      </c>
      <c r="I5" s="19">
        <v>85.038916114153892</v>
      </c>
      <c r="J5" s="19">
        <v>83.151183970856096</v>
      </c>
      <c r="K5" s="19">
        <v>82.489519509835503</v>
      </c>
      <c r="L5" s="19">
        <v>80.508474576271212</v>
      </c>
      <c r="M5" s="19">
        <v>78.750897343862206</v>
      </c>
      <c r="N5" s="19">
        <v>78.021148036253791</v>
      </c>
      <c r="O5" s="19">
        <v>76.820925553319896</v>
      </c>
      <c r="P5" s="19">
        <v>76.13488975356681</v>
      </c>
      <c r="Q5" s="19">
        <v>75.660639777468703</v>
      </c>
      <c r="R5" s="19">
        <v>75.163727959697695</v>
      </c>
    </row>
    <row r="6" spans="2:18" x14ac:dyDescent="0.25">
      <c r="B6" s="26" t="s">
        <v>19</v>
      </c>
      <c r="C6" s="11">
        <v>0.64123326106239698</v>
      </c>
      <c r="D6" s="11">
        <v>0.83986959361514302</v>
      </c>
      <c r="E6" s="11">
        <v>0.83096897112342505</v>
      </c>
      <c r="F6" s="11">
        <v>0.80815053718172403</v>
      </c>
      <c r="G6" s="11">
        <v>0.77792884958650499</v>
      </c>
      <c r="H6" s="11">
        <v>0.75616143143172299</v>
      </c>
      <c r="I6" s="11">
        <v>0.73741445772571301</v>
      </c>
      <c r="J6" s="11">
        <v>0.71818360958919203</v>
      </c>
      <c r="K6" s="11">
        <v>0.70476535665066098</v>
      </c>
      <c r="L6" s="11">
        <v>0.68724579609237302</v>
      </c>
      <c r="M6" s="11">
        <v>0.66962133615563502</v>
      </c>
      <c r="N6" s="11">
        <v>0.65523631876669197</v>
      </c>
      <c r="O6" s="11">
        <v>0.64814898519291797</v>
      </c>
      <c r="P6" s="11">
        <v>0.64638929160363201</v>
      </c>
      <c r="Q6" s="11">
        <v>0.63941017065210903</v>
      </c>
      <c r="R6" s="11">
        <v>0.63456975433203999</v>
      </c>
    </row>
    <row r="7" spans="2:18" ht="25.5" x14ac:dyDescent="0.25">
      <c r="B7" s="26" t="s">
        <v>27</v>
      </c>
      <c r="C7" s="11">
        <v>0.64123326106239698</v>
      </c>
      <c r="D7" s="11">
        <v>0.86802046457048898</v>
      </c>
      <c r="E7" s="11">
        <v>0.88135660657695303</v>
      </c>
      <c r="F7" s="11">
        <v>0.87402758478732301</v>
      </c>
      <c r="G7" s="11">
        <v>0.87166628922953304</v>
      </c>
      <c r="H7" s="11">
        <v>0.86950213194610304</v>
      </c>
      <c r="I7" s="11">
        <v>0.86714940808491503</v>
      </c>
      <c r="J7" s="11">
        <v>0.86370821832303801</v>
      </c>
      <c r="K7" s="11">
        <v>0.85436957426649696</v>
      </c>
      <c r="L7" s="11">
        <v>0.85363162040947405</v>
      </c>
      <c r="M7" s="11">
        <v>0.85030311874639897</v>
      </c>
      <c r="N7" s="11">
        <v>0.83981886354995205</v>
      </c>
      <c r="O7" s="11">
        <v>0.84371410592163398</v>
      </c>
      <c r="P7" s="11">
        <v>0.84900535575195901</v>
      </c>
      <c r="Q7" s="11">
        <v>0.84510278069644595</v>
      </c>
      <c r="R7" s="11">
        <v>0.84424997476481201</v>
      </c>
    </row>
    <row r="8" spans="2:18" ht="10.5" customHeight="1" x14ac:dyDescent="0.25">
      <c r="B8" s="27"/>
      <c r="C8" s="14"/>
      <c r="D8" s="14"/>
      <c r="E8" s="14"/>
      <c r="F8" s="14"/>
      <c r="G8" s="14"/>
      <c r="H8" s="14"/>
      <c r="I8" s="14"/>
      <c r="J8" s="14"/>
      <c r="K8" s="14"/>
      <c r="L8" s="14"/>
      <c r="M8" s="14"/>
      <c r="N8" s="14"/>
      <c r="O8" s="14"/>
      <c r="P8" s="14"/>
      <c r="Q8" s="14"/>
      <c r="R8" s="14"/>
    </row>
    <row r="9" spans="2:18" ht="12.75" customHeight="1" x14ac:dyDescent="0.25">
      <c r="B9" s="44" t="s">
        <v>20</v>
      </c>
      <c r="C9" s="44"/>
      <c r="D9" s="44"/>
      <c r="E9" s="44"/>
      <c r="F9" s="44"/>
      <c r="G9" s="44"/>
      <c r="H9" s="14"/>
      <c r="I9" s="14"/>
      <c r="J9" s="14"/>
      <c r="K9" s="14"/>
      <c r="L9" s="14"/>
      <c r="M9" s="14"/>
      <c r="N9" s="14"/>
      <c r="O9" s="14"/>
      <c r="P9" s="14"/>
      <c r="Q9" s="14"/>
      <c r="R9" s="14"/>
    </row>
    <row r="10" spans="2:18" ht="51.75" customHeight="1" x14ac:dyDescent="0.25">
      <c r="B10" s="44" t="s">
        <v>50</v>
      </c>
      <c r="C10" s="44"/>
      <c r="D10" s="44"/>
      <c r="E10" s="44"/>
      <c r="F10" s="44"/>
      <c r="G10" s="44"/>
    </row>
    <row r="11" spans="2:18" ht="41.25" customHeight="1" x14ac:dyDescent="0.25">
      <c r="B11" s="44" t="s">
        <v>51</v>
      </c>
      <c r="C11" s="44"/>
      <c r="D11" s="44"/>
      <c r="E11" s="28"/>
      <c r="F11" s="28"/>
      <c r="G11" s="28"/>
    </row>
    <row r="12" spans="2:18" ht="13.5" customHeight="1" x14ac:dyDescent="0.25">
      <c r="B12" s="44" t="s">
        <v>52</v>
      </c>
      <c r="C12" s="44"/>
      <c r="D12" s="44"/>
      <c r="E12" s="44"/>
      <c r="F12" s="44"/>
      <c r="G12" s="44"/>
    </row>
    <row r="20" spans="3:18" x14ac:dyDescent="0.25">
      <c r="D20" s="31"/>
    </row>
    <row r="21" spans="3:18" x14ac:dyDescent="0.25">
      <c r="D21" s="31"/>
    </row>
    <row r="22" spans="3:18" x14ac:dyDescent="0.25">
      <c r="D22" s="31"/>
    </row>
    <row r="23" spans="3:18" x14ac:dyDescent="0.25">
      <c r="D23" s="31"/>
    </row>
    <row r="24" spans="3:18" x14ac:dyDescent="0.25">
      <c r="D24" s="31"/>
    </row>
    <row r="25" spans="3:18" x14ac:dyDescent="0.25">
      <c r="D25" s="31"/>
    </row>
    <row r="26" spans="3:18" x14ac:dyDescent="0.25">
      <c r="D26" s="31"/>
    </row>
    <row r="27" spans="3:18" x14ac:dyDescent="0.25">
      <c r="D27" s="31"/>
    </row>
    <row r="28" spans="3:18" x14ac:dyDescent="0.25">
      <c r="D28" s="31"/>
    </row>
    <row r="29" spans="3:18" x14ac:dyDescent="0.25">
      <c r="D29" s="31"/>
    </row>
    <row r="30" spans="3:18" x14ac:dyDescent="0.25">
      <c r="C30" s="29"/>
      <c r="D30" s="29"/>
      <c r="E30" s="29"/>
      <c r="F30" s="29"/>
      <c r="G30" s="29"/>
      <c r="H30" s="29"/>
      <c r="I30" s="29"/>
      <c r="J30" s="29"/>
      <c r="K30" s="29"/>
      <c r="L30" s="29"/>
      <c r="M30" s="29"/>
      <c r="N30" s="29"/>
      <c r="O30" s="29"/>
      <c r="P30" s="29"/>
      <c r="Q30" s="29"/>
      <c r="R30" s="29"/>
    </row>
    <row r="31" spans="3:18" x14ac:dyDescent="0.25">
      <c r="C31" s="30"/>
      <c r="D31" s="30"/>
      <c r="E31" s="30"/>
      <c r="F31" s="30"/>
      <c r="G31" s="30"/>
      <c r="H31" s="30"/>
      <c r="I31" s="30"/>
      <c r="J31" s="30"/>
      <c r="K31" s="30"/>
      <c r="L31" s="30"/>
      <c r="M31" s="30"/>
      <c r="N31" s="30"/>
      <c r="O31" s="30"/>
      <c r="P31" s="30"/>
      <c r="Q31" s="23"/>
      <c r="R31" s="23"/>
    </row>
    <row r="32" spans="3:18" x14ac:dyDescent="0.25">
      <c r="C32" s="20"/>
      <c r="D32" s="20"/>
      <c r="E32" s="20"/>
      <c r="F32" s="20"/>
      <c r="G32" s="20"/>
      <c r="H32" s="20"/>
      <c r="I32" s="20"/>
      <c r="J32" s="20"/>
      <c r="K32" s="20"/>
      <c r="L32" s="20"/>
      <c r="M32" s="20"/>
      <c r="N32" s="20"/>
      <c r="O32" s="20"/>
      <c r="P32" s="20"/>
      <c r="Q32" s="20"/>
      <c r="R32" s="20"/>
    </row>
    <row r="33" spans="4:4" x14ac:dyDescent="0.25">
      <c r="D33" s="31"/>
    </row>
    <row r="34" spans="4:4" x14ac:dyDescent="0.25">
      <c r="D34" s="31"/>
    </row>
  </sheetData>
  <mergeCells count="4">
    <mergeCell ref="B9:G9"/>
    <mergeCell ref="B10:G10"/>
    <mergeCell ref="B11:D11"/>
    <mergeCell ref="B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42"/>
  <sheetViews>
    <sheetView showGridLines="0" zoomScale="102" zoomScaleNormal="102" workbookViewId="0">
      <selection sqref="A1:XFD1048576"/>
    </sheetView>
  </sheetViews>
  <sheetFormatPr baseColWidth="10" defaultColWidth="10.7109375" defaultRowHeight="12.75" x14ac:dyDescent="0.25"/>
  <cols>
    <col min="1" max="1" width="3.85546875" style="2" customWidth="1"/>
    <col min="2" max="2" width="47.42578125" style="2" customWidth="1"/>
    <col min="3" max="3" width="5.85546875" style="2" customWidth="1"/>
    <col min="4" max="4" width="5" style="2" customWidth="1"/>
    <col min="5" max="5" width="5.7109375" style="2" customWidth="1"/>
    <col min="6" max="6" width="6" style="2" customWidth="1"/>
    <col min="7" max="7" width="4.7109375" style="2" customWidth="1"/>
    <col min="8" max="8" width="5.42578125" style="2" customWidth="1"/>
    <col min="9" max="10" width="5" style="2" customWidth="1"/>
    <col min="11" max="13" width="5.42578125" style="2" customWidth="1"/>
    <col min="14" max="16" width="5.28515625" style="2" customWidth="1"/>
    <col min="17" max="17" width="4.42578125" style="2" customWidth="1"/>
    <col min="18" max="18" width="5.42578125" style="2" customWidth="1"/>
    <col min="19" max="19" width="6" style="2" customWidth="1"/>
    <col min="20" max="20" width="5.140625" style="2" customWidth="1"/>
    <col min="21" max="21" width="6.42578125" style="2" customWidth="1"/>
    <col min="22" max="22" width="6.28515625" style="2" customWidth="1"/>
    <col min="23" max="23" width="5.85546875" style="2" customWidth="1"/>
    <col min="24" max="24" width="5.28515625" style="2" customWidth="1"/>
    <col min="25" max="25" width="5.85546875" style="2" customWidth="1"/>
    <col min="26" max="26" width="5.42578125" style="2" customWidth="1"/>
    <col min="27" max="27" width="5.140625" style="2" customWidth="1"/>
    <col min="28" max="28" width="7.42578125" style="2" customWidth="1"/>
    <col min="29" max="29" width="5.42578125" style="2" customWidth="1"/>
    <col min="30" max="30" width="6.85546875" style="2" customWidth="1"/>
    <col min="31" max="31" width="5.42578125" style="2" customWidth="1"/>
    <col min="32" max="32" width="6.7109375" style="2" customWidth="1"/>
    <col min="33" max="33" width="6.42578125" style="2" customWidth="1"/>
    <col min="34" max="16384" width="10.7109375" style="2"/>
  </cols>
  <sheetData>
    <row r="2" spans="2:33" x14ac:dyDescent="0.25">
      <c r="B2" s="16" t="s">
        <v>36</v>
      </c>
    </row>
    <row r="3" spans="2:33" x14ac:dyDescent="0.25">
      <c r="B3" s="1"/>
      <c r="AG3" s="17" t="s">
        <v>23</v>
      </c>
    </row>
    <row r="4" spans="2:33" x14ac:dyDescent="0.25">
      <c r="B4" s="3" t="s">
        <v>24</v>
      </c>
      <c r="C4" s="10">
        <v>-15</v>
      </c>
      <c r="D4" s="10">
        <v>-14</v>
      </c>
      <c r="E4" s="10">
        <v>-13</v>
      </c>
      <c r="F4" s="10">
        <v>-12</v>
      </c>
      <c r="G4" s="10">
        <v>-11</v>
      </c>
      <c r="H4" s="10">
        <v>-10</v>
      </c>
      <c r="I4" s="10">
        <v>-9</v>
      </c>
      <c r="J4" s="10">
        <v>-8</v>
      </c>
      <c r="K4" s="10">
        <v>-7</v>
      </c>
      <c r="L4" s="10">
        <v>-6</v>
      </c>
      <c r="M4" s="10">
        <v>-5</v>
      </c>
      <c r="N4" s="10">
        <v>-4</v>
      </c>
      <c r="O4" s="10">
        <v>-3</v>
      </c>
      <c r="P4" s="10">
        <v>-2</v>
      </c>
      <c r="Q4" s="10">
        <v>-1</v>
      </c>
      <c r="R4" s="10">
        <v>0</v>
      </c>
      <c r="S4" s="10">
        <v>1</v>
      </c>
      <c r="T4" s="10">
        <v>2</v>
      </c>
      <c r="U4" s="10">
        <v>3</v>
      </c>
      <c r="V4" s="10">
        <v>4</v>
      </c>
      <c r="W4" s="10">
        <v>5</v>
      </c>
      <c r="X4" s="10">
        <v>6</v>
      </c>
      <c r="Y4" s="10">
        <v>7</v>
      </c>
      <c r="Z4" s="10">
        <v>8</v>
      </c>
      <c r="AA4" s="10">
        <v>9</v>
      </c>
      <c r="AB4" s="10">
        <v>10</v>
      </c>
      <c r="AC4" s="10">
        <v>11</v>
      </c>
      <c r="AD4" s="10">
        <v>12</v>
      </c>
      <c r="AE4" s="10">
        <v>13</v>
      </c>
      <c r="AF4" s="10">
        <v>14</v>
      </c>
      <c r="AG4" s="10">
        <v>15</v>
      </c>
    </row>
    <row r="5" spans="2:33" x14ac:dyDescent="0.25">
      <c r="B5" s="18" t="s">
        <v>15</v>
      </c>
      <c r="C5" s="19">
        <v>7.8958247209590704</v>
      </c>
      <c r="D5" s="19">
        <v>9.4768764215314611</v>
      </c>
      <c r="E5" s="19">
        <v>9.9493487698987</v>
      </c>
      <c r="F5" s="19">
        <v>10.8833922261484</v>
      </c>
      <c r="G5" s="19">
        <v>11.8215118215118</v>
      </c>
      <c r="H5" s="19">
        <v>12.3859191655802</v>
      </c>
      <c r="I5" s="19">
        <v>13.4603372891943</v>
      </c>
      <c r="J5" s="19">
        <v>14.136594094840399</v>
      </c>
      <c r="K5" s="19">
        <v>15.192083818393501</v>
      </c>
      <c r="L5" s="19">
        <v>16.8129068780074</v>
      </c>
      <c r="M5" s="19">
        <v>17.683923705722098</v>
      </c>
      <c r="N5" s="19">
        <v>18.797584667891801</v>
      </c>
      <c r="O5" s="19">
        <v>20.197287299630101</v>
      </c>
      <c r="P5" s="19">
        <v>21.304563492063501</v>
      </c>
      <c r="Q5" s="19">
        <v>23.6630036630037</v>
      </c>
      <c r="R5" s="19">
        <v>25.919963201471901</v>
      </c>
      <c r="S5" s="19">
        <v>28.773469885393798</v>
      </c>
      <c r="T5" s="19">
        <v>35.634689922480604</v>
      </c>
      <c r="U5" s="19">
        <v>42.727501890597402</v>
      </c>
      <c r="V5" s="19">
        <v>50.342646283605696</v>
      </c>
      <c r="W5" s="19">
        <v>57.546652030735501</v>
      </c>
      <c r="X5" s="19">
        <v>64.197174978379905</v>
      </c>
      <c r="Y5" s="19">
        <v>68.822100789313907</v>
      </c>
      <c r="Z5" s="19">
        <v>72.589487262173506</v>
      </c>
      <c r="AA5" s="19">
        <v>76.033898305084705</v>
      </c>
      <c r="AB5" s="19">
        <v>78.750897343862206</v>
      </c>
      <c r="AC5" s="19">
        <v>79.796072507552893</v>
      </c>
      <c r="AD5" s="19">
        <v>81.006036217303802</v>
      </c>
      <c r="AE5" s="19">
        <v>81.755296152183305</v>
      </c>
      <c r="AF5" s="19">
        <v>82.475660639777502</v>
      </c>
      <c r="AG5" s="19">
        <v>82.821158690176304</v>
      </c>
    </row>
    <row r="6" spans="2:33" ht="11.25" customHeight="1" x14ac:dyDescent="0.25">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3" x14ac:dyDescent="0.25">
      <c r="B7" s="2" t="s">
        <v>48</v>
      </c>
    </row>
    <row r="8" spans="2:33" x14ac:dyDescent="0.25">
      <c r="B8" s="2" t="s">
        <v>49</v>
      </c>
    </row>
    <row r="9" spans="2:33" x14ac:dyDescent="0.25">
      <c r="B9" s="2" t="s">
        <v>47</v>
      </c>
      <c r="W9" s="21"/>
    </row>
    <row r="12" spans="2:33" x14ac:dyDescent="0.25">
      <c r="C12" s="22"/>
    </row>
    <row r="13" spans="2:33" x14ac:dyDescent="0.25">
      <c r="C13" s="22"/>
    </row>
    <row r="14" spans="2:33" x14ac:dyDescent="0.25">
      <c r="C14" s="22"/>
    </row>
    <row r="15" spans="2:33" x14ac:dyDescent="0.25">
      <c r="C15" s="22"/>
    </row>
    <row r="16" spans="2:33" x14ac:dyDescent="0.25">
      <c r="C16" s="22"/>
    </row>
    <row r="17" spans="3:3" x14ac:dyDescent="0.25">
      <c r="C17" s="22"/>
    </row>
    <row r="18" spans="3:3" x14ac:dyDescent="0.25">
      <c r="C18" s="22"/>
    </row>
    <row r="19" spans="3:3" x14ac:dyDescent="0.25">
      <c r="C19" s="22"/>
    </row>
    <row r="20" spans="3:3" x14ac:dyDescent="0.25">
      <c r="C20" s="22"/>
    </row>
    <row r="21" spans="3:3" x14ac:dyDescent="0.25">
      <c r="C21" s="22"/>
    </row>
    <row r="22" spans="3:3" x14ac:dyDescent="0.25">
      <c r="C22" s="22"/>
    </row>
    <row r="23" spans="3:3" x14ac:dyDescent="0.25">
      <c r="C23" s="22"/>
    </row>
    <row r="24" spans="3:3" x14ac:dyDescent="0.25">
      <c r="C24" s="22"/>
    </row>
    <row r="25" spans="3:3" x14ac:dyDescent="0.25">
      <c r="C25" s="22"/>
    </row>
    <row r="26" spans="3:3" x14ac:dyDescent="0.25">
      <c r="C26" s="22"/>
    </row>
    <row r="27" spans="3:3" x14ac:dyDescent="0.25">
      <c r="C27" s="22"/>
    </row>
    <row r="28" spans="3:3" x14ac:dyDescent="0.25">
      <c r="C28" s="22"/>
    </row>
    <row r="29" spans="3:3" x14ac:dyDescent="0.25">
      <c r="C29" s="22"/>
    </row>
    <row r="30" spans="3:3" x14ac:dyDescent="0.25">
      <c r="C30" s="22"/>
    </row>
    <row r="31" spans="3:3" x14ac:dyDescent="0.25">
      <c r="C31" s="22"/>
    </row>
    <row r="32" spans="3:3" x14ac:dyDescent="0.25">
      <c r="C32" s="22"/>
    </row>
    <row r="33" spans="3:33" x14ac:dyDescent="0.25">
      <c r="C33" s="22"/>
    </row>
    <row r="34" spans="3:33" x14ac:dyDescent="0.25">
      <c r="C34" s="22"/>
    </row>
    <row r="35" spans="3:33" x14ac:dyDescent="0.25">
      <c r="C35" s="22"/>
    </row>
    <row r="36" spans="3:33" x14ac:dyDescent="0.25">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row>
    <row r="37" spans="3:33" x14ac:dyDescent="0.25">
      <c r="C37" s="22"/>
    </row>
    <row r="38" spans="3:33" x14ac:dyDescent="0.25">
      <c r="C38" s="22"/>
    </row>
    <row r="39" spans="3:33" x14ac:dyDescent="0.25">
      <c r="C39" s="22"/>
    </row>
    <row r="40" spans="3:33" x14ac:dyDescent="0.25">
      <c r="C40" s="22"/>
    </row>
    <row r="41" spans="3:33" x14ac:dyDescent="0.25">
      <c r="C41" s="22"/>
    </row>
    <row r="42" spans="3:33" x14ac:dyDescent="0.25">
      <c r="C42" s="22"/>
    </row>
  </sheetData>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4"/>
  <sheetViews>
    <sheetView showGridLines="0" zoomScaleNormal="100" workbookViewId="0">
      <selection sqref="A1:XFD1048576"/>
    </sheetView>
  </sheetViews>
  <sheetFormatPr baseColWidth="10" defaultColWidth="10.7109375" defaultRowHeight="12.75" x14ac:dyDescent="0.25"/>
  <cols>
    <col min="1" max="1" width="4.28515625" style="2" customWidth="1"/>
    <col min="2" max="2" width="17.42578125" style="2" customWidth="1"/>
    <col min="3" max="3" width="44.7109375" style="2" customWidth="1"/>
    <col min="4" max="16384" width="10.7109375" style="2"/>
  </cols>
  <sheetData>
    <row r="2" spans="2:24" x14ac:dyDescent="0.25">
      <c r="B2" s="1" t="s">
        <v>35</v>
      </c>
    </row>
    <row r="3" spans="2:24" x14ac:dyDescent="0.25">
      <c r="B3" s="1"/>
    </row>
    <row r="4" spans="2:24" ht="15" customHeight="1" x14ac:dyDescent="0.25">
      <c r="B4" s="48" t="s">
        <v>17</v>
      </c>
      <c r="C4" s="48"/>
      <c r="D4" s="10">
        <v>-10</v>
      </c>
      <c r="E4" s="10">
        <v>-9</v>
      </c>
      <c r="F4" s="10">
        <v>-8</v>
      </c>
      <c r="G4" s="10">
        <v>-7</v>
      </c>
      <c r="H4" s="10">
        <v>-6</v>
      </c>
      <c r="I4" s="10">
        <v>-5</v>
      </c>
      <c r="J4" s="10">
        <v>-4</v>
      </c>
      <c r="K4" s="10">
        <v>-3</v>
      </c>
      <c r="L4" s="10">
        <v>-2</v>
      </c>
      <c r="M4" s="10">
        <v>-1</v>
      </c>
      <c r="N4" s="10">
        <v>0</v>
      </c>
      <c r="O4" s="10">
        <v>1</v>
      </c>
      <c r="P4" s="10">
        <v>2</v>
      </c>
      <c r="Q4" s="10">
        <v>3</v>
      </c>
      <c r="R4" s="10">
        <v>4</v>
      </c>
      <c r="S4" s="10">
        <v>5</v>
      </c>
      <c r="T4" s="10">
        <v>6</v>
      </c>
      <c r="U4" s="10">
        <v>7</v>
      </c>
      <c r="V4" s="10">
        <v>8</v>
      </c>
      <c r="W4" s="10">
        <v>9</v>
      </c>
      <c r="X4" s="10">
        <v>10</v>
      </c>
    </row>
    <row r="5" spans="2:24" x14ac:dyDescent="0.25">
      <c r="B5" s="49" t="s">
        <v>29</v>
      </c>
      <c r="C5" s="4" t="s">
        <v>18</v>
      </c>
      <c r="D5" s="11">
        <v>4.5955580397518203E-3</v>
      </c>
      <c r="E5" s="11">
        <v>-7.8599063610491106E-3</v>
      </c>
      <c r="F5" s="11">
        <v>3.7605558657903201E-3</v>
      </c>
      <c r="G5" s="11">
        <v>7.1559899838875103E-3</v>
      </c>
      <c r="H5" s="11">
        <v>1.5771945072834801E-3</v>
      </c>
      <c r="I5" s="11">
        <v>-1.24761374475327E-2</v>
      </c>
      <c r="J5" s="11">
        <v>-5.6691950009780997E-3</v>
      </c>
      <c r="K5" s="11">
        <v>-1.2217771682230901E-2</v>
      </c>
      <c r="L5" s="11">
        <v>0</v>
      </c>
      <c r="M5" s="11">
        <v>8.3467155335230202E-3</v>
      </c>
      <c r="N5" s="11">
        <v>5.83108458578696E-3</v>
      </c>
      <c r="O5" s="11">
        <v>1.81210894642981E-2</v>
      </c>
      <c r="P5" s="11">
        <v>9.1554093378910899E-3</v>
      </c>
      <c r="Q5" s="11">
        <v>2.8485482320709599E-3</v>
      </c>
      <c r="R5" s="11">
        <v>-1.30490131337589E-2</v>
      </c>
      <c r="S5" s="11">
        <v>-6.0013717421124801E-3</v>
      </c>
      <c r="T5" s="11">
        <v>-8.7952787952787995E-3</v>
      </c>
      <c r="U5" s="11">
        <v>-2.3444234205823599E-2</v>
      </c>
      <c r="V5" s="11">
        <v>-4.7401656314699801E-2</v>
      </c>
      <c r="W5" s="11">
        <v>-5.3030303030302997E-2</v>
      </c>
      <c r="X5" s="11">
        <v>-4.6675774134790501E-2</v>
      </c>
    </row>
    <row r="6" spans="2:24" x14ac:dyDescent="0.25">
      <c r="B6" s="49"/>
      <c r="C6" s="4" t="s">
        <v>26</v>
      </c>
      <c r="D6" s="11">
        <v>8.5799444450437995E-3</v>
      </c>
      <c r="E6" s="11">
        <v>8.8779704026344507E-3</v>
      </c>
      <c r="F6" s="11">
        <v>8.4799743050995302E-3</v>
      </c>
      <c r="G6" s="11">
        <v>7.9173351958372693E-3</v>
      </c>
      <c r="H6" s="11">
        <v>7.1804955984125602E-3</v>
      </c>
      <c r="I6" s="11">
        <v>6.4096372736175697E-3</v>
      </c>
      <c r="J6" s="11">
        <v>5.1535698796064304E-3</v>
      </c>
      <c r="K6" s="11">
        <v>4.4203162232296098E-3</v>
      </c>
      <c r="L6" s="11">
        <v>0</v>
      </c>
      <c r="M6" s="11">
        <v>7.2188818042303402E-3</v>
      </c>
      <c r="N6" s="11">
        <v>9.8921006842022808E-3</v>
      </c>
      <c r="O6" s="11">
        <v>1.21287777167898E-2</v>
      </c>
      <c r="P6" s="11">
        <v>1.4962040423025701E-2</v>
      </c>
      <c r="Q6" s="11">
        <v>1.97731459403724E-2</v>
      </c>
      <c r="R6" s="11">
        <v>2.1458501939116002E-2</v>
      </c>
      <c r="S6" s="11">
        <v>2.5773787871692599E-2</v>
      </c>
      <c r="T6" s="11">
        <v>3.06208042539339E-2</v>
      </c>
      <c r="U6" s="11">
        <v>3.9031263787393397E-2</v>
      </c>
      <c r="V6" s="11">
        <v>4.7482421783005997E-2</v>
      </c>
      <c r="W6" s="11">
        <v>5.0553975753798497E-2</v>
      </c>
      <c r="X6" s="11">
        <v>5.1346426612082399E-2</v>
      </c>
    </row>
    <row r="7" spans="2:24" x14ac:dyDescent="0.25">
      <c r="B7" s="49"/>
      <c r="C7" s="4" t="s">
        <v>41</v>
      </c>
      <c r="D7" s="11">
        <f t="shared" ref="D7:X7" si="0">D6*1.96</f>
        <v>1.6816691112285845E-2</v>
      </c>
      <c r="E7" s="11">
        <f t="shared" si="0"/>
        <v>1.7400821989163522E-2</v>
      </c>
      <c r="F7" s="11">
        <f t="shared" si="0"/>
        <v>1.6620749637995078E-2</v>
      </c>
      <c r="G7" s="11">
        <f t="shared" si="0"/>
        <v>1.5517976983841048E-2</v>
      </c>
      <c r="H7" s="11">
        <f t="shared" si="0"/>
        <v>1.4073771372888618E-2</v>
      </c>
      <c r="I7" s="11">
        <f t="shared" si="0"/>
        <v>1.2562889056290437E-2</v>
      </c>
      <c r="J7" s="11">
        <f t="shared" si="0"/>
        <v>1.0100996964028603E-2</v>
      </c>
      <c r="K7" s="11">
        <f t="shared" si="0"/>
        <v>8.6638197975300348E-3</v>
      </c>
      <c r="L7" s="11">
        <f t="shared" si="0"/>
        <v>0</v>
      </c>
      <c r="M7" s="11">
        <f t="shared" si="0"/>
        <v>1.4149008336291466E-2</v>
      </c>
      <c r="N7" s="11">
        <f t="shared" si="0"/>
        <v>1.9388517341036471E-2</v>
      </c>
      <c r="O7" s="11">
        <f t="shared" si="0"/>
        <v>2.3772404324908007E-2</v>
      </c>
      <c r="P7" s="11">
        <f t="shared" si="0"/>
        <v>2.9325599229130372E-2</v>
      </c>
      <c r="Q7" s="11">
        <f t="shared" si="0"/>
        <v>3.8755366043129902E-2</v>
      </c>
      <c r="R7" s="11">
        <f t="shared" si="0"/>
        <v>4.2058663800667362E-2</v>
      </c>
      <c r="S7" s="11">
        <f t="shared" si="0"/>
        <v>5.0516624228517493E-2</v>
      </c>
      <c r="T7" s="11">
        <f t="shared" si="0"/>
        <v>6.0016776337710444E-2</v>
      </c>
      <c r="U7" s="11">
        <f t="shared" si="0"/>
        <v>7.6501277023291056E-2</v>
      </c>
      <c r="V7" s="11">
        <f t="shared" si="0"/>
        <v>9.3065546694691748E-2</v>
      </c>
      <c r="W7" s="11">
        <f t="shared" si="0"/>
        <v>9.9085792477445048E-2</v>
      </c>
      <c r="X7" s="11">
        <f t="shared" si="0"/>
        <v>0.1006389961596815</v>
      </c>
    </row>
    <row r="8" spans="2:24" x14ac:dyDescent="0.25">
      <c r="B8" s="12"/>
      <c r="C8" s="6"/>
      <c r="D8" s="13"/>
      <c r="E8" s="13"/>
      <c r="F8" s="13"/>
      <c r="G8" s="13"/>
      <c r="H8" s="13"/>
      <c r="I8" s="13"/>
      <c r="J8" s="13"/>
      <c r="K8" s="13"/>
      <c r="L8" s="13"/>
      <c r="M8" s="14"/>
      <c r="N8" s="14"/>
      <c r="O8" s="14"/>
      <c r="P8" s="14"/>
      <c r="Q8" s="14"/>
      <c r="R8" s="14"/>
      <c r="S8" s="14"/>
      <c r="T8" s="14"/>
      <c r="U8" s="14"/>
      <c r="V8" s="14"/>
      <c r="W8" s="14"/>
      <c r="X8" s="14"/>
    </row>
    <row r="9" spans="2:24" x14ac:dyDescent="0.25">
      <c r="B9" s="15" t="s">
        <v>20</v>
      </c>
      <c r="D9" s="14"/>
      <c r="E9" s="14"/>
      <c r="F9" s="14"/>
      <c r="G9" s="14"/>
      <c r="H9" s="14"/>
      <c r="I9" s="14"/>
      <c r="J9" s="14"/>
      <c r="K9" s="14"/>
      <c r="L9" s="14"/>
      <c r="M9" s="14"/>
      <c r="N9" s="14"/>
      <c r="O9" s="14"/>
      <c r="P9" s="14"/>
      <c r="Q9" s="14"/>
      <c r="R9" s="14"/>
      <c r="S9" s="14"/>
      <c r="T9" s="14"/>
      <c r="U9" s="14"/>
      <c r="V9" s="14"/>
      <c r="W9" s="14"/>
      <c r="X9" s="14"/>
    </row>
    <row r="10" spans="2:24" ht="39.75" customHeight="1" x14ac:dyDescent="0.25">
      <c r="B10" s="46" t="s">
        <v>46</v>
      </c>
      <c r="C10" s="46"/>
      <c r="D10" s="46"/>
      <c r="E10" s="46"/>
      <c r="F10" s="46"/>
      <c r="G10" s="46"/>
      <c r="H10" s="46"/>
      <c r="I10" s="46"/>
      <c r="J10" s="46"/>
      <c r="K10" s="46"/>
      <c r="L10" s="46"/>
    </row>
    <row r="11" spans="2:24" ht="39" customHeight="1" x14ac:dyDescent="0.25">
      <c r="B11" s="46" t="s">
        <v>44</v>
      </c>
      <c r="C11" s="46"/>
      <c r="D11" s="46"/>
      <c r="E11" s="46"/>
      <c r="F11" s="9"/>
      <c r="G11" s="9"/>
      <c r="H11" s="9"/>
      <c r="I11" s="9"/>
      <c r="J11" s="9"/>
      <c r="K11" s="9"/>
      <c r="L11" s="9"/>
    </row>
    <row r="12" spans="2:24" ht="12.75" customHeight="1" x14ac:dyDescent="0.25">
      <c r="B12" s="2" t="s">
        <v>47</v>
      </c>
    </row>
    <row r="14" spans="2:24" x14ac:dyDescent="0.25">
      <c r="C14" s="50"/>
      <c r="D14" s="50"/>
      <c r="E14" s="50"/>
      <c r="F14" s="50"/>
      <c r="G14" s="50"/>
      <c r="H14" s="50"/>
    </row>
  </sheetData>
  <mergeCells count="6">
    <mergeCell ref="C14:E14"/>
    <mergeCell ref="F14:H14"/>
    <mergeCell ref="B5:B7"/>
    <mergeCell ref="B4:C4"/>
    <mergeCell ref="B10:L10"/>
    <mergeCell ref="B11:E11"/>
  </mergeCells>
  <pageMargins left="0.7" right="0.7" top="0.75" bottom="0.75" header="0.511811023622047" footer="0.511811023622047"/>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2"/>
  <sheetViews>
    <sheetView showGridLines="0" workbookViewId="0">
      <selection sqref="A1:XFD1048576"/>
    </sheetView>
  </sheetViews>
  <sheetFormatPr baseColWidth="10" defaultColWidth="10.7109375" defaultRowHeight="12.75" x14ac:dyDescent="0.25"/>
  <cols>
    <col min="1" max="1" width="4.42578125" style="2" customWidth="1"/>
    <col min="2" max="2" width="45.42578125" style="2" customWidth="1"/>
    <col min="3" max="10" width="11.42578125" style="2" bestFit="1" customWidth="1"/>
    <col min="11" max="16" width="10.85546875" style="2" bestFit="1" customWidth="1"/>
    <col min="17" max="23" width="11.42578125" style="2" bestFit="1" customWidth="1"/>
    <col min="24" max="16384" width="10.7109375" style="2"/>
  </cols>
  <sheetData>
    <row r="2" spans="2:23" x14ac:dyDescent="0.25">
      <c r="B2" s="1" t="s">
        <v>34</v>
      </c>
    </row>
    <row r="3" spans="2:23" x14ac:dyDescent="0.25">
      <c r="B3" s="1"/>
    </row>
    <row r="4" spans="2:23" x14ac:dyDescent="0.25">
      <c r="B4" s="3" t="s">
        <v>17</v>
      </c>
      <c r="C4" s="4">
        <v>-10</v>
      </c>
      <c r="D4" s="4">
        <v>-9</v>
      </c>
      <c r="E4" s="4">
        <v>-8</v>
      </c>
      <c r="F4" s="4">
        <v>-7</v>
      </c>
      <c r="G4" s="4">
        <v>-6</v>
      </c>
      <c r="H4" s="4">
        <v>-5</v>
      </c>
      <c r="I4" s="4">
        <v>-4</v>
      </c>
      <c r="J4" s="4">
        <v>-3</v>
      </c>
      <c r="K4" s="4">
        <v>-2</v>
      </c>
      <c r="L4" s="4">
        <v>-1</v>
      </c>
      <c r="M4" s="4">
        <v>0</v>
      </c>
      <c r="N4" s="4">
        <v>1</v>
      </c>
      <c r="O4" s="4">
        <v>2</v>
      </c>
      <c r="P4" s="4">
        <v>3</v>
      </c>
      <c r="Q4" s="4">
        <v>4</v>
      </c>
      <c r="R4" s="4">
        <v>5</v>
      </c>
      <c r="S4" s="4">
        <v>6</v>
      </c>
      <c r="T4" s="4">
        <v>7</v>
      </c>
      <c r="U4" s="4">
        <v>8</v>
      </c>
      <c r="V4" s="4">
        <v>9</v>
      </c>
      <c r="W4" s="4">
        <v>10</v>
      </c>
    </row>
    <row r="5" spans="2:23" x14ac:dyDescent="0.25">
      <c r="B5" s="4" t="s">
        <v>18</v>
      </c>
      <c r="C5" s="5">
        <v>-7.9171050550432207E-3</v>
      </c>
      <c r="D5" s="5">
        <v>-7.22783028300511E-3</v>
      </c>
      <c r="E5" s="5">
        <v>-8.9910632873084206E-3</v>
      </c>
      <c r="F5" s="5">
        <v>-1.7514720964902999E-3</v>
      </c>
      <c r="G5" s="5">
        <v>-9.1738891985030102E-3</v>
      </c>
      <c r="H5" s="5">
        <v>-4.1562968403518396E-3</v>
      </c>
      <c r="I5" s="5">
        <v>-5.5994894042723804E-3</v>
      </c>
      <c r="J5" s="5">
        <v>-8.6821389640962497E-3</v>
      </c>
      <c r="K5" s="5">
        <v>0</v>
      </c>
      <c r="L5" s="5">
        <v>1.6113995851274598E-2</v>
      </c>
      <c r="M5" s="5">
        <v>3.9347367286807801E-2</v>
      </c>
      <c r="N5" s="5">
        <v>5.4297373474222803E-2</v>
      </c>
      <c r="O5" s="5">
        <v>3.1212542526411102E-2</v>
      </c>
      <c r="P5" s="5">
        <v>6.46448721732813E-3</v>
      </c>
      <c r="Q5" s="5">
        <v>-9.1549881380389893E-3</v>
      </c>
      <c r="R5" s="5">
        <v>-7.75687504082566E-4</v>
      </c>
      <c r="S5" s="5">
        <v>-1.6778591778591801E-2</v>
      </c>
      <c r="T5" s="5">
        <v>-1.2377798801639899E-2</v>
      </c>
      <c r="U5" s="5">
        <v>-3.6904761904761899E-2</v>
      </c>
      <c r="V5" s="5">
        <v>-6.3068181818181801E-2</v>
      </c>
      <c r="W5" s="5">
        <v>-0.105191256830601</v>
      </c>
    </row>
    <row r="6" spans="2:23" x14ac:dyDescent="0.25">
      <c r="B6" s="4" t="s">
        <v>26</v>
      </c>
      <c r="C6" s="5">
        <v>7.5352948377974804E-3</v>
      </c>
      <c r="D6" s="5">
        <v>8.2539476424959898E-3</v>
      </c>
      <c r="E6" s="5">
        <v>7.3767442929058404E-3</v>
      </c>
      <c r="F6" s="5">
        <v>7.3110557850692096E-3</v>
      </c>
      <c r="G6" s="5">
        <v>6.8804984911948596E-3</v>
      </c>
      <c r="H6" s="5">
        <v>6.7149900814197196E-3</v>
      </c>
      <c r="I6" s="5">
        <v>7.4201159174521504E-3</v>
      </c>
      <c r="J6" s="5">
        <v>6.7788508222081101E-3</v>
      </c>
      <c r="K6" s="5">
        <v>0</v>
      </c>
      <c r="L6" s="5">
        <v>1.2414189281574299E-2</v>
      </c>
      <c r="M6" s="5">
        <v>1.6337738958016899E-2</v>
      </c>
      <c r="N6" s="5">
        <v>1.87047045212301E-2</v>
      </c>
      <c r="O6" s="5">
        <v>2.1839452003617799E-2</v>
      </c>
      <c r="P6" s="5">
        <v>2.7099475561117199E-2</v>
      </c>
      <c r="Q6" s="5">
        <v>2.8767110218133801E-2</v>
      </c>
      <c r="R6" s="5">
        <v>3.2872986699746497E-2</v>
      </c>
      <c r="S6" s="5">
        <v>4.3642551381618599E-2</v>
      </c>
      <c r="T6" s="5">
        <v>5.4622581095228197E-2</v>
      </c>
      <c r="U6" s="5">
        <v>6.17044113700864E-2</v>
      </c>
      <c r="V6" s="5">
        <v>7.2373554543115406E-2</v>
      </c>
      <c r="W6" s="5">
        <v>8.4442570927857397E-2</v>
      </c>
    </row>
    <row r="7" spans="2:23" ht="11.25" customHeight="1" x14ac:dyDescent="0.25">
      <c r="B7" s="4" t="s">
        <v>41</v>
      </c>
      <c r="C7" s="5">
        <f t="shared" ref="C7:W7" si="0">1.96*C6</f>
        <v>1.4769177882083061E-2</v>
      </c>
      <c r="D7" s="5">
        <f t="shared" si="0"/>
        <v>1.617773737929214E-2</v>
      </c>
      <c r="E7" s="5">
        <f t="shared" si="0"/>
        <v>1.4458418814095446E-2</v>
      </c>
      <c r="F7" s="5">
        <f t="shared" si="0"/>
        <v>1.432966933873565E-2</v>
      </c>
      <c r="G7" s="5">
        <f t="shared" si="0"/>
        <v>1.3485777042741924E-2</v>
      </c>
      <c r="H7" s="5">
        <f t="shared" si="0"/>
        <v>1.316138055958265E-2</v>
      </c>
      <c r="I7" s="5">
        <f t="shared" si="0"/>
        <v>1.4543427198206215E-2</v>
      </c>
      <c r="J7" s="5">
        <f t="shared" si="0"/>
        <v>1.3286547611527895E-2</v>
      </c>
      <c r="K7" s="5">
        <f t="shared" si="0"/>
        <v>0</v>
      </c>
      <c r="L7" s="5">
        <f t="shared" si="0"/>
        <v>2.4331810991885628E-2</v>
      </c>
      <c r="M7" s="5">
        <f t="shared" si="0"/>
        <v>3.2021968357713121E-2</v>
      </c>
      <c r="N7" s="5">
        <f t="shared" si="0"/>
        <v>3.6661220861610992E-2</v>
      </c>
      <c r="O7" s="5">
        <f t="shared" si="0"/>
        <v>4.2805325927090888E-2</v>
      </c>
      <c r="P7" s="5">
        <f t="shared" si="0"/>
        <v>5.3114972099789708E-2</v>
      </c>
      <c r="Q7" s="5">
        <f t="shared" si="0"/>
        <v>5.6383536027542251E-2</v>
      </c>
      <c r="R7" s="5">
        <f t="shared" si="0"/>
        <v>6.4431053931503127E-2</v>
      </c>
      <c r="S7" s="5">
        <f t="shared" si="0"/>
        <v>8.553940070797246E-2</v>
      </c>
      <c r="T7" s="5">
        <f t="shared" si="0"/>
        <v>0.10706025894664727</v>
      </c>
      <c r="U7" s="5">
        <f t="shared" si="0"/>
        <v>0.12094064628536934</v>
      </c>
      <c r="V7" s="5">
        <f t="shared" si="0"/>
        <v>0.14185216690450619</v>
      </c>
      <c r="W7" s="5">
        <f t="shared" si="0"/>
        <v>0.16550743901860049</v>
      </c>
    </row>
    <row r="8" spans="2:23" ht="11.25" customHeight="1" x14ac:dyDescent="0.25">
      <c r="B8" s="6"/>
      <c r="C8" s="7"/>
      <c r="D8" s="7"/>
      <c r="E8" s="7"/>
      <c r="F8" s="7"/>
      <c r="G8" s="7"/>
      <c r="H8" s="7"/>
      <c r="I8" s="7"/>
      <c r="J8" s="7"/>
      <c r="K8" s="7"/>
      <c r="L8" s="7"/>
      <c r="M8" s="8"/>
      <c r="N8" s="8"/>
      <c r="O8" s="8"/>
      <c r="P8" s="8"/>
      <c r="Q8" s="8"/>
      <c r="R8" s="8"/>
      <c r="S8" s="8"/>
      <c r="T8" s="8"/>
      <c r="U8" s="8"/>
      <c r="V8" s="8"/>
      <c r="W8" s="8"/>
    </row>
    <row r="9" spans="2:23" x14ac:dyDescent="0.25">
      <c r="B9" s="2" t="s">
        <v>42</v>
      </c>
      <c r="C9" s="8"/>
      <c r="D9" s="8"/>
      <c r="E9" s="8"/>
      <c r="F9" s="8"/>
      <c r="G9" s="8"/>
      <c r="H9" s="8"/>
      <c r="I9" s="8"/>
      <c r="J9" s="8"/>
      <c r="K9" s="8"/>
      <c r="L9" s="8"/>
      <c r="M9" s="8"/>
      <c r="N9" s="8"/>
      <c r="O9" s="8"/>
      <c r="P9" s="8"/>
      <c r="Q9" s="8"/>
      <c r="R9" s="8"/>
      <c r="S9" s="8"/>
      <c r="T9" s="8"/>
      <c r="U9" s="8"/>
      <c r="V9" s="8"/>
      <c r="W9" s="8"/>
    </row>
    <row r="10" spans="2:23" ht="27.75" customHeight="1" x14ac:dyDescent="0.25">
      <c r="B10" s="46" t="s">
        <v>43</v>
      </c>
      <c r="C10" s="46"/>
      <c r="D10" s="46"/>
      <c r="E10" s="46"/>
      <c r="F10" s="46"/>
      <c r="G10" s="46"/>
      <c r="H10" s="46"/>
      <c r="I10" s="46"/>
      <c r="J10" s="46"/>
      <c r="K10" s="46"/>
      <c r="L10" s="46"/>
    </row>
    <row r="11" spans="2:23" ht="39.75" customHeight="1" x14ac:dyDescent="0.25">
      <c r="B11" s="46" t="s">
        <v>44</v>
      </c>
      <c r="C11" s="46"/>
      <c r="D11" s="46"/>
      <c r="E11" s="46"/>
      <c r="F11" s="46"/>
      <c r="G11" s="9"/>
      <c r="H11" s="9"/>
      <c r="I11" s="9"/>
      <c r="J11" s="9"/>
      <c r="K11" s="9"/>
      <c r="L11" s="9"/>
    </row>
    <row r="12" spans="2:23" x14ac:dyDescent="0.25">
      <c r="B12" s="2" t="s">
        <v>45</v>
      </c>
    </row>
  </sheetData>
  <mergeCells count="2">
    <mergeCell ref="B11:F11"/>
    <mergeCell ref="B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121</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Graphique 1</vt:lpstr>
      <vt:lpstr>Graphique 2</vt:lpstr>
      <vt:lpstr>Graphique 3</vt:lpstr>
      <vt:lpstr>Graphique 4</vt:lpstr>
      <vt:lpstr>Graphique 5</vt:lpstr>
      <vt:lpstr>Tableau complémentaire A</vt:lpstr>
      <vt:lpstr>Tableau complémentaire B</vt:lpstr>
      <vt:lpstr>Tableau complémentaire C</vt:lpstr>
      <vt:lpstr>Tableau complémentaire 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pierre.pora</dc:creator>
  <dc:description/>
  <cp:lastModifiedBy>CASTAING, Elisabeth (DREES/DIRECTION)</cp:lastModifiedBy>
  <cp:revision>5</cp:revision>
  <dcterms:created xsi:type="dcterms:W3CDTF">2022-07-27T17:30:32Z</dcterms:created>
  <dcterms:modified xsi:type="dcterms:W3CDTF">2023-08-21T12:38:37Z</dcterms:modified>
  <dc:language>fr-FR</dc:language>
</cp:coreProperties>
</file>